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Datos\POA Institucional 2024\"/>
    </mc:Choice>
  </mc:AlternateContent>
  <bookViews>
    <workbookView xWindow="-120" yWindow="-120" windowWidth="29040" windowHeight="15720" tabRatio="827" firstSheet="1" activeTab="1"/>
  </bookViews>
  <sheets>
    <sheet name="MARCO ESTRATEGICO" sheetId="2" state="hidden" r:id="rId1"/>
    <sheet name="Dir Operaciones" sheetId="12" r:id="rId2"/>
    <sheet name="Dir Tratamiento" sheetId="6" r:id="rId3"/>
    <sheet name="Dir Electromecanica" sheetId="4" r:id="rId4"/>
    <sheet name="Dir Calidad del Agua" sheetId="15" r:id="rId5"/>
    <sheet name="Dir Comercial" sheetId="16" r:id="rId6"/>
    <sheet name="Dir Ingenieria" sheetId="13" r:id="rId7"/>
    <sheet name="DSFO" sheetId="10" r:id="rId8"/>
    <sheet name="DPPE" sheetId="11" r:id="rId9"/>
    <sheet name="DDP" sheetId="14" r:id="rId10"/>
    <sheet name="DPyD" sheetId="8" r:id="rId11"/>
    <sheet name="DRRHH" sheetId="7" r:id="rId12"/>
    <sheet name="Dir Aministrativa" sheetId="18" r:id="rId13"/>
    <sheet name="Dir. Financiera" sheetId="3" r:id="rId14"/>
    <sheet name="DTIC" sheetId="9" r:id="rId15"/>
    <sheet name="Depto Juridico" sheetId="17" r:id="rId16"/>
    <sheet name="Depto Comunicaciones" sheetId="20" r:id="rId17"/>
    <sheet name="OAI" sheetId="5" r:id="rId18"/>
    <sheet name="D Rev y Control" sheetId="19" r:id="rId19"/>
  </sheets>
  <externalReferences>
    <externalReference r:id="rId20"/>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1" roundtripDataSignature="AMtx7mjAXcfk9aLI9s+Wr9js2zZ0c9OstA=="/>
    </ext>
  </extLst>
</workbook>
</file>

<file path=xl/calcChain.xml><?xml version="1.0" encoding="utf-8"?>
<calcChain xmlns="http://schemas.openxmlformats.org/spreadsheetml/2006/main">
  <c r="AB34" i="20" l="1"/>
  <c r="AB27" i="17" l="1"/>
  <c r="AE49" i="18" l="1"/>
  <c r="Y31" i="16" l="1"/>
  <c r="Y20" i="16"/>
  <c r="AE29" i="15" l="1"/>
  <c r="Y29" i="15"/>
  <c r="AA27" i="13" l="1"/>
  <c r="F25" i="13"/>
  <c r="F24" i="13"/>
  <c r="F23" i="13"/>
  <c r="F22" i="13"/>
  <c r="F21" i="13"/>
  <c r="F20" i="13"/>
  <c r="BE31" i="12" l="1"/>
  <c r="AY31" i="12"/>
  <c r="Z43" i="11" l="1"/>
  <c r="F43" i="11"/>
  <c r="Z42" i="11"/>
  <c r="F42" i="11"/>
  <c r="Z41" i="11"/>
  <c r="F41" i="11"/>
  <c r="F40" i="11"/>
  <c r="F39" i="11"/>
  <c r="Z38" i="11"/>
  <c r="F38" i="11"/>
  <c r="F37" i="11"/>
  <c r="Z36" i="11"/>
  <c r="F36" i="11"/>
  <c r="F35" i="11"/>
  <c r="F34" i="11"/>
  <c r="Z33" i="11"/>
  <c r="F33" i="11"/>
  <c r="F30" i="11"/>
  <c r="Z29" i="11"/>
  <c r="F29" i="11"/>
  <c r="Z28" i="11"/>
  <c r="F28" i="11"/>
  <c r="F27" i="11"/>
  <c r="Z26" i="11"/>
  <c r="F26" i="11"/>
  <c r="F25" i="11"/>
  <c r="Z24" i="11"/>
  <c r="F24" i="11"/>
  <c r="F23" i="11"/>
  <c r="Z22" i="11"/>
  <c r="F22" i="11"/>
  <c r="F21" i="11"/>
  <c r="Z20" i="11"/>
  <c r="F20" i="11"/>
  <c r="F19" i="11"/>
  <c r="Z18" i="11"/>
  <c r="F18" i="11"/>
  <c r="AA41" i="7" l="1"/>
  <c r="Y31" i="10" l="1"/>
  <c r="Y32" i="10" s="1"/>
  <c r="Y25" i="10"/>
  <c r="AA22" i="9" l="1"/>
  <c r="AE102" i="6" l="1"/>
  <c r="Y102" i="6"/>
  <c r="AD64" i="6"/>
  <c r="AD62" i="6"/>
  <c r="AD61" i="6"/>
  <c r="AD60" i="6"/>
  <c r="AD59" i="6"/>
  <c r="AD50" i="6"/>
  <c r="AD47" i="6"/>
  <c r="AD45" i="6"/>
  <c r="AD39" i="6"/>
  <c r="AD38" i="6"/>
  <c r="AD37" i="6"/>
  <c r="AD19" i="6"/>
  <c r="AD18" i="6"/>
  <c r="Y39" i="3" l="1"/>
  <c r="Y32" i="16" l="1"/>
</calcChain>
</file>

<file path=xl/comments1.xml><?xml version="1.0" encoding="utf-8"?>
<comments xmlns="http://schemas.openxmlformats.org/spreadsheetml/2006/main">
  <authors>
    <author/>
  </authors>
  <commentList>
    <comment ref="A15" authorId="0" shapeId="0">
      <text>
        <r>
          <rPr>
            <sz val="11"/>
            <color theme="1"/>
            <rFont val="Calibri"/>
            <family val="2"/>
            <scheme val="minor"/>
          </rPr>
          <t>======
ID#AAAA85oDwWY
    (2023-10-24 14:04:53)
Es el bien o servicio que la institución genera para ser consumida por ella misma o por agentes externos (población u institución).</t>
        </r>
      </text>
    </comment>
    <comment ref="D15" authorId="0" shapeId="0">
      <text>
        <r>
          <rPr>
            <sz val="11"/>
            <color theme="1"/>
            <rFont val="Calibri"/>
            <family val="2"/>
            <scheme val="minor"/>
          </rPr>
          <t>======
ID#AAAA85oDwW4
    (2023-10-24 14:04:53)
Es el patrón de medición de la producción y está representada por cuantía o volumetría.</t>
        </r>
      </text>
    </comment>
    <comment ref="F15" authorId="0" shapeId="0">
      <text>
        <r>
          <rPr>
            <sz val="11"/>
            <color theme="1"/>
            <rFont val="Calibri"/>
            <family val="2"/>
            <scheme val="minor"/>
          </rPr>
          <t>======
ID#AAAA85oDwXQ
    (2023-10-24 14:04:53)
Es el fin hacia el que se dirigen las acciones o deseos. Es el valor que se desea alcanzar en la temporalidad especificada</t>
        </r>
      </text>
    </comment>
    <comment ref="G15" authorId="0" shapeId="0">
      <text>
        <r>
          <rPr>
            <sz val="11"/>
            <color theme="1"/>
            <rFont val="Calibri"/>
            <family val="2"/>
            <scheme val="minor"/>
          </rPr>
          <t>======
ID#AAAA85oDwXw
    (2023-10-24 14:04:53)
Es el fin hacia el que se dirigen las acciones o deseos. Es el valor que se desea alcanzar en la temporalidad especificada</t>
        </r>
      </text>
    </comment>
    <comment ref="H15" authorId="0" shapeId="0">
      <text>
        <r>
          <rPr>
            <sz val="11"/>
            <color theme="1"/>
            <rFont val="Calibri"/>
            <family val="2"/>
            <scheme val="minor"/>
          </rPr>
          <t>======
ID#AAAA85oDwXo
    (2023-10-24 14:04:53)
Es el fin hacia el que se dirigen las acciones o deseos. Es el valor que se desea alcanzar en la temporalidad especificada</t>
        </r>
      </text>
    </comment>
    <comment ref="I15" authorId="0" shapeId="0">
      <text>
        <r>
          <rPr>
            <sz val="11"/>
            <color theme="1"/>
            <rFont val="Calibri"/>
            <family val="2"/>
            <scheme val="minor"/>
          </rPr>
          <t>======
ID#AAAA85oDwXE
    (2023-10-24 14:04:53)
Es el fin hacia el que se dirigen las acciones o deseos. Es el valor que se desea alcanzar en la temporalidad especificada</t>
        </r>
      </text>
    </comment>
    <comment ref="J15" authorId="0" shapeId="0">
      <text>
        <r>
          <rPr>
            <sz val="11"/>
            <color theme="1"/>
            <rFont val="Calibri"/>
            <family val="2"/>
            <scheme val="minor"/>
          </rPr>
          <t>======
ID#AAAA85oDwYE
    (2023-10-24 14:04:53)
Es el fin hacia el que se dirigen las acciones o deseos. Es el valor que se desea alcanzar en la temporalidad especificada</t>
        </r>
      </text>
    </comment>
    <comment ref="K15" authorId="0" shapeId="0">
      <text>
        <r>
          <rPr>
            <sz val="11"/>
            <color theme="1"/>
            <rFont val="Calibri"/>
            <family val="2"/>
            <scheme val="minor"/>
          </rPr>
          <t>======
ID#AAAA85oDwWM
    (2023-10-24 14:04:53)
Es el fin hacia el que se dirigen las acciones o deseos. Es el valor que se desea alcanzar en la temporalidad especificada</t>
        </r>
      </text>
    </comment>
    <comment ref="L15" authorId="0" shapeId="0">
      <text>
        <r>
          <rPr>
            <sz val="11"/>
            <color theme="1"/>
            <rFont val="Calibri"/>
            <family val="2"/>
            <scheme val="minor"/>
          </rPr>
          <t>======
ID#AAAA85oDwYM
    (2023-10-24 14:04:53)
Es el fin hacia el que se dirigen las acciones o deseos. Es el valor que se desea alcanzar en la temporalidad especificada</t>
        </r>
      </text>
    </comment>
    <comment ref="M15" authorId="0" shapeId="0">
      <text>
        <r>
          <rPr>
            <sz val="11"/>
            <color theme="1"/>
            <rFont val="Calibri"/>
            <family val="2"/>
            <scheme val="minor"/>
          </rPr>
          <t>======
ID#AAAA85oDwWo
    (2023-10-24 14:04:53)
Es el fin hacia el que se dirigen las acciones o deseos. Es el valor que se desea alcanzar en la temporalidad especificada</t>
        </r>
      </text>
    </comment>
    <comment ref="N15" authorId="0" shapeId="0">
      <text>
        <r>
          <rPr>
            <sz val="11"/>
            <color theme="1"/>
            <rFont val="Calibri"/>
            <family val="2"/>
            <scheme val="minor"/>
          </rPr>
          <t>======
ID#AAAA85oDwXA
    (2023-10-24 14:04:53)
Es el fin hacia el que se dirigen las acciones o deseos. Es el valor que se desea alcanzar en la temporalidad especificada</t>
        </r>
      </text>
    </comment>
    <comment ref="O15" authorId="0" shapeId="0">
      <text>
        <r>
          <rPr>
            <sz val="11"/>
            <color theme="1"/>
            <rFont val="Calibri"/>
            <family val="2"/>
            <scheme val="minor"/>
          </rPr>
          <t>======
ID#AAAA85oDwWU
    (2023-10-24 14:04:53)
Es el fin hacia el que se dirigen las acciones o deseos. Es el valor que se desea alcanzar en la temporalidad especificada</t>
        </r>
      </text>
    </comment>
    <comment ref="P15" authorId="0" shapeId="0">
      <text>
        <r>
          <rPr>
            <sz val="11"/>
            <color theme="1"/>
            <rFont val="Calibri"/>
            <family val="2"/>
            <scheme val="minor"/>
          </rPr>
          <t>======
ID#AAAA85oDwWc
    (2023-10-24 14:04:53)
Es el fin hacia el que se dirigen las acciones o deseos. Es el valor que se desea alcanzar en la temporalidad especificada</t>
        </r>
      </text>
    </comment>
    <comment ref="Q15" authorId="0" shapeId="0">
      <text>
        <r>
          <rPr>
            <sz val="11"/>
            <color theme="1"/>
            <rFont val="Calibri"/>
            <family val="2"/>
            <scheme val="minor"/>
          </rPr>
          <t>======
ID#AAAA85oDwXY
    (2023-10-24 14:04:53)
Es el fin hacia el que se dirigen las acciones o deseos. Es el valor que se desea alcanzar en la temporalidad especificada</t>
        </r>
      </text>
    </comment>
    <comment ref="R15" authorId="0" shapeId="0">
      <text>
        <r>
          <rPr>
            <sz val="11"/>
            <color theme="1"/>
            <rFont val="Calibri"/>
            <family val="2"/>
            <scheme val="minor"/>
          </rPr>
          <t>======
ID#AAAA85oDwX8
    (2023-10-24 14:04:53)
Es el fin hacia el que se dirigen las acciones o deseos. Es el valor que se desea alcanzar en la temporalidad especificada</t>
        </r>
      </text>
    </comment>
    <comment ref="S15" authorId="0" shapeId="0">
      <text>
        <r>
          <rPr>
            <sz val="11"/>
            <color theme="1"/>
            <rFont val="Calibri"/>
            <family val="2"/>
            <scheme val="minor"/>
          </rPr>
          <t>======
ID#AAAA85oDwXk
    (2023-10-24 14:04:53)
Es el fin hacia el que se dirigen las acciones o deseos. Es el valor que se desea alcanzar en la temporalidad especificada</t>
        </r>
      </text>
    </comment>
    <comment ref="T15" authorId="0" shapeId="0">
      <text>
        <r>
          <rPr>
            <sz val="11"/>
            <color theme="1"/>
            <rFont val="Calibri"/>
            <family val="2"/>
            <scheme val="minor"/>
          </rPr>
          <t>======
ID#AAAA85oDwX0
    (2023-10-24 14:04:53)
Es el fin hacia el que se dirigen las acciones o deseos. Es el valor que se desea alcanzar en la temporalidad especificada</t>
        </r>
      </text>
    </comment>
    <comment ref="U15" authorId="0" shapeId="0">
      <text>
        <r>
          <rPr>
            <sz val="11"/>
            <color theme="1"/>
            <rFont val="Calibri"/>
            <family val="2"/>
            <scheme val="minor"/>
          </rPr>
          <t>======
ID#AAAA85oDwW8
    (2023-10-24 14:04:53)
Es el fin hacia el que se dirigen las acciones o deseos. Es el valor que se desea alcanzar en la temporalidad especificada</t>
        </r>
      </text>
    </comment>
    <comment ref="V15" authorId="0" shapeId="0">
      <text>
        <r>
          <rPr>
            <sz val="11"/>
            <color theme="1"/>
            <rFont val="Calibri"/>
            <family val="2"/>
            <scheme val="minor"/>
          </rPr>
          <t>======
ID#AAAA85oDwWg
    (2023-10-24 14:04:53)
Es el fin hacia el que se dirigen las acciones o deseos. Es el valor que se desea alcanzar en la temporalidad especificada</t>
        </r>
      </text>
    </comment>
    <comment ref="W15" authorId="0" shapeId="0">
      <text>
        <r>
          <rPr>
            <sz val="11"/>
            <color theme="1"/>
            <rFont val="Calibri"/>
            <family val="2"/>
            <scheme val="minor"/>
          </rPr>
          <t>======
ID#AAAA85oDwWE
    (2023-10-24 14:04:53)
Es el fin hacia el que se dirigen las acciones o deseos. Es el valor que se desea alcanzar en la temporalidad especificada</t>
        </r>
      </text>
    </comment>
    <comment ref="X15" authorId="0" shapeId="0">
      <text>
        <r>
          <rPr>
            <sz val="11"/>
            <color theme="1"/>
            <rFont val="Calibri"/>
            <family val="2"/>
            <scheme val="minor"/>
          </rPr>
          <t>======
ID#AAAA85oDwWk
    (2023-10-24 14:04:53)
Es el fin hacia el que se dirigen las acciones o deseos. Es el valor que se desea alcanzar en la temporalidad especificada</t>
        </r>
      </text>
    </comment>
    <comment ref="Y15" authorId="0" shapeId="0">
      <text>
        <r>
          <rPr>
            <sz val="11"/>
            <color theme="1"/>
            <rFont val="Calibri"/>
            <family val="2"/>
            <scheme val="minor"/>
          </rPr>
          <t>======
ID#AAAA85oDwX4
    (2023-10-24 14:04:54)
Es el fin hacia el que se dirigen las acciones o deseos. Es el valor que se desea alcanzar en la temporalidad especificada</t>
        </r>
      </text>
    </comment>
    <comment ref="Z15" authorId="0" shapeId="0">
      <text>
        <r>
          <rPr>
            <sz val="11"/>
            <color theme="1"/>
            <rFont val="Calibri"/>
            <family val="2"/>
            <scheme val="minor"/>
          </rPr>
          <t>======
ID#AAAA85oDwXI
    (2023-10-24 14:04:53)
Es el fin hacia el que se dirigen las acciones o deseos. Es el valor que se desea alcanzar en la temporalidad especificada</t>
        </r>
      </text>
    </comment>
    <comment ref="AA15" authorId="0" shapeId="0">
      <text>
        <r>
          <rPr>
            <sz val="11"/>
            <color theme="1"/>
            <rFont val="Calibri"/>
            <family val="2"/>
            <scheme val="minor"/>
          </rPr>
          <t>======
ID#AAAA85oDwXM
    (2023-10-24 14:04:53)
Es el fin hacia el que se dirigen las acciones o deseos. Es el valor que se desea alcanzar en la temporalidad especificada</t>
        </r>
      </text>
    </comment>
    <comment ref="AB15" authorId="0" shapeId="0">
      <text>
        <r>
          <rPr>
            <sz val="11"/>
            <color theme="1"/>
            <rFont val="Calibri"/>
            <family val="2"/>
            <scheme val="minor"/>
          </rPr>
          <t>======
ID#AAAA85oDwXc
    (2023-10-24 14:04:53)
Es el fin hacia el que se dirigen las acciones o deseos. Es el valor que se desea alcanzar en la temporalidad especificada</t>
        </r>
      </text>
    </comment>
    <comment ref="AC15" authorId="0" shapeId="0">
      <text>
        <r>
          <rPr>
            <sz val="11"/>
            <color theme="1"/>
            <rFont val="Calibri"/>
            <family val="2"/>
            <scheme val="minor"/>
          </rPr>
          <t>======
ID#AAAA85oDwWI
    (2023-10-24 14:04:53)
Es el fin hacia el que se dirigen las acciones o deseos. Es el valor que se desea alcanzar en la temporalidad especificada</t>
        </r>
      </text>
    </comment>
    <comment ref="AD15" authorId="0" shapeId="0">
      <text>
        <r>
          <rPr>
            <sz val="11"/>
            <color theme="1"/>
            <rFont val="Calibri"/>
            <family val="2"/>
            <scheme val="minor"/>
          </rPr>
          <t>======
ID#AAAA85oDwXs
    (2023-10-24 14:04:53)
Es el fin hacia el que se dirigen las acciones o deseos. Es el valor que se desea alcanzar en la temporalidad especificada</t>
        </r>
      </text>
    </comment>
    <comment ref="AE15" authorId="0" shapeId="0">
      <text>
        <r>
          <rPr>
            <sz val="11"/>
            <color theme="1"/>
            <rFont val="Calibri"/>
            <family val="2"/>
            <scheme val="minor"/>
          </rPr>
          <t>======
ID#AAAA85oDwXU
    (2023-10-24 14:04:53)
Es el fin hacia el que se dirigen las acciones o deseos. Es el valor que se desea alcanzar en la temporalidad especificada</t>
        </r>
      </text>
    </comment>
    <comment ref="AZ16" authorId="0" shapeId="0">
      <text>
        <r>
          <rPr>
            <sz val="11"/>
            <color theme="1"/>
            <rFont val="Calibri"/>
            <family val="2"/>
            <scheme val="minor"/>
          </rPr>
          <t>======
ID#AAAA85oDwWs
Elsa Rosaura Santana Vizcaino    (2022-08-09 12:15:26)
Riesgos que pueden suscitar a la hora de desarrollar las acciones encaminadas a cumplir con los productos y resultados definidos.</t>
        </r>
      </text>
    </comment>
    <comment ref="BC16" authorId="0" shapeId="0">
      <text>
        <r>
          <rPr>
            <sz val="11"/>
            <color theme="1"/>
            <rFont val="Calibri"/>
            <family val="2"/>
            <scheme val="minor"/>
          </rPr>
          <t>======
ID#AAAA85oDwXg
Elsa Rosaura Santana Vizcaino    (2022-08-09 12:15:26)
Identifique las acciones a considerar al momento en que se produzca el riesgo identificado</t>
        </r>
      </text>
    </comment>
    <comment ref="BA17" authorId="0" shapeId="0">
      <text>
        <r>
          <rPr>
            <sz val="11"/>
            <color theme="1"/>
            <rFont val="Calibri"/>
            <family val="2"/>
            <scheme val="minor"/>
          </rPr>
          <t>======
ID#AAAA85oDwYI
Especifique la probabilidad de ocurrencia del riesgo indicado según la escala    (2022-08-09 12:15:26)
Bajo
Medio
Alto</t>
        </r>
      </text>
    </comment>
    <comment ref="BB17" authorId="0" shapeId="0">
      <text>
        <r>
          <rPr>
            <sz val="11"/>
            <color theme="1"/>
            <rFont val="Calibri"/>
            <family val="2"/>
            <scheme val="minor"/>
          </rPr>
          <t>======
ID#AAAA85oDwYA
Especifique el impacto que generaría la ocurrencia del riesgo indicado según la escala    (2022-08-09 12:15:26)
Bajo
Medio
Alto</t>
        </r>
      </text>
    </comment>
    <comment ref="AY18" authorId="0" shapeId="0">
      <text>
        <r>
          <rPr>
            <sz val="11"/>
            <color theme="1"/>
            <rFont val="Calibri"/>
            <family val="2"/>
            <scheme val="minor"/>
          </rPr>
          <t>======
ID#AAABDp1dFcw
Elsa Rosaura Santana Vizcaino    (2024-01-05 14:55:04)
Buenos dias Emely
Este no es el prspuesto asignado par ala Dirección de Operaciones, favor ajustar.</t>
        </r>
      </text>
    </comment>
    <comment ref="A20" authorId="0" shapeId="0">
      <text>
        <r>
          <rPr>
            <sz val="11"/>
            <color theme="1"/>
            <rFont val="Calibri"/>
            <family val="2"/>
            <scheme val="minor"/>
          </rPr>
          <t>======
ID#AAAA85oDwWw
tc={16332689-F597-4897-8EA3-A242C9FA7947}    (2022-07-04 19:13:34)
[Comentario encadenado]
Su versión de Excel le permite leer este comentario encadenado; sin embargo, las ediciones que se apliquen se quitarán si el archivo se abre en una versión más reciente de Excel. Más información: https://go.microsoft.com/fwlink/?linkid=870924
Comentario:
    La evaluación de las cartillas de operación y mantenimiento debería un producto aparte
Respuesta:
    le quitamos la parte de las cartillas para poder medir mejor el producto cuando le estemos dando el seguimiento trimestral</t>
        </r>
      </text>
    </comment>
    <comment ref="A21" authorId="0" shapeId="0">
      <text>
        <r>
          <rPr>
            <sz val="11"/>
            <color theme="1"/>
            <rFont val="Calibri"/>
            <family val="2"/>
            <scheme val="minor"/>
          </rPr>
          <t>======
ID#AAAA85oDwWQ
tc={16332689-F597-4897-8EA3-A242C9FA7947}    (2022-07-04 19:13:34)
[Comentario encadenado]
Su versión de Excel le permite leer este comentario encadenado; sin embargo, las ediciones que se apliquen se quitarán si el archivo se abre en una versión más reciente de Excel. Más información: https://go.microsoft.com/fwlink/?linkid=870924
Comentario:
    La evaluación de las cartillas de operación y mantenimiento debería un producto aparte
Respuesta:
    le quitamos la parte de las cartillas para poder medir mejor el producto cuando le estemos dando el seguimiento trimestral</t>
        </r>
      </text>
    </comment>
    <comment ref="A22" authorId="0" shapeId="0">
      <text>
        <r>
          <rPr>
            <sz val="11"/>
            <color theme="1"/>
            <rFont val="Calibri"/>
            <family val="2"/>
            <scheme val="minor"/>
          </rPr>
          <t>======
ID#AAAA85oDwW0
tc={16332689-F597-4897-8EA3-A242C9FA7947}    (2022-07-04 19:13:34)
[Comentario encadenado]
Su versión de Excel le permite leer este comentario encadenado; sin embargo, las ediciones que se apliquen se quitarán si el archivo se abre en una versión más reciente de Excel. Más información: https://go.microsoft.com/fwlink/?linkid=870924
Comentario:
    La evaluación de las cartillas de operación y mantenimiento debería un producto aparte
Respuesta:
    le quitamos la parte de las cartillas para poder medir mejor el producto cuando le estemos dando el seguimiento trimestral</t>
        </r>
      </text>
    </comment>
    <comment ref="A23" authorId="0" shapeId="0">
      <text>
        <r>
          <rPr>
            <sz val="11"/>
            <color theme="1"/>
            <rFont val="Calibri"/>
            <family val="2"/>
            <scheme val="minor"/>
          </rPr>
          <t>======
ID#AAAA85oDwYQ
tc={16332689-F597-4897-8EA3-A242C9FA7947}    (2022-07-04 19:13:34)
[Comentario encadenado]
Su versión de Excel le permite leer este comentario encadenado; sin embargo, las ediciones que se apliquen se quitarán si el archivo se abre en una versión más reciente de Excel. Más información: https://go.microsoft.com/fwlink/?linkid=870924
Comentario:
    La evaluación de las cartillas de operación y mantenimiento debería un producto aparte
Respuesta:
    le quitamos la parte de las cartillas para poder medir mejor el producto cuando le estemos dando el seguimiento trimestral</t>
        </r>
      </text>
    </comment>
    <comment ref="E24" authorId="0" shapeId="0">
      <text>
        <r>
          <rPr>
            <sz val="11"/>
            <color theme="1"/>
            <rFont val="Calibri"/>
            <family val="2"/>
            <scheme val="minor"/>
          </rPr>
          <t>======
ID#AAABDp1dFcs
Elsa Rosaura Santana Vizcaino    (2024-01-05 14:55:04)
Buenos dias Emely
Segun los datos repotados en Delphos, este número en cero.</t>
        </r>
      </text>
    </comment>
  </commentList>
</comments>
</file>

<file path=xl/comments10.xml><?xml version="1.0" encoding="utf-8"?>
<comments xmlns="http://schemas.openxmlformats.org/spreadsheetml/2006/main">
  <authors>
    <author/>
  </authors>
  <commentList>
    <comment ref="A15" authorId="0" shapeId="0">
      <text>
        <r>
          <rPr>
            <sz val="11"/>
            <color theme="1"/>
            <rFont val="Calibri"/>
            <family val="2"/>
            <scheme val="minor"/>
          </rPr>
          <t>======
ID#AAAAdnI5TQE
    (2022-08-03 19:59:08)
Es el bien o servicio que la institución genera para ser consumida por ella misma o por agentes externos (población u institución).</t>
        </r>
      </text>
    </comment>
    <comment ref="C15" authorId="0" shapeId="0">
      <text>
        <r>
          <rPr>
            <sz val="11"/>
            <color theme="1"/>
            <rFont val="Calibri"/>
            <family val="2"/>
            <scheme val="minor"/>
          </rPr>
          <t>======
ID#AAAAdnI5TQM
    (2022-08-03 19:59:08)
Es el patrón de medición de la producción y está representada por cuantía o volumetría.</t>
        </r>
      </text>
    </comment>
    <comment ref="F15" authorId="0" shapeId="0">
      <text>
        <r>
          <rPr>
            <sz val="11"/>
            <color theme="1"/>
            <rFont val="Calibri"/>
            <family val="2"/>
            <scheme val="minor"/>
          </rPr>
          <t>======
ID#AAAAdnI5TQQ
    (2022-08-03 19:59:08)
Es el fin hacia el que se dirigen las acciones o deseos. Es el valor que se desea alcanzar en la temporalidad especificada</t>
        </r>
      </text>
    </comment>
    <comment ref="S15" authorId="0" shapeId="0">
      <text>
        <r>
          <rPr>
            <sz val="11"/>
            <color theme="1"/>
            <rFont val="Calibri"/>
            <family val="2"/>
            <scheme val="minor"/>
          </rPr>
          <t>======
ID#AAAAdn3ehgs
    (2022-08-03 19:59:08)
Especifique aquí las evidencias concretas que darán cuenta del logro del producto y de las metas establecidas en el plan. Documento debidamente firmado y sellado por el responsable del área.</t>
        </r>
      </text>
    </comment>
    <comment ref="B23" authorId="0" shapeId="0">
      <text>
        <r>
          <rPr>
            <sz val="11"/>
            <color theme="1"/>
            <rFont val="Calibri"/>
            <family val="2"/>
            <scheme val="minor"/>
          </rPr>
          <t>======
ID#AAAAce5DwAk
tc={7F17CC54-3E6F-43C2-9A2C-3978D8B0485F}    (2022-07-06 12:52:54)
[Comentario encadenado]
Su versión de Excel le permite leer este comentario encadenado; sin embargo, las ediciones que se apliquen se quitarán si el archivo se abre en una versión más reciente de Excel. Más información: https://go.microsoft.com/fwlink/?linkid=870924
Comentario:
    Favor mejorar la descripción</t>
        </r>
      </text>
    </comment>
  </commentList>
</comments>
</file>

<file path=xl/comments11.xml><?xml version="1.0" encoding="utf-8"?>
<comments xmlns="http://schemas.openxmlformats.org/spreadsheetml/2006/main">
  <authors>
    <author/>
  </authors>
  <commentList>
    <comment ref="A16" authorId="0" shapeId="0">
      <text>
        <r>
          <rPr>
            <sz val="11"/>
            <color theme="1"/>
            <rFont val="Calibri"/>
            <family val="2"/>
            <scheme val="minor"/>
          </rPr>
          <t>======
ID#AAABBbFr4w4
    (2023-11-27 18:51:43)
Es el bien o servicio que la institución genera para ser consumida por ella misma o por agentes externos (población u institución).</t>
        </r>
      </text>
    </comment>
    <comment ref="S16" authorId="0" shapeId="0">
      <text>
        <r>
          <rPr>
            <sz val="11"/>
            <color theme="1"/>
            <rFont val="Calibri"/>
            <family val="2"/>
            <scheme val="minor"/>
          </rPr>
          <t>======
ID#AAABBbFr4w8
    (2023-11-27 18:51:43)
Especifique aquí las evidencias concretas que darán cuenta del logro del producto y de las metas establecidas en el plan. Documento debidamente firmado y sellado por el responsable del área.</t>
        </r>
      </text>
    </comment>
    <comment ref="Z19" authorId="0" shapeId="0">
      <text>
        <r>
          <rPr>
            <sz val="11"/>
            <color theme="1"/>
            <rFont val="Calibri"/>
            <family val="2"/>
            <scheme val="minor"/>
          </rPr>
          <t>======
ID#AAABDd9gscI
Elsa Santana    (2023-12-29 15:11:41)
Buenos dias Candi
Favor completar la parte de recursos aprobados de acuerdo a como esta en el PACC, en materiales/equipos coloque el nombre del rubro de acuerdo al resumen de su PACC aprobado (Ej. Medicamentos y productos farmacéuticos) y en financiero el monto de dicho rubro. 
El nombre de los productos que identificamos para Manuel te los corrijo el miércoles cuando llegue a INAPA, ya que la libreta donde anote los nombres no la tengo a mano para corregirlos.
Creo que con esas observaciones terminamos con ustedes.</t>
        </r>
      </text>
    </comment>
    <comment ref="A32" authorId="0" shapeId="0">
      <text>
        <r>
          <rPr>
            <sz val="11"/>
            <color theme="1"/>
            <rFont val="Calibri"/>
            <family val="2"/>
            <scheme val="minor"/>
          </rPr>
          <t>======
ID#AAABDRVczmM
Elsa Santana    (2023-12-28 16:37:08)
Buenas tardes Candi
Este tema ya lo habíamos hablado con el señor Hernandez en la reunión que sostuvimos, no puede ser que aun persistan con lo mismo que les había dicho que cambiaran.
Quedamos que la compra de equipos y las capacitaciones no son un producto para el POA, y recuerdo que identificamos 4 programas de Seguridad: 
1. para edificaciones, 
2. para sistemas de Acueductos y Alcantarillados, 
3. para transporte
4. para el personal.
Por favor comuniquence con el Manuel para que corrija esto lo antes posible.
------
ID#AAABDRVczmU
Candi Peguero    (2023-12-28 17:02:43)
Buenas tardes Elsa. 
Ver observaciones realizadas, considerar que los productos redactados están 100% acorde con el monto aprobado en el PACC. Para poder dar cumplimiento (en la practica) a lo sugerido en la reunion al  Sr. Manuel, se necesitan recursos financieros, los cuales no disponemos.
------
ID#AAABDpsOheg
Elsa Santana    (2024-01-04 13:41:50)
Buenos días estimados,
Este fue el nombre identificado en la pasada reunión.
Los otros fueron:
-Plan de Seguridad de Transportación
-Plan de Seguridad en Operaciones
-Plan de Seguridad en Facilidades. 
Todos estos planes, como no se pusieron en el POA, a la hora de querer introducirlos, tendrán que enviar un comunicación a esta dirección solicitando su inclusión.</t>
        </r>
      </text>
    </comment>
    <comment ref="I39" authorId="0" shapeId="0">
      <text>
        <r>
          <rPr>
            <sz val="11"/>
            <color theme="1"/>
            <rFont val="Calibri"/>
            <family val="2"/>
            <scheme val="minor"/>
          </rPr>
          <t>======
ID#AAABDpsOhes
Elsa Santana    (2024-01-04 13:48:19)
Buenos días estimada
Me surge la duda de esta programación, porque ponen un 25% de avance trimestral? la lista de actividades debe ser mejorada.
Favor validar el POA y quitar los colores para poder proceder con la impresión.
------
ID#AAABDq06Gqw
Candi Peguero    (2024-01-04 14:01:54)
Listo. 
Intente, pero no se como quitar esos colores.</t>
        </r>
      </text>
    </comment>
  </commentList>
</comments>
</file>

<file path=xl/comments12.xml><?xml version="1.0" encoding="utf-8"?>
<comments xmlns="http://schemas.openxmlformats.org/spreadsheetml/2006/main">
  <authors>
    <author/>
  </authors>
  <commentList>
    <comment ref="C15" authorId="0" shapeId="0">
      <text>
        <r>
          <rPr>
            <sz val="11"/>
            <color theme="1"/>
            <rFont val="Calibri"/>
            <family val="2"/>
            <scheme val="minor"/>
          </rPr>
          <t>======
ID#AAABDqCXoBc
    (2022-08-10 15:33:47)
Es el patrón de medición de la producción y está representada por cuantía o volumetría.</t>
        </r>
      </text>
    </comment>
    <comment ref="F15" authorId="0" shapeId="0">
      <text>
        <r>
          <rPr>
            <sz val="11"/>
            <color theme="1"/>
            <rFont val="Calibri"/>
            <family val="2"/>
            <scheme val="minor"/>
          </rPr>
          <t>======
ID#AAABDqCXoBM
    (2022-08-10 15:33:47)
Es el fin hacia el que se dirigen las acciones o deseos. Es el valor que se desea alcanzar en la temporalidad especificada</t>
        </r>
      </text>
    </comment>
    <comment ref="S15" authorId="0" shapeId="0">
      <text>
        <r>
          <rPr>
            <sz val="11"/>
            <color theme="1"/>
            <rFont val="Calibri"/>
            <family val="2"/>
            <scheme val="minor"/>
          </rPr>
          <t>======
ID#AAABDqCXoBE
    (2022-08-10 15:33:47)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family val="2"/>
            <scheme val="minor"/>
          </rPr>
          <t>======
ID#AAABDqCXoBk
Elsa Rosaura Santana Vizcaino    (2022-08-10 15:33:47)
Riesgos que pueden suscitar a la hora de desarrollar las acciones encaminadas a cumplir con los productos y resultados definidos.</t>
        </r>
      </text>
    </comment>
    <comment ref="AC16" authorId="0" shapeId="0">
      <text>
        <r>
          <rPr>
            <sz val="11"/>
            <color theme="1"/>
            <rFont val="Calibri"/>
            <family val="2"/>
            <scheme val="minor"/>
          </rPr>
          <t>======
ID#AAABDqCXoBg
Elsa Rosaura Santana Vizcaino    (2022-08-10 15:33:47)
Identifique las acciones a considerar al momento en que se produzca el riesgo identificado</t>
        </r>
      </text>
    </comment>
    <comment ref="AA17" authorId="0" shapeId="0">
      <text>
        <r>
          <rPr>
            <sz val="11"/>
            <color theme="1"/>
            <rFont val="Calibri"/>
            <family val="2"/>
            <scheme val="minor"/>
          </rPr>
          <t>======
ID#AAABDqCXoBw
Especifique la probabilidad de ocurrencia del riesgo indicado según la escala    (2022-08-10 15:33:47)
Bajo
Medio
Alto</t>
        </r>
      </text>
    </comment>
    <comment ref="AB17" authorId="0" shapeId="0">
      <text>
        <r>
          <rPr>
            <sz val="11"/>
            <color theme="1"/>
            <rFont val="Calibri"/>
            <family val="2"/>
            <scheme val="minor"/>
          </rPr>
          <t>======
ID#AAABDqCXoBU
Especifique el impacto que generaría la ocurrencia del riesgo indicado según la escala    (2022-08-10 15:33:47)
Bajo
Medio
Alto</t>
        </r>
      </text>
    </comment>
    <comment ref="A23" authorId="0" shapeId="0">
      <text>
        <r>
          <rPr>
            <sz val="11"/>
            <color theme="1"/>
            <rFont val="Calibri"/>
            <family val="2"/>
            <scheme val="minor"/>
          </rPr>
          <t>======
ID#AAABDydyVYo
Elsa Santana    (2024-01-08 12:54:06)
Porque estos dos productos tienen el mis nombre?</t>
        </r>
      </text>
    </comment>
    <comment ref="B39" authorId="0" shapeId="0">
      <text>
        <r>
          <rPr>
            <sz val="11"/>
            <color theme="1"/>
            <rFont val="Calibri"/>
            <family val="2"/>
            <scheme val="minor"/>
          </rPr>
          <t>======
ID#AAABDyNOLdU
Cynthia Fabre    (2024-01-08 19:47:49)
Mejoramiento de los procesos de Transportación para el control y manejo de los recursos vehiculares de la Institución.</t>
        </r>
      </text>
    </comment>
  </commentList>
</comments>
</file>

<file path=xl/comments13.xml><?xml version="1.0" encoding="utf-8"?>
<comments xmlns="http://schemas.openxmlformats.org/spreadsheetml/2006/main">
  <authors>
    <author/>
  </authors>
  <commentList>
    <comment ref="A14" authorId="0" shapeId="0">
      <text>
        <r>
          <rPr>
            <sz val="11"/>
            <color theme="1"/>
            <rFont val="Calibri"/>
            <family val="2"/>
            <scheme val="minor"/>
          </rPr>
          <t>======
ID#AAAA8V7uM1s
    (2022-09-03 17:47:29)
Es el bien o servicio que la institución genera para ser consumida por ella misma o por agentes externos (población u institución).</t>
        </r>
      </text>
    </comment>
    <comment ref="C14" authorId="0" shapeId="0">
      <text>
        <r>
          <rPr>
            <sz val="11"/>
            <color theme="1"/>
            <rFont val="Calibri"/>
            <family val="2"/>
            <scheme val="minor"/>
          </rPr>
          <t>======
ID#AAAA8V7uM1k
    (2022-09-03 17:47:29)
Es el patrón de medición de la producción y está representada por cuantía o volumetría.</t>
        </r>
      </text>
    </comment>
    <comment ref="F14" authorId="0" shapeId="0">
      <text>
        <r>
          <rPr>
            <sz val="11"/>
            <color theme="1"/>
            <rFont val="Calibri"/>
            <family val="2"/>
            <scheme val="minor"/>
          </rPr>
          <t>======
ID#AAAA8V7uM1U
    (2022-09-03 17:47:29)
Es el fin hacia el que se dirigen las acciones o deseos. Es el valor que se desea alcanzar en la temporalidad especificada</t>
        </r>
      </text>
    </comment>
    <comment ref="S14" authorId="0" shapeId="0">
      <text>
        <r>
          <rPr>
            <sz val="11"/>
            <color theme="1"/>
            <rFont val="Calibri"/>
            <family val="2"/>
            <scheme val="minor"/>
          </rPr>
          <t>======
ID#AAAA8V7uM1Y
    (2022-09-03 17:47:29)
Especifique aquí las evidencias concretas que darán cuenta del logro del producto y de las metas establecidas en el plan. Documento debidamente firmado y sellado por el responsable del área.</t>
        </r>
      </text>
    </comment>
    <comment ref="Z15" authorId="0" shapeId="0">
      <text>
        <r>
          <rPr>
            <sz val="11"/>
            <color theme="1"/>
            <rFont val="Calibri"/>
            <family val="2"/>
            <scheme val="minor"/>
          </rPr>
          <t>======
ID#AAAA8V7uM1w
Elsa Rosaura Santana Vizcaino    (2022-09-03 17:47:29)
Riesgos que pueden suscitar a la hora de desarrollar las acciones encaminadas a cumplir con los productos y resultados definidos.</t>
        </r>
      </text>
    </comment>
    <comment ref="AC15" authorId="0" shapeId="0">
      <text>
        <r>
          <rPr>
            <sz val="11"/>
            <color theme="1"/>
            <rFont val="Calibri"/>
            <family val="2"/>
            <scheme val="minor"/>
          </rPr>
          <t>======
ID#AAAA8V7uM1o
Elsa Rosaura Santana Vizcaino    (2022-09-03 17:47:29)
Identifique las acciones a considerar al momento en que se produzca el riesgo identificado</t>
        </r>
      </text>
    </comment>
    <comment ref="AA16" authorId="0" shapeId="0">
      <text>
        <r>
          <rPr>
            <sz val="11"/>
            <color theme="1"/>
            <rFont val="Calibri"/>
            <family val="2"/>
            <scheme val="minor"/>
          </rPr>
          <t>======
ID#AAAA8V7uM1c
Especifique la probabilidad de ocurrencia del riesgo indicado según la escala    (2022-09-03 17:47:29)
Bajo
Medio
Alto</t>
        </r>
      </text>
    </comment>
    <comment ref="AB16" authorId="0" shapeId="0">
      <text>
        <r>
          <rPr>
            <sz val="11"/>
            <color theme="1"/>
            <rFont val="Calibri"/>
            <family val="2"/>
            <scheme val="minor"/>
          </rPr>
          <t>======
ID#AAAA8V7uM1g
Especifique el impacto que generaría la ocurrencia del riesgo indicado según la escala    (2022-09-03 17:47:29)
Bajo
Medio
Alto</t>
        </r>
      </text>
    </comment>
  </commentList>
  <extLst>
    <ext xmlns:r="http://schemas.openxmlformats.org/officeDocument/2006/relationships" uri="GoogleSheetsCustomDataVersion1">
      <go:sheetsCustomData xmlns:go="http://customooxmlschemas.google.com/" r:id="rId1" roundtripDataSignature="AMtx7mheYDglWz4MJ/yj3G9QIpVEjnqalQ=="/>
    </ext>
  </extLst>
</comments>
</file>

<file path=xl/comments14.xml><?xml version="1.0" encoding="utf-8"?>
<comments xmlns="http://schemas.openxmlformats.org/spreadsheetml/2006/main">
  <authors>
    <author/>
  </authors>
  <commentList>
    <comment ref="W16" authorId="0" shapeId="0">
      <text>
        <r>
          <rPr>
            <sz val="10"/>
            <color rgb="FF000000"/>
            <rFont val="Calibri"/>
            <family val="2"/>
            <scheme val="minor"/>
          </rPr>
          <t>======
ID#AAAAlw6kgoY
    (2022-12-19 18:16:01)
Revisión de los recursos necesarios y Gestión de Riesgo. Es de suma importancia la confirmación de los recursos naturales y la verificación de la información de la gestión de riesgo ya que la misma ha sido tomada del POA 2022 como referencia. Si merita corrección favor editar la información expuesta en este documento. @antonio.andujar@inapa.gob.do @marcos.vasquez@inapa.gob.do
_Asignada a Antonio Andujar Cabrera_
	-Madeline Moreta</t>
        </r>
      </text>
    </comment>
    <comment ref="Z16" authorId="0" shapeId="0">
      <text>
        <r>
          <rPr>
            <sz val="10"/>
            <color rgb="FF000000"/>
            <rFont val="Calibri"/>
            <family val="2"/>
            <scheme val="minor"/>
          </rPr>
          <t>======
ID#AAABDsb8aC0
    (2022-12-19 18:16:01)
Revisión de los recursos necesarios y Gestión de Riesgo. Es de suma importancia la confirmación de los recursos naturales y la verificación de la información de la gestión de riesgo ya que la misma ha sido tomada del POA 2022 como referencia. Si merita corrección favor editar la información expuesta en este documento. @antonio.andujar@inapa.gob.do @marcos.vasquez@inapa.gob.do
_Asignada a Antonio Andujar Cabrera_
	-Madeline Moreta</t>
        </r>
      </text>
    </comment>
    <comment ref="X19" authorId="0" shapeId="0">
      <text>
        <r>
          <rPr>
            <sz val="10"/>
            <color rgb="FF000000"/>
            <rFont val="Calibri"/>
            <family val="2"/>
            <scheme val="minor"/>
          </rPr>
          <t>======
ID#AAABCHRJayg
Elsa Santana    (2023-12-07 22:21:35)
Hola Martha y Marcos
Este requerimiento debe contener los nombre de los rubros del PACC de ustedes y, en la parte de financiero, debe contener el monto que aparece en el resumen, ajustado al tope asignado.</t>
        </r>
      </text>
    </comment>
    <comment ref="A22" authorId="0" shapeId="0">
      <text>
        <r>
          <rPr>
            <sz val="10"/>
            <color rgb="FF000000"/>
            <rFont val="Calibri"/>
            <family val="2"/>
            <scheme val="minor"/>
          </rPr>
          <t>======
ID#AAABCHRJayk
Elsa Santana    (2023-12-07 22:28:23)
Hola Marcos y Martha,
Entiendo que debido al corte presupuestario posiblemente se reducirán las actividades de las áreas de TIC, pero recuerden que los acuerdos de desempeño se elaboran a partir de los POA, por tanto deben dar visibilidad a todos los productos de todos los departamentos de TIC, para poder justificar tanto el PACC, Manual de Funciones, así como también, los acuerdos de desempeño. Habran productos que podremos cumplir sin depender tanto de una asignación presupuestaria, como por ejemplo el trabajo que realiza Mesa de Ayuda, etc.
------
ID#AAABDcylScI
Elsa Santana    (2023-12-29 15:55:43)
Buenos días chicos, 
Veo que aun siguen los mismos tres productos luego de la observación realizada.
Necesito que terminen porque ya vamos a proceder con la aprobación y publicación de los POA</t>
        </r>
      </text>
    </comment>
  </commentList>
</comments>
</file>

<file path=xl/comments15.xml><?xml version="1.0" encoding="utf-8"?>
<comments xmlns="http://schemas.openxmlformats.org/spreadsheetml/2006/main">
  <authors>
    <author/>
  </authors>
  <commentList>
    <comment ref="A15" authorId="0" shapeId="0">
      <text>
        <r>
          <rPr>
            <sz val="11"/>
            <color theme="1"/>
            <rFont val="Calibri"/>
            <family val="2"/>
            <scheme val="minor"/>
          </rPr>
          <t>======
ID#AAAA-fUwDkU
    (2023-10-18 14:21:11)
Es el bien o servicio que la institución genera para ser consumida por ella misma o por agentes externos (población u institución).</t>
        </r>
      </text>
    </comment>
    <comment ref="D15" authorId="0" shapeId="0">
      <text>
        <r>
          <rPr>
            <sz val="11"/>
            <color theme="1"/>
            <rFont val="Calibri"/>
            <family val="2"/>
            <scheme val="minor"/>
          </rPr>
          <t>======
ID#AAAA-fUwDkY
    (2023-10-18 14:21:11)
Es el patrón de medición de la producción y está representada por cuantía o volumetría.</t>
        </r>
      </text>
    </comment>
    <comment ref="F15" authorId="0" shapeId="0">
      <text>
        <r>
          <rPr>
            <sz val="11"/>
            <color theme="1"/>
            <rFont val="Calibri"/>
            <family val="2"/>
            <scheme val="minor"/>
          </rPr>
          <t>======
ID#AAAA-fUwDkc
    (2023-10-18 14:21:11)
Es el fin hacia el que se dirigen las acciones o deseos. Es el valor que se desea alcanzar en la temporalidad especificada</t>
        </r>
      </text>
    </comment>
    <comment ref="S15" authorId="0" shapeId="0">
      <text>
        <r>
          <rPr>
            <sz val="11"/>
            <color theme="1"/>
            <rFont val="Calibri"/>
            <family val="2"/>
            <scheme val="minor"/>
          </rPr>
          <t>======
ID#AAAA-fUwDkg
    (2023-10-18 14:21:11)
Especifique aquí las evidencias concretas que darán cuenta del logro del producto y de las metas establecidas en el plan. Documento debidamente firmado y sellado por el responsable del área.</t>
        </r>
      </text>
    </comment>
    <comment ref="A18" authorId="0" shapeId="0">
      <text>
        <r>
          <rPr>
            <sz val="11"/>
            <color theme="1"/>
            <rFont val="Calibri"/>
            <family val="2"/>
            <scheme val="minor"/>
          </rPr>
          <t>======
ID#AAABCGnCQCc
Elsa Santana    (2023-12-07 16:43:11)
Buenas tarde Laura,
Favor verificar los cambios incorporados en el POA 2023, ya que todos estos productos que están colocados en rojo, los pusimos como un solo producto llamado  Acciones Legales, y cada uno de estos es el indicador.
Favor corregir.</t>
        </r>
      </text>
    </comment>
    <comment ref="D18" authorId="0" shapeId="0">
      <text>
        <r>
          <rPr>
            <sz val="11"/>
            <color theme="1"/>
            <rFont val="Calibri"/>
            <family val="2"/>
            <scheme val="minor"/>
          </rPr>
          <t>======
ID#AAABCG0sj8s
Elsa Santana    (2023-12-07 16:45:25)
Buenas tardes Laura
Favor corregir los  nombres de los indicadores como fueron aprobados en el POA 2023.</t>
        </r>
      </text>
    </comment>
    <comment ref="T18" authorId="0" shapeId="0">
      <text>
        <r>
          <rPr>
            <sz val="11"/>
            <color theme="1"/>
            <rFont val="Calibri"/>
            <family val="2"/>
            <scheme val="minor"/>
          </rPr>
          <t>======
ID#AAABCG0sj8w
Elsa Santana    (2023-12-07 16:46:45)
Buenas tardes Laura
Deben colocar el area que es el responsable directo, ej: Litigios, etc</t>
        </r>
      </text>
    </comment>
    <comment ref="A24" authorId="0" shapeId="0">
      <text>
        <r>
          <rPr>
            <sz val="11"/>
            <color theme="1"/>
            <rFont val="Calibri"/>
            <family val="2"/>
            <scheme val="minor"/>
          </rPr>
          <t>======
ID#AAABCGnCQCg
Elsa Santana    (2023-12-07 16:44:27)
Buenas tardes Laura
Favor verificar en el POA 2023, que estos tres productos colocados en amarillos, fueron fusionados en un solo producto llamado Contratos y cada uno de estos productos, son los indicadores.
Favor corregir acorde a lo aprobado para el 2023</t>
        </r>
      </text>
    </comment>
  </commentList>
</comments>
</file>

<file path=xl/comments16.xml><?xml version="1.0" encoding="utf-8"?>
<comments xmlns="http://schemas.openxmlformats.org/spreadsheetml/2006/main">
  <authors>
    <author/>
  </authors>
  <commentList>
    <comment ref="V15" authorId="0" shapeId="0">
      <text>
        <r>
          <rPr>
            <sz val="11"/>
            <color theme="1"/>
            <rFont val="Calibri"/>
            <family val="2"/>
            <scheme val="minor"/>
          </rPr>
          <t>======
ID#AAAA8Le5uyI
Ana Rodríguez    (2023-10-16 11:41:47)
@tiziana.bardellino@inapa.gob.do En esta columna es 2024, en la de al lado 2023 para que veas las modificaciones, Así entiendo debemos mantener, favor validame para luego ver como programo esto y colaborame con el tema de la medición para ver como lo imaginamos.
_Asignada a tiziana.bardellino@inapa.gob.do_</t>
        </r>
      </text>
    </comment>
  </commentList>
</comments>
</file>

<file path=xl/comments17.xml><?xml version="1.0" encoding="utf-8"?>
<comments xmlns="http://schemas.openxmlformats.org/spreadsheetml/2006/main">
  <authors>
    <author/>
  </authors>
  <commentList>
    <comment ref="A16" authorId="0" shapeId="0">
      <text>
        <r>
          <rPr>
            <sz val="11"/>
            <color theme="1"/>
            <rFont val="Calibri"/>
            <family val="2"/>
            <scheme val="minor"/>
          </rPr>
          <t>======
ID#AAAAfIeXW-I
    (2022-09-01 13:23:50)
Es el bien o servicio que la institución genera para ser consumida por ella misma o por agentes externos (población u institución).</t>
        </r>
      </text>
    </comment>
    <comment ref="C16" authorId="0" shapeId="0">
      <text>
        <r>
          <rPr>
            <sz val="11"/>
            <color theme="1"/>
            <rFont val="Calibri"/>
            <family val="2"/>
            <scheme val="minor"/>
          </rPr>
          <t>======
ID#AAAAfIeXW98
    (2022-09-01 13:23:50)
Es el patrón de medición de la producción y está representada por cuantía o volumetría.</t>
        </r>
      </text>
    </comment>
    <comment ref="F16" authorId="0" shapeId="0">
      <text>
        <r>
          <rPr>
            <sz val="11"/>
            <color theme="1"/>
            <rFont val="Calibri"/>
            <family val="2"/>
            <scheme val="minor"/>
          </rPr>
          <t>======
ID#AAAAfIeXW-M
    (2022-09-01 13:23:50)
Es el fin hacia el que se dirigen las acciones o deseos. Es el valor que se desea alcanzar en la temporalidad especificada</t>
        </r>
      </text>
    </comment>
    <comment ref="S16" authorId="0" shapeId="0">
      <text>
        <r>
          <rPr>
            <sz val="11"/>
            <color theme="1"/>
            <rFont val="Calibri"/>
            <family val="2"/>
            <scheme val="minor"/>
          </rPr>
          <t>======
ID#AAAAfIeXW90
    (2022-09-01 13:23:50)
Especifique aquí las evidencias concretas que darán cuenta del logro del producto y de las metas establecidas en el plan. Documento debidamente firmado y sellado por el responsable del área.</t>
        </r>
      </text>
    </comment>
    <comment ref="G19" authorId="0" shapeId="0">
      <text>
        <r>
          <rPr>
            <sz val="11"/>
            <color theme="1"/>
            <rFont val="Calibri"/>
            <family val="2"/>
            <scheme val="minor"/>
          </rPr>
          <t>======
ID#AAAAfIeXW-U
Elsa Santana    (2022-09-01 13:25:17)
Favor colocar la programación mensual</t>
        </r>
      </text>
    </comment>
    <comment ref="S19" authorId="0" shapeId="0">
      <text>
        <r>
          <rPr>
            <sz val="11"/>
            <color theme="1"/>
            <rFont val="Calibri"/>
            <family val="2"/>
            <scheme val="minor"/>
          </rPr>
          <t>======
ID#AAABCGkffX8
Elsa Santana    (2023-12-07 15:54:48)
Buenos días,
Favor verificar este informe ya que tiene errores en el detalles de las solicitudes recibidas, respecto al cuadro resumen.
Igual necesitamos que validen, ya que no tenemos evidencia de cómo se gestionan estas solicitudes.</t>
        </r>
      </text>
    </comment>
  </commentList>
</comments>
</file>

<file path=xl/comments18.xml><?xml version="1.0" encoding="utf-8"?>
<comments xmlns="http://schemas.openxmlformats.org/spreadsheetml/2006/main">
  <authors>
    <author/>
  </authors>
  <commentList>
    <comment ref="A15" authorId="0" shapeId="0">
      <text>
        <r>
          <rPr>
            <sz val="11"/>
            <color theme="1"/>
            <rFont val="Calibri"/>
            <family val="2"/>
            <scheme val="minor"/>
          </rPr>
          <t>======
ID#AAAA69yVaPs
    (2023-10-13 16:21:37)
Es el bien o servicio que la institución genera para ser consumida por ella misma o por agentes externos (población u institución).</t>
        </r>
      </text>
    </comment>
    <comment ref="C15" authorId="0" shapeId="0">
      <text>
        <r>
          <rPr>
            <sz val="11"/>
            <color theme="1"/>
            <rFont val="Calibri"/>
            <family val="2"/>
            <scheme val="minor"/>
          </rPr>
          <t>======
ID#AAAA69yVaPw
    (2023-10-13 16:21:37)
Es el patrón de medición de la producción y está representada por cuantía o volumetría.</t>
        </r>
      </text>
    </comment>
    <comment ref="F15" authorId="0" shapeId="0">
      <text>
        <r>
          <rPr>
            <sz val="11"/>
            <color theme="1"/>
            <rFont val="Calibri"/>
            <family val="2"/>
            <scheme val="minor"/>
          </rPr>
          <t>======
ID#AAAA69yVaPk
    (2023-10-13 16:21:37)
Es el fin hacia el que se dirigen las acciones o deseos. Es el valor que se desea alcanzar en la temporalidad especificada</t>
        </r>
      </text>
    </comment>
    <comment ref="S15" authorId="0" shapeId="0">
      <text>
        <r>
          <rPr>
            <sz val="11"/>
            <color theme="1"/>
            <rFont val="Calibri"/>
            <family val="2"/>
            <scheme val="minor"/>
          </rPr>
          <t>======
ID#AAAA69yVaPo
    (2023-10-13 16:21:37)
Especifique aquí las evidencias concretas que darán cuenta del logro del producto y de las metas establecidas en el plan. Documento debidamente firmado y sellado por el responsable del área.</t>
        </r>
      </text>
    </comment>
    <comment ref="F18" authorId="0" shapeId="0">
      <text>
        <r>
          <rPr>
            <sz val="11"/>
            <color theme="1"/>
            <rFont val="Calibri"/>
            <family val="2"/>
            <scheme val="minor"/>
          </rPr>
          <t>======
ID#AAABA6emz38
Elsa Santana    (2023-12-07 18:38:09)
Buenas tardes Irma,
Favor verifica que la programación mensual suma 504.</t>
        </r>
      </text>
    </comment>
    <comment ref="F23" authorId="0" shapeId="0">
      <text>
        <r>
          <rPr>
            <sz val="11"/>
            <color theme="1"/>
            <rFont val="Calibri"/>
            <family val="2"/>
            <scheme val="minor"/>
          </rPr>
          <t>======
ID#AAABA6emz4A
Elsa Santana    (2023-12-07 18:38:42)
Hola Irma,
Favor verificar que la suma de la programación mensual da 503</t>
        </r>
      </text>
    </comment>
  </commentList>
</comments>
</file>

<file path=xl/comments2.xml><?xml version="1.0" encoding="utf-8"?>
<comments xmlns="http://schemas.openxmlformats.org/spreadsheetml/2006/main">
  <authors>
    <author/>
  </authors>
  <commentList>
    <comment ref="S22" authorId="0" shapeId="0">
      <text>
        <r>
          <rPr>
            <sz val="11"/>
            <color theme="1"/>
            <rFont val="Calibri"/>
            <family val="2"/>
            <scheme val="minor"/>
          </rPr>
          <t>======
ID#AAAA_PUdk50
Elsa Santana    (2023-10-30 16:20:54)
Buenas tardes, 
Recomendamos que, de ser posible, aparte de las cartillas elaboradas suban como parte de las evidencias una la lista de se vean todas las plantas que se les ha elaborado la cartilla, y que dicha lista se cargue actualizada trimestralmente.</t>
        </r>
      </text>
    </comment>
  </commentList>
</comments>
</file>

<file path=xl/comments3.xml><?xml version="1.0" encoding="utf-8"?>
<comments xmlns="http://schemas.openxmlformats.org/spreadsheetml/2006/main">
  <authors>
    <author/>
  </authors>
  <commentList>
    <comment ref="A16" authorId="0" shapeId="0">
      <text>
        <r>
          <rPr>
            <sz val="11"/>
            <color theme="1"/>
            <rFont val="Calibri"/>
            <family val="2"/>
            <scheme val="minor"/>
          </rPr>
          <t>======
ID#AAAA_XapjcY
    (2023-12-07 17:43:07)
Es el bien o servicio que la institución genera para ser consumida por ella misma o por agentes externos (población u institución).</t>
        </r>
      </text>
    </comment>
    <comment ref="C16" authorId="0" shapeId="0">
      <text>
        <r>
          <rPr>
            <sz val="11"/>
            <color theme="1"/>
            <rFont val="Calibri"/>
            <family val="2"/>
            <scheme val="minor"/>
          </rPr>
          <t>======
ID#AAAA_XapjcU
    (2023-12-07 17:43:07)
Es el patrón de medición de la producción y está representada por cuantía o volumetría.</t>
        </r>
      </text>
    </comment>
    <comment ref="F16" authorId="0" shapeId="0">
      <text>
        <r>
          <rPr>
            <sz val="11"/>
            <color theme="1"/>
            <rFont val="Calibri"/>
            <family val="2"/>
            <scheme val="minor"/>
          </rPr>
          <t>======
ID#AAAA_Xapjcc
    (2023-12-07 17:43:07)
Es el fin hacia el que se dirigen las acciones o deseos. Es el valor que se desea alcanzar en la temporalidad especificada</t>
        </r>
      </text>
    </comment>
    <comment ref="S16" authorId="0" shapeId="0">
      <text>
        <r>
          <rPr>
            <sz val="11"/>
            <color theme="1"/>
            <rFont val="Calibri"/>
            <family val="2"/>
            <scheme val="minor"/>
          </rPr>
          <t>======
ID#AAAA_Xapjcg
    (2023-12-07 17:43:07)
Especifique aquí las evidencias concretas que darán cuenta del logro del producto y de las metas establecidas en el plan. Documento debidamente firmado y sellado por el responsable del área.</t>
        </r>
      </text>
    </comment>
  </commentList>
</comments>
</file>

<file path=xl/comments4.xml><?xml version="1.0" encoding="utf-8"?>
<comments xmlns="http://schemas.openxmlformats.org/spreadsheetml/2006/main">
  <authors>
    <author/>
  </authors>
  <commentList>
    <comment ref="A22" authorId="0" shapeId="0">
      <text>
        <r>
          <rPr>
            <sz val="11"/>
            <color theme="1"/>
            <rFont val="Calibri"/>
            <family val="2"/>
            <scheme val="minor"/>
          </rPr>
          <t>======
ID#AAABCsLlNG4
Elsa Santana    (2023-12-18 19:52:43)
Si el indicador es análisis de muestras con espectroscopia, porque el producto es habilitación del área?
------
ID#AAABDEdSaX8
Iris García    (2023-12-21 16:57:32)
La descripción del indicador estaba errada, la acabo de modificar. Gracias por la observación.</t>
        </r>
      </text>
    </comment>
    <comment ref="D23" authorId="0" shapeId="0">
      <text>
        <r>
          <rPr>
            <sz val="11"/>
            <color theme="1"/>
            <rFont val="Calibri"/>
            <family val="2"/>
            <scheme val="minor"/>
          </rPr>
          <t>======
ID#AAABCsLlNG8
Elsa Santana    (2023-12-18 19:54:58)
Este indicador, no se corresponde con lo que se esta programando, es decir, el indicador esta en unidades y la programación y todo lo demás en %.
------
ID#AAABDEdSaYA
Iris García    (2023-12-21 16:59:35)
La unidad de medida estaba errada,  no debería medirse en porcentaje, sino en cumplimiento de acciones directamente. Realicé la modificación.</t>
        </r>
      </text>
    </comment>
    <comment ref="E25" authorId="0" shapeId="0">
      <text>
        <r>
          <rPr>
            <sz val="11"/>
            <color theme="1"/>
            <rFont val="Calibri"/>
            <family val="2"/>
            <scheme val="minor"/>
          </rPr>
          <t>======
ID#AAAA6qALUl4
Elsa Rosaura Santana Vizcaino    (2023-09-21 18:25:31)
Esta línea base se actualizó, a los Sistemas activos al 01/01/2023, y por tanto se modificó la meta.</t>
        </r>
      </text>
    </comment>
    <comment ref="G26" authorId="0" shapeId="0">
      <text>
        <r>
          <rPr>
            <sz val="11"/>
            <color theme="1"/>
            <rFont val="Calibri"/>
            <family val="2"/>
            <scheme val="minor"/>
          </rPr>
          <t>======
ID#AAABCsOJ3SU
Elsa Santana    (2023-12-18 19:56:05)
Cuál es la programación mensual??
------
ID#AAABDEdSaYY
Iris García    (2023-12-21 17:08:32)
Se colocó una programación trimestral. Se espera que cada trimestre el porcentaje de envío debe ser igual o mayor al 65%.</t>
        </r>
      </text>
    </comment>
    <comment ref="D28" authorId="0" shapeId="0">
      <text>
        <r>
          <rPr>
            <sz val="11"/>
            <color theme="1"/>
            <rFont val="Calibri"/>
            <family val="2"/>
            <scheme val="minor"/>
          </rPr>
          <t>======
ID#AAAApCZfQ9w
Elsa Santana    (2023-02-16 23:05:37)
Favor hacer la programación anual de este indicador.</t>
        </r>
      </text>
    </comment>
  </commentList>
</comments>
</file>

<file path=xl/comments5.xml><?xml version="1.0" encoding="utf-8"?>
<comments xmlns="http://schemas.openxmlformats.org/spreadsheetml/2006/main">
  <authors>
    <author/>
  </authors>
  <commentList>
    <comment ref="A15" authorId="0" shapeId="0">
      <text>
        <r>
          <rPr>
            <sz val="11"/>
            <color theme="1"/>
            <rFont val="Calibri"/>
            <family val="2"/>
            <scheme val="minor"/>
          </rPr>
          <t>======
ID#AAAA-lebQu4
    (2022-09-01 22:02:04)
Es el bien o servicio que la institución genera para ser consumida por ella misma o por agentes externos (población u institución).</t>
        </r>
      </text>
    </comment>
    <comment ref="C15" authorId="0" shapeId="0">
      <text>
        <r>
          <rPr>
            <sz val="11"/>
            <color theme="1"/>
            <rFont val="Calibri"/>
            <family val="2"/>
            <scheme val="minor"/>
          </rPr>
          <t>======
ID#AAAA-lebQug
    (2022-09-01 22:02:04)
Es el patrón de medición de la producción y está representada por cuantía o volumetría.</t>
        </r>
      </text>
    </comment>
    <comment ref="F15" authorId="0" shapeId="0">
      <text>
        <r>
          <rPr>
            <sz val="11"/>
            <color theme="1"/>
            <rFont val="Calibri"/>
            <family val="2"/>
            <scheme val="minor"/>
          </rPr>
          <t>======
ID#AAAA-lebQuU
    (2022-09-01 22:02:04)
Es el fin hacia el que se dirigen las acciones o deseos. Es el valor que se desea alcanzar en la temporalidad especificada</t>
        </r>
      </text>
    </comment>
    <comment ref="S15" authorId="0" shapeId="0">
      <text>
        <r>
          <rPr>
            <sz val="11"/>
            <color theme="1"/>
            <rFont val="Calibri"/>
            <family val="2"/>
            <scheme val="minor"/>
          </rPr>
          <t>======
ID#AAAA-lebQuI
    (2022-09-01 22:02:04)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family val="2"/>
            <scheme val="minor"/>
          </rPr>
          <t>======
ID#AAAA-lebQwA
Elsa Rosaura Santana Vizcaino    (2022-09-01 22:02:04)
Riesgos que pueden suscitar a la hora de desarrollar las acciones encaminadas a cumplir con los productos y resultados definidos.</t>
        </r>
      </text>
    </comment>
    <comment ref="AC16" authorId="0" shapeId="0">
      <text>
        <r>
          <rPr>
            <sz val="11"/>
            <color theme="1"/>
            <rFont val="Calibri"/>
            <family val="2"/>
            <scheme val="minor"/>
          </rPr>
          <t>======
ID#AAAA-lebQuY
Elsa Rosaura Santana Vizcaino    (2022-09-01 22:02:04)
Identifique las acciones a considerar al momento en que se produzca el riesgo identificado</t>
        </r>
      </text>
    </comment>
    <comment ref="AA17" authorId="0" shapeId="0">
      <text>
        <r>
          <rPr>
            <sz val="11"/>
            <color theme="1"/>
            <rFont val="Calibri"/>
            <family val="2"/>
            <scheme val="minor"/>
          </rPr>
          <t>======
ID#AAAA-lebQwM
Especifique la probabilidad de ocurrencia del riesgo indicado según la escala    (2022-09-01 22:02:04)
Bajo
Medio
Alto</t>
        </r>
      </text>
    </comment>
    <comment ref="AB17" authorId="0" shapeId="0">
      <text>
        <r>
          <rPr>
            <sz val="11"/>
            <color theme="1"/>
            <rFont val="Calibri"/>
            <family val="2"/>
            <scheme val="minor"/>
          </rPr>
          <t>======
ID#AAAA-lebQvY
Especifique el impacto que generaría la ocurrencia del riesgo indicado según la escala    (2022-09-01 22:02:04)
Bajo
Medio
Alto</t>
        </r>
      </text>
    </comment>
    <comment ref="D18" authorId="0" shapeId="0">
      <text>
        <r>
          <rPr>
            <sz val="11"/>
            <color theme="1"/>
            <rFont val="Calibri"/>
            <family val="2"/>
            <scheme val="minor"/>
          </rPr>
          <t>======
ID#AAAA85vMp5o
Elsa Santana    (2023-12-08 16:09:40)
Favor colocar la unidad de medida</t>
        </r>
      </text>
    </comment>
    <comment ref="F18" authorId="0" shapeId="0">
      <text>
        <r>
          <rPr>
            <sz val="11"/>
            <color theme="1"/>
            <rFont val="Calibri"/>
            <family val="2"/>
            <scheme val="minor"/>
          </rPr>
          <t>======
ID#AAAA-lebQuk
Jaime Gerónimo Pol Franco    (2023-10-23 18:41:49)
Segun Taller POA 2024 el 21/9/23, metas general y alino deben estar separadas</t>
        </r>
      </text>
    </comment>
    <comment ref="AD18" authorId="0" shapeId="0">
      <text>
        <r>
          <rPr>
            <sz val="11"/>
            <color theme="1"/>
            <rFont val="Calibri"/>
            <family val="2"/>
            <scheme val="minor"/>
          </rPr>
          <t>======
ID#AAABCNmlbdQ
Elsa Santana    (2023-12-11 13:23:02)
Buenos dias
Favor completar el presupuesto según el tope asignado para el Plan de Compras
------
ID#AAABCMQiq0Y
Jaime Pol    (2023-12-11 17:12:05)
Corregido</t>
        </r>
      </text>
    </comment>
    <comment ref="E19" authorId="0" shapeId="0">
      <text>
        <r>
          <rPr>
            <sz val="11"/>
            <color theme="1"/>
            <rFont val="Calibri"/>
            <family val="2"/>
            <scheme val="minor"/>
          </rPr>
          <t>======
ID#AAAA-lebQv0
Jaime Gerónimo Pol Franco    (2023-10-23 18:41:49)
Indicador es nuevo. 2023 es linea base. Este indicador ayuda a medir el progreso del programa de modernizacion del sector APS en ALINO del Banco Mundial. Incide de manera directa en los IVD 1, 2, 5 y 6</t>
        </r>
      </text>
    </comment>
    <comment ref="F19" authorId="0" shapeId="0">
      <text>
        <r>
          <rPr>
            <sz val="11"/>
            <color theme="1"/>
            <rFont val="Calibri"/>
            <family val="2"/>
            <scheme val="minor"/>
          </rPr>
          <t>======
ID#AAAA-lebQvc
Jaime Gerónimo Pol Franco    (2023-10-23 18:41:49)
Confirmar meta nacional</t>
        </r>
      </text>
    </comment>
    <comment ref="F20" authorId="0" shapeId="0">
      <text>
        <r>
          <rPr>
            <sz val="11"/>
            <color theme="1"/>
            <rFont val="Calibri"/>
            <family val="2"/>
            <scheme val="minor"/>
          </rPr>
          <t>======
ID#AAAA-lebQvg
Jaime Gerónimo Pol Franco    (2023-10-23 18:41:49)
Contratos nuevos (10,200) *1.5 (factor multiplicativo para compensar 1 contrato con varios prodcutos)
Depende de contratos nuevos y no limpieza 30% Ricardo</t>
        </r>
      </text>
    </comment>
    <comment ref="F21" authorId="0" shapeId="0">
      <text>
        <r>
          <rPr>
            <sz val="11"/>
            <color theme="1"/>
            <rFont val="Calibri"/>
            <family val="2"/>
            <scheme val="minor"/>
          </rPr>
          <t>======
ID#AAAA-lebQt8
Jaime Gerónimo Pol Franco    (2023-10-23 18:41:49)
Facturacion total fue reducida en 23% por limpieza</t>
        </r>
      </text>
    </comment>
    <comment ref="B22" authorId="0" shapeId="0">
      <text>
        <r>
          <rPr>
            <sz val="11"/>
            <color theme="1"/>
            <rFont val="Calibri"/>
            <family val="2"/>
            <scheme val="minor"/>
          </rPr>
          <t>======
ID#AAAA-lebQv4
Jaime Gerónimo Pol Franco    (2023-10-23 18:41:49)
definir esta meta</t>
        </r>
      </text>
    </comment>
    <comment ref="T22" authorId="0" shapeId="0">
      <text>
        <r>
          <rPr>
            <sz val="11"/>
            <color theme="1"/>
            <rFont val="Calibri"/>
            <family val="2"/>
            <scheme val="minor"/>
          </rPr>
          <t>======
ID#AAABCNmlbdM
Elsa Santana    (2023-12-11 13:22:24)
Hola Jaime
Favor completar las dependencias responsables de estos productos
------
ID#AAABCMQiq0M
Jaime Pol    (2023-12-11 16:59:18)
Corregido</t>
        </r>
      </text>
    </comment>
    <comment ref="B23" authorId="0" shapeId="0">
      <text>
        <r>
          <rPr>
            <sz val="11"/>
            <color theme="1"/>
            <rFont val="Calibri"/>
            <family val="2"/>
            <scheme val="minor"/>
          </rPr>
          <t>======
ID#AAAA-lebQv8
Jaime Gerónimo Pol Franco    (2023-10-23 18:41:49)
Evaluar eliminar ya que esta meta se estaria contemplando en la 2da de Catastro
22/9/23: Estos valores corresponden a actualizaciones hechas por servicio al cliente a nivel nacional</t>
        </r>
      </text>
    </comment>
    <comment ref="C25" authorId="0" shapeId="0">
      <text>
        <r>
          <rPr>
            <sz val="11"/>
            <color theme="1"/>
            <rFont val="Calibri"/>
            <family val="2"/>
            <scheme val="minor"/>
          </rPr>
          <t>======
ID#AAAA-lebQvU
Jaime Gerónimo Pol Franco    (2023-10-23 18:41:49)
Gestion de la Calidad la procesa semestral
Esperar reunion 16/10 con ellos</t>
        </r>
      </text>
    </comment>
    <comment ref="F25" authorId="0" shapeId="0">
      <text>
        <r>
          <rPr>
            <sz val="11"/>
            <color theme="1"/>
            <rFont val="Calibri"/>
            <family val="2"/>
            <scheme val="minor"/>
          </rPr>
          <t>======
ID#AAAA-lebQvA
Jaime Gerónimo Pol Franco    (2023-10-23 18:41:49)
17/10/23: Valor discutido con Gestion de la Calidad y alineado con la meta de ellos</t>
        </r>
      </text>
    </comment>
    <comment ref="E26" authorId="0" shapeId="0">
      <text>
        <r>
          <rPr>
            <sz val="11"/>
            <color theme="1"/>
            <rFont val="Calibri"/>
            <family val="2"/>
            <scheme val="minor"/>
          </rPr>
          <t>======
ID#AAAA-lebQuw
Jaime Gerónimo Pol Franco    (2023-10-23 18:41:49)
Enero-Sept 2023. (quejas+Peticiones en Q63). Calcular Oct-Dic
Multiplicar por 1.1 para 2024
Alino es un 15% de Nacional</t>
        </r>
      </text>
    </comment>
    <comment ref="D27" authorId="0" shapeId="0">
      <text>
        <r>
          <rPr>
            <sz val="11"/>
            <color theme="1"/>
            <rFont val="Calibri"/>
            <family val="2"/>
            <scheme val="minor"/>
          </rPr>
          <t>======
ID#AAAA-lebQwI
Jaime Gerónimo Pol Franco    (2022-09-01 22:02:04)
Cant de cuentas: 53,973.
Se está trabajando con Finanzas para eliminar las cuentas con moras mayores a 60 meses. Se acordó con Planificación usar esta nueva cartera morosa como punto de partida (100%)</t>
        </r>
      </text>
    </comment>
    <comment ref="D28" authorId="0" shapeId="0">
      <text>
        <r>
          <rPr>
            <sz val="11"/>
            <color theme="1"/>
            <rFont val="Calibri"/>
            <family val="2"/>
            <scheme val="minor"/>
          </rPr>
          <t>======
ID#AAAA-lebQuM
Jaime Gerónimo Pol Franco    (2022-09-01 22:02:04)
Reduccion de cuentas mayor de 60 meses mediante saneamiento del sistema. Esta limpieza elimina problemas de quejas de los clientes. 33,106 a 31 Agosto 2022. Cambiado a 40,986 por Encargada
------
ID#AAAA85vMp54
Elsa Santana    (2023-12-08 16:35:35)
Este indicador hay que corregirlo.
------
ID#AAAA85vMp6E
Jaime Pol    (2023-12-08 17:01:53)
Corregido</t>
        </r>
      </text>
    </comment>
    <comment ref="E30" authorId="0" shapeId="0">
      <text>
        <r>
          <rPr>
            <sz val="11"/>
            <color theme="1"/>
            <rFont val="Calibri"/>
            <family val="2"/>
            <scheme val="minor"/>
          </rPr>
          <t>======
ID#AAAA-lebQu0
Jaime Gerónimo Pol Franco    (2023-10-23 18:41:49)
Prom a Sept 2023 - Prom ALINO</t>
        </r>
      </text>
    </comment>
    <comment ref="F30" authorId="0" shapeId="0">
      <text>
        <r>
          <rPr>
            <sz val="11"/>
            <color theme="1"/>
            <rFont val="Calibri"/>
            <family val="2"/>
            <scheme val="minor"/>
          </rPr>
          <t>======
ID#AAAA-lebQvM
Jaime Gerónimo Pol Franco    (2023-10-23 18:41:49)
base * 1.05</t>
        </r>
      </text>
    </comment>
    <comment ref="F31" authorId="0" shapeId="0">
      <text>
        <r>
          <rPr>
            <sz val="11"/>
            <color theme="1"/>
            <rFont val="Calibri"/>
            <family val="2"/>
            <scheme val="minor"/>
          </rPr>
          <t>======
ID#AAAA-lebQvI
Jaime Gerónimo Pol Franco    (2023-10-23 18:41:49)
Base 2023 * 1.1</t>
        </r>
      </text>
    </comment>
  </commentList>
</comments>
</file>

<file path=xl/comments6.xml><?xml version="1.0" encoding="utf-8"?>
<comments xmlns="http://schemas.openxmlformats.org/spreadsheetml/2006/main">
  <authors>
    <author/>
    <author>Elsa Rosaura Santana Vizcaino</author>
  </authors>
  <commentList>
    <comment ref="A17" authorId="0" shapeId="0">
      <text>
        <r>
          <rPr>
            <sz val="11"/>
            <color theme="1"/>
            <rFont val="Calibri"/>
            <family val="2"/>
            <scheme val="minor"/>
          </rPr>
          <t>======
ID#AAABDEkMWRo
    (2023-12-21 13:53:47)
Es el bien o servicio que la institución genera para ser consumida por ella misma o por agentes externos (población u institución).</t>
        </r>
      </text>
    </comment>
    <comment ref="C17" authorId="0" shapeId="0">
      <text>
        <r>
          <rPr>
            <sz val="11"/>
            <color theme="1"/>
            <rFont val="Calibri"/>
            <family val="2"/>
            <scheme val="minor"/>
          </rPr>
          <t>======
ID#AAABDEkMWRg
    (2023-12-21 13:53:47)
Es el patrón de medición de la producción y está representada por cuantía o volumetría.</t>
        </r>
      </text>
    </comment>
    <comment ref="F17" authorId="0" shapeId="0">
      <text>
        <r>
          <rPr>
            <sz val="11"/>
            <color theme="1"/>
            <rFont val="Calibri"/>
            <family val="2"/>
            <scheme val="minor"/>
          </rPr>
          <t>======
ID#AAABDEkMWRc
    (2023-12-21 13:53:47)
Es el fin hacia el que se dirigen las acciones o deseos. Es el valor que se desea alcanzar en la temporalidad especificada</t>
        </r>
      </text>
    </comment>
    <comment ref="S17" authorId="0" shapeId="0">
      <text>
        <r>
          <rPr>
            <sz val="11"/>
            <color theme="1"/>
            <rFont val="Calibri"/>
            <family val="2"/>
            <scheme val="minor"/>
          </rPr>
          <t>======
ID#AAABDEkMWRk
    (2023-12-21 13:53:47)
Especifique aquí las evidencias concretas que darán cuenta del logro del producto y de las metas establecidas en el plan. Documento debidamente firmado y sellado por el responsable del área.</t>
        </r>
      </text>
    </comment>
    <comment ref="T20" authorId="1" shapeId="0">
      <text>
        <r>
          <rPr>
            <b/>
            <sz val="9"/>
            <color indexed="81"/>
            <rFont val="Tahoma"/>
            <family val="2"/>
          </rPr>
          <t>Elsa Rosaura Santana Vizcaino:</t>
        </r>
        <r>
          <rPr>
            <sz val="9"/>
            <color indexed="81"/>
            <rFont val="Tahoma"/>
            <family val="2"/>
          </rPr>
          <t xml:space="preserve">
Buenos dias
Favor colocar el nombre del departamento responsible. </t>
        </r>
      </text>
    </comment>
    <comment ref="X20"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Z20"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T21" authorId="1" shapeId="0">
      <text>
        <r>
          <rPr>
            <b/>
            <sz val="9"/>
            <color indexed="81"/>
            <rFont val="Tahoma"/>
            <family val="2"/>
          </rPr>
          <t>Elsa Rosaura Santana Vizcaino:</t>
        </r>
        <r>
          <rPr>
            <sz val="9"/>
            <color indexed="81"/>
            <rFont val="Tahoma"/>
            <family val="2"/>
          </rPr>
          <t xml:space="preserve">
Buenos dias
Favor colocar el nombre del departamento responsible. </t>
        </r>
      </text>
    </comment>
    <comment ref="Z21"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Z22"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Z23"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Z24"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Z25"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 ref="A26" authorId="1" shapeId="0">
      <text>
        <r>
          <rPr>
            <b/>
            <sz val="9"/>
            <color indexed="81"/>
            <rFont val="Tahoma"/>
            <family val="2"/>
          </rPr>
          <t>Elsa Rosaura Santana Vizcaino:</t>
        </r>
        <r>
          <rPr>
            <sz val="9"/>
            <color indexed="81"/>
            <rFont val="Tahoma"/>
            <family val="2"/>
          </rPr>
          <t xml:space="preserve">
Buen dia
Favor completar</t>
        </r>
      </text>
    </comment>
    <comment ref="Z26" authorId="1" shapeId="0">
      <text>
        <r>
          <rPr>
            <b/>
            <sz val="9"/>
            <color indexed="81"/>
            <rFont val="Tahoma"/>
            <family val="2"/>
          </rPr>
          <t>Elsa Rosaura Santana Vizcaino:</t>
        </r>
        <r>
          <rPr>
            <sz val="9"/>
            <color indexed="81"/>
            <rFont val="Tahoma"/>
            <family val="2"/>
          </rPr>
          <t xml:space="preserve">
Falta colocar el presupuesto colocado en el plan de Compras ajustado al tope presupuestario asignado.</t>
        </r>
      </text>
    </comment>
  </commentList>
</comments>
</file>

<file path=xl/comments7.xml><?xml version="1.0" encoding="utf-8"?>
<comments xmlns="http://schemas.openxmlformats.org/spreadsheetml/2006/main">
  <authors>
    <author/>
  </authors>
  <commentList>
    <comment ref="A15" authorId="0" shapeId="0">
      <text>
        <r>
          <rPr>
            <sz val="11"/>
            <color theme="1"/>
            <rFont val="Calibri"/>
            <family val="2"/>
            <scheme val="minor"/>
          </rPr>
          <t>======
ID#AAAA8RDU4Y4
    (2023-10-21 00:54:18)
Es el bien o servicio que la institución genera para ser consumida por ella misma o por agentes externos (población u institución).</t>
        </r>
      </text>
    </comment>
    <comment ref="C15" authorId="0" shapeId="0">
      <text>
        <r>
          <rPr>
            <sz val="11"/>
            <color theme="1"/>
            <rFont val="Calibri"/>
            <family val="2"/>
            <scheme val="minor"/>
          </rPr>
          <t>======
ID#AAAA8RDU4ZE
    (2023-10-21 00:54:18)
Es el patrón de medición de la producción y está representada por cuantía o volumetría.</t>
        </r>
      </text>
    </comment>
    <comment ref="F15" authorId="0" shapeId="0">
      <text>
        <r>
          <rPr>
            <sz val="11"/>
            <color theme="1"/>
            <rFont val="Calibri"/>
            <family val="2"/>
            <scheme val="minor"/>
          </rPr>
          <t>======
ID#AAAA8RDU4Y8
    (2023-10-21 00:54:18)
Es el fin hacia el que se dirigen las acciones o deseos. Es el valor que se desea alcanzar en la temporalidad especificada</t>
        </r>
      </text>
    </comment>
    <comment ref="S15" authorId="0" shapeId="0">
      <text>
        <r>
          <rPr>
            <sz val="11"/>
            <color theme="1"/>
            <rFont val="Calibri"/>
            <family val="2"/>
            <scheme val="minor"/>
          </rPr>
          <t>======
ID#AAAA8RDU4ZI
    (2023-10-21 00:54:18)
Especifique aquí las evidencias concretas que darán cuenta del logro del producto y de las metas establecidas en el plan. Documento debidamente firmado y sellado por el responsable del área.Especifique aquí las evidencias concretas que darán cuenta del logro del producto y de las metas establecidas en el plan. Documento debidamente firmado y sellado por el responsable del área.</t>
        </r>
      </text>
    </comment>
  </commentList>
</comments>
</file>

<file path=xl/comments8.xml><?xml version="1.0" encoding="utf-8"?>
<comments xmlns="http://schemas.openxmlformats.org/spreadsheetml/2006/main">
  <authors>
    <author/>
  </authors>
  <commentList>
    <comment ref="A15" authorId="0" shapeId="0">
      <text>
        <r>
          <rPr>
            <sz val="11"/>
            <color theme="1"/>
            <rFont val="Calibri"/>
            <family val="2"/>
            <scheme val="minor"/>
          </rPr>
          <t>======
ID#AAAA8VSJSmg
Elsa Rosaura Santana Vizcaino    (2022-10-31 13:04:35)
Es el bien o servicio que la institución genera para ser consumida por ella misma o por agentes externos (población u institución).</t>
        </r>
      </text>
    </comment>
    <comment ref="C15" authorId="0" shapeId="0">
      <text>
        <r>
          <rPr>
            <sz val="11"/>
            <color theme="1"/>
            <rFont val="Calibri"/>
            <family val="2"/>
            <scheme val="minor"/>
          </rPr>
          <t>======
ID#AAAA8VSJSmo
Elsa Rosaura Santana Vizcaino    (2022-10-31 13:04:35)
Es el patrón de medición de la producción y está representada por cuantía o volumetría.</t>
        </r>
      </text>
    </comment>
    <comment ref="S15" authorId="0" shapeId="0">
      <text>
        <r>
          <rPr>
            <sz val="11"/>
            <color theme="1"/>
            <rFont val="Calibri"/>
            <family val="2"/>
            <scheme val="minor"/>
          </rPr>
          <t>======
ID#AAAA8VSJSmk
Elsa Rosaura Santana Vizcaino    (2022-10-31 13:04:35)
Especifique aquí las evidencias concretas que darán cuenta del logro del producto y de las metas establecidas en el plan</t>
        </r>
      </text>
    </comment>
    <comment ref="U15" authorId="0" shapeId="0">
      <text>
        <r>
          <rPr>
            <sz val="11"/>
            <color theme="1"/>
            <rFont val="Calibri"/>
            <family val="2"/>
            <scheme val="minor"/>
          </rPr>
          <t>======
ID#AAAA8VSJSms
Elsa Rosaura Santana Vizcaino    (2022-10-31 13:04:35)
Incluya responsables que están involucrados con el logro del producto</t>
        </r>
      </text>
    </comment>
    <comment ref="W15" authorId="0" shapeId="0">
      <text>
        <r>
          <rPr>
            <sz val="11"/>
            <color theme="1"/>
            <rFont val="Calibri"/>
            <family val="2"/>
            <scheme val="minor"/>
          </rPr>
          <t>======
ID#AAAA8VSJSm4
Elsa Rosaura Santana Vizcaino    (2022-10-31 13:04:35)
Son los fondos, personal, materiales, etc. de un proyecto, que son necesarios para producir los resultados previstos.</t>
        </r>
      </text>
    </comment>
    <comment ref="AB16" authorId="0" shapeId="0">
      <text>
        <r>
          <rPr>
            <sz val="11"/>
            <color theme="1"/>
            <rFont val="Calibri"/>
            <family val="2"/>
            <scheme val="minor"/>
          </rPr>
          <t>======
ID#AAAA8VSJSmw
Elsa Rosaura Santana Vizcaino    (2022-10-31 13:04:35)
Riesgos que pueden suscitar a la hora de desarrollar las acciones encaminadas a cumplir con los productos y resultados definidos.</t>
        </r>
      </text>
    </comment>
    <comment ref="AD16" authorId="0" shapeId="0">
      <text>
        <r>
          <rPr>
            <sz val="11"/>
            <color theme="1"/>
            <rFont val="Calibri"/>
            <family val="2"/>
            <scheme val="minor"/>
          </rPr>
          <t>======
ID#AAAA8VSJSm8
Elsa Rosaura Santana Vizcaino    (2022-10-31 13:04:35)
Incluya acciones de prevención para la reducción de ocurrencias de riesgos</t>
        </r>
      </text>
    </comment>
    <comment ref="AB17" authorId="0" shapeId="0">
      <text>
        <r>
          <rPr>
            <sz val="11"/>
            <color theme="1"/>
            <rFont val="Calibri"/>
            <family val="2"/>
            <scheme val="minor"/>
          </rPr>
          <t>======
ID#AAAA8VSJSnE
Indique la probabilidad de ocurrencia del riesgo según la siguiente escala    (2022-10-31 13:04:35)
Remoto (0-10%)
Poco Probable (10-25%)
Posible (25-50%)
Probable (50-90%)
Muy Probable (90-100%)</t>
        </r>
      </text>
    </comment>
    <comment ref="AC17" authorId="0" shapeId="0">
      <text>
        <r>
          <rPr>
            <sz val="11"/>
            <color theme="1"/>
            <rFont val="Calibri"/>
            <family val="2"/>
            <scheme val="minor"/>
          </rPr>
          <t>======
ID#AAAA8VSJSnA
Especifique el impacto que generaría la ocurrencia del riesgo indicado según la escala    (2022-10-31 13:04:35)
Insignificante
Leve
Moderado
Grave
Catastrófico</t>
        </r>
      </text>
    </comment>
    <comment ref="E18" authorId="0" shapeId="0">
      <text>
        <r>
          <rPr>
            <sz val="11"/>
            <color theme="1"/>
            <rFont val="Calibri"/>
            <family val="2"/>
            <scheme val="minor"/>
          </rPr>
          <t>======
ID#AAAA85_8ja4
Elsa Santana    (2023-12-08 13:47:04)
Hola Francisca y Joseline
Favor colocar la línea base</t>
        </r>
      </text>
    </comment>
    <comment ref="F24" authorId="0" shapeId="0">
      <text>
        <r>
          <rPr>
            <sz val="11"/>
            <color theme="1"/>
            <rFont val="Calibri"/>
            <family val="2"/>
            <scheme val="minor"/>
          </rPr>
          <t>======
ID#AAAA8VSJSmc
Francisca Leyba Alduey    (2023-10-26 15:13:30)
asistencia legal para terrenos y derechos de pasos</t>
        </r>
      </text>
    </comment>
    <comment ref="F25" authorId="0" shapeId="0">
      <text>
        <r>
          <rPr>
            <sz val="11"/>
            <color theme="1"/>
            <rFont val="Calibri"/>
            <family val="2"/>
            <scheme val="minor"/>
          </rPr>
          <t>======
ID#AAAA8VSJSm0
Francisca Leyba Alduey    (2023-10-26 15:13:30)
adendas a contratos o modificaciones de tiempos</t>
        </r>
      </text>
    </comment>
  </commentList>
</comments>
</file>

<file path=xl/comments9.xml><?xml version="1.0" encoding="utf-8"?>
<comments xmlns="http://schemas.openxmlformats.org/spreadsheetml/2006/main">
  <authors>
    <author/>
  </authors>
  <commentList>
    <comment ref="A16" authorId="0" shapeId="0">
      <text>
        <r>
          <rPr>
            <sz val="11"/>
            <color theme="1"/>
            <rFont val="Calibri"/>
            <family val="2"/>
            <scheme val="minor"/>
          </rPr>
          <t>======
ID#AAABCq5ct9A
    (2023-12-18 18:50:43)
Es el bien o servicio que la institución genera para ser consumida por ella misma o por agentes externos (población u institución).</t>
        </r>
      </text>
    </comment>
    <comment ref="C16" authorId="0" shapeId="0">
      <text>
        <r>
          <rPr>
            <sz val="11"/>
            <color theme="1"/>
            <rFont val="Calibri"/>
            <family val="2"/>
            <scheme val="minor"/>
          </rPr>
          <t>======
ID#AAABCq5ct9I
    (2023-12-18 18:50:43)
Es el patrón de medición de la producción y está representada por cuantía o volumetría.</t>
        </r>
      </text>
    </comment>
    <comment ref="F16" authorId="0" shapeId="0">
      <text>
        <r>
          <rPr>
            <sz val="11"/>
            <color theme="1"/>
            <rFont val="Calibri"/>
            <family val="2"/>
            <scheme val="minor"/>
          </rPr>
          <t>======
ID#AAABCq5ct9E
    (2023-12-18 18:50:43)
Es el fin hacia el que se dirigen las acciones o deseos. Es el valor que se desea alcanzar en la temporalidad especificada</t>
        </r>
      </text>
    </comment>
    <comment ref="S16" authorId="0" shapeId="0">
      <text>
        <r>
          <rPr>
            <sz val="11"/>
            <color theme="1"/>
            <rFont val="Calibri"/>
            <family val="2"/>
            <scheme val="minor"/>
          </rPr>
          <t>======
ID#AAABCq5ct9M
    (2023-12-18 18:50:43)
Especifique aquí las evidencias concretas que darán cuenta del logro del producto y de las metas establecidas en el plan. Documento debidamente firmado y sellado por el responsable del área.</t>
        </r>
      </text>
    </comment>
    <comment ref="B20" authorId="0" shapeId="0">
      <text>
        <r>
          <rPr>
            <sz val="11"/>
            <color theme="1"/>
            <rFont val="Calibri"/>
            <family val="2"/>
            <scheme val="minor"/>
          </rPr>
          <t>======
ID#AAABCq5ct9Q
Elsa Santana    (2023-12-18 19:05:03)
Esta descripción no coincide con ni el producto, ni con lo programado. 
Favor validar este dato si solo se van a hacer los levantamientos, o si se van a realizar las rehabilitaciones, ampliaciones y mejoras</t>
        </r>
      </text>
    </comment>
  </commentList>
</comments>
</file>

<file path=xl/sharedStrings.xml><?xml version="1.0" encoding="utf-8"?>
<sst xmlns="http://schemas.openxmlformats.org/spreadsheetml/2006/main" count="3720" uniqueCount="2019">
  <si>
    <t>Instituto Nacional de Aguas Potables y Alcantarillados</t>
  </si>
  <si>
    <t>INAPA</t>
  </si>
  <si>
    <t>2.5 Vivienda digna en entornos saludables</t>
  </si>
  <si>
    <t>2.5.2 Garantizar el acceso universal a servicios de agua potable y saneamiento, provistos con calidad y eficiencia</t>
  </si>
  <si>
    <t>El acceso al agua y mejora del recurso</t>
  </si>
  <si>
    <t>Producto</t>
  </si>
  <si>
    <t>Descripción del Producto</t>
  </si>
  <si>
    <t>Unidad de Medida</t>
  </si>
  <si>
    <t>Medio de Verificación</t>
  </si>
  <si>
    <t>Actividades Generales</t>
  </si>
  <si>
    <t>E</t>
  </si>
  <si>
    <t>F</t>
  </si>
  <si>
    <t>M</t>
  </si>
  <si>
    <t>A</t>
  </si>
  <si>
    <t>J</t>
  </si>
  <si>
    <t>S</t>
  </si>
  <si>
    <t>O</t>
  </si>
  <si>
    <t>N</t>
  </si>
  <si>
    <t>D</t>
  </si>
  <si>
    <t>Misión:</t>
  </si>
  <si>
    <t>Contribuir a la salud y calidad de vida de la porblación bajo nuestra jurisdicción, a través de los servicios de agua potable y saneamiento, conforme a lo establecido en la politica del sistema de gestión</t>
  </si>
  <si>
    <t>Visión:</t>
  </si>
  <si>
    <t>Ser una institución lider por la calidad de los servicios de agua potble y saneamiento, brindados a la población bajo nuestra jurisdicción con una gestión, innovadora, eficiente, transparente y que impulsaimpulsa el desarrollo del país</t>
  </si>
  <si>
    <t>Valores:</t>
  </si>
  <si>
    <t>Vocación de servicio</t>
  </si>
  <si>
    <t>Confiabilidad</t>
  </si>
  <si>
    <t>Eficacia</t>
  </si>
  <si>
    <t>Eficiencia</t>
  </si>
  <si>
    <t>Transparencia</t>
  </si>
  <si>
    <t>Responsabilidad</t>
  </si>
  <si>
    <t>ALINEACION ESTRATEGICA PEI 2021-2024</t>
  </si>
  <si>
    <t>PLAN DE GOBIERNO</t>
  </si>
  <si>
    <t>Objetivo General END</t>
  </si>
  <si>
    <t>Objetivo Específico
END</t>
  </si>
  <si>
    <t>EJES ESTRATEGICOS</t>
  </si>
  <si>
    <t>OBJETIVOS ESTRATEGICOS</t>
  </si>
  <si>
    <t>RESULTADOS INSTITUCIONALES (PEI 2021-2024)</t>
  </si>
  <si>
    <t>Ampliar la cobertura y continuidad del servicio de agua potable</t>
  </si>
  <si>
    <t>Mejorar la cobertura y calidad del servicio de agua potable</t>
  </si>
  <si>
    <t>Ejecutada Inversión en Sistemas de Acueductos</t>
  </si>
  <si>
    <t>Eficientizados los Sistemas de Agua Potable</t>
  </si>
  <si>
    <t>Aumentada la Calidad del Agua en los Acueductos</t>
  </si>
  <si>
    <t>Ampliar la Cobertura del Servicio de Saneamiento</t>
  </si>
  <si>
    <t>Aumentar la cobertura y Calidad del servicio de saneamiento</t>
  </si>
  <si>
    <t>Ejecutada inversión en sistemas de saneamiento.</t>
  </si>
  <si>
    <t>Eficientizados los sistemas de alcantarillados sanitarios</t>
  </si>
  <si>
    <t>Fortalecer el Sistema Nacional de Planificación y Gestión por Resultados.</t>
  </si>
  <si>
    <t>Fortalecer la Organización Institucionalmente y Hacer Eficiente la Gestión</t>
  </si>
  <si>
    <t>Mejorar el Desempeño y la Eficiencia de la Gestión Institucional.</t>
  </si>
  <si>
    <t>Asegurada la debida articulación entre la planificación estratégica y operativa</t>
  </si>
  <si>
    <t xml:space="preserve">Hacia un Estado Moderno e Institucional </t>
  </si>
  <si>
    <t>Mejorada la producción de Estados Financieros, Presupuestarios y Económicos para la Rendición de Cuentas y Gestión Financiera</t>
  </si>
  <si>
    <t xml:space="preserve">Gestionado el Portal institucional de acuerdo a la Ley 200-04 </t>
  </si>
  <si>
    <t xml:space="preserve">Implementada la Norma de Gestión de Calidad (ISO 9001: 2015) Programa Piloto Acueducto de Peravia </t>
  </si>
  <si>
    <t>Implemetada la Norma de gestion Antisoborno (ISO 37001: 2016) a los procesos de Formulacion y Ejecucion de proyectos APS y comercializacion del servicio cuyas actividades se desarrollan en la Sede Central.</t>
  </si>
  <si>
    <t>Gestionadas las adquisiciones y contrataciones de acuerdo a la Ley 340-06</t>
  </si>
  <si>
    <t>Fortalecida la organización institucionalmente y mejorada la gestión</t>
  </si>
  <si>
    <t>Fortalecida la gestión integrada de procesos institucionales</t>
  </si>
  <si>
    <t>Implementadas herramientas de calidad para la mejora continua de la gestión y los servicios</t>
  </si>
  <si>
    <t>Eficientizado el uso de los recursos tecnológicos</t>
  </si>
  <si>
    <t xml:space="preserve">Gestionada  de manera oportuna la información estadística para los clientes internos y externos a la institución. </t>
  </si>
  <si>
    <t>Lograr la Sostenibilidad Financiera de la Institucion</t>
  </si>
  <si>
    <t>Incrementado el nivel de  recaudaciones de manera sostenible.</t>
  </si>
  <si>
    <t>Fortalecida la gestión comercial</t>
  </si>
  <si>
    <t>POA</t>
  </si>
  <si>
    <t>Dependencia</t>
  </si>
  <si>
    <t>Objetivo General  END</t>
  </si>
  <si>
    <t>Objetivo Específico END</t>
  </si>
  <si>
    <t>Plan de Gobierno</t>
  </si>
  <si>
    <t>Eje Estratégico</t>
  </si>
  <si>
    <t>Objetivo Estratégico</t>
  </si>
  <si>
    <t>Programación Mensual</t>
  </si>
  <si>
    <t>Responsables Solidarios</t>
  </si>
  <si>
    <t>Recursos Necesarios</t>
  </si>
  <si>
    <t xml:space="preserve">1er Trimestre </t>
  </si>
  <si>
    <t>2do Trimestre</t>
  </si>
  <si>
    <t>3er Trimestre</t>
  </si>
  <si>
    <t>4to Trimestre</t>
  </si>
  <si>
    <t>Responsable Directo</t>
  </si>
  <si>
    <t>Humano</t>
  </si>
  <si>
    <t>Materiales/Equipos</t>
  </si>
  <si>
    <t>Financieros</t>
  </si>
  <si>
    <t>Línea Base 2023</t>
  </si>
  <si>
    <t>Meta 2024</t>
  </si>
  <si>
    <t>PLAN OPERATIVO ANUAL  2024</t>
  </si>
  <si>
    <t>Indicador</t>
  </si>
  <si>
    <t>Direccion Financiera</t>
  </si>
  <si>
    <t>Gestión de Riesgo</t>
  </si>
  <si>
    <t>Recursos Aprobados</t>
  </si>
  <si>
    <t>Identificación de Riesgos</t>
  </si>
  <si>
    <t>Calificación del Riesgo</t>
  </si>
  <si>
    <t>Acciones de Mitigación</t>
  </si>
  <si>
    <t>Monto</t>
  </si>
  <si>
    <t> </t>
  </si>
  <si>
    <t>Probabilidad</t>
  </si>
  <si>
    <t>Impacto</t>
  </si>
  <si>
    <t xml:space="preserve">Presupuesto Financiero Formulado y Ejecutado
</t>
  </si>
  <si>
    <t xml:space="preserve">Proyección de las metas físicas y estimacion de los recursos necesarios,  para el cumplimiento eficiente, efectivo y económico de los objetivos y metas establecidos en los planes y programas presupuestarios y el uso de los recursos presupuestarios por parte de las dependencias para la realización de sus actividades reglamentarias y la consecución  de los objetivos institucionales. Esto comprende: 1- modificaciones presupuestarias, 2- cuotas de compromiso, 3- certificaciones de fondos presupuestarios, 4- libramientos de pago elaborados. </t>
  </si>
  <si>
    <t xml:space="preserve">Unidades </t>
  </si>
  <si>
    <t xml:space="preserve">Cantidad de Presupuesto Financiero formulado </t>
  </si>
  <si>
    <t xml:space="preserve">Informe de Presupuesto entregado.   Reportes de validación del  Sistema Integrado de Gestión Financiera (SIGEF). Reportes del Sistema Integrado de Gestión Financiera (SIGEF) </t>
  </si>
  <si>
    <t>Departamento de Presupuesto</t>
  </si>
  <si>
    <t>Todas la áreas de la Institución.</t>
  </si>
  <si>
    <t xml:space="preserve">1- Recopilar y analizar las informaciones relativa a las partidas presupuestarias requeridas por las dependencias para ejecutar sus metas.                                                                                                                                                           2- Remitir Proyecto de Presupuesto al Ministerio de Hacienda con los instrumentos de planificación vigentes para el periodo (PEI, PNPIP, POA Y PACC).                                                                                                                                                                                     3- Someter el presupuesto ajustado a la Aprobación del Ministerio de Hacienda según observaciones y modificaciones realizadas previa aprobación del Consejo Directivo y Ministerio de Salud Pública.                                                                                                                                                4- Registrar en el SIGEF las metas (por producto) y sus partidas presupuestarias por actividad presupuestaria, según topes asignados.                       5- Realizar las modificaciones presupuestarias y las reprogramaciones de cuotas.                                                                                                                                             6- Gestionar la apropiación presupuestaria y las cuotas de compromisos y de pagos.                                                                                                                                        7- Elaborar las certificaciones la existencia de fondos para la compra de bienes y servicios.      </t>
  </si>
  <si>
    <t>4411 - Accesorios de oficina y escritorio</t>
  </si>
  <si>
    <t>No cumplir con los plazos para la elaboración del proyecto para su aprobación en el tiempo y forma establecido en la Res. 190-2019, lo que impedirá recibir transferencias, aportes o prestamos por el gobierno central.</t>
  </si>
  <si>
    <t>Bajo</t>
  </si>
  <si>
    <t>Alto</t>
  </si>
  <si>
    <t>Iniciar el Proceso con tiempo de antelación. Dar seguimiento a los requerimientos realizados a las áreas.                                   Incrementar la jornada laboral.</t>
  </si>
  <si>
    <t>N/A</t>
  </si>
  <si>
    <t>8610 - Servicios educativos y de formación</t>
  </si>
  <si>
    <t>Cantidad de informes de ejecucion presupuestaria entregados.</t>
  </si>
  <si>
    <t>4410 - Maquinaria, suministros y accesorios de oficina</t>
  </si>
  <si>
    <t xml:space="preserve">Fallas del sistema de gestión financiera. </t>
  </si>
  <si>
    <t>Moderado</t>
  </si>
  <si>
    <t>Dar seguimiento a los departamentos de la DF.                                                            Establecer un régimen de consecuencias. Incrementar la jornada laboral.</t>
  </si>
  <si>
    <t>5610 - Muebles de alojamiento</t>
  </si>
  <si>
    <t>1411 - Productos de papel</t>
  </si>
  <si>
    <t xml:space="preserve">Informes Financieros Elaborados y Presentados </t>
  </si>
  <si>
    <t>Elaboración de los informes financieros (Ejecución Presupuestaria, Informe físicos Financieros, Listado de obras por provincia, Estados Financieros, Relación de ingresos y egresos, Estados de Cuenta suplidores, Relación de pagos a suplidores, Reporte de activos fijos, Flujo de Efectivo Semanal) mensuales, trimestrales, semestrales y anuales, remitidos a los distintos órganos rectores (Ministerio Salud Publica, DIGEPRES, DIGECOG, DIGEIG y la UAI) y  los informes de la situación financiera de carácter presupuestarios presentados a la máxima autoridad para la toma de decisiones.</t>
  </si>
  <si>
    <t>Cantidad de Informes Financieros elaborados</t>
  </si>
  <si>
    <t>Reportes de ejecución Remitidos vía correo a los organismos de control (DIGEPRES, CCRD, DIGECOG)
Resumen de ejecución Mensual remitidos a la OAI y Publicados en el portal institucional.
Informe de Ejecución Financiera Trimestral y carta de remisión.
Informe trimestral y carta/correo de remisión.
Reportes remitidos vía correo electrónico a Dirección Ejecutiva
Informes cargados al SISANOC.
Estados Financieros Publicados en el Portal Institucional.
Reportes Publicados en la sección de transparencia del portal institucional.</t>
  </si>
  <si>
    <t>Departamentos de Presupuesto, Contabilidad y Financiero</t>
  </si>
  <si>
    <t>DPyD</t>
  </si>
  <si>
    <t xml:space="preserve">1 -Realizar, elaborar, verificar, analizar y gestionar las operaciones financieras del ministerio                                                                                                                                                       2- Elaboración de los informes según los lineamientos establecidos por los órganos rectores.                                                                                                                                                                                      </t>
  </si>
  <si>
    <t>4321 - Equipo informático y accesorios</t>
  </si>
  <si>
    <t>RD$448,084.80</t>
  </si>
  <si>
    <t xml:space="preserve">Fallas en el sistema informático.                                   Retraso en la entrega de las informaciones requeridas. </t>
  </si>
  <si>
    <t>Dar seguimiento a los departamentos involucrados para la remisión de las informaciones y las validaciones correspondientes.                                     Incrementar la jornada laboral.</t>
  </si>
  <si>
    <t>261117 - Baterias, pilas y accesorios</t>
  </si>
  <si>
    <t>521315 - Cortinas y Ropaje</t>
  </si>
  <si>
    <t>Cuentas Bancarias Conciliadas</t>
  </si>
  <si>
    <t>Proceso que permite confrontar y conciliar los valores económicos que una empresa tiene registrados sobre una cuenta, ya sea corriente o de ahorro, con sus movimientos bancarios, así como clasificar el libro auxiliar de contabilidad para confrontarlo con el extracto bancario.</t>
  </si>
  <si>
    <t>Cantidad de cuentas bancarias conciliadas</t>
  </si>
  <si>
    <t xml:space="preserve">Reportes Impresos </t>
  </si>
  <si>
    <t>Departamento de Contabilidad</t>
  </si>
  <si>
    <t>1 - Analizar los estados recibidos del banco con sus soportes anexos.                                                                              2 - Comparar los registros contables del libro banco con el estado de cuenta bancario y sus soportes anexos y generar la conciliación del libro, según el saldo del banco.                                                                                                   3 - Realizar asientos contables correspondientes a las partidas que afecten al saldo.                                                   4-Generar el reporte de conciliación física.                                                                                                              5- Remitir el reporte al Dpto. de revisión y control con los anexos para verificación.</t>
  </si>
  <si>
    <t>441031 - Suministro para impresora, fax y fotocopiadora</t>
  </si>
  <si>
    <t>Que las áreas asociadas envíen documentación errónea.</t>
  </si>
  <si>
    <t xml:space="preserve">Validación y depuración de  todos los reportes y documentos. </t>
  </si>
  <si>
    <t xml:space="preserve">Retenciones de Impuestos declaradas y pagadas. </t>
  </si>
  <si>
    <t>Reportes mediante los cuales se presenta ante la Dirección General De Impuestos Internos la declaracion de todas las compras de bienes y servicios realizados por la institución, informaciones de ventas y operaciones efectuadas, Retenciones realizadas por terceros sustentadas en facturas de crédito y comprobantes especiales,  las retenciones realizadas a contratistas y proveedores para su pago de ISR, las retenciones realizadas a contratistas y proveedores para su pago de ITBIS.</t>
  </si>
  <si>
    <t>Cantidad de retenciones de impuestos declaradas y pagadas</t>
  </si>
  <si>
    <t>Constancia de envío por parte de la DGII</t>
  </si>
  <si>
    <t xml:space="preserve">1 - Recepción de facturas.                                                                                                                                                           2 - Verificación facturas en la DGII.                                                                                                                               3 - Llenado de Formulario.                                                                                                                                               4-  Remisión formulario a La DGII                                                                                                                                                          </t>
  </si>
  <si>
    <t>4713 - Suministros de aseo y limpieza</t>
  </si>
  <si>
    <t>Fallas en el Sistema Informático.</t>
  </si>
  <si>
    <t>Fortalecimiento del Sistema informático y capacitación del personal en el sistema Dynamics GP.</t>
  </si>
  <si>
    <t xml:space="preserve">Evaluación financiera de los procesos de licitación. </t>
  </si>
  <si>
    <t xml:space="preserve">Informe de situación financiera de las propuestas de los oferentes que consiste en evaluar los principales indicadores económicos así como la evaluación de los Estados Financieros, para determinar solvencia, liquidez, capital de trabajo y la veracidad de las informaciones presentadas. </t>
  </si>
  <si>
    <t>Unidades</t>
  </si>
  <si>
    <t>Cantidad de Informes entregados</t>
  </si>
  <si>
    <t>Informes de evaluación entregados.</t>
  </si>
  <si>
    <t>Departamento Financiero</t>
  </si>
  <si>
    <t>Dirección Administrativa/ Departamento de Compras</t>
  </si>
  <si>
    <t>1- Recibir las solicitudes del Dpto. de Compras.                                                                                                      2 - Analizar los Estados Financieros.                                                                                                                               3 - Cálculos de los índices financieros.                                                                                                                         4 - Elaboración del informe.                                                                                                                                      5 -Remisión del informe.</t>
  </si>
  <si>
    <t>5510 - Medios impresos</t>
  </si>
  <si>
    <t>Documentaciones con errores o inconsistencias.</t>
  </si>
  <si>
    <t>Grave</t>
  </si>
  <si>
    <t>Revisión exhaustiva de las documentaciones recibidas.</t>
  </si>
  <si>
    <t>5214 - Aparatos electrodomésticos</t>
  </si>
  <si>
    <t>Informe de ingresos anuales realizados y entregados</t>
  </si>
  <si>
    <t>Informe general de los ingresos registrados en el sistema y su cumplimiento con las proyecciones del año con el fin de determinar las debilidades y prevenirlos para el próximo período.</t>
  </si>
  <si>
    <t>Cantidad de informes de ingresos y egresos realizados y entregados</t>
  </si>
  <si>
    <t>Dashboard, Reporte de Banco</t>
  </si>
  <si>
    <t>Sección de ingresos y recaudaciones.</t>
  </si>
  <si>
    <t>1- Análisis de los ingresos diarios reportados por las distintas unidades administrativas.
2- Análisis de los ingresos no identificados.
3- Reportes de otros ingresos reportados.</t>
  </si>
  <si>
    <t>Dificultad para la obtención de informaciones generales.</t>
  </si>
  <si>
    <t xml:space="preserve">Llevar a cabo análisis financiero donde se presenten los datos estadísticos necesarios para la emisión de dicho informe. </t>
  </si>
  <si>
    <t>Inventario General de Activos fijos y Políticas de gestión, control actualizado y socializado.</t>
  </si>
  <si>
    <t xml:space="preserve">Consiste hacer un inventario general que nos permita tener reportes correctos y actualizados por región, asimismo,  revisar  los procesos de gestión que permita la administración y control de los mismos. </t>
  </si>
  <si>
    <t xml:space="preserve">Cantidad de </t>
  </si>
  <si>
    <t>Reportes de activos.                                                                                                                 Manual de Políticas de gestión y control de inventario actualizado.         Minutas de Reuniones de socialización realizadas.</t>
  </si>
  <si>
    <t>Dirección Administrativa y Departamento de Revisión y Control.</t>
  </si>
  <si>
    <t>1- Inventarios por región   2- Revisión de políticas y procedimientos 3- Socialización sobre las políticas de entradas, salidas y traslados de activos.</t>
  </si>
  <si>
    <t>4412 - Suministros de oficina</t>
  </si>
  <si>
    <t>TOTAL EN RD$</t>
  </si>
  <si>
    <t>Total</t>
  </si>
  <si>
    <t>_____________________________</t>
  </si>
  <si>
    <t>WELLINGTON ARNAUD</t>
  </si>
  <si>
    <t>Director Ejecutivo</t>
  </si>
  <si>
    <t>Direccion de Electromecánica</t>
  </si>
  <si>
    <t>Ampliar la cobertura y continuidad del servicio de agua potable, Ampliar la Cobertura del Servicio de Saneamiento</t>
  </si>
  <si>
    <t>Mejorar la cobertura y calidad del servicio de agua potable, Aumentar la cobertura del servicio de saneamiento</t>
  </si>
  <si>
    <t>Programa de Desarrollo de Procedimientos y Manual de Operación y Mantenimiento del Departamento de Mantenimento Electromecánico realizado</t>
  </si>
  <si>
    <t>Elaboración de los procedimientos operativos del departamento de mantenimiento electromecánico para su correcta implementación; de igual manera, actualizar y elaborar un manual de operación y mantenimiento de los sistemas electromecánicos institucional.</t>
  </si>
  <si>
    <t>Número de procedimientos controlados</t>
  </si>
  <si>
    <t>1. Documentos controlados realizados emitido.                                                                       2. Informe de desarrollo de la actividad.</t>
  </si>
  <si>
    <t>Dirección Electromecánica</t>
  </si>
  <si>
    <t>Dirección de Planificación y Desarrollo</t>
  </si>
  <si>
    <t>1. Redacción y envío de los procedimientos operativos y manuales de la Dirección de Electromecánica a la Dirección de Planificación (Departamento de Desarrollo Intitucional y Departamento de Calidad en la Gestión).                                                                                                        2. Revisión y validación de los procesos para su formal control por parte de la Dirección de Electromecánica y la Dirección de Planificación.                                                                   3. Publicación de los procesos a las áreas competentes mediante comunicación interna.</t>
  </si>
  <si>
    <t>1 Coordinador.                                               1 Auxiliar aministrativo.                                   1 Mensajero interno.</t>
  </si>
  <si>
    <t>Programa de Mantenimiento Preventivo en Estaciones de Bombeo Implementado</t>
  </si>
  <si>
    <t>Implementación de un programa sistemático de mantenimiento preventivo que nos permita anticipar, detectar y corregir inmediatamente: vibraciones mecánicas anormales, sobrecalentamiento en líneas de media tensión, líneas de baja tensión, pérdida de aislamiento de componentes eléctricos, mantenimiento de contactores y controles eléctricos, verificación de programación de equipos electrónicos de arranques, accesorios de medición eléctrica, protección, altos consumo en los equipos, monitoreos, suministro e instalación de rodamientos y otros, de manera que se pueda reducir el tiempo de respuesta ante la inoperatividad de nuestros sistemas.</t>
  </si>
  <si>
    <t>Cantidad de equipos electromecánicos con mantenimiento realizado</t>
  </si>
  <si>
    <t>1. Informe mensual de actividades realizadas.                                                                                     2. Lista de cotejos de mantenimientos realizados por equipos.</t>
  </si>
  <si>
    <t>División de Mantenimiento de Equipos Electromecánicos</t>
  </si>
  <si>
    <t>Departamento de Mantenimiento Electromecánico</t>
  </si>
  <si>
    <t>Rectificación de ejes y columnas; sustitución de bushing, tazones e impulsores; armado y pintado de motores y bombas, encasquillar tazones de succión y descarga, pruebas eléctricas a motores, transformadores y arrancadores, suministro e instalación de rodamientos, entre otros.</t>
  </si>
  <si>
    <t xml:space="preserve">3 Coordinadores.                                           20 Soportes electromecánicos.                          2 Soldadores.                      </t>
  </si>
  <si>
    <t>3912 - Equipos, suministros y componentes eléctricos.</t>
  </si>
  <si>
    <t>RD $ 1,161,437.72</t>
  </si>
  <si>
    <t>Programa de Mantenimiento Correctivo en Estaciones de Bombeo Reducido</t>
  </si>
  <si>
    <t>Coordinar una estrategia para el mantenimiento correctivo mediante la adquisicion de repuestos que nos ayuden a programar con anticipación las paradas operativas necesarias para la sustitución y/o rectificación de ejes y columnas, sustitución de bushing, tazones e impulsores, armado y pintado de motores y bombas, encasquillar tazones de succión y descarga, rebobinado de motor eléctrico, mantenimiento a tranasformadores electricos de media tension, conjuntamente con accesorios y protecciones, confecciónar, instalar y mecanizar casquillos, balanceo estático y dinámico de rotor, desabollar golpes y abolladuras, pruebas eléctricas a motores reparados, entre otros.</t>
  </si>
  <si>
    <t>1. Informe mensual de actividades realizadas.                                                                                                   2. Lista de cotejos de mantenimientos realizados por equipos.</t>
  </si>
  <si>
    <t xml:space="preserve">Corrección de averías mediante el cambio y/o sustitución de equipos: bombas, motores eléctricos, transformadores, arrancadores, líneas eléctricas de baja y media tensión, generadores, entre otros. </t>
  </si>
  <si>
    <t xml:space="preserve">3 Coordinadores.                                           15 Soportes electromecánicos.                          2 Soldadores.                      </t>
  </si>
  <si>
    <t xml:space="preserve">261016 - Motores.                                   3911 - Iluminación, artefactos y accesorios.                                                             4015 - Bombas y compresores industriales.                                                   7210 - Servicios de mantenimiento y reparaciones de construcciones e instalaciones.       </t>
  </si>
  <si>
    <t>RD $ 7,756,533.2                                                            RD $ 81,108.00                                         RD $ 7,431,367.08                                                          RD $ 5,020,074.00</t>
  </si>
  <si>
    <t>261016 - Motores. 3911 - Iluminación, artefactos y accesorios. 4015 - Bombas y compresores industriales. 7210 - Servicios de mantenimiento y reparaciones de construcciones e instalaciones.</t>
  </si>
  <si>
    <t>RD $ 7,756,533.2 RD $ 81,108.00 RD $ 7,431,367.08 RD $ 5,020,074.00</t>
  </si>
  <si>
    <t>Programa de Mantenimiento Electromecánico a las Plantas de Tratamiento APS Implementado</t>
  </si>
  <si>
    <t>Creación de un programa sistemático de mantenimiento y ejecución de los procedimientos establecidos en los manuales de las plantas de tratamiento de aguas potables y saneamiento, para de esta manera, realizar los mantenimientos preventivos y correctivos que nos permitan la rápida puesta en servicio y/o funcionamiento de nuestros equipos eléctricos, mecánicos y automáticos instalados en las plantas de tratamiento ante cualquier eventualidad operativa que afecte la producción de agua potable y el tratamiento de las aguas residuales de todo el territorio nacional.</t>
  </si>
  <si>
    <t>Número de plantas de tratamiento con mantenimiento realizados</t>
  </si>
  <si>
    <t xml:space="preserve">1. Informe mensual de actividades realizadas.                                                                                                  2. Lista de cotejos de mantenimientos realizados por equipos. </t>
  </si>
  <si>
    <t>División de Automatización y Controles</t>
  </si>
  <si>
    <t>Departamento de Mantenimiento Electromecánico.    Dirección de Tratamiento de Aguas.</t>
  </si>
  <si>
    <t>Inspección y Limpieza de componentes eléctricos, mecánicos y de control de las plantas de tratamiento de aguas potables y residuales. Cambio y/o reemplazo de equipos</t>
  </si>
  <si>
    <t>1 Ingeniero de automatización.                                         1 Técnicos de instrumentación industrial.                                                                  1 Técnicos de automatización.                                                                   1 Técnicos de controles eléctricos.                                                                1 Auxiliar administrativo.</t>
  </si>
  <si>
    <t>Plan de Rescate de los Sistemas de Automatización y Control de las Plantas de Tratamiento</t>
  </si>
  <si>
    <t>Plan de rescate de los componentes de los sistemas de control y automatización de las Plantas de Tratamiento de Aguas Potables del Acueducto del Suroestes ASURO y Peravia AMUPE, para lograr la eficiencia de sus diferentes procesos operativos de tratamiento y la reducción del consumo energético de las mismas.</t>
  </si>
  <si>
    <t>Número de sistemas automatizados rescatados</t>
  </si>
  <si>
    <t>1. Informe mensual de actividades realizadas.</t>
  </si>
  <si>
    <t>1. Evaluación del estado de los componentes de control y automaticos de las Plantas de Tratamiento Asuro y Amupe.                                                                                                  2. Elaboración de presupuesto para la automatización de los procesos de tratamiento de las aguas potables de las plantas Amupe y Asuro.                     3. Instalación y/o sustitución de los componentes automaticos averiados de las plantas de tratamiento. (Este producto esta sujeto a la aprobación de un código SNIP).</t>
  </si>
  <si>
    <t>Este producto esta sujeto a la aprobación de un código SNIP.</t>
  </si>
  <si>
    <t>Programa de Automatización y Control de las Estaciones de Bombeo</t>
  </si>
  <si>
    <t>Programa de automaticación y control de los diferentes componentes de las estaciones de bombeo de aguas potables y saneamiento del Inapa, para lograr la eficiencia operativa de los equipos electromecánicos y la reducción del consumo energético de las mismas.</t>
  </si>
  <si>
    <t>Número de sistemas automatizados</t>
  </si>
  <si>
    <t>Programa de Mejoramiento de Redes Eléctricas de Media Tensión</t>
  </si>
  <si>
    <t>Programa de mantenimiento de redes eléctricas de media tensión correspondientes a las estaciones de bombeo y plantas de tratamiento, cambio de componentes y estructuras de redes averíadas.</t>
  </si>
  <si>
    <t>KM</t>
  </si>
  <si>
    <t>Sistemas Eléctricos Mejorados</t>
  </si>
  <si>
    <t>División de Mantenimiento de Electrificación de Redes</t>
  </si>
  <si>
    <t>1. Análisis y levantamiento de situación de redes de media tensión.                                2. Sustitución de estructuras de media tensión, transformadores y líneas deterioradas. (Este producto esta sujeto a la aprobación de un código SNIP).</t>
  </si>
  <si>
    <t>1 Ingeniero eléctrico.                                     1 Asistente administrativa.                 1 Soporte electromecánico.                             5 Técnicos linieros.                                         5 Técnicos de Mantenimiento a transformadores.</t>
  </si>
  <si>
    <t>Este producto esta sujeto a la aprobación de un código SNIP (RD $80 MM).</t>
  </si>
  <si>
    <t>Mejoramiento, Eficientización y Rescate de los Sistemas de Climatización del INAPA</t>
  </si>
  <si>
    <t>Programa de mejoramiento de las unidades de climatizacion de: Edificios del Nivel Central y los laboratorios de calidad del agua (provincias Samaná, Azua, Valverde Mao, Hermanas Mirabal, Peravia) de manera que, garanticen el buen funcionamiento de los mismos.</t>
  </si>
  <si>
    <t>Número de áreas eficientizadas</t>
  </si>
  <si>
    <t>1. Análisis y levantamiento de situación de los equipos de climatización.                                2. Sustitución de unidades de aires acondicionados deficientes por unidades que utilicen refrigerante R-410 A y eficiencia mínima 16 SEER.                 3. Sustitución de lamparas por otras de técnología más avanzadas. (Este producto esta sujeto a la aprobación de un código SNIP).</t>
  </si>
  <si>
    <t>1 Coordinador.                                             3 Técnicos de refrigeración industrial.                                                     3 Técnicos de electricidad comercial.</t>
  </si>
  <si>
    <t xml:space="preserve">Mejora de la Eficiencia Energética en el INAPA (Reducción del 2% del consumo en kw/h con relación al año 2023) </t>
  </si>
  <si>
    <t>Implementación de un programa de reducción del consumo energético en todas las dependencias del INAPA, con miras a cumplir con el 2% de reducción del consumo de energía en kw/h establecido en el Decreto 158-23 emitido por el poder ejecutivo en abril de 2023.</t>
  </si>
  <si>
    <t>Porcentaje</t>
  </si>
  <si>
    <t>Porcentaje de reducción del consumo en kw/h</t>
  </si>
  <si>
    <t xml:space="preserve">1. Informe de reducción del gasto por concepto de pago de energía eléctrica.          </t>
  </si>
  <si>
    <t>Departamento de Gestión Energética</t>
  </si>
  <si>
    <t>1. Dirección Electromecánica.                                2. Departamento de Mantenimiento Electromecánico</t>
  </si>
  <si>
    <t>Proyecto de compensación energética,  (sujeto a aprobación de código SNIP por un valor de RD $130,000,000.00 pesos).</t>
  </si>
  <si>
    <t>1 Asistente administrativa.</t>
  </si>
  <si>
    <t>401000 - Calefacción, ventilación y circulación de aire.</t>
  </si>
  <si>
    <t>RD $ 555,000.00</t>
  </si>
  <si>
    <t>Mejora de la Gestión Energética en el INAPA</t>
  </si>
  <si>
    <t>Implementación de un programa de gestión energética eficiente que permita: gestionar oportunamente antes las distribuidoras de electricidad los nuevos contratos de energía eléctrica y las cancelaciones de los que correspondan; De igual manera, procesar los expedientes de pago por consumo de energía eléctrica de la institución de manera oportuna.</t>
  </si>
  <si>
    <t>Gestión energética mejorada</t>
  </si>
  <si>
    <t>1. Informe mensual de envío de expediente de pago con los detalles por distribuidora (adjuntar evidencias de los avances).                                                                      2. Informe mensual con relación adjuntada de los contratos nuevos, cancelados y otras solicitudes realizadas (adjuntar evidencias de los avances).</t>
  </si>
  <si>
    <t xml:space="preserve">1. Elaborar solicitud de nuevos contratos de servicio de energía eléctrica.                                                                                                               2. Elaborar solicitud de cancelación de contratos de energía eléctrica.                                                                                                               3. Elaborar expedientes de pagos de servicio de energía eléctrica a las distribuidoras de electricidad del país, según corresponda.                                                
4. Elaborar solicitud de apertura de circuito eléctrico a las distribuidoras de electricidad, según necesidad de las operaciones.     </t>
  </si>
  <si>
    <t>1 Coordinador.                                         1 Análista de auditoría energética.                                                 1 Soporte electromecánico.</t>
  </si>
  <si>
    <t>Matriz de Contratos Energéticos Depurada y Actualizada</t>
  </si>
  <si>
    <t>Implementación de un programa de actualización y catastro que permita relacionar, depurar y actualizar la matriz energética con la identificación oportuna de los sistemas y sus respectivos contratos de electricidad (NIC), sus características y usos energéticos, en las provincias: Valverde, Dajabón, Montecristi, Santiago Rodríguez, San Cristóbal, Azua, La Vega, Duarte, Monte Plata y San Pedro de Macorís.</t>
  </si>
  <si>
    <t>Provincias</t>
  </si>
  <si>
    <t>Provincia con matriz energética actualizada</t>
  </si>
  <si>
    <t>1. Informe trimetral, con relación adjuntada, de las provincias cuyas matriz ha sido actualizada.</t>
  </si>
  <si>
    <t>1. Dirección Electromecánica.                                2. Departamento de Mantenimiento Electromecánico                            3. Dirección de Tecnología de la Información y Comunicación.</t>
  </si>
  <si>
    <t>1. Levantamiento en terreno de los sistemas del Inapa.                                                                                                                2. Identificación de medidores de electricidad en terreno.                                                                                                                              3. Esquematización y registro de los suministros eléctricos y redes que componen todas las instalaciones (estaciones de bombeo, planta de tratamiento y oficinas) del INAPA.                                                                                                     4. Automatización de la información con el apoyo de la Dirección de Tecnología de la Información.</t>
  </si>
  <si>
    <t>Campaña Nacional de Promoción del Ahorro y Eficiencia Energética</t>
  </si>
  <si>
    <t>Diseñar una campaña que fomente la concientización de los colaboradores del INAPA en: el nivel central, Dajabón, Valverde, Montecristi y Santiago Rodríguez, acerca de los beneficios y la necesidad de adoptar una cultura de ahorro y eficiencia energética en la institución y sus hogares para aportar al logro de los objetivos de reducción del consumo de energía ordenado en el Decreto 158-23.</t>
  </si>
  <si>
    <t>Beneficiarios</t>
  </si>
  <si>
    <t>Número de colaboradores capacitados</t>
  </si>
  <si>
    <t>1. Informe trimestral de ejecución de las tareas con evidencias adjuntadas de sus avances.</t>
  </si>
  <si>
    <t xml:space="preserve">1. Elaboración de campaña publicitaria sobre el ahorro de energía.                                                                  2. Publicación de comunicación interna por los diferentes medios digitales del Inapa, informando métodos de ahorro de energía y buenas prácticas.                                                                                                                           3. Impartir la charla: Uso racional y responsable de la energía a todos los colaboradores de las demarcasiones seleccionadas.               </t>
  </si>
  <si>
    <t xml:space="preserve"> 1 Análista de auditoría energética.                                                   1 Mensajero Interno.</t>
  </si>
  <si>
    <t xml:space="preserve">Total </t>
  </si>
  <si>
    <t>_______________________________</t>
  </si>
  <si>
    <t>Oficina de Acceso a la Informacion</t>
  </si>
  <si>
    <t>El acceso al agua y la mejora del recurso</t>
  </si>
  <si>
    <t xml:space="preserve">Línea Base </t>
  </si>
  <si>
    <t xml:space="preserve">Meta </t>
  </si>
  <si>
    <t>Humanos</t>
  </si>
  <si>
    <t>Atención a Solicitudes de Información Recibidas</t>
  </si>
  <si>
    <t>A través del portal www.saip.gob.do recibimos solicitudes de información, por parte del ciudadano. En cumplimiento con la ley 200-04, tenemos un plazo de 15 días laborables para dar respuesta</t>
  </si>
  <si>
    <t>Porcentaje de Solicitudes atendidas</t>
  </si>
  <si>
    <t>Informe de Estadístico y de Gestión OAI</t>
  </si>
  <si>
    <t>Luis Sanchez</t>
  </si>
  <si>
    <t>Todos los departamentos responsables de la información requerida. Principales: Compras, Juridica, Ingenieria</t>
  </si>
  <si>
    <t>Análisis, resumen y redacción vía email de solicitudes de información, para el fácil entendimiento de los departamentos responsables de proveer la información</t>
  </si>
  <si>
    <t xml:space="preserve">Atención de Quejas, Denuncias, Reclamaciones y Sugerencias </t>
  </si>
  <si>
    <t>A través del portal www.311.gob.do recibimos quejas, denuncias, reclamaciones y sugerencias por parte del ciudadano, mayormente relacionadas a carencia de agua. Estas denuncias son canalizadas con los departamentos de ingeniería, operaciones y las autoridades locales de la zona afectada.</t>
  </si>
  <si>
    <t>Cantidad de Informes de QDRS elaborados</t>
  </si>
  <si>
    <t>Informe Estadístico Trimestral del 311, Sobre Quejas, Sugerencias, Reclamos y Denuncias</t>
  </si>
  <si>
    <t>Ingeniera, Operaciones</t>
  </si>
  <si>
    <t>Análisis, resumen y redacción vía email de denuncias y quejas, para el fácil entendimiento de los departamentos responsables de proveer soluciones</t>
  </si>
  <si>
    <t xml:space="preserve">Portal de Transparencia actualizado </t>
  </si>
  <si>
    <t>La DIGEIG especifica cuales informaciones deben ser publicadas, con qué frecuencia y en que formato. Por lo que todos los meses en cumplimiento con esos requerimientos y con la ley 200-04 se publican las informaciones correspondientes a la institución</t>
  </si>
  <si>
    <t>Indice de Transparencia</t>
  </si>
  <si>
    <t>Portal de Transparencia y Resultados de evaluación en portal saip.gob.do</t>
  </si>
  <si>
    <t>Bryan Canahuate</t>
  </si>
  <si>
    <t xml:space="preserve">Todos los departamentos responsables de la información requerida. </t>
  </si>
  <si>
    <t>Recordatorios periódicos de información a departamentos responsables de proveer información, validación de información, publicación y autoevaluación proactiva del portal de transparencia</t>
  </si>
  <si>
    <t>Plan de trabajo provisto por la DIGEIG para la Comision de Etica e Integridad, ejecutado</t>
  </si>
  <si>
    <t xml:space="preserve">La DIGEIG anualmente envia un plan de trabajo a ser ejecutado por el comité de ética, contemplando diversas actividades de socialización para generar consciencia sobre el comportamiento ético y prudente que estamos llamados a tener, dentro de nuestro espacio laboral.  </t>
  </si>
  <si>
    <t>% avance</t>
  </si>
  <si>
    <t>Porcentaje de Avance de Plan de Trabajo</t>
  </si>
  <si>
    <t>Aprobación via correo electrónico</t>
  </si>
  <si>
    <t>Juan Lopez</t>
  </si>
  <si>
    <t>Todos los miembros del CIGCN 2022</t>
  </si>
  <si>
    <t>Conversatorios, talleres, encuestas, campañas de publicidad y concienctizacion</t>
  </si>
  <si>
    <t>___________________________</t>
  </si>
  <si>
    <t>DIRECCIÓN DE TRATAMIENTO DEL AGUA</t>
  </si>
  <si>
    <t xml:space="preserve">Ampliar la cobertura y continuidad del servicio de agua potable, Ampliar la Cobertura del Servicio de Saneamiento </t>
  </si>
  <si>
    <t>Meta 2023</t>
  </si>
  <si>
    <t>Plantas Potabilizadoras con procesos mejorados</t>
  </si>
  <si>
    <t>Mejoramiento en la gestión y operación de cada uno de los sistemas involucrados con la potabilización del agua</t>
  </si>
  <si>
    <t>UD</t>
  </si>
  <si>
    <t>Cantidad de plantas con procesos operacionales mejorados</t>
  </si>
  <si>
    <t>-</t>
  </si>
  <si>
    <r>
      <rPr>
        <sz val="11"/>
        <color rgb="FF000000"/>
        <rFont val="Calibri"/>
        <family val="2"/>
      </rPr>
      <t xml:space="preserve">Reporte </t>
    </r>
    <r>
      <rPr>
        <sz val="11"/>
        <color rgb="FF000000"/>
        <rFont val="Calibri"/>
        <family val="2"/>
      </rPr>
      <t>de Plantas Potabilizadoras con Procesos Mejorados</t>
    </r>
  </si>
  <si>
    <t xml:space="preserve">Departamento de Potabilización </t>
  </si>
  <si>
    <t xml:space="preserve">Division de Operaciones de Sistema de Potabilización </t>
  </si>
  <si>
    <t>1. Levantamiento de necesidades de mejoramiento operacionales</t>
  </si>
  <si>
    <t>Plomero,  ayudante, chofer.</t>
  </si>
  <si>
    <t>3116 - Ferretería</t>
  </si>
  <si>
    <t>Falta de vehículos para ir al lugar/Personal insuficiente para los registros, flota para comunicación y reglas acrilicas</t>
  </si>
  <si>
    <t>medio</t>
  </si>
  <si>
    <t>alto</t>
  </si>
  <si>
    <t xml:space="preserve">-Asignación de vehículos al área
-Completar personal operativo en las plantas
-Asignar medio de comunicación en cada planta
</t>
  </si>
  <si>
    <t>2. Plantas con mejoramiento de dosificación de sulfato</t>
  </si>
  <si>
    <t>4112 - Suministros y accesorios de laboratorio</t>
  </si>
  <si>
    <t xml:space="preserve">3. Mejoramiento y facilidades operacionales de las unidades: vertederos o parshall, floculadores, sedimentadores, filtros, cámara de contacto. </t>
  </si>
  <si>
    <t>4321-Equipo Informático y Accesorio</t>
  </si>
  <si>
    <t>Cantidad de plantas con rutinas de operación y mantenimiento elaboradoras</t>
  </si>
  <si>
    <t>Cartilla de operación y mantenimiento digital</t>
  </si>
  <si>
    <t>1. Recopilación de datos operacionales de las plantas</t>
  </si>
  <si>
    <t>Coordinador de Tratamiento, Técnico de Tratamiento, Operadores</t>
  </si>
  <si>
    <t>2. Preparación/actualización cartilla de Operación y mantenimiento, incluyendo libro de registros</t>
  </si>
  <si>
    <t>3. Indicar los métodos de registro de datos y los responsables de la realización de dichas actividades</t>
  </si>
  <si>
    <t xml:space="preserve">Cantidad de sistemas con personal operativo capacitado </t>
  </si>
  <si>
    <t>Reporte de capacitación</t>
  </si>
  <si>
    <t>1. Realizar y redactar material didáctico informativo y de aprendizaje, que incluya manuales, instructivos y procedimientos</t>
  </si>
  <si>
    <t>Inventario insuficiente/Personal deficiente en cantidad y calidad</t>
  </si>
  <si>
    <t>Programar con tiempo las adquisiciones/Planes de capacitación/</t>
  </si>
  <si>
    <t>2.Realizar capacitaciones continuas al personal operativo</t>
  </si>
  <si>
    <t>3. Entrega de Kits de medición de cloro residual a los operadores de plantas Potabilizadoras para medición a la salida de las plantas.</t>
  </si>
  <si>
    <t>4. Entrega de turbidimetros a los operadores de plantas Potabilizadoras para medición de la turbidez en la entrada de las plantas.</t>
  </si>
  <si>
    <t>Cantidad de plantas con registro de parámetros</t>
  </si>
  <si>
    <t>Tabla resumen mensual de plantas con registros completados</t>
  </si>
  <si>
    <t>Departamento de Potabilización</t>
  </si>
  <si>
    <t>1. Realizar formularios de registro de parámetros operacionales</t>
  </si>
  <si>
    <t>2. Capacitar a los Encargados y operadores en el registro de parámetros operacionales, tanto de forma digital como manual</t>
  </si>
  <si>
    <t>Cantidad de reportes con registro de cloración simple, semanal</t>
  </si>
  <si>
    <t>Resumen Mensual de Acueductos con reportes de cloración realizados</t>
  </si>
  <si>
    <t>1. Realizar formularios de registro de cloración simple</t>
  </si>
  <si>
    <t>Inventario insuficiente</t>
  </si>
  <si>
    <t>1.Solicitud de compras a tiempo y 2. Agilización de los procesos de compra</t>
  </si>
  <si>
    <t>2. Capacitar a los Encargados y operadores en el registro de cloración simple, tanto de forma digital como manual</t>
  </si>
  <si>
    <t xml:space="preserve">Producción de agua en plantas potabilizadoras </t>
  </si>
  <si>
    <t xml:space="preserve">Conocer, administrar, dirigir, controlar y mejorar las operaciones y producción de agua potable de nuestras plantas </t>
  </si>
  <si>
    <t>Cantidad de reportes mensuales de producción de agua tratada en plantas potabilizadoras</t>
  </si>
  <si>
    <t xml:space="preserve">Informe de producción de aguas Potable mensual </t>
  </si>
  <si>
    <t>Departamento de Potabilización (Crisdalenis)</t>
  </si>
  <si>
    <t>1. Remisión informe de producción de agua potable mensual</t>
  </si>
  <si>
    <t>Cantidad de plantas con mejoramiento o instalación del sistema de medición en entrada y/o salida</t>
  </si>
  <si>
    <t>Tabla de conversión de caudal, fotos</t>
  </si>
  <si>
    <t xml:space="preserve">1. Instalación de herramienta de medición de caudal </t>
  </si>
  <si>
    <t xml:space="preserve">2. Establecer registro de producción </t>
  </si>
  <si>
    <t>Cobertura de abastecimiento de sustancias químicas</t>
  </si>
  <si>
    <t>Mantener la distribución de todas las sustancias químicas para asegurar la sostenibilidad de la potabilización</t>
  </si>
  <si>
    <t>%</t>
  </si>
  <si>
    <t>Porcentaje de solicitudes de sustancias atendidas</t>
  </si>
  <si>
    <t xml:space="preserve">Relación de despachos de sustancias quimicas </t>
  </si>
  <si>
    <t xml:space="preserve">División Gestión y Distribución de Sustancias Químicas </t>
  </si>
  <si>
    <t xml:space="preserve">1. Solicitud de compra de sustancias químicas </t>
  </si>
  <si>
    <t>1214 - Elementos y gases</t>
  </si>
  <si>
    <t xml:space="preserve">2. Despacho de sustancias solicitadas </t>
  </si>
  <si>
    <t>301116 - Cemento y Cal</t>
  </si>
  <si>
    <t xml:space="preserve">3. Logística y transporte de los viajes de distribución de Sustancias Químicas </t>
  </si>
  <si>
    <t>471016 - Consumibles para el tratamiento de agua</t>
  </si>
  <si>
    <t>Informar a planificación el consumo mensual de sustancias químicas y la existencia disponible en los sistemas</t>
  </si>
  <si>
    <t>Cantidad de informes remitidos de consumo y costo</t>
  </si>
  <si>
    <t xml:space="preserve">Reporte de consumo y existencia </t>
  </si>
  <si>
    <t xml:space="preserve">1.Revisión de informes provinciales </t>
  </si>
  <si>
    <t xml:space="preserve">2. Preparación de reporte de consumo, existencia y costo </t>
  </si>
  <si>
    <t xml:space="preserve">3. Remisión de informe a planificación </t>
  </si>
  <si>
    <t>1. Falla en la información de proyección
 2. Falta de actualización en precios</t>
  </si>
  <si>
    <t>Medio</t>
  </si>
  <si>
    <t>Solicitud temprana de información</t>
  </si>
  <si>
    <t>Cantidad de reportes de consumo y existencia de sustancias químicas provincial</t>
  </si>
  <si>
    <t>Resumen Mensual de Provincas con reporte de consumo realizados</t>
  </si>
  <si>
    <t>1-Solicitud semanal de consumo de sustancia
2-REgistrar los consumos semanales
3-Realizar resumen mensual de consumo</t>
  </si>
  <si>
    <t>Infraestructura de sistemas de agua potable Mejorada y mantenida adecuadamente</t>
  </si>
  <si>
    <t>Infraestructura de potabilización operando en óptimas condiciones, con sus estructuras físicas adecuadas y con todos los elementos de seguridad y protección completos; con el objetivo de eficientizar los servicios de agua potable suministrados por INAPA</t>
  </si>
  <si>
    <t>UDS</t>
  </si>
  <si>
    <t>Cantidad de plantas potabilizadoras con mejoramientos completos realizados</t>
  </si>
  <si>
    <t>Informes de mejoramientos completos realizados</t>
  </si>
  <si>
    <t xml:space="preserve">Departamento de Mantenimiento y Rehabilitación /Departamento de Potabilización </t>
  </si>
  <si>
    <t xml:space="preserve">Departamentos Provinciales
División de Mantenimiento y Rehabilitación de Plantas
Mantenimiento de Aguas Residuales
</t>
  </si>
  <si>
    <t>1. Levantamiento de necesidades y requerimientos de mejoramientos</t>
  </si>
  <si>
    <t xml:space="preserve">Ingenieros civiles (Coordinadores)        2
Ingeniero Electromecánico, especialista en PLC        1
Técnico Administrativo (Digitador)        1
Técnico Instalador PLC        2
Mecánico de Bomba        1
Ayudantes de Operación (Brigada)        2
Plomero        1
Técnico de Tratamiento        2
</t>
  </si>
  <si>
    <t>1512 - Lubricantes, aceites, grasas y anticorrosivos</t>
  </si>
  <si>
    <t>2. Elaboración de Presupuesto</t>
  </si>
  <si>
    <t>2310 -Maquinaria para trabajar madera, piedra, cerámica y similares</t>
  </si>
  <si>
    <t>3. Gestión de Materiales y herramientas</t>
  </si>
  <si>
    <t>2315 -Maquinaria,  equipo  y  suministros  de  procesos  industriales</t>
  </si>
  <si>
    <t>4.Programación y ejecución de los trabajos de mejoramiento</t>
  </si>
  <si>
    <t>2317 -Maquinaria, equipo y suministros para talleres</t>
  </si>
  <si>
    <t>5. Reporte de trabajos realizados</t>
  </si>
  <si>
    <t>2410 - Maquinaria y equipo para manejo de materiales</t>
  </si>
  <si>
    <t>Cantidad de reparaciones en plantas realizadas</t>
  </si>
  <si>
    <t>Resumen de mantenimientos correctivos realizados</t>
  </si>
  <si>
    <t>Departamento de Mantenimiento y Rehabilitación de Sistemas (Johanna Guzmán)</t>
  </si>
  <si>
    <t>1. Recepción de solicitudes de corrección</t>
  </si>
  <si>
    <t>241415 - Suministros para seguridad y protección</t>
  </si>
  <si>
    <t>2. Programación de trabajos de corrección</t>
  </si>
  <si>
    <t>2510 - Vehículos de motor</t>
  </si>
  <si>
    <t>3. Gestión de materiales y herramientas</t>
  </si>
  <si>
    <t>2612 -Alambres,  cables  y  arneses</t>
  </si>
  <si>
    <t>4. Ejecución de tareas de mantenimiento correctivo</t>
  </si>
  <si>
    <t>2711 - Herramientas de mano</t>
  </si>
  <si>
    <t>5. Reporte de  trabajos realizados</t>
  </si>
  <si>
    <t>3010 - Componentes estructurales y formas básicas</t>
  </si>
  <si>
    <t>cantidad de plantas con mantenimiento ejecutado y reportado</t>
  </si>
  <si>
    <t>Resumen mensual de plantas con mantenimiento preventivo ejecutado y reportado</t>
  </si>
  <si>
    <t>1. Remisión de cartillas de operación y mantenimiento</t>
  </si>
  <si>
    <t>31151504 - Cuerda de Nylon</t>
  </si>
  <si>
    <t>División de mantenimiento y mejoramiento de plantas</t>
  </si>
  <si>
    <t>2.Recepción de solicitudes de materiales y herramientas</t>
  </si>
  <si>
    <t>3017 - Puertas  y  ventanas  y  vidrio</t>
  </si>
  <si>
    <t>3. Despachos de materiales y herramientas</t>
  </si>
  <si>
    <t>3018 - Instalaciones  de  plomería</t>
  </si>
  <si>
    <t>División de tratamiento provincial</t>
  </si>
  <si>
    <t>4. Registro y revisión de la ejecución del mantenimiento</t>
  </si>
  <si>
    <t>3019 - Escaleras</t>
  </si>
  <si>
    <t>Departamento de mantenimiento y rehabilitación de Sistemas</t>
  </si>
  <si>
    <t>5. Supervisión de avances de los mantenimientos</t>
  </si>
  <si>
    <t>3115 - Cuerda, cadena, cable, alambre y correa</t>
  </si>
  <si>
    <t xml:space="preserve">Porcentaje de solicitudes de Materiales atendidas </t>
  </si>
  <si>
    <t>Resumen de solicitudes de materiales cerradas</t>
  </si>
  <si>
    <t xml:space="preserve">Departamentos Provinciales
División de Mantenimiento y Rehabilitación de Plantas
</t>
  </si>
  <si>
    <t>1. Revisión y recepción de solicitudes</t>
  </si>
  <si>
    <t>3121 - Pinturas y tapa poros y acabados</t>
  </si>
  <si>
    <t>2. Revisión de disponibilidad en almacén</t>
  </si>
  <si>
    <t>312119 - Aplicadores de pintura y accesorios para pintar</t>
  </si>
  <si>
    <t>3 Despacho de materiales y herramientas</t>
  </si>
  <si>
    <t>312313 - Tubos y tubería</t>
  </si>
  <si>
    <t>4. Envío de materiales y herramientas</t>
  </si>
  <si>
    <t>3911 - Iluminación, artefactos y accesorios</t>
  </si>
  <si>
    <t>4014 - Distribución de fluidos y gas</t>
  </si>
  <si>
    <t>3912 - Equipos, suministros y componentes eléctricos</t>
  </si>
  <si>
    <t>4015 - Bombas y compresores industriales</t>
  </si>
  <si>
    <t>4618 - Seguridad y protección personal</t>
  </si>
  <si>
    <t>471015 - Equipo para el tratamiento y suministro de agua</t>
  </si>
  <si>
    <t>481018-Menaje y utensilios de cocina</t>
  </si>
  <si>
    <t>521615 - Equipos audiovisuales</t>
  </si>
  <si>
    <t>5310 - Ropa</t>
  </si>
  <si>
    <t>Programa de limpieza y desinfección de acueductos</t>
  </si>
  <si>
    <t>Acueductos sometidos al programa de limpieza y desinfección normativo para asegurar la calidad del agua suministrada</t>
  </si>
  <si>
    <t>Cantidad de Plantas limpias y desinfectadas</t>
  </si>
  <si>
    <t>Resumen de planta limpias y desinfectadas
Informes provinciales</t>
  </si>
  <si>
    <t>División de Limpieza y Desinfección</t>
  </si>
  <si>
    <t>1. Revisión de protocolo de limpieza y desinfección en plantas</t>
  </si>
  <si>
    <t>3117-Rodamientos, cojinetes ruedas y engranajes</t>
  </si>
  <si>
    <t>2.Programación de limpieza y desinfección en plantas</t>
  </si>
  <si>
    <t>3119-Materiales de alisado y pulido</t>
  </si>
  <si>
    <t>3. ejecución de limpieza y desinfección en plantas</t>
  </si>
  <si>
    <t>3120-Adhesivos y selladores</t>
  </si>
  <si>
    <t>4. Revisión de ejecución de protocolo de limpieza y desinfección</t>
  </si>
  <si>
    <t xml:space="preserve">Cantidad de Acueductos con operativo de limpieza y desinfección coordinadas </t>
  </si>
  <si>
    <t>Correo de coordinación/Informe mensual de ejecución de limpieza y desinfección en acueductos</t>
  </si>
  <si>
    <t>División limpieza y desinfección
Division tratamiento provincial
Dirección de Operaciones</t>
  </si>
  <si>
    <t>1. Programación de limpieza y desinfección normativa de acueductos</t>
  </si>
  <si>
    <t>2. Notificación de los requerimientos de limpieza y desinfección</t>
  </si>
  <si>
    <t>3.Coordinación técnica con Operaciones para operativo</t>
  </si>
  <si>
    <t>Acueductos con sistemas de cloración segura</t>
  </si>
  <si>
    <t>Todos los acueductos del INAPA con un sistema de cloración segura y funcionando de manera continua y correcta</t>
  </si>
  <si>
    <t>Porcentaje de Acueductos con sistemas de cloración instalados</t>
  </si>
  <si>
    <t>Listado de sistemas de cloración actualizado</t>
  </si>
  <si>
    <t>División de Sistemas de cloración</t>
  </si>
  <si>
    <t>1. Actualización de listado de acueductos y sistemas de cloración</t>
  </si>
  <si>
    <t>10 mecánico de cloro provincial
2 mecánicos de cloro Nivel Central</t>
  </si>
  <si>
    <t>2. Levantamiento de requerimientos de sistemas de cloración</t>
  </si>
  <si>
    <t>3. Programación de Instalación de Sistemas de cloración</t>
  </si>
  <si>
    <t>4. Revisión trimestral de cobertura de cloración</t>
  </si>
  <si>
    <t>Cantidad de mejoramientos realizados en sistemas de cloración</t>
  </si>
  <si>
    <t>Reporte de mejoramientos realizados en sistemas de cloración</t>
  </si>
  <si>
    <t>División de Sistemas de Cloración</t>
  </si>
  <si>
    <t>Falta de personal</t>
  </si>
  <si>
    <t>MEdio-Alto</t>
  </si>
  <si>
    <t>Completar personal operativo en las provincias</t>
  </si>
  <si>
    <t>Inventario insuficiente
Falta de personal</t>
  </si>
  <si>
    <t>Medio-Alto</t>
  </si>
  <si>
    <t>1. Agilización procesos de compra
2.Completar personal operativo de las provincias</t>
  </si>
  <si>
    <t>Eficientización de los sistemas de tratamiento de aguas residuales</t>
  </si>
  <si>
    <t>Se refiere a las actividades de mantenimiento periódico necesarias para el buen funcionamiento de las plantas de Agua Residuales</t>
  </si>
  <si>
    <t>Cantidad de plantas de tratamiento de aguas residuales con mejoras operacionales implementadas</t>
  </si>
  <si>
    <t>Resumen de plantas de tratamiento de aguas residuales con mejoramientos realizados</t>
  </si>
  <si>
    <t>División de Operación de Plantas Unidad de Transportación
 Departamento de Compras
 Unidad de Almacén</t>
  </si>
  <si>
    <t>1. Actualizar  la cartilla y la programación anual 
2. Remitir la programación a las diferentes provincias
 3. Dar seguimiento mensual a las actividades de mantenimiento de las Plantas de Tratamiento.
4.Revisar Trimestralmente la ejecución de las actividades</t>
  </si>
  <si>
    <t>1. Evaluación de las PTAR
2. Levantamiento de necesidades de mejora
3. Ejecución de actividades de Mejora</t>
  </si>
  <si>
    <t>4111-Instrumento de Medida, Observación y Ensayo</t>
  </si>
  <si>
    <t>Falta de vehículos 
  Falta de fondos</t>
  </si>
  <si>
    <t>4617- Seguridad, vigilancia y  detección</t>
  </si>
  <si>
    <t>Cantidad de plantas de aguas residuales con mantenimiento implementado y ejecutado</t>
  </si>
  <si>
    <t>Cartillas de operación y mantenimiento</t>
  </si>
  <si>
    <t>División de mantenimiento y Rehabilitación de Plantas</t>
  </si>
  <si>
    <t>Division de operacion de plantas de tratamiento de aguas residuales</t>
  </si>
  <si>
    <t>Falta de vehiculos, Stock insuficiente,</t>
  </si>
  <si>
    <t>Alto/Medio</t>
  </si>
  <si>
    <t>Programación temprana de solicitud de vehículos, Programación de compras a tiempo. Completar el personal</t>
  </si>
  <si>
    <t>Falta de Vehiculo</t>
  </si>
  <si>
    <t>Asignación de transporte fijo para levantamiento de información</t>
  </si>
  <si>
    <t>Falta de presupuesto</t>
  </si>
  <si>
    <t>Asegurar las asignaciones presupuestarias correspondientes</t>
  </si>
  <si>
    <t>Actualización de Inventarios de sistemas de tratamiento de aguas residuales</t>
  </si>
  <si>
    <t xml:space="preserve">Inventario de plantas actualizado </t>
  </si>
  <si>
    <t xml:space="preserve">Departamento de Aguas Residuales </t>
  </si>
  <si>
    <t xml:space="preserve"> 
Producción del agua residual tratadas en las plantas de tratamiento de aguas residuales 
</t>
  </si>
  <si>
    <t xml:space="preserve">Conocer,  controlar y mejorar la  producción de aguas residuales de nuestras plantas. 
</t>
  </si>
  <si>
    <t xml:space="preserve">Reporte de producción mensual de las PTAR </t>
  </si>
  <si>
    <t>Departamento de Aguas Residuales</t>
  </si>
  <si>
    <t xml:space="preserve">1. Realizar los informe de producción del volumen de las aguas residuales recolectadas y tratadas. 2. Dar seguimiento de las producción diaria de las PTAR </t>
  </si>
  <si>
    <t>Monitoreo de plantas de aguas residuales y cuerpos receptores</t>
  </si>
  <si>
    <t xml:space="preserve">Muestreos a las PTAR y cuerpo receptores para determinar el funcionamiento y la eficiencia de los procesos y si cumplen con las normas medioambientales </t>
  </si>
  <si>
    <t>Cantidad de monitoreos</t>
  </si>
  <si>
    <t xml:space="preserve">Informe </t>
  </si>
  <si>
    <t>"División de Operación de Plantas Unidad de Transportación
 Departamento de Compras
 Unidad de Almacén
Dirección de Calidad"</t>
  </si>
  <si>
    <t>1.Realizar la toma de muestra en la diferentes plantas de tratamiento 
2. Interpretar los resultados
3.Comparar con las normas ambientales
4. Generar el informe</t>
  </si>
  <si>
    <t>________________________________</t>
  </si>
  <si>
    <t>DIRECCIÓN DE TECNOLOGÍA DE LA INFORMACIÓN Y COMUNICACIÓN</t>
  </si>
  <si>
    <t>1er Trimestre</t>
  </si>
  <si>
    <t>Transformacion Digital</t>
  </si>
  <si>
    <t>Satisfacer los requerimientos institucionales para alcanzar objetivos de integración digital que integre tecnologías de vanguardia en las diferentes areas transversales que impulsen los objetivos estrategicos institucionales y agenda digital 2030.</t>
  </si>
  <si>
    <t>Porcentaje de avance de Transformación Digital</t>
  </si>
  <si>
    <t>Porciento</t>
  </si>
  <si>
    <t>Informe desarrollado por auditor externo, Informes internos, procesos de compras</t>
  </si>
  <si>
    <t>Departamento de Seguridad y Monitoreo TIC/ Departamento de Video Vigilancia / Departamento de Desarrollo e Implementación de Sistemas, División de Analisis de sistemas, División de Programación y Desarrollo/ Departamento de Administracion de Servicios TIC, División de Soporte Técnico, División de Mesa de Ayuda/ Departamento de Administracion de Proyectos TIC/ Departamento de Operaciones TIC, División de Sistemas de Redes y Comunicaciones, División de Administracion de Servidores, Division de Administración de Base de datos/ Plataformas especiales.</t>
  </si>
  <si>
    <t>Dirección de Recursos Humanos / Dirección de comunicación y prensa / Dirección de Planificación / Dirección Electromecanica</t>
  </si>
  <si>
    <t>1.        Anteproyecto
2.        Inicio
3.        Planeación
4.        Ejecución
5.        Control y seguimiento
6.        Evaluación
7.        Cierre</t>
  </si>
  <si>
    <r>
      <rPr>
        <sz val="10"/>
        <color rgb="FFFF0000"/>
        <rFont val="Arial"/>
        <family val="2"/>
      </rPr>
      <t xml:space="preserve">Personal capacitado, capacitaciones, transporte, campañas de cambio cultural, etc. </t>
    </r>
    <r>
      <rPr>
        <i/>
        <sz val="10"/>
        <color rgb="FF000000"/>
        <rFont val="Arial"/>
        <family val="2"/>
      </rPr>
      <t xml:space="preserve">EQUIPOS DE TECNOLOGÍA DE LA INFORMACIÓN Y COMUNICACIÓN </t>
    </r>
    <r>
      <rPr>
        <sz val="10"/>
        <color rgb="FFFF0000"/>
        <rFont val="Arial"/>
        <family val="2"/>
      </rPr>
      <t xml:space="preserve">
</t>
    </r>
  </si>
  <si>
    <t xml:space="preserve">Equipos de Tecnología de la Información </t>
  </si>
  <si>
    <t xml:space="preserve">Procesos, Cumplimientos, Controles y Seguridad Cibernetica y alta Tecnología </t>
  </si>
  <si>
    <t>Gestionar e implementar certificaciones gubernamentales y/o internacionales, actualización de los procedimientos, políticas, plan de capacitación, campañas informativas y robustecimiento de infraestructuras y mantenimientos, para incrementar los niveles de confidencialidad, integridad y disponibilidad, asi como los niveles de confiabilidad institucional a la ciudadania.</t>
  </si>
  <si>
    <t xml:space="preserve">Porcentaje de avance de Procesos, Cumplimientos, Controles y Seguridad Cibernetica y alta Tecnología </t>
  </si>
  <si>
    <t>Certificaciones, manuales de políticas y procedimientos, queremiento de capacitacion al area de RRHH, historial campañas informativas</t>
  </si>
  <si>
    <t>Departamento de Seguridad y Monitoreo TIC/ Departamento de Video Vigilancia / Departamento de Desarrollo e Implementación de Sistemas, División de Analisis de sistemas, División de Programación y Desarrollo/ Departamento de Administracion de Servicios TIC, División de Soporte Técnico, División de Mesa de Ayuda/ Departamento de Administracion de Proyectos TIC/ Departamento de Operaciones TIC, División de Sistemas de Redes y Comunicaciones, División de Administracion de Servidores, Division de Administración de Base de datos/ Plataformas especiales..</t>
  </si>
  <si>
    <t>Direcciones de Planificación</t>
  </si>
  <si>
    <t>1.        Planificación
2.        Ejecución
3.        Control</t>
  </si>
  <si>
    <r>
      <rPr>
        <sz val="10"/>
        <color rgb="FFFF0000"/>
        <rFont val="Arial"/>
        <family val="2"/>
      </rPr>
      <t xml:space="preserve">Capacitaciones, campañas de cambio cultural, etc. </t>
    </r>
    <r>
      <rPr>
        <i/>
        <sz val="10"/>
        <color rgb="FF000000"/>
        <rFont val="Arial"/>
        <family val="2"/>
      </rPr>
      <t xml:space="preserve">PROGRAMAS DE INFORMACIÓN 
</t>
    </r>
  </si>
  <si>
    <t xml:space="preserve">Mantenimiento y reparación de equipo de Tecnología de la Información </t>
  </si>
  <si>
    <t xml:space="preserve">Plataformas Informáticas Especiales e Innovación </t>
  </si>
  <si>
    <t>Automatizar en la organización los procesos de monitoreos, administración y seguimiento en las redes, tanto de Distribución de agua, como la de saneamiento de agua residuales, los catastros y las infraestructuras pertenecientes a la organización, enfocado en la agenda digital 2030.</t>
  </si>
  <si>
    <t xml:space="preserve">Porcentaje de avance de Plataformas Informáticas Especiales e Innovación </t>
  </si>
  <si>
    <t>Dirección de Recursos Humanos / Dirección de comunicación y prensa / Dirección de Planificación / Dirección Electromecanica/Direción de Operaciones/Dirección de Ingenieria/Dirección Comercial</t>
  </si>
  <si>
    <t>Herramientras, infraestructuras y licencias para el desarrollo del proyecto.</t>
  </si>
  <si>
    <t xml:space="preserve">Licencias Informaticas/ Programas de Información </t>
  </si>
  <si>
    <t>________________________</t>
  </si>
  <si>
    <t>Direccion de Supervision y Fiscalizacion de Obras</t>
  </si>
  <si>
    <t>Ampliar la cobertura y continuidad del servicio de agua potable, Mejorar la cobertura y calidad del servicio de agua potable</t>
  </si>
  <si>
    <t>Ampliar la Cobertura del Servicio de Saneamiento, Aumentar la cobertura del servicio de saneamiento</t>
  </si>
  <si>
    <t>Obras de sistemas de Abastecimiento de agua potable puestas en posesion realizado.</t>
  </si>
  <si>
    <t>Obras de infraestructura puestas en marcha para sistemas de abastecimiento de agua potable bajo la responsabilidad de la Direccion de Supervision y Fiscalizacion de Obras, dando inicio a la ejecución de los trabajos.</t>
  </si>
  <si>
    <t>Uds</t>
  </si>
  <si>
    <t>Cantidad de obras puestas en posesión</t>
  </si>
  <si>
    <t>Acta para puesta en posesion de la obra.</t>
  </si>
  <si>
    <t>Dirección de Supervisión y Fiscalización de Obras</t>
  </si>
  <si>
    <t xml:space="preserve">- Dirección de Ingeniería
- Dirección Administrativa
- Dirección Financiera
- Dirección de Operaciones
- Direccion de tratamiento de agua
- Dirección de Tecnologia de la Información y Comunicación
</t>
  </si>
  <si>
    <t>1- Supervisar los proyectos realizando el levantamiento de las infraestructuras construidas. 
2.- Autorizar en obra las volumetrías adicionales que surgen durante el proceso de construcción. 
3- Revisar y emitir recomendaciones sobre la metodología y procesos con el cual se llevan a cabo las actividades en obra. 
4- Coordinar con las áreas de ingenierías el seguimiento de las revisiones de los diseños y cambios del alcance de las obras. 
5- Realizar el levantamiento del recibimiento de la obra.
6- Mantener alimentada la plataforma para la dispersión de la información y sacar reportes oportunos.
7- Convocar a la comisión para el recibimiento de la obra y concluir la obra en todos sus aspectos.</t>
  </si>
  <si>
    <t>-Tecnico Direccion Ingenieria
-Tecnico Direccion de Operaciones
-Tecnico Direccion de tratamiento de aguas
-Coordinador
-Supervisor
-Choferes</t>
  </si>
  <si>
    <t xml:space="preserve">-Camioneta
-Odometro
-Cintas de medicion
-Camara fotografica
</t>
  </si>
  <si>
    <t>Obras de Sistemas de Abastecimiento de agua potable supervisadas.</t>
  </si>
  <si>
    <t>Obras debidamente supervisadas durante cada fase de ejecución haciendo cumplir lo expresado en los planos, las normativas y especificaciones técnicas establecidas por la institución.</t>
  </si>
  <si>
    <t>cantidad de Informes de supervisión, elaborados</t>
  </si>
  <si>
    <t>Informes y reportes de supervision de obras de abastecimiento de agua potable.</t>
  </si>
  <si>
    <t>-Supervisores
-Chofer</t>
  </si>
  <si>
    <t>-Odometro
-Cinta
-Camara
-Gamma densimetro
-Camioneta
-Equipo de proteccion Personal (EPP)</t>
  </si>
  <si>
    <t>Obras  de sistemas de abastecimiento de agua potable fiscalizadas.</t>
  </si>
  <si>
    <t>Proyectos técnicamente auditados, verificando el cumplimiento de los requerimientos, especificaciones técnicas y normativas establecidas por la institución, verificando los aspectos cuantitativos y cualitativos del proyecto, certificando la calidad del mismo acorde con lo expresado en los planos y especificaciones técnicas.</t>
  </si>
  <si>
    <t>cantidad de Informes de fiscalización, elaborados</t>
  </si>
  <si>
    <t>Informes y reportes de fiscalizacion de obras de abastecimiento de agua potable.</t>
  </si>
  <si>
    <t>-Fiscalizadores
-Chofer</t>
  </si>
  <si>
    <t>-Odometro
-Cinta
-Camara
-Camioneta
-Equipo de proteccion Personal (EPP)</t>
  </si>
  <si>
    <t xml:space="preserve">Pruebas de tuberías realizadas para sistemas de abastecimiento de agua potable </t>
  </si>
  <si>
    <t>Suministro de tuberías inspeccionadas, probadas y selladas cumpliendo con las especificaciones técnicas, (cantidades, longitudes y diametro), y calidad bajo las cuales fueron diseñadas.</t>
  </si>
  <si>
    <t>Cantidad de Informes de pruebas de tuberías, elaborados</t>
  </si>
  <si>
    <t xml:space="preserve">Informe, aprobacion y cronologico de prueba de tuberias para sistemas de abastecimiento de agua potable. </t>
  </si>
  <si>
    <t>-Tecnico encargado de prueba de tuberias.
-Inspector de prueba de Tuberias
-Chofer</t>
  </si>
  <si>
    <t>-Cinta metrica
-Odometro
-Equipos de proteccion Personal
-Estampa para sellar tuberias</t>
  </si>
  <si>
    <t>Pre-recepción de obras realizadas de sistemas de abastecimiento de agua potable</t>
  </si>
  <si>
    <t>Proyectos de sistemas de abastecimiento de agua potable verificados, determinando que se encuentran finalizados y en funcionamiento de acuerdo a las normas y especificiaciones tecnicas de la institucion.</t>
  </si>
  <si>
    <t>Cantidad de obras recibidas</t>
  </si>
  <si>
    <t>Carta de Pre-Recepcion y/o Carta de Recepcion definitiva de la Obra.</t>
  </si>
  <si>
    <t>-Tecnico Direccion Ingenieria
-Tecnico Direccion de Operaciones
-Coordinador
-Supervisor
-Choferes</t>
  </si>
  <si>
    <t xml:space="preserve">
-Camionetas
-Odometro
-Cintas de medicion
-Camara fotografica</t>
  </si>
  <si>
    <t>Avance físico-financiero de proyectos de inversión en ejecución.</t>
  </si>
  <si>
    <t>Informe trimestral de los montos pagados y volumentes ejecutados en la obra para cada periodo a reportar.</t>
  </si>
  <si>
    <t>Cantidad de Matrices de avance físico-financiero</t>
  </si>
  <si>
    <t>Matriz de avance fisico - financiero entregada trimestralmente.</t>
  </si>
  <si>
    <t>-Corrdinadores
-Auxiliares de Ingenieros
-Personal asignado en Departamento de Control de Obras</t>
  </si>
  <si>
    <t>-Computadora
-Impresora
-Servicio de mantenimiento para impresoras
-Escáner
-Accesorios informáticos (mouse, teclado, cables, ups, disco duro)
-Insumos de oficina (resma de papel bond, lapiceros, cartuchos impresora, resaltadores, lapiceros, etc.)</t>
  </si>
  <si>
    <t>Programación financiera controlada de proyectos de inversión en ejecución.</t>
  </si>
  <si>
    <t>Es un instrumento que nos permite determinar de manera aproximada y ajustada a la realidad los montos a pagar por concepto de ejecucion de obras (Cubicaciones), en un periodo de tiempo determinado.</t>
  </si>
  <si>
    <t>Cantidad de Informes de programación financiera</t>
  </si>
  <si>
    <t>Programacion  financiera de las obras  entregadas trimestralmente para el periodo correspondiente.</t>
  </si>
  <si>
    <t>-Director de Supervision y Fiscalizacion de Obras
-Enc. De Supervision de Obras Civiles
-Enc. Depto. De Control de Obras
-Corrdinadores</t>
  </si>
  <si>
    <t>-Computadora
-Impresora
-Servicio de mantenimiento para impresoras
-Escáner
-Accesorios informáticos (mouse, teclado, cables, ups, disco duro)
-Insumos de oficina (resma de papel bond, lapiceros, cartuchos impresora, resaltadores, lapiceros, etc.)
- Capacitaciones</t>
  </si>
  <si>
    <t>Obras de sistemas de recoleccion y Saneamiento de aguas residuales, puestas en posesión realizada.</t>
  </si>
  <si>
    <t>Obras de infraestructura para sistemas de alcantarillados puestas en marcha bajo la responsabilidad de la Direccion de Supervision y Fiscalizacion de Obras, dando inicio a la ejecución de los trabajos.</t>
  </si>
  <si>
    <t xml:space="preserve">
-Camioneta
-Odometro
-Cintas de medicion
-Camara fotografica</t>
  </si>
  <si>
    <t>Obras  de Sistemas de recoleccion y Saneamiento de aguas residuales, supervisadas.</t>
  </si>
  <si>
    <t>Obras debidamente supervisadas durante cada fase de ejecución haciendo cumplir lo expresado en los planos y las normativas y especificaciones técnicas establecidas por la institución</t>
  </si>
  <si>
    <t>Cantidad de Informes de supervisión</t>
  </si>
  <si>
    <t xml:space="preserve">Informes y reportes de supervision de obras de recoleccion y saneamiento de aguas residuales. </t>
  </si>
  <si>
    <t>-Odometro
-Cinta
-Camara
-Gamma densimetro
-Camioneta
-Equipor de proteccion Personal (EPP)</t>
  </si>
  <si>
    <t>Obras de Sistemas de recoleccion y Saneamiento de aguas residuales fiscalizadas.</t>
  </si>
  <si>
    <t>Cantidad de Informes de fiscalización</t>
  </si>
  <si>
    <t>Informes y reportes de fiscalizacion de obras de  recoleccion y saneamiento de aguas residuales.</t>
  </si>
  <si>
    <t>-Odometro
-Cinta
-Camara
-Camioneta
-Equipor de proteccion Personal (EPP)</t>
  </si>
  <si>
    <t>Pruebas de tuberías realizadas para sistemas de recoleccion y Saneamiento de aguas residuales.</t>
  </si>
  <si>
    <t>Tuberías de las obras inspeccionadas, probadas y selladas cumpliendo con las especificaciones técnicas (cantidades, longitudes y diametro) y calidad bajo las cuales fueron diseñadas.</t>
  </si>
  <si>
    <t>Cantidad de Informes de pruebas de tuberías</t>
  </si>
  <si>
    <t>Informe, aprobacion y cronologico de prueba de tuberias para sistemas de recoleccion y saneamiento de aguas residuales.</t>
  </si>
  <si>
    <t>Pre-recepción realizadas de obras de sistemas de recoleccion y Saneamiento de aguas residuales.</t>
  </si>
  <si>
    <t>Proyectos de sistemas de recoleccion y Saneamiento de aguas residuales verificados, determinando que se encuentran finalizados y en funcionamiento de acuerdo a las normas y especificiaciones tecnicas de la institucion.</t>
  </si>
  <si>
    <t>Dirección de Recursos Humanos</t>
  </si>
  <si>
    <t>Hacia un Estado Moderno e Institucional</t>
  </si>
  <si>
    <t>Diccionario de Competencias  aprobado</t>
  </si>
  <si>
    <t>Gestionar la aprobación del Diccionario por Competencias, para optimizar el desarrollo de capacidades de los servidores públicos.</t>
  </si>
  <si>
    <t xml:space="preserve">% de avance </t>
  </si>
  <si>
    <t>Porcentaje de avance del Diccionario de competencias realizado</t>
  </si>
  <si>
    <t>Diccionario de competencias aprobado por el MAP</t>
  </si>
  <si>
    <t>Reclutamiento y Selección de Personal</t>
  </si>
  <si>
    <t>Dirección de Recursos Humanos y Ministerio de Administración Pública</t>
  </si>
  <si>
    <t>1.  Inclusión de las competencias en las descripciones de puesto del Manual de Cargos Institucional.            
2. Solicitud de Aprobación por parte del Ministerio de Administración Pública (MAP).</t>
  </si>
  <si>
    <t>(1) Analista de Recursos Humanos en el Departamento de Reclutamiento y Selección</t>
  </si>
  <si>
    <t>Manual de Cargos elaborado</t>
  </si>
  <si>
    <t>Elaborar el Manual de cargos, el cual refleja las funciones, competencias y perfiles establecidos para los cargos de la institución, realizado a partir de un modelo de descripción de puestos basado en resultados y  competencias.</t>
  </si>
  <si>
    <t>Porcentaje de avance Manual de Cargos elaborado</t>
  </si>
  <si>
    <t>Solicitud de aprobación del Manual de Cargo al Ministerio de Administración Pública</t>
  </si>
  <si>
    <t>Dirección de Planificación y Desarrollo - Ministerio de Administración Pública</t>
  </si>
  <si>
    <t xml:space="preserve">1. Actualización y elaboración de las descripciones de puesto según el modelo establecido por el Ministerio de Administración Pública (MAP). 
 2. Remisión del informe de revisión del manual de cargos  
 3. Solicitud de Revisión del Manual de Cargos
</t>
  </si>
  <si>
    <t>Escritorio y Computador</t>
  </si>
  <si>
    <t xml:space="preserve">Expedientes de los empleados de los últimos 10 años activos actualizados </t>
  </si>
  <si>
    <t>Actualizar los expedientes de servidores activos de 10 años y más.</t>
  </si>
  <si>
    <t>% de avance</t>
  </si>
  <si>
    <t>Porcentaje de avance de Actualización y Digitalización de expedientes</t>
  </si>
  <si>
    <t>Expedientes de empleados activos con 10 años y más actualizados.</t>
  </si>
  <si>
    <t>Dirección Administrativa - Departamento de Compras</t>
  </si>
  <si>
    <t>1- Actualizar los expedientes del personal que tenga 10 años o más en la institución.</t>
  </si>
  <si>
    <t xml:space="preserve">Archivos de Metal                    Folders                                            Papel Bond 8 1/2 x 11                Folders verde para archivar expedientes                                      Toners para impresión                                                                              Materiales y equipos de oficina        </t>
  </si>
  <si>
    <t>Implementación de la Gestión por Competencias en el Subsistema de Reclutamiento y Selección de Personal para el Grupo Ocupacional IV y V</t>
  </si>
  <si>
    <t>Implementación de la Gestión por Competencias en el Subsistema de Reclutamiento y Selección para el Grupo Ocupacional IV y V.  Implica la selección del personal de acuerdo a sus habilidades y remisión de las brechas a capacitación</t>
  </si>
  <si>
    <t>Porcentaje de avance de la Implementación Gestion por Competencias en el Subsistema de Reclutamiento y Selección</t>
  </si>
  <si>
    <t>Procedimiento de Reclutamiento y Selección de Personal actualizado de acuerdo al Modelo de Gestión por Competencias</t>
  </si>
  <si>
    <t>1. Actualización del procedimiento de Reclutamiento y Selección de Personal a fin de cumplir con lo establecido en la Gestión por Competencias 
2. Aplicación de las pruebas multiplicity para el Grupo Ocupacional IV y V                                         3. Implementación de los formularios establecidos en el procedimiento.</t>
  </si>
  <si>
    <t>Materiales de oficina</t>
  </si>
  <si>
    <t>Automatización de solicitud de los últimos gastos</t>
  </si>
  <si>
    <t>Realizar solicitud de últimos gastos a través de un link que brindará la oportunidad de que los empleados puedan tener la asistencia  y acompañamiento de la Dirección Recursos Humanos en cuanto a este beneficio en este momento tan dificil para el empleado.</t>
  </si>
  <si>
    <t>Porcentaje de avance Automatización de solicitud de los últimos gastos</t>
  </si>
  <si>
    <t>Espacio o portal (link) para solicitud del servicio de solicitud de ultimos gastos.</t>
  </si>
  <si>
    <t>Departamento Organizacion del Trabajo y Compensacion
Dirección de Recursos Humanos</t>
  </si>
  <si>
    <t>Dirección de Tecnología de la Información</t>
  </si>
  <si>
    <t xml:space="preserve">1-Realizar solicitud a Tecnologia
2-Seguimiento oportuno al desarrollo de la nueva herramienta
3- Socializar la nueva herramienta con los colaboradores
</t>
  </si>
  <si>
    <t>Modelo de Atención Primaria Fortalecido</t>
  </si>
  <si>
    <t>Fortalecimiento del Modelo de Atención Primaria del Dispensario Médico a través de Consultas en Medicina Interna, asi como Charlas y Jornadas de Salud Preventiva</t>
  </si>
  <si>
    <t>Porcentaje de avance Modelo de Atencion Primaria fortalecido</t>
  </si>
  <si>
    <t>2.2%</t>
  </si>
  <si>
    <t>2.4%</t>
  </si>
  <si>
    <t>Informes estadisticos consultas, jornadas
Listados de participación
Fotos</t>
  </si>
  <si>
    <t>Departamento de Relaciones Laborales</t>
  </si>
  <si>
    <t>Departamento Administrativo y Financiero - Dirección Ejecutiva</t>
  </si>
  <si>
    <t xml:space="preserve">1- Elaborar cronograma anual de actividades 
2. Realizar propuesta Salud Preventiva
3-Realizar Consultas en Medicina Interna (hipertension arterial, diabetes, infecciones respiratorias, enfermedades virales y dolores localizados)
</t>
  </si>
  <si>
    <t>Productos farmaceuticos</t>
  </si>
  <si>
    <t>Encuesta de Clima Laboral aplicada</t>
  </si>
  <si>
    <t>Encuesta de Clima aplicada de acuerdo a los estandares establecidos por el Ministerio de Administración Pública.</t>
  </si>
  <si>
    <t>Porcentaje de avance de la aplicación Encuesta de Clima</t>
  </si>
  <si>
    <t>Informe de resultados de Encuesta de Clima emitido por el MAP y Plan de Acción</t>
  </si>
  <si>
    <t>Ministerio de Administración Pública (MAP) - Dirección de Recursos Humanos</t>
  </si>
  <si>
    <t xml:space="preserve">1. Solicitud Encuesta de Clima Laboral
2. Aplicacion encuesta
3. Certificación de Encuesta de Clima Laboral 
4.Plan de Acción Clima Laboral
</t>
  </si>
  <si>
    <t>Materiales y Equipos de Oficinas</t>
  </si>
  <si>
    <t>Sala de Lactancia habilitada</t>
  </si>
  <si>
    <t xml:space="preserve">Poner en funcionamiento la Sala de Lactancia, con miras a que las madres lactantes de nivel central, tengan un espacio confortable y seguro donde puedan extraer y conservar de manera adecuada la leche materna durante la jornada laboral
</t>
  </si>
  <si>
    <t>Porcentaje de avance Habilitacion Sala de Lactancia</t>
  </si>
  <si>
    <t>Sala de lactancia implementada</t>
  </si>
  <si>
    <t>Departamento Organizacion del Trabajo y Compensacion
Dirección de Recursos Humanos
 Dirección Administrativa-Dirección Ejecutiva</t>
  </si>
  <si>
    <t>Dirección Ejecutiva</t>
  </si>
  <si>
    <t xml:space="preserve">1-Puesta en funcionamiento de la Sala de Lactancia
2- Inaugurar la sala de lactancia                                                                    </t>
  </si>
  <si>
    <t xml:space="preserve">Material POP                                </t>
  </si>
  <si>
    <t>Fortalecimiento del Plan Anual de Capacitación</t>
  </si>
  <si>
    <t>Fortalecimiento del Plan Anual de Capacitación a través de identificación de las necesidades por Grupo Ocupacional</t>
  </si>
  <si>
    <t>Porcentaje de avance fortalecimiento Plan anual de Capacitacion</t>
  </si>
  <si>
    <t>Plan de Capacitación Anual por Grupo Ocupacional elaborado</t>
  </si>
  <si>
    <t>Departamento de Evaluación del Desempeño y Capacitación</t>
  </si>
  <si>
    <t>Dirección Ejecutiva - Dirección Financiera - Dirección de Planificación y Desarrollo</t>
  </si>
  <si>
    <t xml:space="preserve">1-Realizar Plan de Capacitación Anual
2-Formación en derechos humanos para directivos y servidores públicos, duracion minina de 8 horas.
 3-Impartir curso de Inducción a la Administración Pública
 4.Informe Trimestral
 5.Ejecucion del Plan de Capacitación
</t>
  </si>
  <si>
    <t>1. Incremento del Presupuesto para fines de capacitación.</t>
  </si>
  <si>
    <t>Servicios de capacitacion</t>
  </si>
  <si>
    <t>Implementación del Plan de Comunicación Interna</t>
  </si>
  <si>
    <t>Implementación del Plan de Comunicación Interna con la intención de fortalecer la identificación del empleado con la institución y su nivel de compromiso.</t>
  </si>
  <si>
    <t>Porcentaje de avance del Plan de Comunicacion interna fortalecido</t>
  </si>
  <si>
    <t>Las diferentes actividades realizadas para el fortalecimiento del Plan de Comunicación Interna</t>
  </si>
  <si>
    <t>Dirección de Recursos Humanos - Departamento de Comunicaciones</t>
  </si>
  <si>
    <t>Departamento de Comunicaciones</t>
  </si>
  <si>
    <t>1-Realizar cronograma de actividades, incluyendo la sensibilización a empleados en Derechos Humanos.
2-Realizar las diferentes actividades planificadas en el Plan Interno de Comunicación
3-Compartir el contenido a través de redes sociales y correo institucional masivo.</t>
  </si>
  <si>
    <t>1. Material POP                                                                  2. Desarrollo de herramientas tecnologicas para realizar trivias y concursos</t>
  </si>
  <si>
    <t>Programa de inserción Fortalecido</t>
  </si>
  <si>
    <t>Fortalecimiento del Programa de inserción actual a través de reubicación del personal de acuerdo a sus capacidades.</t>
  </si>
  <si>
    <t>Porcentaje de avance del Programa de Insercion fortalecido</t>
  </si>
  <si>
    <t>1.  Personal con capacidades diferentes colocado de acuerdo a sus competencias y habilidades                                                                             2. Plan de Capacitación para el personal con capacidades diferente, con la finalidad de fortalcer sus competencias laborales.</t>
  </si>
  <si>
    <t>Dirección de Recursos Humanos- Departamento de Relaciones Laborales-Departamento de Reclutamiento y Selección y Departamento de Evaluación del Desempeño y Capacitación</t>
  </si>
  <si>
    <t>1. Realizar levantamiento del personal con capacidades diferentes en nivel central y Bani.                                                
2. Realizar entrevista para validar si estan colocados en las posiciones correctas.                                                         
3. Reubicar al personal de acuerdo con los reflejado en las entrevistas.          
4. Realizar Plan de Capacitación especial con la intención de fortalecer las capacidades de este personal.</t>
  </si>
  <si>
    <t>(1) Técnico de Recursos Humanos</t>
  </si>
  <si>
    <t>Proyecto de fortalecimiento del Programa de Pasantia en las areas técnicas</t>
  </si>
  <si>
    <t xml:space="preserve">Dar la oportunidad a los pasantes de adquirir los conocimientos prácticos y manejo de herramientas que le permitan insertarse en el ámbito laboral y esto a su vez de apoye las áreas técnicas de la institución.  </t>
  </si>
  <si>
    <t>Porcentaje de avance del Plan del Programa de Pasantia fortalecido</t>
  </si>
  <si>
    <t>Informe de cantidad de pasantes insertados en el programa</t>
  </si>
  <si>
    <t>Departamento de Reclutamiento y Selección de Personal - Dirección de Recursos Humanos - Areas Técnicas</t>
  </si>
  <si>
    <t>Áreas técnicas</t>
  </si>
  <si>
    <t>1. Creación de políticas y procedimiento para el programa de pasantia en la institución.                                                     2. Insercion de Pasantes en el programa en las areas técnicas.</t>
  </si>
  <si>
    <t xml:space="preserve">Aplicar Encuesta de Satisfacción de la Dirección de Recursos Humanos </t>
  </si>
  <si>
    <t>Aplicación de Encuesta de Recursos Humanos para fortalecer los servicios que ofrecemos como area.</t>
  </si>
  <si>
    <t xml:space="preserve">Porcentaje de avance de aplicación de la Encuesta de Satisfacción </t>
  </si>
  <si>
    <t>Plan de acción de acuerdo a los resultados arrojados por la Encuesta de Servicios</t>
  </si>
  <si>
    <t>1. Aplicar Encuesta de Servicios de Recursos Humanos                                                                                  2. Realizar Plan de Acción de acuerdo a los resultados arrojados en la Encuesta de Servicios.</t>
  </si>
  <si>
    <t>Plan de Seguridad en Proceso</t>
  </si>
  <si>
    <t>Entregar los Equipos de Protección Personal (EPPs), destinados a dar protección al colaborador frente a eventuales riesgos</t>
  </si>
  <si>
    <t>Porcentaje de avance de Entrega Epps</t>
  </si>
  <si>
    <t>1- Acuse de recibo y Compromiso de uso 
 2- Listado de entrega
 3-Fotos</t>
  </si>
  <si>
    <t>Departamento de Compras y la
  Dirección Administrativa</t>
  </si>
  <si>
    <t>1.- Realizar las fichas técnicas correspondientes a cada articulo 
 2.- Solicitar al Depto de Compras la adquisición de estos artículos por items
 3.- Recepción de los artículos
 4.- Entrega de EPP y gestionar acuse de entrega</t>
  </si>
  <si>
    <t>EPP a Entregar</t>
  </si>
  <si>
    <t>Productos utiles de defensa y seguridad</t>
  </si>
  <si>
    <t>Impartir capacitaciones para lograr que el personal disponga del conocimiento adecuado para el uso corecto y cuidado de los Epps, creando una actitud proactiva en el individuo sobre su seguridad</t>
  </si>
  <si>
    <t>Porcentaje de avance entrenamientos</t>
  </si>
  <si>
    <t>1-Listado de asistencia
 2-Acuse de recibo de la capacitación 
 3-Fotos 4.- Certificación de Capacitación</t>
  </si>
  <si>
    <t>Todas las direcciones de la Institución</t>
  </si>
  <si>
    <t>1-Establecer cronograma de capacitación
 2-Coordinar las capacitaciones con las diferentes áreas
 3-Realizar los entrenamientos
 4- Recepción el acuse de recibo y compromiso sobre el uso del Epp
 5-Entrega certificados que avalen las capacitaciones recibidas</t>
  </si>
  <si>
    <t>Seguimiento y ejecucion del sub-indicador del Índice de Control Interno (ICI), R.I de Nómina.</t>
  </si>
  <si>
    <t>Realizar la debidas verificaciones y saneamientos de las diferentes nominas</t>
  </si>
  <si>
    <t>Porcentaje de avance del del sub-indicador del Índice de Control Interno</t>
  </si>
  <si>
    <t>Porciento de archivos Aprobados V/S Rechazados (Auditoria de la Contraloria a traves del sistema SIGEF)</t>
  </si>
  <si>
    <t>Dpto. de nomina</t>
  </si>
  <si>
    <t>Direccion Recursos Humanos</t>
  </si>
  <si>
    <t>Revisar a cada uno de los empleados que se encuentran en nominas actuales, en el modulo de consultas de empleados del Estado que esta en la pagina de la Contraloria General.</t>
  </si>
  <si>
    <t>Analista de nomina</t>
  </si>
  <si>
    <t>Sistema necesarios para revision</t>
  </si>
  <si>
    <t>Acuerdos de Desempeño</t>
  </si>
  <si>
    <t>Establecer los compromisos asumidos en el desempeño del cargo para contribuir al logro de las metas y objetivos que debe generar su área de trabajo, de acuerdo a los planteamientos del POA..</t>
  </si>
  <si>
    <t>Porcentaje de avance Acuerdos de Desempeño</t>
  </si>
  <si>
    <t>1.- Minutas reportadas trimestralmente con los avances
 2.-Plantilla de Acuerdos de Desempeño completada</t>
  </si>
  <si>
    <t>Dpto. Evaluacion del Desempeño y Capacitacion</t>
  </si>
  <si>
    <t>1.- Direccion Recursos Humanos 
 2.- Direccion de Planificacion y Desarrollo</t>
  </si>
  <si>
    <t>1.-Evaluacion de Acuerdos de Desempeño de todos los servidores de la Institucion</t>
  </si>
  <si>
    <t xml:space="preserve">Analista Evaluacion del Desempeño </t>
  </si>
  <si>
    <t>Evaluación del Desempeño</t>
  </si>
  <si>
    <t>Medir el trabajo y los resultados de un colaborador en función de las metas ponderadas en los acuerdos de desempeño laboral de un periodo establecido.</t>
  </si>
  <si>
    <t>Porcentaje de avance Evaluacion Desempeño</t>
  </si>
  <si>
    <t>1.-Formulario revisado, completado
 2. Evaluacion de las metas establecidas.</t>
  </si>
  <si>
    <t>1.-Encargados de areas.</t>
  </si>
  <si>
    <t>1.- Evaluar el cumplimiento de las Metas establecidas.</t>
  </si>
  <si>
    <t>DIRECCIÓN DE PROGRAMAS Y PROYECTOS ESPECIALES</t>
  </si>
  <si>
    <t>Eje Estratégico:</t>
  </si>
  <si>
    <t>Ampliar la cobertura y continuidad del servicio de agua potable, Ampliar la cobertura del Servicio de Saneamiento</t>
  </si>
  <si>
    <t>Objetivo Estratégico:</t>
  </si>
  <si>
    <t>Mejorar la cobertura y calidad del servicio de agua potable, Aumentar la cobertura  del servicio de saneamiento</t>
  </si>
  <si>
    <t>Linea Base 2023</t>
  </si>
  <si>
    <t>Programación Mensual 2024</t>
  </si>
  <si>
    <t>Necesidades de:</t>
  </si>
  <si>
    <t>Gestión de Riegos</t>
  </si>
  <si>
    <t xml:space="preserve">2do Trimestre </t>
  </si>
  <si>
    <t xml:space="preserve">3er Trimestre </t>
  </si>
  <si>
    <t xml:space="preserve">4to Trimestre </t>
  </si>
  <si>
    <t>Equipamientos</t>
  </si>
  <si>
    <t>Recursos Humanos</t>
  </si>
  <si>
    <t>Recursos Económicos/ anual</t>
  </si>
  <si>
    <t>Identificacion de Riesgos</t>
  </si>
  <si>
    <t>Problabilidad</t>
  </si>
  <si>
    <t xml:space="preserve">Supervisión de proyectos de obras con fondos externos e internos realizadas conforme a las normativas y especificaciones de calidad establecidas por el INAPA </t>
  </si>
  <si>
    <t>Informes de viajes de supervisión realizados para evaluar avance y/o elaborar reportes de cubicación de los trabajos realizados por los contratistas, describiendo el  cumplimiento de los requerimientos y especificaciones técnicas y las normativas (incluyendo las administrativas)  establecidas por la institución y las leyes de construcción de infraestructuras</t>
  </si>
  <si>
    <t>Informes Tecnicos de supervision de Sistemas Acueductos</t>
  </si>
  <si>
    <t>Informe Técnico Elaborado de viaje y del avance de las obras</t>
  </si>
  <si>
    <t>Dirección de Programas y Proyectos Especiales</t>
  </si>
  <si>
    <t xml:space="preserve">- Dirección de Ingeniería
- Dirección de Operaciones y Dirección de Tratamiento.
- Dirección Administrativa.
- Dirección Financiera
- Dirección de Operaciones
- Direccion de Tecnologia de la Informacion y Comunicacion
</t>
  </si>
  <si>
    <t>1- Supervisar los proyectos realizando el levantamiento de las infraestructuras construidas. 
2.- Autorizar en obra las volumetrías adicionales que surgen durante el proceso de construcción. 
3- Revisar y emitir recomendaciones sobre la metodologia y procesos con el cual se llevan a cabo las actividades en obra. 
4- Coordinar con las areas de ingeniería y otras direcciones en el seguimiento de las revisiones de los diseños y cambios del alcance de las obras. 
5- Realizar el levantamiento del recibimiento de la obra. 
6.- Mantener actualizada la plataforma de información y obtener reportes oportunos.
7.- Convocar a la comisión para el recibimiento de la obra.</t>
  </si>
  <si>
    <t>18- (camionetas) - para revisar y realizar reuniones con los ingenieros supervisores de obras en las provincias, material gastable, combustible, viáticos y dietas. Catorce(14) computadoras para Coordinadores y Supervisores provinciales;  mobiliario de oficina; Capacitaciones para el personal de Supervisión y Coordinadores de Proyectos, (1) Plotter para imprimir planos</t>
  </si>
  <si>
    <t xml:space="preserve">25 Supervisores de obras en campo, cinco (5) Coordinadores; técnicos auxiliares, (1) Analista Financiero </t>
  </si>
  <si>
    <t>Posible</t>
  </si>
  <si>
    <t>Informes Tecnicos de supervisión de Sistemas de Alcantarillados.</t>
  </si>
  <si>
    <t>Cubicaciones elaboradas de los trabajos que realizan los contratistas en obras para el pago correspondiente incluyendo los Reportes de campo elaborados por los Supervisores de obras de los proyectos</t>
  </si>
  <si>
    <t>Cantidad de reportes Sistemas de acueductos en construcción</t>
  </si>
  <si>
    <t>Reportes de obra  construcción/rehabilitación y mejora de Acueductos</t>
  </si>
  <si>
    <t>Computadoras (2), Impresora, Material Gastable; Software seguimiento de proyectos, Project, Autocad y otros</t>
  </si>
  <si>
    <t>Ingeniero de Costos (2), Técnicos Auxiliares</t>
  </si>
  <si>
    <t>Cantidad de reportes Sistemas de Alcantarillados en construcción</t>
  </si>
  <si>
    <t>Reportes de obra construcción/rehabilitación y mejora de Alcantarillados</t>
  </si>
  <si>
    <t>Pruebas y revisiones de calidad de materiales realizadas para las obras en construcción</t>
  </si>
  <si>
    <t>Informes de Calidad y de pruebas de laboratorio realizadas a los materiales, tuberías, hormigones estructurales y otros, de las obras en ejecución</t>
  </si>
  <si>
    <t>Cantidad de Informes de seguimiento de calidad en las obras</t>
  </si>
  <si>
    <t>Reporte seguimiento Calidad Obra</t>
  </si>
  <si>
    <t xml:space="preserve">Equipo de topografía; cintas métricas; equipo de medición, equipo para prueba de compactación; Computadoras (3) </t>
  </si>
  <si>
    <t>Brigada Topográfica, Ingeniero Estructural, Ingenieros de Calidad de Materiales; Técnicos Auxiliares</t>
  </si>
  <si>
    <t>Cantidad de Pruebas instrumentales realizadas en la obra</t>
  </si>
  <si>
    <t xml:space="preserve">Pruebas de Calidad o Instrumental </t>
  </si>
  <si>
    <t>Inspecciones legales realizadas a los terrenos de las obras que se ejecutan por la DPPE</t>
  </si>
  <si>
    <t>Informe de recomendaciones de aspectos legales, compra de terrenos, derechos de pasos, entre otros</t>
  </si>
  <si>
    <t>Cantidad  de documentos de opinión legal (asistencia legal para terrenos y derechos de paso)  elaborado</t>
  </si>
  <si>
    <t>Revisión de documentaciones legales: Actas de acuerdo de compra y derechos de pasos</t>
  </si>
  <si>
    <t xml:space="preserve">1- (Una) Camioneta, material gastable, combustible, impresora, viáticos y dietas;  mobiliario de Oficina </t>
  </si>
  <si>
    <t>(1) Conductor de camioneta, Especialista Legal (1), Técnicos auxiliares</t>
  </si>
  <si>
    <t>Cantidad  de documentos de opinión legal (adendas a contratos)  elaborado</t>
  </si>
  <si>
    <t>Revisión solicitudes de contratos de adendas de costos y tiempo al área Jurídica</t>
  </si>
  <si>
    <t>Presupuestos y documentaciones elaboradas para la actualización legal de los contratos y/o incorporaciones de cambios en las cubicaciones de las obras</t>
  </si>
  <si>
    <t>Informe de solicitudes de incorporación de cambios a la Dirección de Ingeniería de las obras que se ejecutan por la DPPE</t>
  </si>
  <si>
    <t>No. de documentos  de cambios en obras de sistemas de acueductos emitidos</t>
  </si>
  <si>
    <t>Evaluación de costos a partidas ejecutadas</t>
  </si>
  <si>
    <t>1- (Una) Camioneta - para puesta en inicio de los trabajos contratados por la DPPE, material gastable, combustible, impresora, viáticos y dietas;  Computadoras (2); mobiliario de Oficina</t>
  </si>
  <si>
    <t>(1) Conductor de camioneta,  Ingeniero (a) de Costos (2); Coordinador de Proyectos; Técnicos Auxiliares</t>
  </si>
  <si>
    <t>No. de documentos  de cambios en obras de sistemas de alcantarillados remitidos</t>
  </si>
  <si>
    <t>Revisión de Presupuestos de obras en ejecución</t>
  </si>
  <si>
    <t>Avances fisico, financiero de los proyectos supervisado por la DPPE.</t>
  </si>
  <si>
    <t>Matriz de seguimiento del avance físico y financiero de la DPPE para la Dirección de Planificación- incluyendo pagos realizados</t>
  </si>
  <si>
    <t>Cantidad de Matriz de seguimiento de avance fisico y financiero de la DPPE</t>
  </si>
  <si>
    <t>Matriz fisico-Financiera remitida a la Dirección de Planificación y Desarrollo/ Power Bi</t>
  </si>
  <si>
    <t>Computadora, Impresora y Mobiliario</t>
  </si>
  <si>
    <t xml:space="preserve">(1) Ingeniero(a), Impresora, material gastable </t>
  </si>
  <si>
    <t>Presentación de la terminación de las obras para la entrega de su operación a la Dirección de Operaciones y Dirección Comercial.</t>
  </si>
  <si>
    <t>Informes de viajes para el inicio de los proyectos, Prerecepción y la recepción de las obras terminadas- Fondos Internos y Externos</t>
  </si>
  <si>
    <t xml:space="preserve"> Cantidad de obra recibida / recepción de obras de Acueductos</t>
  </si>
  <si>
    <t>Informe técnico de recepción de obras</t>
  </si>
  <si>
    <t xml:space="preserve">1- (Una) Camioneta- para puesta en inicio de los trabajos contratados por la DPPE, material gastable, combustible, viáticos y dietas;  mobiliario de Oficina </t>
  </si>
  <si>
    <t xml:space="preserve">(2) Ingenieros, (1) Técnico Auxiliar; (1)  Analista Financiero  </t>
  </si>
  <si>
    <t xml:space="preserve">  Cantidad de obra recibida / recepción de obras de Alcantarillados</t>
  </si>
  <si>
    <t xml:space="preserve">                                                                                                                                                                                                                        </t>
  </si>
  <si>
    <t>Informes de Auditores externos presentados a los organismos financieros de préstamos / Cooperación no Reembolsable.</t>
  </si>
  <si>
    <t>Documentación financiera de Estado de Inversión, Conciliaciones (12) y los Infomes de Auditorías Externos (2) del Programa elaborados</t>
  </si>
  <si>
    <t>uds</t>
  </si>
  <si>
    <t>Cantidad de documentos de auditorías y Estados Financieros elaborados</t>
  </si>
  <si>
    <t>Registro en UEPEX, Estado Financiero y Conciliación de Fondos elaborada, Informe de Auditoría Externa</t>
  </si>
  <si>
    <t>DIRECCIÓN DE PROGRAMAS Y PROYECTOS ESPECIALES- UEPE</t>
  </si>
  <si>
    <t xml:space="preserve"> - Dirección Ejecutiva
- Dirección de Ingeniería
- Dirección Administrativa
- Dirección Financiera
- Dirección de Operaciones
- Dirección de Tratamiento
- Dirección Comercial
- Dirección de Planificación y Desarrollo</t>
  </si>
  <si>
    <t>Material Gastable, Impresora (2); Computadora (2), Mobiliarios; reuniones con los Auditores para las revisiones de las documentaciones de pagos y financieras de los Proyectos; Reuniones de Misiones de Supervisión del Banco Semestralmente, en el Tito Cairo</t>
  </si>
  <si>
    <t>(1) Especialista Financiera; (1) Contable; Técnico Auxiliar; para los proyectos de CORAAMOCA y CIF/ UE - AFD/; Refrigerio y alimentación</t>
  </si>
  <si>
    <t>Cambios continuos en el alcance del proyecto podrian generar impactos en el periodo de vigencia de los Convenios  y en el alcance de los indicadores de los Programas y Proyectos Especiales</t>
  </si>
  <si>
    <t>Probable</t>
  </si>
  <si>
    <t>Establecer sistema de alerta que permitan preveer cambios a futuro, evaluando el riesgo, impacto y las alternativas de mitigación que permitan cumplir con los periodos de ejecución de los Proyectos.
Comunicación continua con las Direcciones correspondientes.</t>
  </si>
  <si>
    <t>Documentos de solicitudes de Desembolsos y Justificaciones de Fondos presentados a los organismos de financiamiento</t>
  </si>
  <si>
    <t>Documento de Desembolsos realizados y subidos a la plataforma del Banco</t>
  </si>
  <si>
    <t>Solicitudes de Desembolsos realizadas a organismos financiador</t>
  </si>
  <si>
    <t>Planificación Anual (PA) de los Proyectos con fondos externos elaboradas y aprobadas al inicio del año /Actualización semestral.</t>
  </si>
  <si>
    <t>Plan de Adquisiciones de Programas Especiales con fondos Externos elaborados y actualizado</t>
  </si>
  <si>
    <t>Cantidad de Plan de Adquisiciones elaborado y actualizado</t>
  </si>
  <si>
    <t>Matriz de Plan de Adquisiciones elaborado y sometida al BID</t>
  </si>
  <si>
    <t>Material Gastable, Impresora (1); Computadora (1), Mobiliario</t>
  </si>
  <si>
    <t>(1) Especialista en Adquisiciones, (1) Asistente y Técnico Auxiliar;  para los proyectos de CORAAMOCA y CIF/ UE - AFD</t>
  </si>
  <si>
    <t>Contratos de los Proyectos/Orden de compras de bienes, obras y servicios con fondos externos legalizados y en ejecución.</t>
  </si>
  <si>
    <t>Contratos de los procesos de adquisiciones contemplados en el PA elaborados</t>
  </si>
  <si>
    <t xml:space="preserve">Cantidad de contratos elaborado y/o legalizados </t>
  </si>
  <si>
    <t>Contrato elaborado, firmado y legalizado</t>
  </si>
  <si>
    <t xml:space="preserve">(1) Especialista Legal, Técnico Auxiliar; para los proyectos de CORAAMOCA y CIF/ UE - AFD/  </t>
  </si>
  <si>
    <t>Servicio de "Adquisición de bienes, obras y servicios"  Seleccionado y Adjudicado</t>
  </si>
  <si>
    <t>Documento de Pliego Elaborado/especificaciones técnicas para los procesos de compras y contrataciones de los proyectos especiales de la DPPE</t>
  </si>
  <si>
    <t>Cantidad de documentos para Compra y Contrataciones elaborados</t>
  </si>
  <si>
    <t>Pliegos y documentos de TDR elaborados y con no Objeción del BID/BIRF/AFD/BM</t>
  </si>
  <si>
    <t xml:space="preserve">Actas Apertura de los procesos de compras y contrataciones de los proyectos con fondos especiales elaboradas </t>
  </si>
  <si>
    <t>Cantidad de Actas de Aperturas elaboradas</t>
  </si>
  <si>
    <t>Actas de apertura elaborada</t>
  </si>
  <si>
    <t>Material Gastable, Impresora (1); Computadora (1), Mobiliario, Refrigerio para reuniones de conocimiento de Actas de Aperturas</t>
  </si>
  <si>
    <t>Coordinadores de Proyectos, Especialista Financiera, Especialista en Adquisiciones</t>
  </si>
  <si>
    <t>Informes de evaluaciones de oferta técnica y/o económica de los procesos de adquisiciones de los proyectos especiales de la DPPE</t>
  </si>
  <si>
    <t>Cantidad de Informes elaborados</t>
  </si>
  <si>
    <t>Informes de evaluación ofertas</t>
  </si>
  <si>
    <t>Material Gastable, Impresora (1); Computadora (1), Mobiliario; reuniones para las evaluaciones de ofertas y conocimiento de las acta de evaluación y adjudicación</t>
  </si>
  <si>
    <t>(1) Especialista en Adquisiciones, (1) Asistente y Técnico Auxiliar; ; para los proyectos de CORAAMOCA y CIF/ UE - AFD/ Conformación del Comité Evaluador</t>
  </si>
  <si>
    <t xml:space="preserve">Actas de Evaluación combinadas y Adjudicación, de los procesos de compras y contrataciones de los proyectos con fondos especiales elaboradas </t>
  </si>
  <si>
    <t>Cantidad de Actas de Evaluación y Adjudicación</t>
  </si>
  <si>
    <t>Actas de evaluación y adjudicación elaborada</t>
  </si>
  <si>
    <t>Actas de inicio de procesos adjudicados, para el arranque de los servicios de adquisiciones de bienes, obras y servicios  con fondos externos</t>
  </si>
  <si>
    <t>No. de Actas de inicios de Proyectos u obras/Orden de compra iniciadas con Fondos Externos</t>
  </si>
  <si>
    <t>Inicio de los proyectos de Consultoría y Obras con Fondos Externos</t>
  </si>
  <si>
    <t>3- (Tres) Camionetas - (CORAAMOCA y Línea Noroeste) para revisar y realizar reuniones con responsables provinciales de los productos entregados, material gastable, combustible, viáticos y dietas. Cinco (5) Computadoras para Coordinadores y Supervisores; mobiliario de Oficina</t>
  </si>
  <si>
    <t xml:space="preserve">3- (Tres) Conductores; (1) Supervisor Línea Noroeste; Coordinador (1); Enc. De Supervisión CORAAMOCA (1); Coordinador UEP (1) </t>
  </si>
  <si>
    <t>Productos entregados por las Consultorías, contratos de bienes y obras, revisados y aprobados por la DPPE a través de los equipos técnicos designados.</t>
  </si>
  <si>
    <t>Productos de consultorías de los proyectos Especiales financiados con fondos Internos</t>
  </si>
  <si>
    <t>No. de Informes entregados por las firmas consultoras contratadas con fondos externos</t>
  </si>
  <si>
    <t>Productos recibidos y aprobados por la DPPE</t>
  </si>
  <si>
    <t>Informes de Progreso semestral sobre avance físico y financiero realizados y remitidos a los organismos financieros de préstamos/Cooperación No reembolsable y a la Dirección de Planificación y Desarrollo (DPD)</t>
  </si>
  <si>
    <t xml:space="preserve">Informes sobre el avances de los componentes y contratos, financiero y de indicadores a los organismos internacionales, y reportes mensuales entregados a la Dirección de Planificación y Desarrollo  de los programas </t>
  </si>
  <si>
    <t>No. de Informes de progreso y reportes mensuales entregados de los proyectos con fondos Externos</t>
  </si>
  <si>
    <t>Informes de Progreso de avance de los proyectos con fondos externos</t>
  </si>
  <si>
    <t>Material Gastable, Impresora (1); Computadora (2); Mobiliario de Oficina</t>
  </si>
  <si>
    <t>(1) Especialista en Monitoreo y Administración de Contrato, Técnico Auxiliar;  para Proyecto CORAAMOCA Y CIF UE-AFD</t>
  </si>
  <si>
    <t>_________________________</t>
  </si>
  <si>
    <r>
      <rPr>
        <sz val="11"/>
        <color theme="1"/>
        <rFont val="Calibri"/>
        <family val="2"/>
      </rPr>
      <t xml:space="preserve">1.- Vehiculos de motor, conductor, combustible, viáticos y Dietas
2.- Técnicos especializados y calificados en Supervision de obras de infraestructura.
3.- Plataforma digital para la gestión de información
4.- Herramientas y equipos para la Supervision (Densimetro, odometro, Drone, tableta y móvil inteligente con data, plotter)    
MONTO RECURSOS ECONÓMICOS ESTIMADOS: </t>
    </r>
    <r>
      <rPr>
        <b/>
        <sz val="14"/>
        <color theme="1"/>
        <rFont val="Calibri"/>
        <family val="2"/>
      </rPr>
      <t>RD$99,158,628.90</t>
    </r>
  </si>
  <si>
    <r>
      <rPr>
        <b/>
        <sz val="11"/>
        <color theme="1"/>
        <rFont val="Calibri"/>
        <family val="2"/>
      </rPr>
      <t xml:space="preserve">NATURALES
</t>
    </r>
    <r>
      <rPr>
        <sz val="11"/>
        <color theme="1"/>
        <rFont val="Calibri"/>
        <family val="2"/>
      </rPr>
      <t xml:space="preserve">
-  Tormenta Tropical
-  Inundaciones
-  Incendio
-  Terremoto
</t>
    </r>
    <r>
      <rPr>
        <b/>
        <sz val="11"/>
        <color theme="1"/>
        <rFont val="Calibri"/>
        <family val="2"/>
      </rPr>
      <t xml:space="preserve">
ANTROPICAS
</t>
    </r>
    <r>
      <rPr>
        <sz val="11"/>
        <color theme="1"/>
        <rFont val="Calibri"/>
        <family val="2"/>
      </rPr>
      <t xml:space="preserve">
-   Robo o Vandalismo
-  Limitaciones en la mobilidad (Vehiculos)
- No actualizacion de la plataforma para dispersar la informacion con los datos recogidos en obra, ademas de los informes de supervision </t>
    </r>
  </si>
  <si>
    <r>
      <rPr>
        <b/>
        <sz val="11"/>
        <color theme="1"/>
        <rFont val="Calibri"/>
        <family val="2"/>
      </rPr>
      <t xml:space="preserve">NATURALES
</t>
    </r>
    <r>
      <rPr>
        <sz val="11"/>
        <color theme="1"/>
        <rFont val="Calibri"/>
        <family val="2"/>
      </rPr>
      <t xml:space="preserve">
-Seguimiento continuo a los eventos naturales que pudieran afectar las actividades generales de la obra
-Organización y recogida de escombros y Equipos en el área intervenida por el INAPA
Respuesta rápida a las situaciones resultantes del evento natural.</t>
    </r>
    <r>
      <rPr>
        <b/>
        <sz val="11"/>
        <color theme="1"/>
        <rFont val="Calibri"/>
        <family val="2"/>
      </rPr>
      <t xml:space="preserve">
ANTROPICAS
</t>
    </r>
    <r>
      <rPr>
        <sz val="11"/>
        <color theme="1"/>
        <rFont val="Calibri"/>
        <family val="2"/>
      </rPr>
      <t>- Aumental la seguridad en obra
- Optimización de seguimiento a obra
- Re-programación y distribución de trabajo
- Replicar personal capacitao para alimentar la plataforma.</t>
    </r>
  </si>
  <si>
    <r>
      <rPr>
        <sz val="11"/>
        <color theme="1"/>
        <rFont val="Calibri"/>
        <family val="2"/>
      </rPr>
      <t xml:space="preserve">1.- Vehiculos de motor, conductor, combustible, viáticos y Dietas
2.- Especialistas en Gestión de Proyectos Especiales, Técnicos especializados y calificados en Coordinar y Supervision de obras de infraestructura.
3.- Plataforma digital para difundir información.
4.- Herramientas y equipos para la Supervision (Densimetro, odometro, Drone, tableta y móvil inteligente con data)
5.- Sistema UEPEX Habilitado
6.- Microsoft Project 
7.-Microsoft Window y Office (incluyendo Microsoft Visio y Powert Point)
</t>
    </r>
    <r>
      <rPr>
        <b/>
        <sz val="11"/>
        <color theme="1"/>
        <rFont val="Calibri"/>
        <family val="2"/>
      </rPr>
      <t xml:space="preserve">
MONTO RECURSOS ECONÓMICOS ESTIMADOS: RD$22,467,000.00</t>
    </r>
  </si>
  <si>
    <t>Departamento de Formulación, Monitoreo y Evaluación de Planes Programas y Proyectos</t>
  </si>
  <si>
    <t>Plan Nacional Plurianual de Inversión Pública (PNPIP) formulado.</t>
  </si>
  <si>
    <t>Es el instrumento de mediano plazo esencial en facilitar la articulación entre los procesos de planificación y presupuesto, el cual contiene los programas y proyectos prioritarios a ser ejecutados y los respectivos requerimientos de recursos para financiar dichos programas y proyectos (Ley 498-06, art. 25, literal b)</t>
  </si>
  <si>
    <t>Porcentaje de avance de la formulación del PNPIP</t>
  </si>
  <si>
    <t>Matriz de PNPIP</t>
  </si>
  <si>
    <t>Departamento de Formulación, Monitoreo y Evaluación de Planes, Programas y Proyectos</t>
  </si>
  <si>
    <t>Dirección Ejecutiva, Dirección de Fiscalización de Obras y Dirección de Programas y Proyectos Especiales</t>
  </si>
  <si>
    <t>1- Solicitar y recibir las informaciones a la Dirección de Fiscalización de Obras, unidades ejecutoras de proyecto e Ingerniería.                                                                                           2- Formulación de propuesta                                                          3- Presentación a la MAE de propuesta                                         4- Remisión al MEPyD.</t>
  </si>
  <si>
    <t>Indicadores de producción en 
el Plan Nacional Plurianual del Sector Público (PNPSP) a través del 
Sistema de Ruta/DIGEDES, actualizados.</t>
  </si>
  <si>
    <t>Es uno de los cinco instrumentos del Sistema Nacional de Planificación e Inversión Pública que contiene los programas y proyectos prioritarios a ser ejecutados, con base a los lineamientos de la Estrategia Nacional de 
Desarrollo, la politica fiscal y el marco financiero del Presupuesto Plurianual (Ley 498-06)</t>
  </si>
  <si>
    <t>Porcentaje de avance del PNPSP</t>
  </si>
  <si>
    <t>Matriz de PNPSP</t>
  </si>
  <si>
    <t>Direccion de Operaciones, Direccion de Tratamiento de Aguas, Dirección de Calidad del Agua, Departamento de Presupuesto.</t>
  </si>
  <si>
    <t>1- Solicitar las informaciones de producción a la Dirección de Operaciones 2-Elaboración del informe 3-Remisión al MEPyD. 4- Cargar al Sistema RUTA los indicadores de produccion de agua potable y aguas residuales.</t>
  </si>
  <si>
    <t xml:space="preserve"> Plan Estratégico Institucional (PEI) 2021-2024 actualizado e implementado</t>
  </si>
  <si>
    <t>Desarrollar una estrategia institucional con miras a dar 
respuesta a los objetivos estrategicos enstablecidos en 
la Estrategia Nacional de Desarrollo (END), Plan de Gobierno 2020-2024, los Objetivos de Desarrollo Sostenible (ODS) y las metas trazadas en la Ley 5994 de creación del INAPA.</t>
  </si>
  <si>
    <t>Unidad</t>
  </si>
  <si>
    <t>Porcentaje de Avance de Actualización del PEI 2021-2024</t>
  </si>
  <si>
    <t>Plan Estratégico Institucional 2025-2028</t>
  </si>
  <si>
    <t>Todas las direcciones, oficinas asesora de la direccion ejecutiva, asesores y consultores.</t>
  </si>
  <si>
    <t>1-Reunión con el Equipo de trabajo 2- Revisión PEI vigente 3- Preparación de borrador 4- Revisión de borrador 5- Entrega de Propuesta 6- Aprobación</t>
  </si>
  <si>
    <t>Cantidad de informes de Monitoreo y Evaluación del PEI elaborados</t>
  </si>
  <si>
    <t>Informes de Monitoreo y Evaluación del Plan Estrategico Institucional</t>
  </si>
  <si>
    <t>1. Elaborar comunicación dirigida a los responsables de área, solicitando información sobre el avance de los indicadores. 
 2. Actualizacion de la matriz de seguimiento y elaboración de informe de avance de los PEI. 
 3-Presentación a la MAE y aprobación. 
 4-Remisión a la OAI.</t>
  </si>
  <si>
    <t>Plan Operativo Anual  (POA) 2025 formulado.</t>
  </si>
  <si>
    <t>Documentación oficial donde los responsables establecen objetivos y la programación de las actividades a realizar por la institución en un año, alinedas al Plan Estratégico Institucional (PEI)</t>
  </si>
  <si>
    <t>Porcentaje de avance de la formulación del POA</t>
  </si>
  <si>
    <t>Documento POA firmado</t>
  </si>
  <si>
    <t xml:space="preserve">1-Reunión con el Equipo de trabajo                                                                  2- Inducción                                                                                               3-Remisión de Plantilla de trabajo                                                              4- Elaboración de los POA por las Areas                                                                              5- Consolidación del POA                                                                                          6-Presentación a la MAE y aprobación.                                                                                                                                               7- Remisión a la OAI </t>
  </si>
  <si>
    <t>2 analistas de monitoreo y evaluacion de Planes, Programas y Proyectos</t>
  </si>
  <si>
    <t>Plan Operativo Anual  (POA) 2024  implementado.</t>
  </si>
  <si>
    <t>Cantidad de informes de Monitoreo y Evaluación del POA elaborados</t>
  </si>
  <si>
    <t xml:space="preserve">Informes de Monitoreo y Evaluación del POA </t>
  </si>
  <si>
    <t>1. Elaborar comunicación dirigida a los responsables de área, solicitando información sobre el avance de los POA. 
 2. Actualizacion de la matriz de seguimiento y elaboración de informe de avance de los POA. 
 3-Presentación a la MAE y aprobación. 
 4-Remisión a la OAI.</t>
  </si>
  <si>
    <t>Cantidad de Informes de Limitacion de Alcance de Metas elaborados</t>
  </si>
  <si>
    <t>Informes de Limitación de Alcance de Metas</t>
  </si>
  <si>
    <t xml:space="preserve">1. Elaborar comunicación dirigida a los responsables de área, solicitando los reporte de limitación de alcance. 
 2. Elaborar informe. 
 3-Remisión a la MAE. </t>
  </si>
  <si>
    <t xml:space="preserve">Plan Anual de Compras y Contrataciones (PACC) 2024 formulado </t>
  </si>
  <si>
    <t>Documento en el que se consignan los resultados del proceso de formulación en la planificación, no mayor a 12 meses, dando como resultado un programa detallado de todo lo que se requiere adquirir durante un ejercicio presupuestal en la Entidad.</t>
  </si>
  <si>
    <t>Porcentaje de avance de la formulación del PACC</t>
  </si>
  <si>
    <t>PACC 2025 firmado</t>
  </si>
  <si>
    <t xml:space="preserve">1-Reunión con el Equipo de trabajo                                                     2- Inducción                                                                                          3-Remisión de Plantilla de trabajo                                                              4- Elaboración de los PACC por las Areas                                                                              5- Consolidación del PACC                                                                                          6-Presentación a la MAE y aprobación.                                                                                                                                               7- Remisión a la OAI </t>
  </si>
  <si>
    <t>Plan Anual de Compras y Contrataciones (PACC) 2023 implementado.</t>
  </si>
  <si>
    <t>Cantidad de informes de Monitoreo y Evaluación del PACC elaborados</t>
  </si>
  <si>
    <t xml:space="preserve">Informes de Monitoreo y Evaluación del PACC </t>
  </si>
  <si>
    <t>Direccion Administrativa</t>
  </si>
  <si>
    <t xml:space="preserve">1. Elaborar comunicación dirigida al Depto sobre el avance del PACC. 
 2. Elaboración de informe de seguimiento al PACC. 
 3-Presentación a la MAE </t>
  </si>
  <si>
    <t>Cantidad de PACC reformulados</t>
  </si>
  <si>
    <t>PACC Trimestral reformulado</t>
  </si>
  <si>
    <t xml:space="preserve">1. Elaborar correo dirigida a los responsables de área, solicitando la reprogramacion de los PACC. 
 2. Actualizacion de la matriz de los PACC.                                             3. Conslidacion    4-Presentación a la MAE y aprobación.                                                                                                                                               5- Remisión al Depto de Compras.          </t>
  </si>
  <si>
    <t>Proyectos Nuevos de Inversión Pública Formulados.</t>
  </si>
  <si>
    <t xml:space="preserve">Formulación de los proyectos nuevos en busca de soluciones a los problemas de acceso a agua potable y saneamiento a través de ideas de proyectos, perfil básico, perfil de prefactibilida y perfil de factibilidad, conforme a la norma y metodología del MEPyD  </t>
  </si>
  <si>
    <t>Cantidad de Proyectos formulados y/o reformulado.</t>
  </si>
  <si>
    <t>Perfiles básicos y fichas simplificadas de proyectos.</t>
  </si>
  <si>
    <t>Direccion de Operación, Direccion de Tratamiento, Dirección de Ingeniería y Dirección Comercial.</t>
  </si>
  <si>
    <t>1- Recibir ficha simplificada o perfil básico del proyecto de la Dirección de Ingeniería. 2- Recibir datos operativos y costos de mantenimiento de la Dirección de Operaciones o de la Dirección de Tratamiento 3 - Recibir de parte de la Dirección Comercial el costo del servicio para la provincia</t>
  </si>
  <si>
    <t>Proyectos registrados en el 
Sistema Nacional de 
Inversión Pública (SNIP)</t>
  </si>
  <si>
    <t>Registro en el SNIP de las informaciones de los proyectos en busca de soluciones a los problemas de acceso a agua potable y saneamiento a través de ideas de proyectos, perfil básico, perfil de prefactibilidad y perfil de factibilidad, conforme a la norma y metodología del MEPyD</t>
  </si>
  <si>
    <t>Cantidad de Proyectos registrados en el SNIP</t>
  </si>
  <si>
    <t>Registro en el SNIP, Cartas de Remisión y perfiles básicos a MISPAS y MEPyD.</t>
  </si>
  <si>
    <t>1-Recibir la Ficha tecnica o el Perfil Basico de la Direccion de Ingenieria. 2- Abrir un documento nuevo en el SNIP para registrar la informacion. 3- Guardar la informacion en el sistema 4- Obtener el codigo ID</t>
  </si>
  <si>
    <t>Monitoreo y Evaluación de Proyectos de Inversion en Ejecucion</t>
  </si>
  <si>
    <t>Reporte que permite conocer los resultados de las metas programadas en relación con los recursos del gasto utilizados en un periodo determinado de los mismos</t>
  </si>
  <si>
    <t>Cantidad de Reportes de Avance Fisico Financiero elaborados</t>
  </si>
  <si>
    <t>Registro e informe físico de la Ejecución fisica y financiera reportada por la Institución</t>
  </si>
  <si>
    <t>Dirección Financiera, Dirección de Fiscalización y Dirección de Programas y Proyectos Especiales</t>
  </si>
  <si>
    <t>1- Solicitar y recibir las informaciones a la Dirección de Fiscalización de Obras, Proyectos Especiales y departamento de Presupuesto. 2- Abrir un documento en el SNIP para registrar la información. 3- Impresión del avance físico financiero y buscar la firma del director del INAPA para ser enviando al MEPYD. 4- Remisión al MEPyD via correo y físico</t>
  </si>
  <si>
    <t>Solicitud de fondos de capital de compromiso pagos a proyectos de inversion pública.</t>
  </si>
  <si>
    <t>Cantidad de Solicitudes de Cuotas Compromiso elaboradas</t>
  </si>
  <si>
    <t>Matriz de Programación de Pago de Capital</t>
  </si>
  <si>
    <t>1- Tener el presupuesto aprobado del año 2- Colocación de la cuota por parte de DIGEPRES. 3- Validar los pagos realizado con anterioridad. 4- Propuesta a la dirección ejecutiva de solicitud de fondos para pago de compromiso. 5 - Remision a MISPAS.</t>
  </si>
  <si>
    <t>Programacion fisica y financiera para los proyecto en ejcucion en el año en curso</t>
  </si>
  <si>
    <t>Cantidad de Programacion  Fisico Financiero  de proyectos elaborados</t>
  </si>
  <si>
    <t>Registro en el sistema de reajustes y Programación.</t>
  </si>
  <si>
    <t xml:space="preserve">1- Solicitar y recibir las informaciones a la Dirección de Fiscalización de Obras, Proyectos Especiales y departamento de Presupuesto. 2- Abrir un documento en el SNIP para registrar la información. </t>
  </si>
  <si>
    <t>Presupuesto Anual de 
Capital Formulado.</t>
  </si>
  <si>
    <t xml:space="preserve">Formulación  del presupuesto anual de los proyectos de inversión del INAPA. </t>
  </si>
  <si>
    <t>Porcentaje de avance para la formulacion del Presupuesto</t>
  </si>
  <si>
    <t>Carta de Remisión al Ministerio de Hacienda (MIHAC)</t>
  </si>
  <si>
    <t>1- Solicitar y recibir las informaciones de la Dirección de Fiscalización de Obras, Proyectos Especiales. 2- Hacer priorización entre un proyecto y otro. 3- Reunión con las unidades ejecutoras, la dirección ejecutiva y la dirección de planificación y desarrollo. 4- Preparar borrador de presupuesto y enviarlo a la dirección ejecutiva. 5 - Remisión del presupuesto de Capital al MEPYD.</t>
  </si>
  <si>
    <t>Informe de seguimiento a los ingresos y egresos realizado con los fondos provenientes del MSP.</t>
  </si>
  <si>
    <t>Formulación del informe con todos los ingresos y egresos de todos los fondos recibido del ministerio de salud publica, los cuales se deben hacer trimestralmente.</t>
  </si>
  <si>
    <t>Cantidad de Informes de seguimiento elaborados</t>
  </si>
  <si>
    <t>Informe de Ingreso y Egresos</t>
  </si>
  <si>
    <t>Dirección Financiera, Dirección de Fiscalización, Dirección de Programas y Proyectos Especiales y Tesoreria.</t>
  </si>
  <si>
    <t>1- Solicitar los Pagos trimestral a proyecto de la Dirección de Fiscalización de Obras, Proyectos Especiales y departamento de Presupuesto. 2- Hacer cruce de informcion entre Fiscalizacion de Obra, Proyectos Especiales y el Departamento de Presupuesto. 3- Hacer borrador del informe de ingreso y egreso del trimestre. 4- impresion del informe trimestral de ingresos y egresos. 4- Remisión a MISPA del informe.</t>
  </si>
  <si>
    <t>Fichas de Cierre de Proyectos ejecutados</t>
  </si>
  <si>
    <t>Documento donde se incorpora la información de los proyectos que se terminan en el año de vigencia correspondiente, para realizar oportunamente el cierre en el Sistema Nacional de Inversión Pública (SNIP).</t>
  </si>
  <si>
    <t>Cantidad de Fichas de cierres elaboradas</t>
  </si>
  <si>
    <t>Registro en el SNIP y Carta de Remisión al MEPyD.</t>
  </si>
  <si>
    <t>Dirección de Fiscalización de Obras, Dirección de Programas y Proyectos Especiales</t>
  </si>
  <si>
    <t>1- Solicitar estatus de los proyectos a la Dirección de Fiscalización de Obras, Proyectos Especiales. 2- Hacer cruce de informcion entre Fiscalizacion de Obra, Proyectos Especiales. 3- Hacer borrador de ficha de cierre. 4- Impresion de ficha de cierre 5- Remisión al MEPYD de la ficha de cierre.</t>
  </si>
  <si>
    <t>Departamento de Cooperacion Internacional</t>
  </si>
  <si>
    <t>Modificación Presupuestaria</t>
  </si>
  <si>
    <t>Formulación de la modificación presupuestaria sobre el Presupuesto de Proyectos de Inversión Pública</t>
  </si>
  <si>
    <t>Cantidad de modificaciones presupuestaria elaborada</t>
  </si>
  <si>
    <t>Formularios y carta de remisión</t>
  </si>
  <si>
    <t>Departamento de Cooperación Internacional</t>
  </si>
  <si>
    <t>Dirección Financiera, Dirección de Fiscalización, Dirección de Programas y Proyectos Especiales.</t>
  </si>
  <si>
    <t>1- Solicitar pagos de los proyectos de la Dirección de Fiscalización de Obras, Proyectos Especiales y departamento de Presupuesto. 2- Hacer cruce de información de pagos y ejecución de los proyectos entre Fiscalización de Obra, Proyectos Especiales y el Departamento de Presupuesto. 3- Hacer borrador con el ajuste presupuestario a los proyectos (aumento o disminución de fondos) 4- Completar formularios de los proyectos a ser modificados. 5- Impresión de formulario y carta 6- Remisión a MEPyD</t>
  </si>
  <si>
    <t>Recursos Técnicos de Cooperación Internacional, Gestionados para fortalecer el desarrollo Institucional.</t>
  </si>
  <si>
    <t>Gestión  de recursos financieros provinientes de donaciones, crédito externo, así como  gestión de Cooperación tecnica o intercambio de conocimientos.</t>
  </si>
  <si>
    <t>Cantidad de recursos tecnicos de cooperacion internaional gestionados</t>
  </si>
  <si>
    <t xml:space="preserve">Informe de los programas y convenios </t>
  </si>
  <si>
    <t>Dirección de Programas y proyectos especiales, Direccion de Desarrollo provincial, Direccion de Ingenieria, La unidad Ejecutora.</t>
  </si>
  <si>
    <t>1- Se verifica el Catalogo de Ofertas de Cooperacion Internacional del VIMICI 2- Se presenta los proyectos desarrollados ante los cooperantes interesados por diferentes emdios via Ministerio de Planificación y Desarrollo 3- Se retroalimenta con informacion al cooperante interesado y hacer ajustes a propuesta, de ser necesario 4- Confirma el apoyo tecnico para implementar el proyecto y comunicar a direccion ejecutiva 5- Revisar el mecanismo y arreglos institucionales para recibir la cooperación 6- Coordin la revision por parte del depto. juridico la firma del acuerdo de cooperacion con cooperante y el INAPA.</t>
  </si>
  <si>
    <t>El personal como analista de cooperación internacional para esta actividades</t>
  </si>
  <si>
    <t>Departamento de Desarrollo Institucional</t>
  </si>
  <si>
    <t>Propuesta de reestrutucción organizativa del INAPA</t>
  </si>
  <si>
    <t xml:space="preserve">
Documentación con el levantamiento de las informaciones de las propuestas de cambio de la Estructura Organizativa del INAPA. </t>
  </si>
  <si>
    <t>Cantidad de cambios solicitados a la estructura versus cantidad de Formularios de análisis y cambio de la estructura organizativa completados.</t>
  </si>
  <si>
    <t>Formularios de Análisis y Cambio de la Estructura Organizativa debidamente completados.</t>
  </si>
  <si>
    <t xml:space="preserve">Directores y encargados de las áreas involucradas. </t>
  </si>
  <si>
    <t xml:space="preserve">
1.Realización de solicitud de reestrucción organizativa.
2.levantamiento de información en el Formularios de Análisis y Cambio de la Estructura Organizativa.
3.Recolección de firmas aprobatorias de los fomularios. </t>
  </si>
  <si>
    <t>Adición de personal especializado en estas actividades.
 Dos Analistas (Aplica para todos los productos del departamento).</t>
  </si>
  <si>
    <t>Dos laptop
Dos sillas de oficina
5 UPS
(Aplica para todos los productos del departamento).</t>
  </si>
  <si>
    <t>Manual de Organización y Funciones Actualizado.</t>
  </si>
  <si>
    <t>Manual de Organización y funciones  actualizado por el INAPA con la descripción de cada unidad de la estructura organizacional de la institución y remitido al MAP.</t>
  </si>
  <si>
    <t>Porciento de avance de la actualización del Manual de Organización y funciones</t>
  </si>
  <si>
    <t>Manual de Organización y Funciones con la inclusión de las funciones de todas las unidades organizativas aprobadas por el MAP.</t>
  </si>
  <si>
    <t>Direcciones y oficinas asesoras del INAPA</t>
  </si>
  <si>
    <t>1-Identificación de las unidades organizativas que no estén incluidas en el manual.
2- Levantamiento de funciones y descripción de la unidad. 
3- Validación por los dueños de procesos.
4. Actualización del Manual y remisión al MAP.</t>
  </si>
  <si>
    <t>Adición de personal especializado en estas actividades.
Dos Analistas (Aplica para todos los productos del departamento).</t>
  </si>
  <si>
    <t>Manual de Procedimientos Institucional del INAPA actualizado.</t>
  </si>
  <si>
    <t>Incluir en el Manual de Procedimientos Institucional del INAPA, los procedimientos creados o actualizados.</t>
  </si>
  <si>
    <t xml:space="preserve">
Cantidad de procedimientos de las áreas señaladas creados o actualizados
vs
Cantidad de procedimientos incluidos en el Manual de Procedimientos.</t>
  </si>
  <si>
    <t xml:space="preserve">Manual de Procedimiento Institucional actualizado con la inclusión de los procedimientos aprobados </t>
  </si>
  <si>
    <t>Direcciones y oficinas asesoras del INAPA.</t>
  </si>
  <si>
    <t xml:space="preserve">1- Identificación de los procedimientos aprobados de los diferentes procesos señalados. 
 2- Actualización del Manual de procedimientos Institucional con la información levantada. 
3. Gestión de aprovbación del Manual de Procedimientos Institucional. </t>
  </si>
  <si>
    <t>Adición de personal especializado en estas actividades.
 Dos Analistas (Aplica para todos los productos del departamento).</t>
  </si>
  <si>
    <t>Estandarización de actividades y Mejora de Procesos</t>
  </si>
  <si>
    <t>Creación de Información Documentada (Procedimientos,Manuales, Politicas, Instructivos, Formularios), mediante estudios para mejorar y estandarizar procesos.</t>
  </si>
  <si>
    <t>Cantidad de información documentada creada</t>
  </si>
  <si>
    <t>Información Documentada Aprobada.</t>
  </si>
  <si>
    <t>1.Identificacion de los procesos a mejorar o estandarizar.
 2.Lavantar la Información.
 3.Interacción con las Areas
 4. Aprobación de la información Documentada.</t>
  </si>
  <si>
    <t>Monitoreo e implementación de las Normas Basicas de Control Interno (NOBACI).</t>
  </si>
  <si>
    <t>Elevar el nivel de cumplimiento en la plataforma de las NOBACI a un 99%.</t>
  </si>
  <si>
    <t xml:space="preserve">Reporte de porciento de cumplimiento generado por la plataforma NOBACI. </t>
  </si>
  <si>
    <t>Reporte de avance de la plataforma de la Contraloría.</t>
  </si>
  <si>
    <t>1. Identificacion de Requerimientos a Implementar.
 2. Identificación de los Requerimeintos a dar seguimiento.
 3. Velar porque las áreas den cumplimiento a las recomendaciones. 
 4.Interacción con la Contraloría General de la República.
 5. Aprobación de documentaciones.</t>
  </si>
  <si>
    <t>Velar por la adopción de las recomendaciones de los informes de auditoría NOBACI. 
Fórmula de calculo: [(HS/HD)*100]
HS: Hallazgos Subsanados
HD: Hallazgos Detectados</t>
  </si>
  <si>
    <t xml:space="preserve">Porcentaje de hallazgos subsanados de las NOBACI entre cantidad de hallazgos detectados. </t>
  </si>
  <si>
    <t>Hallazgos NOBACI subsanados.</t>
  </si>
  <si>
    <t>1. Identificar los hallazgos a subsanar
2. Dar soporte y asesoría a las áreas
3. Solicitar las evidencias de cumplimiento a las áreas
4. Cerrar las acciones correctivas NOBACI.</t>
  </si>
  <si>
    <t>Adición de personal especializado en estas actividades.
 Dos Analistas (Aplica para todos los productos del departamento).</t>
  </si>
  <si>
    <t>Monitoreo y Seguimiento al Índice de Control Interno (ICI)</t>
  </si>
  <si>
    <t>Mantener el nivel de cumnplimiento del Índice de Control Interno (ICI) por encima de un 80%</t>
  </si>
  <si>
    <t>Reporte de porciento de cumplimiento generado por la plataforma del ICI</t>
  </si>
  <si>
    <t>Reporte de avance de la plataforma del ICI</t>
  </si>
  <si>
    <t xml:space="preserve">1. Dar seguimiento a los responsable de carga de evidencias.
2. Mantener contacto directo con el asesor asignado por la Contraloría.
3. Coordinar acciones de mejora ante irregularidades presentadas. </t>
  </si>
  <si>
    <t>Departamento Calidad en la Gestión</t>
  </si>
  <si>
    <t>Rediseño de la Gestión de Riesgos</t>
  </si>
  <si>
    <t>Gestionar la identificación y administración de los riesgos de los procesos estratégicos, claves y de apoyo.</t>
  </si>
  <si>
    <t>Asegurar el cumplimiento al 100% de la gestión de riesgos del Sistema de Gestion Integrado</t>
  </si>
  <si>
    <t xml:space="preserve">1. Listados de Asistencia de Sensibilizaciones Realizadas e Imagenes.                                                                  2. Publicaciones en temas de riesgos a todo el personal.                                                                        3. Matriz de riesgos actualizada e informes de revisión.                                 4. Seguimiento a los informes trimestrales de seguimiento por parte de los responsables de procesos.                                                                                            5.Informes semestrales sobre el seguimiento a los riesgos identificados y los controles establecidos.                                                   6. Informe anual sobre la efectividad de los controles establecidos en los riesgos identificados.        </t>
  </si>
  <si>
    <t>Departamento de Calidad en la Gestión</t>
  </si>
  <si>
    <t>1. Taller en Gestión de Riesgos.                                                                                                                           2. Traspaso de la matriz de riesgos al nuevo sistema de administración de riesgos. (Captura de imagen sobre riesgos cargados al sistema).                                                                           3.Comunicación a todos los responsables de área sobre el seguimiento a los riesgos a traves del Sistema.</t>
  </si>
  <si>
    <t>Gestor de Riesgos</t>
  </si>
  <si>
    <t>Maquinaria,Suministros y Accesorios de Oficina</t>
  </si>
  <si>
    <t>Cumplimiento a los indicadores del Sistema de Monitoreo de la Administración Pública (SISMAP)</t>
  </si>
  <si>
    <t>"Asegurar la buena calificación a los indicadores del SISMAP relacionados al Departamento de Calidad en la Gestión, los cuales son:
- 01.1 Autoevaluación CAF
- 01.2 Plan de Mejora Modelo CAF
- 01.4 Carta Compromiso
- 01.6 Monitoreo de la Calidad de los Servicios
- 01.7 índice de Satisfacción Ciudadana</t>
  </si>
  <si>
    <t>Aumentar el procentaje de cumplimiento de los indicadores del Sistema de Monitoreo de la Administración Pública Aplicables a Calidad en la Gestión  de un 98% a un  95%.</t>
  </si>
  <si>
    <t>1.Informe de cumplimiento de indicadores SISMAP correspondientes a Calidad en la Gestión</t>
  </si>
  <si>
    <t>Dirección de Planificacion y Desarrollo</t>
  </si>
  <si>
    <t xml:space="preserve">1. Identificar los indicadores relacionados al Departamento de Calidad en la Gestión.                                                                                                   2. Calendarizar las fechas topes de cumplimiento de cada indicador.                                                                                     3.Realizar la Matriz de Autoevaluación CAF e Informe CAF.                                                                                                                                                                                       4.Plan de Mejora CAF, INFORME PM                                                                            5. Seguimeinto Acciones Carta Compromiso al Ciudadano.                                                                                            6.Encuesta de Calidad de los servicios.                                                                              7. Resultado de Indice de Satisfacción. </t>
  </si>
  <si>
    <t>1. Pantalla Interactiva para salones de reuniones .     2.Mesa de Reuniones                                                                   3.Sillas Ejecutivas para mesa de reuniones                                           4.Medios Impresos</t>
  </si>
  <si>
    <t>1. 400,000.00         2. 70,000.00                       3. 136,000.00                        4. 10,000.00</t>
  </si>
  <si>
    <t>Revisión, actualización o creación de procesos</t>
  </si>
  <si>
    <t>Revisar o actualizar las interacciones entre los procesos de Comercialización, gestión financiera y
diseñar los procesos de aprovisionamiento.</t>
  </si>
  <si>
    <t>Procesos actualizados, revisados o creados</t>
  </si>
  <si>
    <t>1. Minuta de reunión o aprobación nueva versión del mapa de proceso.
2. Actualización Ficha de Proceso.</t>
  </si>
  <si>
    <t>1. Analizar los procesos establecidos.
2. Actualizar las Fichas de Procesos de los procesos modificados o creados.       
3. Aprobar Ficha de Proceso.</t>
  </si>
  <si>
    <t>Auditoría Interna de Calidad basado en las normas ISO 9001:2015 y Antisoborno ISO 37001.</t>
  </si>
  <si>
    <t xml:space="preserve">Revisión del cumplimiento de los procesos conforme con los requisitos propio de la organización y los requisitos de las normas ISO 9001 e ISO 37001
</t>
  </si>
  <si>
    <t>Asegurar el cumplimiento del 100% de las auditorías internas establecidas en el Programa de auditorias 2024..</t>
  </si>
  <si>
    <t>1. Informe de Auditoria Realizada.                                                      2. Programación anual de auditorias.                                           3. Plan de Auditoría.</t>
  </si>
  <si>
    <t>1. Comunicaciones sobre los procesos de Auditorías a llevar a cabo en el 2023.                                                                                                        2. Desarrollar el Programa de Auditoría 2023.                                                                       3. Realizar el Plane de Aditoría 2024.                                                           4. Realizar Informes de resultados de Auditoría 2024.
5. Formación de auditores internos en las normas ISO 9001:2015 e ISO 37001:2016</t>
  </si>
  <si>
    <t>Postulación a la Certificación Nivel de Excelencia: Sello CAF + 300</t>
  </si>
  <si>
    <t>Esta certificación constituye un proceso que reconoce la gestión de las organizaciones del sector publico, utilizando la evaluación del Modelo de Excelencia Marco Común de Evaluación (CAF) como base. Será entregada si se evidencia que se ha implementado el modelo CAF de una manera eficaz, que se este utilizando el sistema de puntuación afinado y obtenga una puntuación mayor a 300 puntos.</t>
  </si>
  <si>
    <t>Asegurar el cumplimiento del 100% de la postulación a la Certificación Nivel de Excelencia: Sello CAF + 300</t>
  </si>
  <si>
    <t>1. Remisión de Comunicación de Postulación a la certificación Nivel de Excelencia.                                                                                                                      2. Informe de Postulación a la certificación.</t>
  </si>
  <si>
    <t>1. Completar los requerimientos necesarios para la postulación a la certificación de Nivel de Excelencia y sello CAF + 3000.                                                                                                                 2. Recopilar las evidencias requeridas para la certificación de nivel de excelencia y sello CAF + 300</t>
  </si>
  <si>
    <t>Memoria Institucional 2024</t>
  </si>
  <si>
    <t xml:space="preserve">Queda estipulado por ley, que es obligatorio depositar ante el Congreso Nacional, realizar y remitir al Ministerio de Presidencia, las Memorias Institucionales de los ministerios y
rendir cuenta de su administración del año anterior. </t>
  </si>
  <si>
    <t>Porcentaje de avance de elaboración de Memoria Institucional del 2024</t>
  </si>
  <si>
    <t>Memoria Institucional redactada y remitida al Ministerio de Presidencia</t>
  </si>
  <si>
    <t xml:space="preserve">Dirección de Planificación y Desarrollo </t>
  </si>
  <si>
    <t>1. Recaudación de los datos necesarios 
2. Redacción del borrador inicial 
3. Revisión 
4. Carga del documento al portal
5. Encuadernación y envió de la Memoria</t>
  </si>
  <si>
    <t>Informe de Logros Institucionales</t>
  </si>
  <si>
    <t>A solicitud del Ministerio de la Presidencia, es necesario realizar un informe semestral de los hitos generados hasta el primer semestre del año</t>
  </si>
  <si>
    <t>Cantidad de Informes de logros elaborados</t>
  </si>
  <si>
    <t xml:space="preserve">Informe semestral redactado y remitido al Ministerio de Presidencia </t>
  </si>
  <si>
    <t>1. Recaudación de los datos necesarios 
2. Redacción del borrador inicial 
3. Revisión 
4. Carga del documento al portal</t>
  </si>
  <si>
    <t>Rendición de Cuentas</t>
  </si>
  <si>
    <t>Darle seguimiento de manera mensual a los indicadores misionales de la institución y realizar un informe dirigido a la Dirección Ejecutiva</t>
  </si>
  <si>
    <t>Cantidad de Informes de Rendición de Cuentas elaborados</t>
  </si>
  <si>
    <t xml:space="preserve">Informes mensuales de rendición de cuentas </t>
  </si>
  <si>
    <t>1. Solicitud de los datos y estadisticas 
2. Formulación del informe 
3. Envio a la Dirección Ejecutiva del informe</t>
  </si>
  <si>
    <t>Redacción de politica institucional de Derechos Humanos</t>
  </si>
  <si>
    <t>Definición de una política de derechos humanos, dirigidas a fomentar el respeto y garantía de los derechos humanos de los colaboradores y usuarios de los productos/servicios.</t>
  </si>
  <si>
    <t>Política de Derecho Humanos institucionalizada</t>
  </si>
  <si>
    <t>1. Levantamiento de la inforamcion relevante
2. Redacción del primer borrador
3. Revisión del borrador
4. Correcciones de lugar 
5. Aprobación del documento 
6. Sensibilización de las políticas a las distintas areas de la institución</t>
  </si>
  <si>
    <t>Informes Estadisticos Institucionales</t>
  </si>
  <si>
    <t xml:space="preserve">Informe de periodicidad mensual sobre la  producción de agua potable por regiones y provincias.  </t>
  </si>
  <si>
    <t xml:space="preserve">Cantidad de informes realizado de Producción de Agua Potable   </t>
  </si>
  <si>
    <t xml:space="preserve">  Informe de producción de agua potable por regiones y  por provincias.  </t>
  </si>
  <si>
    <t>Departamento de Estadísticas</t>
  </si>
  <si>
    <t>Dirección de operaciones, Depto de Estadísticas, Dirección Ejecutiva.</t>
  </si>
  <si>
    <t>Solicitud de información a la dirección de operaciones, preparación de informe , remisión a la MAE y envío del mismo.</t>
  </si>
  <si>
    <t xml:space="preserve">Informe de periodicidad mensual, enviado a la Direccion de Planificacion y Desarrollo, en el formato de Metas Presidenciales. </t>
  </si>
  <si>
    <t xml:space="preserve">Cantidad de informes estadísticos de producción de Agua potable para metas presidenciales   </t>
  </si>
  <si>
    <t>Informes</t>
  </si>
  <si>
    <t>Dirección de operaciones, Depto de Estadísticas, Dirección de planificación y desarrollo.</t>
  </si>
  <si>
    <t>Solicitud de información a la dirección de operaciones , preparación de informe y remisión del mismo</t>
  </si>
  <si>
    <t>Informe de periodicidad mensual sobre la produccion de aguas residuales por regiones y provincias.</t>
  </si>
  <si>
    <t>Cantidad de Reporte realizados de Recolección de Aguas Residuales.</t>
  </si>
  <si>
    <t xml:space="preserve"> Informe de  Produccion de aguas residuales por regiones y provincias</t>
  </si>
  <si>
    <t>Dirección de tratamiento de aguas residuales , Depto de Estadísticas.</t>
  </si>
  <si>
    <t>Informe de periodicidad mensual sobre el cloro residual porregiones y provincias.</t>
  </si>
  <si>
    <t>Cantidad de Reportes realizados de Cloro Residual</t>
  </si>
  <si>
    <t>Informe de Cloro residual por regiones y  por provincias.</t>
  </si>
  <si>
    <t>Dirección de Calidad de Agua Depto. de estadística</t>
  </si>
  <si>
    <t>Informe de periodicidad mensual sobre la facturacion por regiones y provincias.</t>
  </si>
  <si>
    <t>Cantidad de Reportes realizados de facturación</t>
  </si>
  <si>
    <t>Informe de Facturacion por regiones y  por provincias.</t>
  </si>
  <si>
    <t>Dirección Comercial , Depto. de Estadística</t>
  </si>
  <si>
    <t>Informe de periodicidad mensual sobre el indice de potabilidad por regiones y provincias.</t>
  </si>
  <si>
    <t>Cantidad de Reportes realizados de índice de Potabilidad</t>
  </si>
  <si>
    <t>Informe de indice de potabilidad por regiones y  por provincias.</t>
  </si>
  <si>
    <t>Dirección de Calidad de Agua, Depto. de estadística</t>
  </si>
  <si>
    <t>Estadísticas de Producción de: Agua Potable, Cloro Residual, Índice de Potabilidad y Generación, Recolección y Tratamiento de Aguas Residuales, Facturación y Recaudación.</t>
  </si>
  <si>
    <t>Cantidad de Reportes estadisticos  realizados para publicación en el portal de transparencia</t>
  </si>
  <si>
    <t>Reportes Estadisticos</t>
  </si>
  <si>
    <t>Dirección de operaciones, Dirección de calidad de Agua, Dirección de tratamiento de aguas residuales, Dirección Comercial</t>
  </si>
  <si>
    <t xml:space="preserve">Remisión de informe de indicadores institucionales incluyendo indicadores solicitados </t>
  </si>
  <si>
    <t>Cantidad de Informes de Indicadores institucionales (operacionales)</t>
  </si>
  <si>
    <t>Informe de  Indicadores a proyectos especiales</t>
  </si>
  <si>
    <t>Capacitación de estadísticas ejecutado</t>
  </si>
  <si>
    <t>Programa de capacitación impartido en conjunto con la oficina Nacional de Estadísticas ONE para todas las unidades productoras de estadísticas.</t>
  </si>
  <si>
    <t>Cantidad de capacitaciones de estadísticas realizadas</t>
  </si>
  <si>
    <t xml:space="preserve"> Informe de Costos de Operaciones la dirección Ejecutiva</t>
  </si>
  <si>
    <t>Dirección de operaciones, Dpto. de Electromecanico</t>
  </si>
  <si>
    <t xml:space="preserve">1. Preparación de material                                                                2. Gestión de Logística                                                                                  3. Convocatoria de invitados                                                                     4. Realizar capacitaciones                                                                  </t>
  </si>
  <si>
    <t>Charlas de orientación realizadas.</t>
  </si>
  <si>
    <t>Jornadas de orientacion donde se trabaja la perspectiva de género para que no exista discriminación y especialmente limitaciones por ello.</t>
  </si>
  <si>
    <t xml:space="preserve">unidad </t>
  </si>
  <si>
    <t>Cantidad de charlas de orientación realizadas</t>
  </si>
  <si>
    <t>Programa de talleres de orientacion, Informes escritos y audiovisual</t>
  </si>
  <si>
    <t>Oficina de Equidad de Género</t>
  </si>
  <si>
    <t xml:space="preserve">Direccion ejecutiva                        Recursos Humanos </t>
  </si>
  <si>
    <t>1. Preparación de material                                                                2. Gestión de Logística                                                                                  3. Convocatoria de invitados                                                                      4. Realizar charlas/capacitaciones                                                      5. Realizar reporte de Avance</t>
  </si>
  <si>
    <t xml:space="preserve">Ropa                                                    Medios impresos     Publicidad                        </t>
  </si>
  <si>
    <t>RD$929,420.59     RD$1,218,033.00     RD$385,770.64</t>
  </si>
  <si>
    <t>Programas de Prevención implementado</t>
  </si>
  <si>
    <t>Conjunto de jornadas y servicios de salud con el objetivo de lograr que los colaboradores logren mantener y mejorar las condiciones de salud y mecanismos para la prevencion de violencia.</t>
  </si>
  <si>
    <t>unidad</t>
  </si>
  <si>
    <t>Cantidad de informes de resultados de jornandas de prevencion realizados</t>
  </si>
  <si>
    <t>Programa de actividades de prevencion, Informes escritos y audiovisual</t>
  </si>
  <si>
    <t>1. Preparación de material                                                                2. Gestión de Logística                                                                               3. Convocatoria de invitados                                                                      4. Realizar charlas/capacitaciones                                                      5. Realizar Informe de resultados</t>
  </si>
  <si>
    <t>Servicios educativos y de formación Servicios de banquetets y catering</t>
  </si>
  <si>
    <t>RD$480,000.00 RD$495,000.00</t>
  </si>
  <si>
    <t>RD$480,000.00                     RD$495,000.00</t>
  </si>
  <si>
    <t xml:space="preserve">Informes Trimestral de Transversalización del Enfoque de Género, elaborados 
</t>
  </si>
  <si>
    <t>Se producen periodicamente para dar las informaciones al Ministerio de la Mujer, sobre los avances de la Transversalización en el enfoque de género de la institución.</t>
  </si>
  <si>
    <t>Cantidad de informes elaborados</t>
  </si>
  <si>
    <t xml:space="preserve">Informes </t>
  </si>
  <si>
    <t>Direccion ejecutiva                         Dirección de  planificación y Desarrollo</t>
  </si>
  <si>
    <t>1. Levantamiento de las Informaciones                                       2. Elaboración de Informe                                                                 3. Aprobación                                                                                    4. Remisión al Miniterio de la Mujer</t>
  </si>
  <si>
    <t>Dirección de Operaciones</t>
  </si>
  <si>
    <t>Mejorar la cobertura  del servicio de agua potable, Aumentar la cobertura  del servicio de saneamiento</t>
  </si>
  <si>
    <t>Sánchez Ramírez</t>
  </si>
  <si>
    <t>Duarte</t>
  </si>
  <si>
    <t>Hermanas Mirabal</t>
  </si>
  <si>
    <t>María T. Sánchez</t>
  </si>
  <si>
    <t>Samaná</t>
  </si>
  <si>
    <t>Valverde</t>
  </si>
  <si>
    <t>Monte Cristi</t>
  </si>
  <si>
    <t>Dajabón</t>
  </si>
  <si>
    <t>Santiago Rodriguez</t>
  </si>
  <si>
    <t>Santiago</t>
  </si>
  <si>
    <t>San Cristóbal</t>
  </si>
  <si>
    <t>Peravia</t>
  </si>
  <si>
    <t>Azua</t>
  </si>
  <si>
    <t>Ocoa</t>
  </si>
  <si>
    <t>Barahona</t>
  </si>
  <si>
    <t>Pedernales</t>
  </si>
  <si>
    <t>Bahoruco</t>
  </si>
  <si>
    <t>Independencia</t>
  </si>
  <si>
    <t>San Juan</t>
  </si>
  <si>
    <t>Elías Piña</t>
  </si>
  <si>
    <t>La Altagracia</t>
  </si>
  <si>
    <t>El Seibo</t>
  </si>
  <si>
    <t>San Pedro de Macorís</t>
  </si>
  <si>
    <t>Hato Mayor</t>
  </si>
  <si>
    <t>Monte Plata</t>
  </si>
  <si>
    <t>Frecuecia medicion</t>
  </si>
  <si>
    <r>
      <t xml:space="preserve">Detección y corrección de fugas    (Linea base total 2023 </t>
    </r>
    <r>
      <rPr>
        <b/>
        <sz val="11"/>
        <color theme="1"/>
        <rFont val="Calibri"/>
        <family val="2"/>
      </rPr>
      <t>5,521)</t>
    </r>
    <r>
      <rPr>
        <sz val="11"/>
        <color theme="1"/>
        <rFont val="Calibri"/>
        <family val="2"/>
      </rPr>
      <t xml:space="preserve">    (Meta 2024</t>
    </r>
    <r>
      <rPr>
        <b/>
        <sz val="11"/>
        <color theme="1"/>
        <rFont val="Calibri"/>
        <family val="2"/>
      </rPr>
      <t xml:space="preserve"> 6,360)</t>
    </r>
    <r>
      <rPr>
        <sz val="11"/>
        <color theme="1"/>
        <rFont val="Calibri"/>
        <family val="2"/>
      </rPr>
      <t xml:space="preserve">     </t>
    </r>
  </si>
  <si>
    <t>Es un programa sistemático de detección y corrección de fugas visibles y no visibles para control de pérdidas agua potable en  redes o líneas de aducción, impulsión, matriz, redes de distribución y acometidas</t>
  </si>
  <si>
    <t>Cantidad averías corregidas</t>
  </si>
  <si>
    <t>Mensual</t>
  </si>
  <si>
    <t>Informe mensual de levantamientos y trabajos realizados /Matriz mensual del Centro de Contacto (Call Center)</t>
  </si>
  <si>
    <t>Divisiones Provinciales de Operaciones/Div. Transportación/Depto. Compras y Contrataciones/ Dir. Financiera/Dir. Adiminstrativa</t>
  </si>
  <si>
    <t xml:space="preserve">1.Levantamiento de averías visibles y no visibles                                                                          2. Coordinación de trabajos                                    3. Ejecución de trabajos de corrección de averias en líneas de aducción, impulsión, conducción, redes de distribución y acometidas. 4. Bacheo (Reposición de carpeta asfáltica por trabajos realizados correcciones de averías)     </t>
  </si>
  <si>
    <t xml:space="preserve">1.   Brigada Provinciales.                                                                                       2. Personal calificado (personal de apoyo, obreros, ayudantes)   RD$2,616,000.00          </t>
  </si>
  <si>
    <t xml:space="preserve">1. 2210-Maquinaria y equipo pesado de construccion (cortadora de asfalto)  RD$235,000.00                                                     2. 2310-Maquinaria para trabajar madera, piedra, ceramica y similares (pulidoras)   RD$113,000.00                                                           3. 2317- Maquinaria, equipo y suministro para talleres (electrodos) RD$1,694,000.00                                                                                                    4. 2711- Herramientas de mano RD$726,515.88                                 5. 3120- Adhesivos y selladores RD$210,000.00                                6. 312313- Tubos y tuberia RD$12,673,923.00                                     7. 4014- Distribucion de fluidos y gas RD$18,384,821.20              8. 4015-Bombas y compresores industriales (bombas de achique)  RD$230,885.76                                                                                 9. 4111-Instrumentos de medida, observacion y ensayo  RD$717,847.50                                                                                                         10. 4618- Seguridad y proteccion personal RD$978,825.25       11. 7810-Servicios de transporte RD$500,000.00                              12. 7811- Alquiler de vehiculos (servicios de retroexcavadora y grua)  RD$1,032,000.00                                                                           Total RD$37,496,818.59                                                                                                                                                                                     </t>
  </si>
  <si>
    <t>Baja Asignación de Recursos (Personal, Materiales, fondos, Transporte)</t>
  </si>
  <si>
    <t>Hacer la programación temprana de la asignación de los recursos necesarios y realizar la compra a tiempo de todo lo requerido para la puesta en marcha del programa.</t>
  </si>
  <si>
    <t xml:space="preserve">1. 2210-Maquinaria y equipo pesado de construccion (cortadora de asfalto)                                                          2. 2310-Maquinaria para trabajar madera, piedra, ceramica y similares (pulidoras)                                                          3. 2317- Maquinaria, equipo y suministro para talleres (electrodos)                                                                                                  4. 2711- Herramientas de mano                                       5. 3120- Adhesivos y selladores                                                     6. 312313- Tubos y tuberia                                               7. 4014- Distribucion de fluidos y gas                             8. 4015-Bombas y compresores industriales (bombas de achique)                                                                               9. 4111-Instrumentos de medida, observacion y ensayo                                                                                                       10. 7810-Servicios de transporte                                   11. 7811- Alquiler de vehiculos (servicios de retroexcavadora y grua)                                                                                                                                                                                                                                                      </t>
  </si>
  <si>
    <t xml:space="preserve">Creación Catastro de Redes sistemas provincias  ( Monte Cristi,  Valverde y Santiago Rodriguez)        </t>
  </si>
  <si>
    <t>Sistema de información georeferenciada que conteniene en primera instancia las redes, componentes y accesorios de los sistemas de acueductos ALINO</t>
  </si>
  <si>
    <t>Catastro de Redes Creados</t>
  </si>
  <si>
    <t xml:space="preserve">Unidad </t>
  </si>
  <si>
    <t>Trimestral</t>
  </si>
  <si>
    <t>Informe mensual de levantamientos y catastro digital del sistema</t>
  </si>
  <si>
    <t>Dirección de Planificación/ AFD  /DPPE.</t>
  </si>
  <si>
    <t xml:space="preserve">1. Definicion estrategia levantamiento castastro Redes (SEURECA-AFD)                                                                                              2.  Levantamiento de redes y componentes  y esquematización georeferenciada de redes y accesorios que componen los sistemas de acueductos Valverde, Monte Cristi, Santiago Rodriguez)                                                                           </t>
  </si>
  <si>
    <t xml:space="preserve">                                                                   1. Personal de apoyo (contratado)  RD$2,720,000.00                                       2.  (03) Analista de Catastro de catastro de redes                          RD$1,800,000.00                                                                </t>
  </si>
  <si>
    <t xml:space="preserve">1. Tablets  RD$ 750,000.00                                                                                                    2.GPS RD$200,000.00                                                                                            3. Licencias de ARGS y AUTOCAD RD$1,220,000.00                                            4. Personal de apoyo (contratado)  RD$3,720,000.00                                               5. computadoras (25 UD) (1,750,000.00)                                    6.Transporte (Camioneta doble cabina) RD$ 8,793,600.00                                                          </t>
  </si>
  <si>
    <t>Falta de Asignación de Recursos (Personal, Equipos, Software, materiales, Transporte)</t>
  </si>
  <si>
    <t>Hacer la programación temprana compra de todo lo querido para la creación del catastro de redes.</t>
  </si>
  <si>
    <t>Reducción de agua no contabilizada (AFD)</t>
  </si>
  <si>
    <t>Programa medición de caudales y establecimiento distritos de medición para reducción de ANC y detección de fugas provincia Valverde.</t>
  </si>
  <si>
    <t>Distritos de medición Creados</t>
  </si>
  <si>
    <t>Semestral</t>
  </si>
  <si>
    <t>Informe mensual de  caudales medidos/Informe de  sistemas medidos</t>
  </si>
  <si>
    <t>Dirección de Planificación/ AFD /Dirección de Tecnología /DPPE.</t>
  </si>
  <si>
    <t>1. Definicion estrategia levantamiento castastro Redes (SEURECA-AFD)                               2. Establecimiento distritos de medición ALINO.                                                         3.Adquisicion instrumentos Medición de caudales.                                                                              3. Operación de dispositivos para detección perdidas de caudal en las redes de coducción de agua potable de los sistemas medidos.</t>
  </si>
  <si>
    <t>1.Personal especializado en  Equipos medición de caudal                           2. personal especializado en reparación de macro-micro medidores.  (propio/contratado)</t>
  </si>
  <si>
    <t xml:space="preserve">1. Caudalimetros ultrasonicos (20ud) RD$3,000,000.00                                                    3. Transporte (02 Camioneta doble cabina) RD$ 4,359,069.00                                                                    3. Personal de apoyo RD$2,200,000.00                                        </t>
  </si>
  <si>
    <t>Realizar la compra a tiempo de todos los instrumentos requeridos para la implementación del programa de medición de caudales.</t>
  </si>
  <si>
    <t>IVD 2: Hogares atendidos con saneamiento gestionado de manera segura</t>
  </si>
  <si>
    <r>
      <rPr>
        <sz val="11"/>
        <color theme="1"/>
        <rFont val="Calibri"/>
        <family val="2"/>
      </rPr>
      <t>Incorporacion de</t>
    </r>
    <r>
      <rPr>
        <b/>
        <sz val="11"/>
        <color theme="1"/>
        <rFont val="Calibri"/>
        <family val="2"/>
      </rPr>
      <t xml:space="preserve"> 2,400 </t>
    </r>
    <r>
      <rPr>
        <sz val="11"/>
        <color theme="1"/>
        <rFont val="Calibri"/>
        <family val="2"/>
      </rPr>
      <t xml:space="preserve"> hogares al sistema de alcantarillado atendidos con saneamiento gestionado de manera segura (Banco Mundia)</t>
    </r>
  </si>
  <si>
    <t>Cantidad de hogares incorporados al  alcantarillado gestionado de manera segura</t>
  </si>
  <si>
    <t xml:space="preserve">Informe mensual interconexiones realizadas </t>
  </si>
  <si>
    <t>Dirección de Planificación/Banco Mundial</t>
  </si>
  <si>
    <t>1. Levantamiento catastro de redes de alcantarillado y  casas no interconectas.              2.Realizar Solicitud de compras materiales y orden de servicio para interconexion acometidas sanitarias.                                                                      3.Supervisar trabajos de interconexion.</t>
  </si>
  <si>
    <t>1.Personal capacitado                       2. Compañía espesializada</t>
  </si>
  <si>
    <t>1.Materiales para interconexion de acometidas intradomisiliarias RD$54,456,450.00    2.Compañia especializada en trabajos de interconexion.  RD$35,000,000.00</t>
  </si>
  <si>
    <t>IVD 1: Hogares atendidos con suministro de agua gestionado de manera segura</t>
  </si>
  <si>
    <r>
      <rPr>
        <sz val="11"/>
        <color theme="1"/>
        <rFont val="Calibri"/>
        <family val="2"/>
      </rPr>
      <t>Incorporacion de</t>
    </r>
    <r>
      <rPr>
        <b/>
        <sz val="11"/>
        <color theme="1"/>
        <rFont val="Calibri"/>
        <family val="2"/>
      </rPr>
      <t xml:space="preserve"> 1,200 </t>
    </r>
    <r>
      <rPr>
        <sz val="11"/>
        <color theme="1"/>
        <rFont val="Calibri"/>
        <family val="2"/>
      </rPr>
      <t xml:space="preserve">  hogares adicionales atendidos con suministro de agua gestionado de forma segura  (Banco Mundia)</t>
    </r>
  </si>
  <si>
    <t>Cantidad de hogares incorporados al suministro de agua potable gestionado de manera segura</t>
  </si>
  <si>
    <t xml:space="preserve">Informe mensual trabajos realizadas </t>
  </si>
  <si>
    <t>1. Levantamiento catastro de redes.              2.Definir intervenciones para asegurar el servicio 24/7 en zona seleccionadas.                                                                      3.Realizar presupuestos.                                        4.Realizar solicitud de materiales, equipos y herramientas para intervenciones.               5.Realizar intervenciones.                                           6. Monitorear parametros de agua segura: Caudal, presion y calidad.</t>
  </si>
  <si>
    <t xml:space="preserve">1.   Brigada seguimiento y supervisión Macro-Red compuesta por ( 02 tecnicos especializado, 02 supervisores de línea, 02 ayudante y 01 albañil) RD$ 3,000,000.00                                                                                       2. Personal calificado (personal de apoyo, obreros, ayudantes)   RD$21,616,000.00          </t>
  </si>
  <si>
    <t>Herramientas y materiales para intervenciones en zonas seleccionadas. RD$75,205,900.00</t>
  </si>
  <si>
    <t>Programa  medición de caudales</t>
  </si>
  <si>
    <t>Programa sistemático de medición de caudales y evaluación de la operación de los sistemas para mejoramiento generación datos estadísticos de producción y la eficientización de operación de los sistemas acueductos.</t>
  </si>
  <si>
    <t>Cantidad de Acueductos Medidos</t>
  </si>
  <si>
    <t>Dirección de ingenieria</t>
  </si>
  <si>
    <t xml:space="preserve">1. Definicion componente del acueducto a medir                                                                                  2. definir fecha de medición                                           3. Realizar medicion                                             </t>
  </si>
  <si>
    <t xml:space="preserve">1.Personal especializado en  Equipos medición de caudal                           </t>
  </si>
  <si>
    <t xml:space="preserve">1. Caudalimetros ultrasonicos (3ud) RD$250,000.00                                         </t>
  </si>
  <si>
    <t>Programa Distribución de Agua Potable con Camiones Cisterna</t>
  </si>
  <si>
    <t>Distribución de agua potable mediante camiones cisterna en diferentes comunidades que no cuentan con el servicio de agua potable por falta de redes de distribución, urgencias presentadas por salida de servicio de los acueductos, periodos de estiaje o casos de emergencia por el paso de fenómenos hidrometerológicos</t>
  </si>
  <si>
    <t>Galones entregados</t>
  </si>
  <si>
    <t xml:space="preserve">140,400,000 </t>
  </si>
  <si>
    <t>Reporte de viajes realizados, informe actividades Divisiones Provinciales de Operaciones</t>
  </si>
  <si>
    <t>Dirección Ejecutiva (Barbara Carolina)</t>
  </si>
  <si>
    <t>1. Evaluación necesidades en diferentes comunidades                                                                           2. Coordinación de rutas de distribución y cantidad de viajes                                                                    3. Distribución de agua segun rutas establecidas</t>
  </si>
  <si>
    <t xml:space="preserve">Choferes camiones Cisterna </t>
  </si>
  <si>
    <t xml:space="preserve">Camiones cisterna  (130 UD) </t>
  </si>
  <si>
    <t>Falta de Asignación de Recursos (Vehículos, contrataciones)</t>
  </si>
  <si>
    <t>Contar con los camiones requeridos para lograr entregar lo galones proyectados.</t>
  </si>
  <si>
    <t>Sustitución tramos de redes colapsadas en los diferentes sistemas de alcantarillado sanitarios</t>
  </si>
  <si>
    <t>Es un programa de evaluación e intervención de redes en los diferentes sistemas alcantarillado (sustitución de tramos de líneas colectoras, subcolectoras y de descarga)</t>
  </si>
  <si>
    <t>Cantidad de metros de lineas de AR sustituidos</t>
  </si>
  <si>
    <t xml:space="preserve">Metro líneal </t>
  </si>
  <si>
    <t>2000</t>
  </si>
  <si>
    <t xml:space="preserve">Informe mensual de levantamientos y trabajos realizados </t>
  </si>
  <si>
    <t>Divisiones Provinciales de Operaciones</t>
  </si>
  <si>
    <t xml:space="preserve">1.Realizar levantamientos                                           2. Elaboración de presupuestos y programas de trabajo                                                                        3. Ejecutar trabajos de sustitución de redes colectoras colapsadas.    </t>
  </si>
  <si>
    <t xml:space="preserve"> 1. brigadas provinciales de aguas residuales,                                                                    2. Personal de apoyo contratado RD$1,700,000.00                     </t>
  </si>
  <si>
    <t xml:space="preserve">1. 2210-Maquinaria y equipo pesado de construccion (cortadora de asfalto)  RD$235,000.00                                                     2. 2711- Herramientas de mano RD$493,947.88                                3. 312313- Tubos y tuberia RD$9,971,330.00                                       4. 4014- Distribucion de fluidos y gas RD$4,065,400.00               5. 4015-Bombas y compresores industriales (bombas de achique)  RD$230,885.76                                                                                 6. 4618- Seguridad y proteccion personal RD$439,496.54        7. 7810-Servicios de transporte RD$1,000,000.00                                                                                      8. 7811- Alquiler de vehiculos (servicios de retroexcavadora y grua)  RD$1,320,000.00                                                                              Total RD$17,756,060.18        </t>
  </si>
  <si>
    <t>Falta de Asignación de Recursos (Personal, Materiales, fondos, Transporte)</t>
  </si>
  <si>
    <t>Hacer la programación temprana de la asignación de los recursos necesarios</t>
  </si>
  <si>
    <t xml:space="preserve">1. 2210-Maquinaria y equipo pesado de construccion (cortadora de asfalto)                                                         2. 2711- Herramientas de mano                                       3. 312313- Tubos y tuberia                                                     4. 4014- Distribucion de fluidos y gas                            5. 4015-Bombas y compresores industriales (bombas de achique)                                                                               6. 4618- Seguridad y proteccion personal                          7. 7811- Alquiler de vehiculos (servicios de retroexcavadora y grua)                                                                         </t>
  </si>
  <si>
    <t>Mantenimiento de redes en los sistemas de alcantarillado sanitario con camiones Hidrolimpiadores o Succinadores</t>
  </si>
  <si>
    <t>Es un programa de mantenimiento Preventivo y Correctivo en los sistemas de alcantarillado sanitario con el uso de camiones Hidrolimpiadores o Succinadores (Limpieza de lineas colectoras, subcolectoras, registros)</t>
  </si>
  <si>
    <t>Cantidad de metros de lineas de AR saneadas</t>
  </si>
  <si>
    <t>60,000</t>
  </si>
  <si>
    <t>63,000</t>
  </si>
  <si>
    <t xml:space="preserve">Realizar Limpieza de lineas colectoras, registros, estaciones de bombeo de alcantarillado sanitario con el apoyo  de los camiones succionadores y las brigadas de alcantarillado sanitario del nivel central y locales.       </t>
  </si>
  <si>
    <t>personal de apoyo (obreros, ayudantes)                                          RD720,000.00</t>
  </si>
  <si>
    <t xml:space="preserve"> 1. 2517- Componentes y sistemas de transporte  RD$1,192,245.00                                                                                                     2.  2711- Herramientas de mano RD$40,000.00                                 3.  4014- Distribucion de fluidos y gas RD$2,749,990.00              4.  4618- Seguridad y proteccion personal RD$105,250.00        Total RD$4,087,485.00                                                                                                </t>
  </si>
  <si>
    <t>Falta de Asignación de Recursos (Personal, materiales, equipos, herramientas, fondos, Transporte)</t>
  </si>
  <si>
    <t xml:space="preserve"> 1. 2517- Componentes y sistemas de transporte                                                                                                 2.  2711- Herramientas de mano                                       3.  4014- Distribucion de fluidos y gas                                                                                                                                 </t>
  </si>
  <si>
    <t>Mantenimiento de la  infraestructura civil de los sistemas de acueductos (Plan de rescate y habilitación de infraestructura civil)</t>
  </si>
  <si>
    <t>Programa de mantenimiento a los diferentes elementos que componen  la infraestructura civil de los  sistemas de acueductos (Depósitos, estaciones de rebombeo y Pozos)</t>
  </si>
  <si>
    <t>Cantidad de infraestructuras con mantenimiento aplicado</t>
  </si>
  <si>
    <t>Informes de infraestructuras evaluadas e intervenidas.</t>
  </si>
  <si>
    <t>Divisiones Provinciales de Operaciones / Div. Transportación / Dir. Financiera / Dir. Administrativa</t>
  </si>
  <si>
    <t xml:space="preserve">1. Evaluación 2) generación de presupuesto y programa de trabajo 3)ejecucion de una o varias de las siguientes actividades: A) mantenimiento a areas verdes de las instalaciones. B) Limpieza, reparación y pintura de verjas perimetrales y puertas de acceso.  C) Pintura exterior D) Reparacion de registros. E) Mantenimiento a depositos Reguladore, consistente en una o varias de las siguientesactividades:  Reparación de escaleras, tapas de seguridad en techos, respiraderos y control de nivel, lavado interior,  aplicación de impermeabilizante, reparación por soldaduras de  en la estructura metálica (depósitos de acero). verificación continúa de protección de tornillos. Corrección de burbujas en planchas producto de la oxidación de parte metálica, verificación y reparación de fugas en losa de fondos (depósitos vitrificados).                                                                                                                 
</t>
  </si>
  <si>
    <t>1.Personal calificado Y  personal de apoyo ( obreros, ayudantes) RD$ 2,200,000.00</t>
  </si>
  <si>
    <t xml:space="preserve">1. 2310- Maquinaria para trabajar madera, piedra, ceramica y similares RD$113,000.00                                                                                             2. 2317- Maquinaria, equipo y suministro para talleres (electrodos) RD$1,694,000.00                                                                        3. 2411-Recipientes y almacenamiento (tinacos) RD$1,282,800.00                                                                                                    4.2711- Herramientas de mano RD$954,588.20                                 5. 3010- Componentes estructurales y formas basicas RD$3,894,250.00                                                                                                   6. 3116- Ferreteria   RD$198,000.00                                                             7. 3119- Materiales de alisado, pulido (discos de corte) RD$205,750.00                                                                                                        8. 312313- Tubos y tuberia RD$9,748,923.00                                      9.4618- Seguridad y proteccion personal RD$454,496.54         10. 7810-Servicios de transporte RD$500,000.00                             11. 7811- Alquiler de vehiculos (servicios de retroexcavadora y grua)  RD$720,000.00                                                                                Total RD$19,765,807.74     </t>
  </si>
  <si>
    <t xml:space="preserve">1. 2310- Maquinaria para trabajar madera, piedra, ceramica y similares                                                                                        2. 2317- Maquinaria, equipo y suministro para talleres (electrodos)                                                                  3. 2411-Recipientes y almacenamiento (tinacos)                                                                                                  4.2711- Herramientas de mano                                        5. 3010- Componentes estructurales y formas basicas                                                                                                 6. 3116- Ferreteria                                                                  7. 3119- Materiales de alisado, pulido (discos de corte)                                                                                                   8. 312313- Tubos y tuberia                                                    9. 7810-Servicios de transporte                                        10. 7811- Alquiler de vehiculos (servicios de retroexcavadora y grua)                                                                            </t>
  </si>
  <si>
    <t>Mantenimiento de Obras de Toma</t>
  </si>
  <si>
    <t>Es un programa de mantenimiento y/o habilitación de  obras de captación de agua, con el objetivo de segurar caudales acorde a la capacidad de la unidad de tratamiento.</t>
  </si>
  <si>
    <t>Cantidad de obras de toma limpiadas</t>
  </si>
  <si>
    <t xml:space="preserve">Informe mensual de levantamientos y ejecución de trabajos realizados. </t>
  </si>
  <si>
    <t xml:space="preserve">1-Levantamiento en sitio. 2- Estimación del volumen de los agregados y  sedimentos a extraer. 3- Coordinación de trabajos con los encargados de divisiones de operaciones. 4- presentación de plan de trabajo al Enc. Provincial. 5- Ejecución de trabajos de limpieza y mantenimiento de las diferentes unidades de obra de tomas.                                                         </t>
  </si>
  <si>
    <t>1.Personal calificado Y  personal de apoyo ( obreros, ayudantes) RD$ 1,200,000.00</t>
  </si>
  <si>
    <t>1. 2711- Herramientas de mano RD$30,000.00                                    2. 4618- Seguridad y proteccion personal RD$76,852.00           3.  7810-Servicios de transporte RD$1,250,000.00                           4. 7811- Alquiler de vehiculos (servicios de retroexcavadora y grua)  RD$1,920,000.00                                                                            Total RD$3,276,852.00</t>
  </si>
  <si>
    <t xml:space="preserve">1. 2711- Herramientas de mano                                            2. 4618- Seguridad y proteccion personal                           3.  7810-Servicios de transporte                                      4. 7811- Alquiler de vehiculos (servicios de retroexcavadora y grua)  </t>
  </si>
  <si>
    <t xml:space="preserve">Mantenimiento preventivo y correctivo de dispositivos de control y cierre  en depositos y redes </t>
  </si>
  <si>
    <t>Es un programa de mantenimiento preventivo y correctivo de los accesorios en los depósitos  y las diferentes redes de conducción con el objetivo asegurar el correcto funcionamiento de dichas componentes (caudales y presiones adecuadas) reduciendo los mantenimiento correctivos y eficientizando el servicio en los sistemas intervenidos.</t>
  </si>
  <si>
    <t>Cantidad de valvulas con mantenimiento aplicado</t>
  </si>
  <si>
    <t xml:space="preserve">1-Levantamiento en sitio.                                              2- Estimación de posibles daños en válvulas, ventosas, válvulas check y flotas de control de nivel.                                                                                       3- Coordinación de trabajos con los encargados de divisiones de operaciones.                                                    4- presentación de plan de trabajo al Enc. Provincial.                                                                            5- Ejecución de trabajos de limpieza y mantenimiento de las diferentes unidades en depósitos de almacenamiento.                                                          </t>
  </si>
  <si>
    <t>1.Personal calificado Y  personal de apoyo ( obreros, ayudantes) RD$800,000.00</t>
  </si>
  <si>
    <t xml:space="preserve">1. 2711- Herramientas de mano RD$265,541.25                                  2. 4014- Distribucion de fluidos y gas RD$10,352,009.50             3. 4618- Seguridad y proteccion personal RD$85,267.00           Total RD$10,702,817.75 </t>
  </si>
  <si>
    <t xml:space="preserve">1. 2711- Herramientas de mano                                              2. 4014- Distribucion de fluidos y gas                                 3. 4618- Seguridad y proteccion personal </t>
  </si>
  <si>
    <t>Mantenimiento de pozos</t>
  </si>
  <si>
    <t>Es un programa de mantenimiento y/o habilitación de  pozos equipados con electrobombas, accionados manualmente (malacates ) accionados por molinos de viento con el objetivo de mejorar el servicio de la población abastecida por dichas componentes.</t>
  </si>
  <si>
    <t>Cantidad de pozos con amntenimiento aplicado</t>
  </si>
  <si>
    <t xml:space="preserve">1-Levantamiento en sitio.                                            2- Estimación de posibles daños.                              3- Coordinación de trabajos con los encargados de divisiones de operaciones.                                                                             4- presentación de plan de trabajo al Enc. Provincial.                                                                                  5- Ejecución de trabajos de mantenimiento </t>
  </si>
  <si>
    <t>1. Reforzamiento brigada manteniento de pozos   (01 técnicos, 02 ayudantes)               RD$480,000.00</t>
  </si>
  <si>
    <t>1. 2711- Herramientas de mano RD$80,000.00                                         2. 312313- Tubos y tuberia RD$325,000.00                                                                      3.4618- Seguridad y proteccion personal RD$75,993.27            4. 7810-Servicios de transporte RD$576,000.00                               5.7811- Alquiler de vehiculos (servicios de retroexcavadora y grua)  RD$3,451,500.00                                                                                      6. Servicio de mantenimiento a pozos RD$1,680,000.00                                                                  Total RD$6,188,493.27</t>
  </si>
  <si>
    <t xml:space="preserve">1. 2711- Herramientas de mano                                        2. 312313- Tubos y tuberia                                                                  3.4618- Seguridad y proteccion personal                           4. 7810-Servicios de transporte                                             5.7811- Alquiler de vehiculos (servicios de retroexcavadora y grua)                                                                                               6. Servicio de mantenimiento a pozos </t>
  </si>
  <si>
    <t>____________________________</t>
  </si>
  <si>
    <t>DIRECCION DE INGENIERIA</t>
  </si>
  <si>
    <t>Diseño de Sistemas de Acueductos</t>
  </si>
  <si>
    <t>Planos técnicos, memorias de diseño, especificaciones técnicas y presupuestos para la construcción de nuevos sistemas, mejoramiento, rehabilitación y ampliación de sistemas existentes. Componentes generales: obras de captación, líneas de conducción, tratamiento, almacenamiento, línea matriz y redes de distribución.</t>
  </si>
  <si>
    <t>UNIDAD</t>
  </si>
  <si>
    <t xml:space="preserve"> Cantidad de Sistemas de Acueductos diseñados</t>
  </si>
  <si>
    <t>Comunicaciones dirigidas a la Máxima Autoridad Ejecutiva (MAE) del INAPA con listado deCantidad de Sistemas de Acueductos diseñados.</t>
  </si>
  <si>
    <t>Depto. de Diseño de Sistemas de Acueductos</t>
  </si>
  <si>
    <t>Direccion Ejecutiva,
Direccion de Operaciones,
Dirección de Planificacion</t>
  </si>
  <si>
    <t>1. Viajes de evaluación
2. Estudio de fuentes
3.Estudios demográficos
4. Evaluación de alternativas
5. Formulación del proyecto
6. Levantamientos topográficos
7. Estudios geotécnicos
8. Diseños                                      
9. Presupuesto
10. Cronograma                                       
11. Registro ambiental</t>
  </si>
  <si>
    <t>Contratación de 10 Tecnicos.
Contratación de 4 Brigadas Topograficas</t>
  </si>
  <si>
    <t xml:space="preserve">´- 1 Uds. Levantamientos Topográficos A Nivel Nacional
- 2 Uds. Equipo portátil de medición de salinidad y/o de conductividad
- 2 Uds. Equipo portátil de medición de sólidos totales
- 2 Uds. Sonda TLC  - Temperatura, Nivel, Conductividad Modelo 107
- 2 Uds. Medidor de resistividad Sondeo Eléctrico Vertical Detector de agua subterránea con 2D como resultado el equipo geofísico
- 2 Uds. Correntómetro universal con molinete
- 1 Ud. Escáner de concreto
- 2 Uds. Cámara termográfica
- 6 Uds. Camioneta Diesel Doble Cabina Automática Modelo 2022
- 1 Ud. Minibus De 14 Pasajeros
- 2 Uds. Servidor Para Almacenamiento De Datos
- 3 Uds. Dron
- 25 Uds. Computadoras para alto rendimiento
- 8 Uds. GPS
- Licencias de Civil 3D, Revit, Etabs, CYPE, Safe, WaterGEMS, ArGIS
</t>
  </si>
  <si>
    <t xml:space="preserve">7213 - Construcción general de edificios
4110 - Equipo de laboratorio y científico
8610 - Servicios educativos y de formación
</t>
  </si>
  <si>
    <t>Diseño de Sistemas de Alcantarillados</t>
  </si>
  <si>
    <t>Planos técnicos, memorias de diseño, especificaciones técnicas y presupuestos para la construcción de nuevos sistemas, mejoramiento, rehabilitación y ampliación de sistemas existentes. Componentes generales: redes de recolección, estaciones de bombeo (si aplica), tratamiento y disposición de aguas residuales.</t>
  </si>
  <si>
    <t>Cantidad de Sistemas de Alcantarillados diseñados</t>
  </si>
  <si>
    <t>Comunicaciones dirigidas a la Máxima Autoridad Ejecutiva (MAE) del INAPA con listado de Cantidad de Sistemas de Alcantarillados diseñados</t>
  </si>
  <si>
    <t>Depto. de Diseño de Sistemas de Alcantarillados</t>
  </si>
  <si>
    <t>Direccion Ejecutiva,
Direccion de Tratamiento de Aguas.
Dirección de Operaciones,
Dirección de Planificacion.</t>
  </si>
  <si>
    <t>1.Viajes de evaluación
2. Estudios de cuerpos receptores
3. Estudios demográficos
4. Evaluación de alternativas
5. Formulación del proyecto
6. Levantamientos topográficos
7. Estudios geotécnicos
8. Diseños                                       
9. Presupuesto
10. Cronograma                                       
11. Registro ambiental</t>
  </si>
  <si>
    <t>Constratación de 3 Tecnicos.
Contratación de 4 Brigadas Topograficas</t>
  </si>
  <si>
    <t xml:space="preserve">´- 3 Uds. Camioneta Diesel Doble Cabina Automática Modelo 2022
- 2 Uds. Servidor Para Almacenamiento De Datos
- 3 Uds. Dron
- 15 Uds. Computadoras para alto rendimiento
- 2 Uds. GPS
- Licencias de Civil 3D, Revit, Etabs, CYPE, Safe, WaterGEMS, ArGIS
</t>
  </si>
  <si>
    <t>Apoyo Técnico para la Ejecución de Obras</t>
  </si>
  <si>
    <t>Actualización de presupuestos, revisión de reclamos del contratista, ajustes en diseño, apoyo en campo de la supervisión, entrega de especificaciones constructivas, puesta en marcha del sistema y recepciones de obras.</t>
  </si>
  <si>
    <t>Cantidad de Sistemas de Acueductos y Alcantarillados rediseñados</t>
  </si>
  <si>
    <t>Comunicaciones dirigidas a la Máxima Autoridad Ejecutiva (MAE) del INAPA con listado deCantidad de Sistemas de Acueductos y Alcantarillados rediseñados.</t>
  </si>
  <si>
    <t>Depto. de Diseño de Sistemas de Acueductos/Depto. de Diseño de Sistemas de Alcantarillados</t>
  </si>
  <si>
    <t>Dirección de Programas y Proyectos Especiales
Dirección de Fiscalizacion y Supervision de Obras.</t>
  </si>
  <si>
    <t>1.Viajes de evaluación
2. Levantamientos topográficos
3. Diseños                                   
4. Presupuesto
5.Asesoria</t>
  </si>
  <si>
    <t>´- 5 Uds. Computadoras para alto rendimiento
- Licencias de Civil 3D, Revit, Etabs, CYPE, Safe, WaterGEMS, ArGIS</t>
  </si>
  <si>
    <t>Revisión y Aprobación de Proyectos Externos</t>
  </si>
  <si>
    <t>Certificación de aprobación y sellado de planos de los sistemas de agua potable, alcantarillado sanitario y alcantarillado pluvial.</t>
  </si>
  <si>
    <t>Cantidad de Proyectos Externos revisados y aprobados</t>
  </si>
  <si>
    <t>Comunicaciones dirigidas a la Máxima Autoridad Ejecutiva (MAE) del INAPA con listado de Cantidad de Proyectos Externos revisados y aprobados.</t>
  </si>
  <si>
    <t>Depto. de Diseño de Sistemas de Acueductos/Depto. de Diseño de Sistemas de Alcantarillados/Dpto. de Hidrología</t>
  </si>
  <si>
    <t>Promotores de Proyectos</t>
  </si>
  <si>
    <t>1. Viajes de evaluación
2. Dictámenes de correcciones
3. Informes de no objeción
4. Cobro revisión y derechos uso de agua</t>
  </si>
  <si>
    <t>Contratación de 2 Tecnicos.</t>
  </si>
  <si>
    <t xml:space="preserve">´- 5 Uds. Computadoras para alto rendimiento
- Licencias de Civil 3D, Revit, Etabs, CYPE, Safe, WaterGEMS, ArGIS 
- 1 Uds. Camioneta Diesel Doble Cabina Automática Modelo 2022
</t>
  </si>
  <si>
    <t>Sensibilización Comunitaria en la importancia del agua</t>
  </si>
  <si>
    <t xml:space="preserve">Sensibilizar a los comunitarios en el ahorro del agua, su uso eficiente, su valoración económica, la reducción de riesgo de enfermedades de origen hídrico, la importancia en las buenas practicas en reusó de aguas residuales y la incidencia del cambio climático en su aprovechamiento para cumplir con la ley 1-12 eje 2  “Garantizar el acceso universal a servicios de Agua Potable y Saneamiento provistos con calidad y eficiencia”. </t>
  </si>
  <si>
    <t>Cantidad de Campañas de Sensibilización Comunitarias realizadas</t>
  </si>
  <si>
    <t>Comunicaciones dirigidas a la Máxima Autoridad Ejecutiva (MAE) del INAPA con listado de  Campañas de Sensibilización Comunitarias realizadas.</t>
  </si>
  <si>
    <t>Depto. de Gestión Ambiental y Riesgo</t>
  </si>
  <si>
    <t>Dirección Provincial
Autoridades de la Comunidades Seleccionadas.</t>
  </si>
  <si>
    <t>1. Coordinacion previa provincial. 
2. Cronograma de sensibilzación Comunitaria
3. Viajes a la provincia o comunidad a sensibilizar
4. Elaboracion de informe a tramitar a la MAE.</t>
  </si>
  <si>
    <t xml:space="preserve">´- 1 Uds. Camioneta Diesel Doble Cabina Automática Modelo 2022
</t>
  </si>
  <si>
    <t xml:space="preserve">Evaluacion de Vulnerabilidad  de acueductos y alcantarillados </t>
  </si>
  <si>
    <t>Informes que contengas:
1.	Índice global del acueducto o alcantarillado.
2.	Índice normalizado acueducto o alcantarillado.
3.	Vulnerabilidad, amenaza y resiliencia de cada componente del acueducto y alcantarillado.</t>
  </si>
  <si>
    <t xml:space="preserve">  Cantidad de Evaluaciones de Vulnerabilidad realizadas</t>
  </si>
  <si>
    <t>Comunicaciones dirigidas a la Máxima Autoridad Ejecutiva (MAE) del INAPA con listado de Cantidad de Evaluaciones de Vulnerabilidad realizadas.</t>
  </si>
  <si>
    <t>Dirección Provincial
Dirección de Operaciones</t>
  </si>
  <si>
    <t>1. Coordinacion con el equipo evaluador. 
2. Cronograma de evaluacion 
3. Presupuesto
4. Identificacion de acueductos a evaluar
5. Coordinacion en la provincia,
6. Solicitud a la MAE para validacion y listado de equipo de evaluadores preseleccionados.</t>
  </si>
  <si>
    <t>Jornada de Reforestación</t>
  </si>
  <si>
    <t>Plantación masiva de arboles en zonas deforestadas con la cual se pretender recuparar la cobertura forestal.</t>
  </si>
  <si>
    <t xml:space="preserve">  Cantidad de Jornadas de Reforestación realizadas</t>
  </si>
  <si>
    <t>Comunicaciones dirigidas a la Máxima Autoridad Ejecutiva (MAE) del INAPA con listado de Jornadas de Reforestación realizadas.</t>
  </si>
  <si>
    <t xml:space="preserve">
Dirección Ejecutiva,
Dirección de Operaciones,
Dirección de Planificación y Desarrollo,
Dirección de Calidad del Agua,
Dirección de Tratamiento del Agua,
Dirección Administrativa,
Dirección Financiera,
Dirección de Supervisión y Fiscalización de Obras
</t>
  </si>
  <si>
    <t>1. Coordinación con el equipo de reforestación. 
2. Cronograma de trabajo
3. Presupuesto
4. Identificación de cuencas a reforestar
5. Coordinación en la provincia
6. Solicitud a la MAE para validación y autorización de realización de la jornada
7. Convocatoria para participación a los colaboradores interesados
8. Realización de la jornada de reforestación
9. Elaboración de Informe de Jornada de Reforestación para la MAE</t>
  </si>
  <si>
    <t xml:space="preserve">´- 1 Ud. Contratación servicios de consultoría para la elaboración del Plan Institucional de Gestión de Riesgos
- 1 Ud. Contratación servicios de consultoría para la elaboración del Plan Institucional de Gestión Ambiental
- 5 Uds. Curso de estimación de huella de carbono
- 5 Uds. Curso de estimación de huella de hídrica
- 2 Uds. Diplomado de Escenarios de Mitigación de Gases de Efectos Invernadero
</t>
  </si>
  <si>
    <t>_________________________________________</t>
  </si>
  <si>
    <t>Dirección de Desarrollo Provincial</t>
  </si>
  <si>
    <t xml:space="preserve">Mejorar la cobertura y calidad del servicio de agua potable </t>
  </si>
  <si>
    <t>Levantamiento Social en comunidades rurales de las diferentes provincias</t>
  </si>
  <si>
    <t>Contar con información actualizada de las necesidades de agua potable y saneamiento de las comunidades rurales,  y necesidades de asistencia técnica</t>
  </si>
  <si>
    <t>Cantidad de comunidades rurales evaluadas</t>
  </si>
  <si>
    <t>Informes realizado por el analista, reporte fotográfico, ver recomendaciones y seguimiemto a su ejecución</t>
  </si>
  <si>
    <t xml:space="preserve">Departamento de Desarrollo Rural de la Dirección </t>
  </si>
  <si>
    <t>Identificar la necesidad de organización (Comité Gestor) lo organizamos y su responsabilidades,  Apoyo de diferentes ONG para el desarrollo de las comunidades rurales que carecen de sistema de agua potable (Construcción de sistema de agua potable ), mejora de los componentes de infraestructura (obra de toma, deposito regulador, lineas de aducción y redes de ditribucion ,  tratamiento y desinfección a las redes y depositos regulador )</t>
  </si>
  <si>
    <t xml:space="preserve">Chóferes, Analistas y Promotores, </t>
  </si>
  <si>
    <t>Transporte: Camionetas, Equipos tecnologicos: laptos o tablet, celulares para los analistas</t>
  </si>
  <si>
    <t>Logistica de pagos: Viáticos, compra de los equipos y vehículos</t>
  </si>
  <si>
    <t>Levantamiento Técnico en comunidades rurales de las diferentes provincias</t>
  </si>
  <si>
    <t xml:space="preserve">Se refiere a las visitas a las comunidades rurales menores de 2,000 habitantes, para el levantamiento de necesidades de Rehabilitación, mejoras y ampliación de sistemas de agua </t>
  </si>
  <si>
    <t>Cantidad de sistemas Visitados</t>
  </si>
  <si>
    <t xml:space="preserve">Informes realizado por el tecnico, reporte fotográfico, ver recomendaciones y seguimiemto a su ejecución  </t>
  </si>
  <si>
    <t xml:space="preserve">Dirección de Operaciones, Direccion de Ingenieria, Direccion de calidad de agua, Dirección de tratamiento, Dirección de Electromecanica, fiscalización de Obras, Dpto Juridico </t>
  </si>
  <si>
    <t>Apoyo de diferentes ONG para el desarrollo de las comunidades rurales que carecen de sistema de agua potable (Construcción de sistema de agua potable ), mejora de los componentes de infraestructura (obra de toma, deposito regulador, lineas de aducción y redes de ditribucion ,  tratamiento y desinfección a las redes y depositos regulador )</t>
  </si>
  <si>
    <t>Chóferes, Analistas y Promotores, Ingenieros acorde a las necesidades</t>
  </si>
  <si>
    <t xml:space="preserve">Transporte: Camionetas, Equipos tecnologicos: laptos o tablet, celulares para los analistas, material gastables y POP. </t>
  </si>
  <si>
    <t>Logistica de pagos: Viáticos, presupuesto para compra de los equipos, material POP y vehículos</t>
  </si>
  <si>
    <t>Plan de capacitación de las Organizaciones Comunitarias de Servicios de Agua y Saneamiento- (ASOCAR, Comités de Agua)</t>
  </si>
  <si>
    <t>Capacitar y organizar las directivas de las ASOCAR y Comité Gestor, Comité de seguimiento( Nuevos Proyectos) en temas  administrativos, calidad de agua, saneamiento ambiental, operación y mantenimiento, Equidad de Género, gestión de riesgo y Mitigación cambio climático, uso racional del agua y segumiento a los nuevos proyectos con e comité formado</t>
  </si>
  <si>
    <t>Cantidad de capacitaciones impartidos según el plan</t>
  </si>
  <si>
    <t>Informes de capacitaciones  administrativos realizados, evidencias fotográficas, listado de participantes</t>
  </si>
  <si>
    <t>Capacitar las directivas en temas Administrativos,  Sociales, Ambientales, Mitigación de Cambios Climaticos y fontaneria. Talleres a las escuelas con los temas uso racional del agua entre otros y Asesoria legal a  la ASOCAR</t>
  </si>
  <si>
    <t>Coordinador de seguimiento de las diferentes actividades en las ASOCAR    Facilitador capacitado en temas organizacionales, ambientales y climaticos</t>
  </si>
  <si>
    <t xml:space="preserve">Transporte: Camionetas, Equipos tecnologicos: laptos o tablet, celulares, proyector,  material gastables, material de imprenta y POP. </t>
  </si>
  <si>
    <t>Logistica de pagos: Viáticos, Presupuesto asignado para pagos de honorarios del facilitador y para fines de refrigerio de las capacitaciones, compra de los equipos y vehículos</t>
  </si>
  <si>
    <t>Incorporar Cómites Gestor para ser ASOCAR</t>
  </si>
  <si>
    <t xml:space="preserve">Dar segumiento de la Ley 122-05 para ser ASOCAR </t>
  </si>
  <si>
    <t>Cantidad de Comites  legalizados en ASOCAR</t>
  </si>
  <si>
    <t>Las Asambleas, documentos notariales</t>
  </si>
  <si>
    <t>Coordinación con las directivas el comité para recopilar los documentos tales como:   listado participantes, acta constitutiva, copia de cédulas de cada integrante</t>
  </si>
  <si>
    <t>Analista, técnico legal,Promotores</t>
  </si>
  <si>
    <t xml:space="preserve">Transporte: Camionetas, Material Gastable </t>
  </si>
  <si>
    <t>Logistica de pago de Viáticos y asignación para pagos de legalización de documentos</t>
  </si>
  <si>
    <t xml:space="preserve">Diagnóstico de la situación actual de las comunidades rurales en agua potable y saneamiento </t>
  </si>
  <si>
    <t>Colaborar con la Dirección de Planificación y otras Direcciones,  para la elaboración del perfil básico de proyectos a realizar por la ONG E INAPA de inversión pública e insumos para el  análisis socioeconomico del Proyecto</t>
  </si>
  <si>
    <t>Cantidad de  informes realizados y reportados</t>
  </si>
  <si>
    <t>Infomes realizados,  y evidencia fotograficas</t>
  </si>
  <si>
    <t>Levantamiento de información, Elaboración de informe y recomendaciones</t>
  </si>
  <si>
    <t xml:space="preserve">Analista, Promotores, Ingeniro Civil, </t>
  </si>
  <si>
    <t>Transporte: Camionetas, Equipos tecnologicos: laptos o tablet, celulares para los analistas, material gastables y POP</t>
  </si>
  <si>
    <t>Asistencia a las solicitudes de  Juanta de Vecinos en el casco urbano de las diferentes Provincias</t>
  </si>
  <si>
    <t xml:space="preserve">Dar seguimiento a la identificación de las necesidades y reclamos del tema Agua Potable de las Juntas de Vecinos en conjunto con el encargado provincial </t>
  </si>
  <si>
    <t>Cantidad de solicitudes de las Juntas de Vecinos</t>
  </si>
  <si>
    <t>Solicitud de las Juntas de Vecino, informes del levantamiento ténico y ver recomendaciones, y fotografias</t>
  </si>
  <si>
    <t xml:space="preserve">Encargado Provincial y la Dirección de Desarrollo Provincial </t>
  </si>
  <si>
    <t>Reuniones con Junta de Vecinos para tratar los temas de mejora a la distribución del agua potable en los diferentes sectores del casco urbano</t>
  </si>
  <si>
    <t>Analista, Promotor</t>
  </si>
  <si>
    <t>Transporte: Camionetas</t>
  </si>
  <si>
    <t xml:space="preserve">Logistica de pago de Viáticos </t>
  </si>
  <si>
    <t xml:space="preserve">Dirección de Calidad del Agua                                                        </t>
  </si>
  <si>
    <t xml:space="preserve">Culminación del proceso de Acreditación de Laboratorio Central </t>
  </si>
  <si>
    <t>Acreditación de parámetro del Ph y planificación de su reevaluación.</t>
  </si>
  <si>
    <r>
      <rPr>
        <sz val="11"/>
        <color theme="1"/>
        <rFont val="Calibri"/>
        <family val="2"/>
      </rPr>
      <t xml:space="preserve">Porcentaje de avance de acreditación del </t>
    </r>
    <r>
      <rPr>
        <sz val="11"/>
        <color theme="1"/>
        <rFont val="Calibri"/>
        <family val="2"/>
      </rPr>
      <t>pH</t>
    </r>
  </si>
  <si>
    <t>Envio de plan de acciones correctivas al ODAC, respuesta oficial recibida del ODAC, Programacion de proxima evaluacion en base al criterio tecnico del ODAC</t>
  </si>
  <si>
    <t xml:space="preserve"> Laboratorio Central </t>
  </si>
  <si>
    <t>1. Dirección Ejecutiva
2. Dirección de Recursos Humanos
3. Dirección de transportación
4. Dirección de tecnólogia
5. Dirección Administrativa
6. Dept. de Compras
7. Dept. de Planta Física
8. Dirección financiera.</t>
  </si>
  <si>
    <t xml:space="preserve">1. Compra de reactivos y material de referencia.                                                                                                                                                                                                                                              
2. Habilitación del personal de nuevo ingreso para que tenga la competencia técnica y pueda testificar ante el ODAC. </t>
  </si>
  <si>
    <r>
      <rPr>
        <sz val="11"/>
        <color theme="1"/>
        <rFont val="Calibri"/>
        <family val="2"/>
      </rPr>
      <t>1-</t>
    </r>
    <r>
      <rPr>
        <sz val="11"/>
        <color rgb="FFFF0000"/>
        <rFont val="Calibri"/>
        <family val="2"/>
      </rPr>
      <t xml:space="preserve"> </t>
    </r>
    <r>
      <rPr>
        <sz val="11"/>
        <color theme="1"/>
        <rFont val="Calibri"/>
        <family val="2"/>
      </rPr>
      <t>Personal</t>
    </r>
  </si>
  <si>
    <r>
      <rPr>
        <sz val="11"/>
        <color theme="1"/>
        <rFont val="Times New Roman"/>
        <family val="1"/>
      </rPr>
      <t xml:space="preserve">1- Suministros y accesorios de laboratorio 
2- </t>
    </r>
    <r>
      <rPr>
        <sz val="11"/>
        <color theme="1"/>
        <rFont val="Times New Roman"/>
        <family val="1"/>
      </rPr>
      <t>Capacitaciones</t>
    </r>
  </si>
  <si>
    <t xml:space="preserve">
1. Falta de presupuesto para la acreditación (pago acreditación y mantenimiento de acreditación).                                 
2. No calibración de los equipos dentro del alcance de acreditación.                                                                                    
3. No participación en pruebas interlaboratoriales.                                           
4. No realización de auditoría.                                                                     
5. No cerrar las no conformidades  levantadas por el Organismo de Acreditación.
6. Salida del personal técnico que ya está habilitado (competencia técnica demostrada ante el ODAC) en los parámetros dentro del alcance de acreditación. </t>
  </si>
  <si>
    <t xml:space="preserve">1. Asignación de presupuesto para la acreditación (calibración de equipos según programa, participación en pruebas interlaboratoriales, realización en auditoría, pago acreditación y mantenimiento de esta).                           
2. Personal capacitado y suficiente en levantamiento de Plan de Acciones Correctivas (PAC) y gestión de cierre de no conformidades, Nombramiento de personal calificado para el área de calidad (Coordinador de Control de Calidad).                                                
3. No desvinculación del personal técnico que posee la competencia técnica y testificó ante el ODAC.                                                          
4. Asegurar que el personal tenga competencia técnica demostrada (validación de métodos, ensayos en pruebas Repetibilidad y reproducibilidad, participación en pruebas interlaboratoriales, etc.), crear mejores condiciones salariales al personal técnico para evitar rotación del personal. </t>
  </si>
  <si>
    <t>Mantenimiento y calibracion de equipos para el alcance de la  acreditación del pH</t>
  </si>
  <si>
    <t>Se refiere al mantenimiento y calibración de los equipos bajo alcance de la Acreditación, capacitación del personal y mejora continua de los procesos en el Laboratorio.</t>
  </si>
  <si>
    <t>Porcentaje de avance de Mantenimiento y calibracion de equipos para el alcance de la  acreditación del pH</t>
  </si>
  <si>
    <t>Informe de avances de los procesos de calibracion y mantenimiento de equipos con sus evidencias.</t>
  </si>
  <si>
    <t xml:space="preserve">Laboratorio Central </t>
  </si>
  <si>
    <t>1. Dirección Ejecutiva
2. Dirección de Recursos Humanos
3. Dirección de transportación
4. Dirección de tecnólogia
5. Dirección Administrativa
6. Dept de Compras
7. Dept. de Planta Fisica
8. Dirección financiera.</t>
  </si>
  <si>
    <t xml:space="preserve">•	Realizar la planificación de la calibración y el mantenimiento de los equipos
•	Realizar la solicitud de compras y/o servicios para calibración y mantenimiento de los equipos
•	Solicitar Certificados de calibración de los equipos
•	Actualizar las fichas técnicas de los equipos
                    </t>
  </si>
  <si>
    <t>Personal</t>
  </si>
  <si>
    <t>1- Suministros y accesorios de laboratorio 
2- Capacitaciones 3- 411161- Kits de ensayos manuales, controles de calidad, calibradores y normativas</t>
  </si>
  <si>
    <t xml:space="preserve">
1. Falta de presupuesto para pago de mantenimiento de la acreditación al ODAC.                                                              
2. No calibración de los equipos dentro del alcance de acreditación en el tiempo estipulado.                                                   
3. No participación en pruebas interlaboratoriales.                                           
4. No realización de auditoría interna.                                      
5. No cerrar las No conformidades mayores y menores.
6. Salida del personal técnico que ya está habilitado en el área dentro del alcance de acreditación.                                                                         7. Caída de los indicadores de gestión de calidad.                                                                         8. No ejecución del programa de aseguramiento de la calidad de las muestras por falta de insumo por no llegar a tiempo.                                                                                       9. No contar con personal capacitado y calificado.                                                                     10. Falta de insumos (reactivos, medios de cultivo, estandares, equipos, cepas microbiologicas, etc.) por no llegar en el tiempo debido a los procesos de compra.                                  11. Falta de mantenimiento a la infraestrura (pintura, limpieza y desinfeccion) y que los controles ambientales esten fuera de rango que puedan afectar la validez de los resultados.</t>
  </si>
  <si>
    <t>411161- Kits de ensayos manuales, controles de calidad, calibradores y normativas</t>
  </si>
  <si>
    <t xml:space="preserve">1. Asignación de presupuesto para el mantenimiento de la acreditación ante el ODAC, para calibración de equipos, participación en las pruebas interlaboratoriales, realización de auditorías, mantenimiento de la infraestrura, para la compra de los insumos de laboratorio, para la capacitación del personal.                                   
2.  Asegurar un personal que tenga la competencia técnica en los procesos de acreditación ISO 17025.                                      
3.    Crear mejores condiciones salariales a los técnicos para evitar rotación de personal. 4. Nombramiento de personal calificado: laboratorista de calidad (3), recepcionista de muestra (1), Coordinador de Calidad (2),  Secretaria (1), Técnico de mantenimiento de equipos y metrología (1),   auxiliar de laboratorio (2).       </t>
  </si>
  <si>
    <t>Habilitación del área de espectroscopia</t>
  </si>
  <si>
    <t xml:space="preserve">Se refiere a la habilitación a nivel fisico y tecnico del área de absorción  atómica y cromatografía de aguas potables, superficiales, subterráneas y residuales para clientes Internos y Externos.  </t>
  </si>
  <si>
    <t>Porcentaje de avance para la habilitación del área de espectrometría.</t>
  </si>
  <si>
    <t xml:space="preserve">1. Contratación de personal                                                                           2. Capacitación del personal
3.  Informe de estatus del proceso (Cierre de año)                                                  
</t>
  </si>
  <si>
    <t>Laboratorio Central</t>
  </si>
  <si>
    <t>1. Dirección de Recursos Humanos
2. Dirección de tecnología
3. Dept. de Compras
4. Dirección financiera.</t>
  </si>
  <si>
    <t>Solicitar nombramiento del personal a Recursos Humanos, contracion de personal, capacitacion, asignacion de tareas y adecuacion de espacio fisico.</t>
  </si>
  <si>
    <t xml:space="preserve">4110 - Equipo de laboratorio y científico </t>
  </si>
  <si>
    <t>1. Falta de materiales (reactivos).
2. No calibración de los equipos.
3. Falla en un equipo.                                                                                                                                                      4. Falta de capacidad instalada (equipos, materiales, etc.).
5. Retraso en el proceso de compras.
6. Retraso o no contratación de personal.
7. Reducción de presupuesto</t>
  </si>
  <si>
    <t xml:space="preserve">
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Realizar las solicitudes de servicio de calibración de acuerdo al plan.                                
4. Custodiar las muestras hasta ser analizadas.                                                
5. Tener sustituto de los recolectores de muestra.                                                
6. Arreglar las averías con tiempo suficiente de forma que no afecte el muestreo.                                                     
7.Arreglar o comprar las bombas con tiempo suficiente de forma que no afecte el muestreo.                                          
8. Asegurar transporte para enviar las muestras al laboratorio.                        
 9. Garantizar agua en el sector que corresponde ser muestreado.              
 10. Realizar talleres de recolección, conservación y transporte de muestras a los clientes internos con el fin de capacitar y que tengan los cuidados necesarios antes y después de tomar las muestras. 
 11. Realizar capacitaciones al personal técnico del laboratorio</t>
  </si>
  <si>
    <t>Implementación de Determinaciones Fisicoquímica y Microbiológicas en Hermanas Mirabal</t>
  </si>
  <si>
    <t xml:space="preserve">
Implementación de análisis físicoquímico y microbiológicos en el laboratorio Regional de Hermanas Mirabal para análisis de  agua  potable</t>
  </si>
  <si>
    <t>Porcentaje de avance para las Implementaciones de Determinaciones Fisicoquímica y Microbiológicas en Hermanas Mirabal</t>
  </si>
  <si>
    <t xml:space="preserve">Informes de seguimiento a la implementaciones de las determinaciones propuestas </t>
  </si>
  <si>
    <t xml:space="preserve">Laboratorio Central  </t>
  </si>
  <si>
    <t xml:space="preserve">1. Dirección de Recursos Humanos
2. Dirección de trasnportación
3. Dirección de tecnólogia
4. Dirección Administrativa
5. Dirección financiera.
6. Dirección de Electromécanica
</t>
  </si>
  <si>
    <t xml:space="preserve">1. Compra de todos los insumos (reactivos, cristalería y equipos).                                                                                 
2. Viajes a los laboratorios regionales con el fin de capacitar a todo el personal y llevar los insumos necesarios.                    
3. Instalación de aires acondicionado.                                                          
</t>
  </si>
  <si>
    <t>41116000- Reactivos de analizadores clinicos y diagnosticos</t>
  </si>
  <si>
    <t xml:space="preserve">
1. Falta de presupuesto para la compra de insumos y materiales.                                                                                            2. Tardanza en el proceso de compra de los insumos y materiales.                                                                                            3. Falta de transporte para los viajes a los laboratorios regionales.                                                                                      4. Desvinculación del personal con la experiencia en ensayos fisicoquímicos y microbilógicos.</t>
  </si>
  <si>
    <t>1. Asignación de presupuesto.                                                         
2. Agilización en el proceso de compras de insumos en los Dptos. responsables.                                                               
3. Aseguramiento de trasporte para viajes.                                                            
4. Tener personal con la experiencia en ensayos fisicoquímicos microbilógico e instalación de equipos de laboratorio.</t>
  </si>
  <si>
    <r>
      <rPr>
        <sz val="11"/>
        <color theme="1"/>
        <rFont val="Calibri"/>
        <family val="2"/>
      </rPr>
      <t xml:space="preserve">Muestras analizadas clientes internos y </t>
    </r>
    <r>
      <rPr>
        <sz val="11"/>
        <color theme="1"/>
        <rFont val="Calibri"/>
        <family val="2"/>
      </rPr>
      <t>externos</t>
    </r>
  </si>
  <si>
    <t>Se refiere a las muestras analizadas (microbiologicas y físicos químicas) de aguas potables, superficial, subterránea y residual de los clientes internos del INAPA (Dirección de Ingeniería , Desarrollo Rural en APS, Dirección de Tratamiento y Dirección de Calidad del Agua) &amp; clientes externos. Tanto en Laboratorio Central como Laboratorio Regionales</t>
  </si>
  <si>
    <t>Porcentaje de muestras analizadas de clientes internos y externos</t>
  </si>
  <si>
    <t>Informe de recepcion y análisis de muestras internas y externas.</t>
  </si>
  <si>
    <t>1. Dirección de Ingeniería
2. Dirección Desarrollo Provincial
3. Dirección de Tratamiento
4. Direccion de transportacion.
5. Dept de Compras
6. Depto. Aseg. Calidad del Agua</t>
  </si>
  <si>
    <t>Recolectar las muestras de acuerdo al programa de muestreo año 2024 y enviarla al laboratorio cumpliendo con los criterios de aceptación y programación de clientes externos para disponibilidad de análisis.</t>
  </si>
  <si>
    <t xml:space="preserve">1. Falta de materiales (reactivos, medios de cultivos, etc).
2. No calibración de los equipos.
3.Falla en un equipo.
5. Rotura del frasco.                                                                       6. Error humano (falta de identificación de la muestra, volumen insuficiente, temperatura inadecuada, etc.).                                                                   7. Falta de transporte para traer las muestras.                                                      8. Falta de personal calificado.                                                  9. Falta de capacidad análitica (equipos, materiales, etc).                           
10. Tardanza en el proceso de compra de los insumos y materiales.  </t>
  </si>
  <si>
    <t xml:space="preserve">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Custodiar las muestras hasta ser analizadas.                                                 
</t>
  </si>
  <si>
    <t xml:space="preserve">Controles sanitario en los Sistemas de Acueductos </t>
  </si>
  <si>
    <r>
      <rPr>
        <sz val="11"/>
        <color rgb="FF000000"/>
        <rFont val="Calibri"/>
        <family val="2"/>
      </rPr>
      <t xml:space="preserve"> </t>
    </r>
    <r>
      <rPr>
        <sz val="11"/>
        <color rgb="FF000000"/>
        <rFont val="Calibri"/>
        <family val="2"/>
      </rPr>
      <t xml:space="preserve">Inclusión de nuevos acueductos a control sanitario para su muestreo y monitoreo, con el fin de detectar a tiempo cualquier riesgo que pudiera afectar la calidad del agua. </t>
    </r>
  </si>
  <si>
    <t>UND</t>
  </si>
  <si>
    <t xml:space="preserve">Cantidad de acueductos  en control sanitario. </t>
  </si>
  <si>
    <r>
      <rPr>
        <sz val="11"/>
        <color rgb="FF000000"/>
        <rFont val="Calibri"/>
        <family val="2"/>
      </rPr>
      <t>Registro de Acueductos con control sanitario</t>
    </r>
    <r>
      <rPr>
        <sz val="11"/>
        <color rgb="FF000000"/>
        <rFont val="Calibri"/>
        <family val="2"/>
      </rPr>
      <t xml:space="preserve">. </t>
    </r>
  </si>
  <si>
    <t>1- Dirección de Calidad del Agua
(Depto. Aseguramiento de la Calidad del Agua y Laboratorios)
2-Recurso Humanos</t>
  </si>
  <si>
    <t>1. Dirección de Operaciones
2. Direccion de Tratamiento
3. Dirección de Recursos Humanos
4. Direccion de trasnportación</t>
  </si>
  <si>
    <t>1.- Levantamiento de puntos de muestreo                                                                                                                                                                                                                     
2.- Realizar recorrido con el recolector  y  operaciones provincial                       
3.- Ingresar en el sistema nuevo acueducto en control sanitario
4- llenar el formulario de control sanitario y validar con el laboratorio.
5- Envío y/o entrega formal al laboratorio, provinciales y  del nuevo control sanitario.</t>
  </si>
  <si>
    <t>4111 - Instrumentos de medida, observación y ensayo</t>
  </si>
  <si>
    <t>1.- Falta transporte                                                                  
2.- Falta de Frascos para toma de muestra          
3.- Falta de Recolector                                                                                                                         
4.- Reparación o instalación de llaves para toma de muestras bacteriologica y toma de muestra residual (insitu)</t>
  </si>
  <si>
    <t xml:space="preserve">Grave </t>
  </si>
  <si>
    <t xml:space="preserve"> 1.-Reparación o instalación de llave con rapidez                                              2-Reclutamiento y entrenamiento de recolectores  </t>
  </si>
  <si>
    <t>Se refiere al porcentaje de envío de  muestras que han sido programadas y analizadas  de los acueductos con control sanitario activo</t>
  </si>
  <si>
    <t>Porcentaje de muestras analizadas de acueductos con control sanitario activo de acuerdo a programación.</t>
  </si>
  <si>
    <t xml:space="preserve">
1. Informe de calidad (R-11-22).</t>
  </si>
  <si>
    <t>Departamentos,  Laboratorio Central &amp; Regionales y Aseguramiento de la Calidad del Agua</t>
  </si>
  <si>
    <t>1. Dirección de Operaciones
2. Direccion de Tratamiento
3. Dirección de Recusos Humanos
4. Dirección de trasnportación
5. Dept de Compras</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</si>
  <si>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Preliminares(muestras contaminadas).
7- Validación de informe de calidad.
8- Informe de Calidad del Agua.</t>
  </si>
  <si>
    <t>1. Falta de materiales (reactivos, medios de cultivos, etc.).
2. No calibración de los equipos.
3.Falla en un equipo.
4. Pérdida de la muestra.
5. Rotura del frasco.                                                                             6. Falta de transporte para traer las muestras.                                                      7. Falta de personal calificado.                            8. Falta de capacidad instalada (equipos, materiales, etc.).</t>
  </si>
  <si>
    <r>
      <rPr>
        <sz val="11"/>
        <color rgb="FF000000"/>
        <rFont val="Calibri"/>
        <family val="2"/>
      </rPr>
      <t xml:space="preserve"> </t>
    </r>
    <r>
      <rPr>
        <sz val="11"/>
        <color rgb="FF000000"/>
        <rFont val="Calibri"/>
        <family val="2"/>
      </rPr>
      <t>Evaluación de sistema de cloración</t>
    </r>
  </si>
  <si>
    <r>
      <rPr>
        <sz val="11"/>
        <color rgb="FF000000"/>
        <rFont val="Calibri"/>
        <family val="2"/>
      </rPr>
      <t>I</t>
    </r>
    <r>
      <rPr>
        <sz val="11"/>
        <color rgb="FF000000"/>
        <rFont val="Calibri"/>
        <family val="2"/>
      </rPr>
      <t xml:space="preserve">nspección, a sistemas  de cloración de los acueductos bajo jurisdicción del INAPA,  para dectetar situaciones en el funcionamiento efectivo </t>
    </r>
  </si>
  <si>
    <r>
      <rPr>
        <sz val="11"/>
        <color rgb="FF000000"/>
        <rFont val="Calibri"/>
        <family val="2"/>
      </rPr>
      <t xml:space="preserve"> </t>
    </r>
    <r>
      <rPr>
        <sz val="11"/>
        <color rgb="FF000000"/>
        <rFont val="Calibri"/>
        <family val="2"/>
      </rPr>
      <t xml:space="preserve"> </t>
    </r>
    <r>
      <rPr>
        <sz val="11"/>
        <color rgb="FF000000"/>
        <rFont val="Calibri"/>
        <family val="2"/>
      </rPr>
      <t>Cantidad de evaluacion de sistema de cloracion realizado.</t>
    </r>
  </si>
  <si>
    <t xml:space="preserve"> Registro de formularios de inspección. </t>
  </si>
  <si>
    <t xml:space="preserve">1. Dirección de Calidad del Agua
(Depto. Aseguramiento de la Calidad del Agua)
2. Dirección de Tratamiento nivel central.
</t>
  </si>
  <si>
    <t xml:space="preserve">
1. Tratamiento provincial
2. Dirección de transportación</t>
  </si>
  <si>
    <r>
      <rPr>
        <sz val="11"/>
        <color rgb="FF000000"/>
        <rFont val="Calibri"/>
        <family val="2"/>
      </rPr>
      <t>1.-</t>
    </r>
    <r>
      <rPr>
        <sz val="11"/>
        <color rgb="FF000000"/>
        <rFont val="Calibri"/>
        <family val="2"/>
      </rPr>
      <t xml:space="preserve">Programa de evaluaciió a los  sistemas de cloración.  </t>
    </r>
    <r>
      <rPr>
        <sz val="11"/>
        <color rgb="FF000000"/>
        <rFont val="Calibri"/>
        <family val="2"/>
      </rPr>
      <t xml:space="preserve">                                                                  
2.-Completar formulario de inspección a los sistemas de cloración.                                                  
3.- Enviar información a la Dirección de Tratamiento.</t>
    </r>
  </si>
  <si>
    <t>1- Formularios de inspección de sistemas de cloración.
2- Comparador de cloro residual</t>
  </si>
  <si>
    <t xml:space="preserve">1.- Falta de transporte                                                        
2.-Falta de material gastable                                                                                           
3.- falta de personal especializado 
4. Acueducto fuera de servicio. 
5. No autorización para viajar                                  </t>
  </si>
  <si>
    <t>Acueducto en servicio</t>
  </si>
  <si>
    <t xml:space="preserve"> Índice de potabilidad</t>
  </si>
  <si>
    <t>El indice de potabilidad es el porcentaje de tubos positivos para coliformes totales en relación con una cantidad total de tubos sembrados.                                                                   Se refiere a aumentar el indice de potabilidad general a fin de que se cumpla el suministro de agua potable a la población por parte del INAPA</t>
  </si>
  <si>
    <t>% IP</t>
  </si>
  <si>
    <t>Indice de Potabilidad</t>
  </si>
  <si>
    <t>R-11-22 informe semanal de calidad del agua de los acueductos</t>
  </si>
  <si>
    <t>Dirección de Calidad del Agua</t>
  </si>
  <si>
    <t>1. Dirección Ejecutiva
2. Dirección de Recursos Humanos
3. Dirección de trasnportación
4. Dirección de tecnología
5. Dirección de Planificación
6. Dept de Compras
7. Dirección Tratamiento
8. Dirección de Operaciones</t>
  </si>
  <si>
    <t>1.-Porgramación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t>
  </si>
  <si>
    <t>4111 - Instrumentos de medida, observación y ensayo, 1411 - Productos de papel</t>
  </si>
  <si>
    <t xml:space="preserve">1. Falta de materiales (reactivos, medios de cultivos, etc) por no llegar a tiempo.
2. No calibración de los equipos.
3.Falla en un equipo.
4. Pérdida de la muestra.
5. Rotura del frasco.                                                                        
6. Error humano (falta de identificación de la muestra, volumen insuficiente, temperatura indadecuada, muestreo no representativo, etc.).                                                                     
7. Falta de transporte para traer las muestras.                                                     
8. Falta de personal especializado                                                         
9. Falta de capacidad análitica (equipos, materiales, etc).
10. Tardanza en el proceso de compra de los insumos y materiales.                                                                                  
11. Toma de las muestras por los recolectores fuera de la programación de la Dirección de calidad.                                  </t>
  </si>
  <si>
    <r>
      <rPr>
        <sz val="11"/>
        <color rgb="FF000000"/>
        <rFont val="Calibri"/>
        <family val="2"/>
      </rPr>
      <t>1. Realizar y someter plan de compras trimestral a tiempo para solventar la demanda de análisis de agua y así evitar rotura de stock.</t>
    </r>
    <r>
      <rPr>
        <sz val="11"/>
        <color rgb="FF000000"/>
        <rFont val="Calibri"/>
        <family val="2"/>
      </rPr>
      <t xml:space="preserve">
2. Seguimiento y monitoreo de las solicitudes de compras (medios de cultivo, reactivos químicos, material gastable y equipos) por parte de personal responsable del Laboratorio y departamento de compras.                                           
</t>
    </r>
    <r>
      <rPr>
        <sz val="11"/>
        <color rgb="FF000000"/>
        <rFont val="Calibri"/>
        <family val="2"/>
      </rPr>
      <t xml:space="preserve">3. Realizar las solicitudes de servicio de calibración de acuerdo al plan.   </t>
    </r>
    <r>
      <rPr>
        <sz val="11"/>
        <color rgb="FF000000"/>
        <rFont val="Calibri"/>
        <family val="2"/>
      </rPr>
      <t xml:space="preserve">                              
 4. Custodiar las muestras hasta ser analizadas.                                                 
5. Tener sustituto de los recolectores de muestra.                                                 
6. Arreglar las averías con tiempo suficiente de forma que no afecte el muestreo.                                                      
7. Arreglar o comprar las bombas con tiempo suficiente de forma que no afecte el muestreo.                                           
8. Asegurar transporte para enviar las muestras al laboratorio.                         
 9. Garantizar agua en el sector que corresponda ser muestreado.               
 10. Realizar talleres de recolección, conservación y transporte de muestras a los clientes internos con el fín de  que tengan los cuidados necesarios antes y después de tomar las muestras.                                                   </t>
    </r>
    <r>
      <rPr>
        <sz val="11"/>
        <color rgb="FF000000"/>
        <rFont val="Calibri"/>
        <family val="2"/>
      </rPr>
      <t xml:space="preserve">11. Asegurarse de entregar a los recolectores con tiempo la programación de muestreo año 2022 para evitar la no realización de análisis de las muestras.  </t>
    </r>
    <r>
      <rPr>
        <sz val="11"/>
        <color rgb="FF000000"/>
        <rFont val="Calibri"/>
        <family val="2"/>
      </rPr>
      <t xml:space="preserve">                                     1</t>
    </r>
    <r>
      <rPr>
        <sz val="11"/>
        <color rgb="FF000000"/>
        <rFont val="Calibri"/>
        <family val="2"/>
      </rPr>
      <t>2. Agilización en el proceso de compras de insumos en los Dptos. responsables.</t>
    </r>
  </si>
  <si>
    <t>Total en RD$</t>
  </si>
  <si>
    <t>_______________________</t>
  </si>
  <si>
    <t>Direccion Comercial</t>
  </si>
  <si>
    <t xml:space="preserve">  </t>
  </si>
  <si>
    <t>Cartera de clientes aumentada</t>
  </si>
  <si>
    <t>Introducción al sistema de facturación los contratos nuevos de usuarios ubicados e identificados.</t>
  </si>
  <si>
    <t xml:space="preserve">Cant. De Usuarios convertidos a clientes. </t>
  </si>
  <si>
    <t>cantidad de clientes</t>
  </si>
  <si>
    <t>Consulta de ventas realizadas en el Sistema de Gestión Comercial</t>
  </si>
  <si>
    <t>Dirección Comercial, Catastro y Cartografía, Oficinas Comerciales a nivel Provincial y Municipal</t>
  </si>
  <si>
    <t xml:space="preserve">Transporte, Tecnología, RRHH, </t>
  </si>
  <si>
    <t>Introducción de los nuevos contratos al sistema de facturación y control de calidad de la información de los contratos cargados al sistema.</t>
  </si>
  <si>
    <t>Analista de Catastro de Usuarios ( 44 )
Codificador (148 )</t>
  </si>
  <si>
    <t>Vehículos de motor: $10,897,672.50
Equipos informaticos y accesorios: $13,487,382.08
Software: $1,050,000.00
Servicios Educativos y de Formación: $2,091,400.00</t>
  </si>
  <si>
    <t>Ralentización en la identificacion y depuracion de los usuarios que habitan en los predios levantados, Inclemencias del tiempos, asiganacion a tiempos de los recursos (Economicos, Tecnologicos, Humanos y Transporte</t>
  </si>
  <si>
    <t>Conformación de un equipo de seguimiento para la gestion y administracion de los recursos, ya sean Economicos, Tecnologicos y Humanos</t>
  </si>
  <si>
    <t>Catastro de Usuarios Georreferenciados</t>
  </si>
  <si>
    <t>Levantamiento, georreferenciacion y registro de usuarios en la base de datos cartográficos</t>
  </si>
  <si>
    <t>Catastro de usuarios levantados</t>
  </si>
  <si>
    <t>cantidad de  predios  levantados</t>
  </si>
  <si>
    <t>Cantidad de contratos saneados registrados en el Sistema de Gestion Comercial y catastro digital de predios levantados.</t>
  </si>
  <si>
    <t>Compras y Contrataciones</t>
  </si>
  <si>
    <t>Levantamiento predial en campo. Depuracion de informacion de los usuarios. Registro en el sistema de gestión comercial: Recategorizaciones, actualizaciones de datos catastrales, introduccion de nuevos contratos, modificaciones de datos de contratos, reactivaciones de contratos y eliminacion de duplicidad de contratos.</t>
  </si>
  <si>
    <t>Contratistas Externos</t>
  </si>
  <si>
    <t>RD$1,759,835,323.48</t>
  </si>
  <si>
    <t>Contratistas tenga retrasos en los predios trabajados</t>
  </si>
  <si>
    <t>Monitoreo de resultados de acuerdo a cronograma</t>
  </si>
  <si>
    <t>Sujeto a formulación y aprobación de cósigo SNIP</t>
  </si>
  <si>
    <t>Facturación realizada aumentada</t>
  </si>
  <si>
    <t>Inserción de productos nuevos catastralmente identificados para posterior facturación mensual. Conversión de los puntos de acometidas de  nuevos proyectos entregados en servicios facturados, dentro del ciclo de facturación correspondiente</t>
  </si>
  <si>
    <t>Total de Productos Facturados por Mes</t>
  </si>
  <si>
    <t>cantidad de productos facturados</t>
  </si>
  <si>
    <t>Reportes mensuales de facturación</t>
  </si>
  <si>
    <t>Dirección Comercial, Facturación, Catastro y Cartografía</t>
  </si>
  <si>
    <t>Tecnología, RRHH</t>
  </si>
  <si>
    <t xml:space="preserve">Saneamiento de datos de clientes (automatizacion de estafetas). Actualizacion de saldos por cliente (entrenamiento y capacitaciones a personal identificado). Aumento de la cartera de clientes (plan general de catastro y cartografia). </t>
  </si>
  <si>
    <t>2 Analistas de Facturacion</t>
  </si>
  <si>
    <t>Vehículos de motor: $2,179,534.50
Equipo informatico y accesorios: $2,030,414.72
Alquiler impresora alto volumen: $1,100,000.00</t>
  </si>
  <si>
    <t xml:space="preserve">Ralentización en la introducción de los usuarios al sistema de facturación </t>
  </si>
  <si>
    <t>Apoyo logistico de la sede central, movilidad de equipo interprovincial. Carga masiva de contratos</t>
  </si>
  <si>
    <t>Alquiler impresora alto volumen</t>
  </si>
  <si>
    <t>Facturación Total</t>
  </si>
  <si>
    <t>Monto total facturado por servicios de agua potable y alcantarillado al año</t>
  </si>
  <si>
    <t>Facturación Total Anual Dinero</t>
  </si>
  <si>
    <t>RD$</t>
  </si>
  <si>
    <t>1,471,467,953.69‬</t>
  </si>
  <si>
    <t>Facturación</t>
  </si>
  <si>
    <t>Contabilidad</t>
  </si>
  <si>
    <t>Falta de entrega de la facturación. Retraso del proceso de facturación por fallas de los sistemas. Solicitudes de corección de montos no atendidas a tiempo. Falta de calificación del personal para realizar los análisis adecuados y reportes correspondientes. Que no se logren las metas de aumento de contratos</t>
  </si>
  <si>
    <t>Contratación adecuada de personal y capacitación del existente.</t>
  </si>
  <si>
    <t>Indice de Facturación</t>
  </si>
  <si>
    <t>Cociente entre lo facturado y lo recaudado</t>
  </si>
  <si>
    <t>Facturación, Cobros y Comercialización y Marketing</t>
  </si>
  <si>
    <t>Comparación de data reportada por la sección de Ingresos y Recaudaciones de la Dirección Financiera y la facturas generadas por el Dpeto. De Facturación.</t>
  </si>
  <si>
    <t>No presentación oportuna de los reportes de ingresos diarios. Falta de actualización en la base de datos de la sección de Ingresos. Baja ejecución de los operativos de cobros. Falta de identificación de ingresos no reconocidos.</t>
  </si>
  <si>
    <t>baja</t>
  </si>
  <si>
    <t>alta</t>
  </si>
  <si>
    <t xml:space="preserve">Seguimiento a las operaciones de Cajas a nivel nacional. Emisión  de recordatorios periódicos a las diferentes áreas relacionadas. </t>
  </si>
  <si>
    <t>Actualización de base de datos en información de clientes y datos de facturación.</t>
  </si>
  <si>
    <t>Actualización de la base de datos del Sistema de Gestión Comercial y depuración del  balance financiero de los clientes.</t>
  </si>
  <si>
    <t>Cantidad de solicitudes de ajuste de balance e información en contratos en el sistema de gestion comercial, realizadas</t>
  </si>
  <si>
    <t>cantidad de modificaciones realizadas</t>
  </si>
  <si>
    <t>Registro de actualizaciones y modificaciones a cartera de clientes.</t>
  </si>
  <si>
    <t>Dirección Comercial, Catastro y Cartografía, Atención al Cliente.</t>
  </si>
  <si>
    <t xml:space="preserve">1.- Visitas de seguimiento. 2.- Levantamiento de informacion. 3.-Actualizacion masiva de datos. 4.-Digitalizacion de procesos de segumiento y parametrizacion de informacion obtenida de las direcciones regionales. </t>
  </si>
  <si>
    <t>Compartido entre los departamentos de Catastro y Cartografía y Atención al Cliente</t>
  </si>
  <si>
    <t>Proyecto Construcción Centro de Contacto y Atención al Ciudadano: $100,000,000.00</t>
  </si>
  <si>
    <t xml:space="preserve">Mantener uso innecesario de las tarjetas DC-5 desactualizando el sistema de gestion comercial. No llenado adecuado de los formularios DC-7. No realizar los cuadre de cajas al final del dia, provocando desbalances recaudo vs ingresos. Aumento quejas clientes </t>
  </si>
  <si>
    <t xml:space="preserve">alto </t>
  </si>
  <si>
    <t>Operativos de seguimiento y capacitacion en oficinas comerciales provinciales</t>
  </si>
  <si>
    <t>Encuestas de Satisfacción del Cliente</t>
  </si>
  <si>
    <t>Encuestas llenadas por clientes via presencial, on line e institucionales</t>
  </si>
  <si>
    <t>Cant. De encuestas llenadas</t>
  </si>
  <si>
    <t>Registro de encuestas llenadas</t>
  </si>
  <si>
    <t>Atención al Cliente</t>
  </si>
  <si>
    <t>Tecnología, Gestión de la Calidad</t>
  </si>
  <si>
    <t>Suministro de encuestas a Encargados Comerciales. Llenado de encuestas por clientes presenciales, virtuales e institucionales. Procesamiento de encuestas llenadas</t>
  </si>
  <si>
    <t>7 Auxiliares de Atención al Ciudadano</t>
  </si>
  <si>
    <t>Total de encuestas no llenadas a tiempo</t>
  </si>
  <si>
    <t>bajo</t>
  </si>
  <si>
    <t>Monitoreo al llenado por las provincias</t>
  </si>
  <si>
    <t>Indice de Satisfaccion del Cliente</t>
  </si>
  <si>
    <t>Valoración resultante de las encuestas de satisfacción</t>
  </si>
  <si>
    <t>Indice de Satisfacción al Cliente</t>
  </si>
  <si>
    <t>Tecnología, Gestión de la Calidad, Direccion Administrativa</t>
  </si>
  <si>
    <t>Reporte de Quejas</t>
  </si>
  <si>
    <t>Quejas de clientes por servicio de agua potable o alcantarillado registradas en el sistema de gestión comercial</t>
  </si>
  <si>
    <t>Cant. De quejas registradas en Sistema de Gestión Comercial</t>
  </si>
  <si>
    <t>cociente</t>
  </si>
  <si>
    <t>Reportes Quejas y Peticiones del Sistema de Gestión Comercial</t>
  </si>
  <si>
    <t>Atención al Cliente, Encargados Comerciales de Provincias</t>
  </si>
  <si>
    <t>Tecnología</t>
  </si>
  <si>
    <t>Registro de Quejas y Peticiones en sistema de gestión comercial. Procesamiento y canalización a departamentos correspondientes</t>
  </si>
  <si>
    <t>Quejas no sean reportadas en el sistema de gestión comercial por las provincias</t>
  </si>
  <si>
    <t>media</t>
  </si>
  <si>
    <t>Monitoreo a los reportes provinciales para tomar acciones correctivas</t>
  </si>
  <si>
    <t>Disminución de cartera morosa 12-60 meses</t>
  </si>
  <si>
    <t>Estrategias creadas para mitigar la cantidad total de clientes con cuentas morosas, dentro del rango 12-60 meses. Linea base: 53,973 cuentas al 1/9/22</t>
  </si>
  <si>
    <t>cantidad de negociaciones ejecutadas</t>
  </si>
  <si>
    <t>Disminución cartera morosa (12 meses-60 meses)</t>
  </si>
  <si>
    <t>Negociaciones registradas en el Sistema de Gestión Comercial</t>
  </si>
  <si>
    <t>Dirección Comercial, Cobros, Oficinas Comerciales a nivel Provincial y Municipal</t>
  </si>
  <si>
    <t>Tecnología, RRHH, Ingresos</t>
  </si>
  <si>
    <t>1.- Operativos de Intimación de Pagos. 2.- Visitas a Grandes Clientes. 3.- Revisión de Contratos. 4.- Soporte y apoyo a oficinas comerciales . 5.- Operativos de corte y reconexion</t>
  </si>
  <si>
    <t>Gestores de Cobro (4)</t>
  </si>
  <si>
    <t>Vehiculo de motor: $6,679,534.5
Herramientas de mano: $2,375,140.00 
Distribucion de fluidos y gas: $7,938,964.00
Ferreteria: $470,180.5
Instrumentos de medida, observacion y ensayo: $92,000.00
Adhesivos y selladores: $2,055,752.00
Tubos y tuberias: $8,446,000.00</t>
  </si>
  <si>
    <t>Negociaciones no produzcan el resultado esperado.</t>
  </si>
  <si>
    <t>Aumento de los trabajos de intimacion y cobros por las Oficinas Comerciales y Provinciales. Soporte y operativos desde sede central. Capacitacion del personal , tanto sede central como oficinas comerciales</t>
  </si>
  <si>
    <t xml:space="preserve">
Herramientas de mano 
Distribucion de fluidos y gas
Ferreteria
Adhesivos y selladores 
Tubos y tuberias</t>
  </si>
  <si>
    <t xml:space="preserve">423,408.00        1,432,742.00     306,654.50   546,048.00    1,173,734.00       </t>
  </si>
  <si>
    <t>Saneamiento y rectificación de data en Procesos de Servicios y Atención al Cliente.</t>
  </si>
  <si>
    <t>Saneamiento de data financiera en sistema de gestión comercial, sinceración y actualización de  cuentas con saldos de antigüedad &gt; 60 meses. Línea base: 40,986 cuentas al 1/9/22</t>
  </si>
  <si>
    <t>cantidad de cuentas o productos eliminados o corregidos</t>
  </si>
  <si>
    <t>Disminución cuentas problemáticas &gt;60 meses.</t>
  </si>
  <si>
    <t>Informes y reportería del Sistema de Gestión Comercial</t>
  </si>
  <si>
    <t>Dirección Comercial, Atención al Cliente, Cobros</t>
  </si>
  <si>
    <t>Dirección Financiera</t>
  </si>
  <si>
    <t>Levantamiento y operativos de Catastro y Cobros</t>
  </si>
  <si>
    <t>Recursos necesarios ya solicitados en otras metas</t>
  </si>
  <si>
    <t>Falta de operativos y salidas de campo para validación y evidencia de los distintos casos</t>
  </si>
  <si>
    <t>Trabajar con evidencias de tarjetas e histórico del sistema</t>
  </si>
  <si>
    <t>Instalación de Medidores</t>
  </si>
  <si>
    <t>Instalación de micromedidores (ALINO)</t>
  </si>
  <si>
    <t>Cantidad de medidores instalados</t>
  </si>
  <si>
    <t>Unidad de medidores</t>
  </si>
  <si>
    <t>Dirección Comercial, Medición</t>
  </si>
  <si>
    <t>Compras, Operaciones, Tecnología, Transporte, RRHH</t>
  </si>
  <si>
    <t>Recibir de Catastro y Operciones los levantamientos de los predios factibles para instalar,  presion de agua , diametro de acometida, realizar cronograma de instalacion, asignar ordenes, instalar e informar a la Dirección Comercial.</t>
  </si>
  <si>
    <t>Ver requerimientos POA ALINO</t>
  </si>
  <si>
    <t>Falta de plomeros capacitados, falta de vehiculos, equipos , materiales de plomeria. Retrasos en ejecución del cronograma proyecto.</t>
  </si>
  <si>
    <t>Presentar con antelación el proyecto de micromedidores para aprobación código SNIP, requerir el personal calificado .</t>
  </si>
  <si>
    <t>Clientes que pagaron por mes</t>
  </si>
  <si>
    <t>Total de clientes que realizaron pagos en el mes correspondiente</t>
  </si>
  <si>
    <t>Cant. Total de Clientes que pagaron en el mes en promedio</t>
  </si>
  <si>
    <t>Uds de clientes</t>
  </si>
  <si>
    <t>Reporte Area Comercializacion y Marketing</t>
  </si>
  <si>
    <t>Comercialización y Marketing</t>
  </si>
  <si>
    <t>Procesamiento de información proveniente de Ingresos y de Encargados Comerciales</t>
  </si>
  <si>
    <t>Recaudo Nacional</t>
  </si>
  <si>
    <t>Se refiere a las iniciativas de potencialización del recaudo total mensual logrado por la Dirección Comercial.</t>
  </si>
  <si>
    <t>Recaudación Comercial RD$</t>
  </si>
  <si>
    <t>Reporte de Ingresos en Sistema de Gestión Comercial</t>
  </si>
  <si>
    <t>Dirección Comercial, Cobros, Comercialización y Marketing, Oficinas Comerciales a nivel Provincial y Municipal</t>
  </si>
  <si>
    <t xml:space="preserve">Captacion de nuevos contratos a traves de levantamientos y normalizacion de usuarios. Entraga efectiva de facturas a traves de catastros actualizados. Habilitacion de puntos y estafetas de cobros en canales alternos (TPAGO, WEPA). Uso de plataformas bancarias. </t>
  </si>
  <si>
    <t>Vehiculos de motor: $50,129,293.50
Equipo informatico y accesorios: $5,625,000.00</t>
  </si>
  <si>
    <t>Recaudo menor al proyectado</t>
  </si>
  <si>
    <t>Seguimiento a las metas de recaudo y nuevos contratos mensuales por provincia. Ademas de monitorear las recaudaciones por Derechos a Construccion, Grandes Clientes y Gubernamentales</t>
  </si>
  <si>
    <t>TOTAL</t>
  </si>
  <si>
    <t>2.5.2Mejorar los procesos y procedimientos</t>
  </si>
  <si>
    <t>Fortalecer la Organizacion Institucionalmente y Hacer Eficiente la Gestion</t>
  </si>
  <si>
    <t>Mejorar el Desempeño y la Eficiencia de la Gestion Institucional</t>
  </si>
  <si>
    <t>Gestión de Almacen de Equipos y Materiales Implementado</t>
  </si>
  <si>
    <t xml:space="preserve">Mejorar el sistema de almacenamiento para llevar un mejor control de los bienes en términos de inventario tanto en las provincias como en el nivel central.
</t>
  </si>
  <si>
    <t>Reporte de inventarios realizados.</t>
  </si>
  <si>
    <t xml:space="preserve">Inventarios Realizados, Reporte de registros de ingresos, transferencias y despachos cuatrimestrales. </t>
  </si>
  <si>
    <t>Almacen Km18</t>
  </si>
  <si>
    <t>- Tecnologia                                                                          - Recursos Humanos         - Direccion Financiera                                                  - Combustible                       - Revision y Control</t>
  </si>
  <si>
    <t>1. Implementar un Sistema de Inventario ABC.                                                                                                               2. Registrar los ingresos, transferencias y despachos de los bienes via codificacion de barras unica                                                                                                                                                                                3. Implementar un control de transferencia entre Almacenes y/o Centro de Acopios del Nivel Central y las Provincias                                                                      4. Realización de inventarios cuatrimestrales.                                                                 5. Registrar los ingresos, transferencias y despachos de los bienes via codificacion de barras unica.</t>
  </si>
  <si>
    <t xml:space="preserve">-Apoyo TIC                                                                                  -Personal Capacitado para las necesidades del Almacen. </t>
  </si>
  <si>
    <t>1.Falta del Personal Calificado                                           2. Presupuesto limitado                                                        3. Retraso en los requerimientos de compras de los materiales</t>
  </si>
  <si>
    <t>1. Programar las capacitaciones de lugar para el personal existente 2. Integracion al PACC de las necesidades prioritaria 3. Definir un punto de reorden para la programacion de las ejecuciones de compras</t>
  </si>
  <si>
    <t>Reporte Semestral de los avances de las mejoras implementadas en el Almacen.</t>
  </si>
  <si>
    <t>Levantamientos de Centros de Acopios, Reportes de Avances, Fotos</t>
  </si>
  <si>
    <t xml:space="preserve">1. Organizar las sustancias químicas, materiales y equipos de acuerdo a su clasificacion con el metodo ABC.                                                                                                               2. Definir un layout o zonas de almacenamiento adecuado segun los tipos de materiales.                                                                                                                                                                                                                                                                                                 3. Homogenizacion de los Centro de Acopios de las Provincias y el Nivel Central.   </t>
  </si>
  <si>
    <t>Mejoramiento logistico y de procedimientos de Suministros y Material Gastable del INAPA</t>
  </si>
  <si>
    <t xml:space="preserve">Reorganización del inventario de los materiales gastables. Manejo  de los materiales solicitados para obtener un mejor control y disponibilidad  de acuerdo a los estándares y necesidades para el funcionamiento óptimo en la Institucion. </t>
  </si>
  <si>
    <t>Porcentaje de avances.</t>
  </si>
  <si>
    <t>Reportes de Inventarios, Informes de Consumo de los materiales gastables, Flujos de Recepciones y Despacho</t>
  </si>
  <si>
    <t>Almacen de Suministro</t>
  </si>
  <si>
    <t xml:space="preserve">1.Registro de las Recepciones y despachos.                                                                                                              2. Implementar un control de entrega por área para identificar y establecer consumo                                                                               3. Realización de los inventarios cuatrimestrales.                                                  4. Adquisicion de Suministros de oficinas segun las necesidades. </t>
  </si>
  <si>
    <t>4412-Suministros de Oficina</t>
  </si>
  <si>
    <t>1411-Productos de Papel</t>
  </si>
  <si>
    <t>43202001-Discos Compactos CD</t>
  </si>
  <si>
    <t>Equipamiento de Oficinas Provinciales</t>
  </si>
  <si>
    <t>Asegurar el óptimo equipamiento de mobiliario de las oficinas comerciales y operacionales de las 25 provincias (115 oficinas) para tener una mejor efectividad en las labores diarias.</t>
  </si>
  <si>
    <t>Cantidad de oficinas trabajadas con los equipos de mobiliarios.</t>
  </si>
  <si>
    <t>Formularios de Levantamientos, Solicitudes de necesidades de mobibiliarios, Fotos de los oficinas amuebladas.</t>
  </si>
  <si>
    <t>Depto Administrativo</t>
  </si>
  <si>
    <t>Direccion Financiera - Planta Fisica - Servicios Generales - Combustible - Compras y Contrataciones</t>
  </si>
  <si>
    <t>1. Levantamiento de las localidades para identificar las necesidades                                                                                                           2. Identificar cuáles de los mobiliarios  son para descartar y cuales se pueden rescatar                                                                               3. Establecer el inventario de necesidades por localidades                                                                                               4. Programar compras según necesidades identificadas                                                                                        5. Homogenización de los mobiliarios a comprar y el espacio laboral                                                                                                                    6. Distribución de los mobiliarios                                                               7. Adquisicion de mobiliarios</t>
  </si>
  <si>
    <t>5214-Aparatos Electrodomesticos</t>
  </si>
  <si>
    <t>5500-Productos de Artes Graficos</t>
  </si>
  <si>
    <t>Remozamiento de las oficinas provinciales de la linea Noroeste (Dajabon, Santiago Rodriguez, Montecristi, Valverde)</t>
  </si>
  <si>
    <t>Cantidad de oficinas mejoradas.</t>
  </si>
  <si>
    <t>Levantamientos de oficinas, Solicitudes de necesidades de mobibiliarios, Fotos de los oficinas amuebladas.</t>
  </si>
  <si>
    <t xml:space="preserve">1. Levantamiento de las localidades para identificar las necesidades                                                                                                   2. Realizar viajes para pintura de edificacion, arreglos de espacios, mantenimientos infrastructuras.                                                                                               3. Enviar mobiliarios y equipos necesarios.                                                                                       </t>
  </si>
  <si>
    <t>5610-Muebles de alojamiento</t>
  </si>
  <si>
    <t>Mantenimiento preventivo y correctivo, de la estructura de los edificios, espacios físicos, oficinas y áreas comunes. (Nivel Central).</t>
  </si>
  <si>
    <t>Mejorar espacios físicos en términos de Pintura, limpieza de los espacios comunes, mantenimiento de los aires de las instalaciones, labores de reparaciones de plomería y embellecimiento del exterior.</t>
  </si>
  <si>
    <t>Cantidad de espacios fisicos con mantenimiento preventivo y correctivo aplicados.</t>
  </si>
  <si>
    <t>Informes de los trabajos realizados. Fotos. Solicitudes de los trabajos solicitados y ceritificaciones de trabajos culminados del nivel central y de las provincias.</t>
  </si>
  <si>
    <t>Servicios Generales</t>
  </si>
  <si>
    <t>Direccion Financiera - Depto. Administrativo -Planta Fisica- Combustible - Compras y Contrataciones</t>
  </si>
  <si>
    <t xml:space="preserve">1.  Programacion y contratacion de Servicios de Fumigacion, Desinfeccion, Matenimiento de Ascensores, Pintura de las Instalaciones y de Reciclaje                                                                        2. Cronograma de limpieza profunda y Planificacion de la Limpieza de las areas.                                                                                    3. Levantar los espacios a mejorar en las áreas exteriores e interiores de la sede                                                                                             4. Programar compras según necesidades identificadas                                                    5. Embellecimiento área exterior                                                                     6. Recogida de escombros                                                                                    7.   Contratacion de Servicios de Transporte de Empleados.                                                           8. Adquision de herramientas  y materiales de ferreteria, plomeria etc.                                                                                                     9. Trabajos de plomeria en el Nivel Central y las provincias. </t>
  </si>
  <si>
    <t xml:space="preserve">(1) Ebanista                        (1) Electrico                                (1) Tecnico de Sheetrock                                      (2) Ayudante                                (1) Plomero                               </t>
  </si>
  <si>
    <t>4713-Suministro de aseo y limpieza</t>
  </si>
  <si>
    <t>2410-Maquinaria y Equipo para manejo de materiales</t>
  </si>
  <si>
    <t>7210-Servicios de mantenimiento y reparaciones de construcciones e instalaciones</t>
  </si>
  <si>
    <t>Mejoramiento y habilitación de oficinas.</t>
  </si>
  <si>
    <t>Adecuación de espacios para mejorar la eficiencia de las labores realizadas en las oficinas de las diversas direcciones de la sede central.</t>
  </si>
  <si>
    <t>Cantidad de oficinas nivel central mejoradas.</t>
  </si>
  <si>
    <t>Informes de los trabajos realizados. Fotos. Solicitudes de los trabajos solicitados y ceritificaciones de trabajos culminados del nivel central.</t>
  </si>
  <si>
    <t>Planta Fisica</t>
  </si>
  <si>
    <t>Direccion Financiera - Depto. Administrativo - Servicios Generales- Combustible - Compras y Contrataciones</t>
  </si>
  <si>
    <r>
      <rPr>
        <b/>
        <sz val="11"/>
        <color rgb="FF000000"/>
        <rFont val="Calibri"/>
        <family val="2"/>
      </rPr>
      <t>1.</t>
    </r>
    <r>
      <rPr>
        <sz val="11"/>
        <color rgb="FF000000"/>
        <rFont val="Calibri"/>
        <family val="2"/>
      </rPr>
      <t xml:space="preserve">  Levantamiento de las oficinas  para identificar las necesidades                                                                                                    </t>
    </r>
    <r>
      <rPr>
        <b/>
        <sz val="11"/>
        <color rgb="FF000000"/>
        <rFont val="Calibri"/>
        <family val="2"/>
      </rPr>
      <t>2.</t>
    </r>
    <r>
      <rPr>
        <sz val="11"/>
        <color rgb="FF000000"/>
        <rFont val="Calibri"/>
        <family val="2"/>
      </rPr>
      <t xml:space="preserve"> Realizar los trabajos de readecuación.                                                          </t>
    </r>
    <r>
      <rPr>
        <b/>
        <sz val="11"/>
        <color rgb="FF000000"/>
        <rFont val="Calibri"/>
        <family val="2"/>
      </rPr>
      <t xml:space="preserve">                 3. </t>
    </r>
    <r>
      <rPr>
        <sz val="11"/>
        <color rgb="FF000000"/>
        <rFont val="Calibri"/>
        <family val="2"/>
      </rPr>
      <t xml:space="preserve"> Realizar los informes con imágenes.                                                  4</t>
    </r>
    <r>
      <rPr>
        <b/>
        <sz val="11"/>
        <color rgb="FF000000"/>
        <rFont val="Calibri"/>
        <family val="2"/>
      </rPr>
      <t xml:space="preserve">. </t>
    </r>
    <r>
      <rPr>
        <sz val="11"/>
        <color rgb="FF000000"/>
        <rFont val="Calibri"/>
        <family val="2"/>
      </rPr>
      <t>Adquisicon de Insumos para la rehabilitacion de las oficinas</t>
    </r>
  </si>
  <si>
    <r>
      <rPr>
        <b/>
        <sz val="11"/>
        <color rgb="FF000000"/>
        <rFont val="Calibri"/>
        <family val="2"/>
      </rPr>
      <t>(1)</t>
    </r>
    <r>
      <rPr>
        <sz val="11"/>
        <color rgb="FF000000"/>
        <rFont val="Calibri"/>
        <family val="2"/>
      </rPr>
      <t xml:space="preserve"> Tecnico Albañil</t>
    </r>
    <r>
      <rPr>
        <b/>
        <sz val="11"/>
        <color rgb="FF000000"/>
        <rFont val="Calibri"/>
        <family val="2"/>
      </rPr>
      <t xml:space="preserve">                   (1)</t>
    </r>
    <r>
      <rPr>
        <sz val="11"/>
        <color rgb="FF000000"/>
        <rFont val="Calibri"/>
        <family val="2"/>
      </rPr>
      <t xml:space="preserve"> Tecnico Electrico              </t>
    </r>
    <r>
      <rPr>
        <b/>
        <sz val="11"/>
        <color rgb="FF000000"/>
        <rFont val="Calibri"/>
        <family val="2"/>
      </rPr>
      <t>(1)</t>
    </r>
    <r>
      <rPr>
        <sz val="11"/>
        <color rgb="FF000000"/>
        <rFont val="Calibri"/>
        <family val="2"/>
      </rPr>
      <t xml:space="preserve"> Tecnico de Sheetrock                           </t>
    </r>
    <r>
      <rPr>
        <b/>
        <sz val="11"/>
        <color rgb="FF000000"/>
        <rFont val="Calibri"/>
        <family val="2"/>
      </rPr>
      <t>(1)</t>
    </r>
    <r>
      <rPr>
        <sz val="11"/>
        <color rgb="FF000000"/>
        <rFont val="Calibri"/>
        <family val="2"/>
      </rPr>
      <t xml:space="preserve"> Ayudante                       </t>
    </r>
    <r>
      <rPr>
        <b/>
        <sz val="11"/>
        <color rgb="FF000000"/>
        <rFont val="Calibri"/>
        <family val="2"/>
      </rPr>
      <t>(1)</t>
    </r>
    <r>
      <rPr>
        <sz val="11"/>
        <color rgb="FF000000"/>
        <rFont val="Calibri"/>
        <family val="2"/>
      </rPr>
      <t xml:space="preserve"> Ingeniero                    </t>
    </r>
    <r>
      <rPr>
        <b/>
        <sz val="11"/>
        <color rgb="FF000000"/>
        <rFont val="Calibri"/>
        <family val="2"/>
      </rPr>
      <t xml:space="preserve">(1) </t>
    </r>
    <r>
      <rPr>
        <sz val="11"/>
        <color rgb="FF000000"/>
        <rFont val="Calibri"/>
        <family val="2"/>
      </rPr>
      <t>Arquitecto</t>
    </r>
  </si>
  <si>
    <t>Adecuación de espacios para mejorar la eficiencia de las gestiones de 65 oficinas comerciales y operacionales de las provincias..</t>
  </si>
  <si>
    <t>Cantidad de oficinas provinciales mejoradas.</t>
  </si>
  <si>
    <t>Informes de los trabajos realizados. Fotos. Solicitudes de los trabajos solicitados y ceritificaciones de trabajos culminados de las provincias.</t>
  </si>
  <si>
    <t xml:space="preserve">1.  Levantamiento de las oficinas  para identificar las necesidades                                                                                                 2. Coordinar las brigadas tanto de pintura y mobiliario como la de construcción                                                                                              3. Realizar los trabajos de readecuación de los locales                                                         4.  Realizar los informes con imágenes y relación de gastos </t>
  </si>
  <si>
    <t>Implementación de un plan piloto para la colocación de (10) oficinas móviles para la gestiones comerciales a nivel nacional.</t>
  </si>
  <si>
    <t>Cantidad de oficinas móviles  habilitadas.</t>
  </si>
  <si>
    <t>Solicitud de necesidad de Oficina Provincial, Informe de ubicacion de oficina, Certificacion de oficina instalada en la Provincia.</t>
  </si>
  <si>
    <t>Direccion TIC, Direccion Recursos Humanos, Servicios Generales, Compras y Contrataciones, Depto. Administrativo.</t>
  </si>
  <si>
    <t xml:space="preserve">1. Levantamiento de las localidades para identificar las necesidades                                                                                                       2. Adquisicon de Furgones segun necesidad                                                     3. Establecer el inventario de necesidades por localidades                                                                                               4. Adecuacion de Furgon en la Provincia                                                  5. Homogenización de los mobiliarios segun el estilo Institucional de INAPA.                                                                                 </t>
  </si>
  <si>
    <t>Apoyo TIC, Servicios Generales, Depto. Administrativo, Recursos Humanos.</t>
  </si>
  <si>
    <t>Gestión de Combustible.</t>
  </si>
  <si>
    <t>Estaciones de expendio de combustible mejoradas  para el mejor manejo del combustible y control del recurso</t>
  </si>
  <si>
    <t>Cantidad de estaciones de expendio de combustibles mejoradas.</t>
  </si>
  <si>
    <t>Fotos, informes de Dispensadores y Tanques.</t>
  </si>
  <si>
    <t>Combustible</t>
  </si>
  <si>
    <t>Depto. Administrativo - Direccio Financiera - Recursos Humanos - Servicios Generales - Compras y Contrataciones</t>
  </si>
  <si>
    <t xml:space="preserve">1. Calibracion y Mantenimiento de los tanques de combustible.                                                                             2. Calibracion y Mantenimiento de los dispensadores de combustible                 </t>
  </si>
  <si>
    <t>Personal Capacitado en manejar dispensadores (bomberos) para las provincias</t>
  </si>
  <si>
    <t xml:space="preserve">1.Presupuesto limitado                                                        3. Retraso en los requerimientos de compras de los materiales 4. No disponibilidad de transporte 5. Accidentes por desperdicios        </t>
  </si>
  <si>
    <t>1510- Combustibles</t>
  </si>
  <si>
    <t xml:space="preserve">Distribución de Combustible para el consumo de la Flotilla del Inapa. </t>
  </si>
  <si>
    <t>Cantidad de Reportes de despacho de combustible.</t>
  </si>
  <si>
    <t>Reportes de Despachos. Formulario de Control de Tickets de Combustible</t>
  </si>
  <si>
    <t>1. Compra de Combustible para el consumo anual.                                                                          2. Compra de Tickets de Combustible para el consumo de la Institucion.                                                                                                       3. Reporte de Distribucion de Combustible</t>
  </si>
  <si>
    <t>Procesos de Compras y Contrataciones realizado para la generación de ordenes de compra y/o servicios.</t>
  </si>
  <si>
    <t>Proceso mediante el cual se formaliza la adquisición de bienes y servicios en diferentes modalidades de compras a traves de diferentes plataformas institucionales.</t>
  </si>
  <si>
    <t>Cantidad de Procesos de compras ejecutados segun lo planificado.</t>
  </si>
  <si>
    <t xml:space="preserve">Solicitudes de Compras, Analisis Economicos de los procesos, Solicitud de Pagos, Orden de compras, Orden de Servicios, Publicaciones de en la Portal Transaccional, Orden de la DGCP. </t>
  </si>
  <si>
    <t>Direccion Financiera, Depto. Juridico, Direccion Administrativo, Recursos Humanos</t>
  </si>
  <si>
    <r>
      <rPr>
        <sz val="11"/>
        <color theme="1"/>
        <rFont val="Calibri"/>
        <family val="2"/>
      </rPr>
      <t xml:space="preserve">1. Recibir la Solicitud de Compras o Solicitud de Servicio del Departamento Requirente;                                                                   2. Validar y Analizar precios de mercado;                                                                                                                                3. Clasificar la modalidad de compras a la que pertenece el requerimiento para distribuirla a la División correspondiente;                                                                                                                                                               4. Solicitar certificación de fondos y la cuota a comprometer a la Dirección Financiera;                                                                           5. Publicacion, Gestion y finalizacion del proceso de compras y/o contratacion en el Portal transaccional de la DGCP                                                                                                                6. Crear la orden de compras, orden de servicios y/o el contrato para adjudicar la compra al proveedor                                                    7. Seguimiento a la ejecución del servicio o entrega de los bienes, para garantizar la satisfaccion de la necesidad y el cierre de ciclo de contratacion.    </t>
    </r>
    <r>
      <rPr>
        <sz val="11"/>
        <color theme="1"/>
        <rFont val="Calibri, Arial"/>
      </rPr>
      <t xml:space="preserve">                                                   </t>
    </r>
  </si>
  <si>
    <t>Personal Capacitados</t>
  </si>
  <si>
    <t>1-Soborno del Personal. 2-Incumplimiento con la programacion de los procesos</t>
  </si>
  <si>
    <t xml:space="preserve">
1- Determinar e identificar el tiempo de cada proceso en las diferentes dependencias del INAPA ya sea en la elaboración de evaluación técnica, en la elaboración de contratos,  seguimiento a la entrega de los productos o en la finalización de un servicio por parte del proveedor, para de esta manera poder actualizar y ajustar la programación existente 2- Eficientizar los recursos, capacitando al personal actual, además de la evaluación y mejora de lo procedimientos internos del departamento 3- contratacion de personal  </t>
  </si>
  <si>
    <t>Cumplimiento de los lineamientos para eficientizar la gestión de compras, el flujo de los procesos e identificar y prevenir riesgos del soborno.</t>
  </si>
  <si>
    <t>Determinar e identificar que los procesos y procedimientos mediante el cual se formalizan las adquisiciones de bienes y servicios de las diferentes áreas del Inapa, cumplan con lo establecido en la norma ISO 37001 de Gestión Anti-Soborno, PACC y la ley de Compras y Contrataciones, asegurando a su vez que dichos procesos no tengan obstáculos.</t>
  </si>
  <si>
    <t>Porcentaje de avance Aplicacion de la  Debida Diligencia de los procesos de compras y contrataciones.</t>
  </si>
  <si>
    <t xml:space="preserve">Formulario de Debida Diligencia de los Proveedores, Constancia de recepcion de Politicas Institucionales, Constancia de Recepcion y Entendimiento del Codigo de Etica a los Proveedores, Formulario de Controles para Socios de Negocios. </t>
  </si>
  <si>
    <t>Proveedores del Estado, Depto,. Juridico,  Direccion Administrativa, Recursos Humanos</t>
  </si>
  <si>
    <t>1. Asegurar el cumplimiento del debido proceso para la ejecucion de las compras y contrataciones, apegados a los principios de la ley 340-06 y su reglamento de aplicación                                                                                2. Proceso de  contratación de bienes y servicios conforme a los planes anuales de compra y contrataciones                                                                                                                                                                3. Establecimiento de fechas para la recepción de solicitudes de compras trimestrales.                                                                                                 4. Asegurar el cumplimiento de las Politicas Institucionales de Gestion de Regalos y Politicas del Sistema de Gestion Integrado.</t>
  </si>
  <si>
    <t xml:space="preserve">1-Soborno del Peronal.                                 2- Incumplimiento de las programaciones de acuerdo al Plan Anual de Compras y Contrataciones. </t>
  </si>
  <si>
    <t>1-Indentificarlo a tiempo con el fin de gestionar y reducir el riezgo a malas practicas, apoyandolo con el analisis de datos contenidos en los formularios de Debida Diligencia y de Controles para Socios de Negocios 2- Efectiva coordinancion con la Direccion de planificacion y desarrollo para el cumpplimiento del PACC</t>
  </si>
  <si>
    <t>Porcentaje de avance Aplicacion de los formularios de controles para socios de negocios.</t>
  </si>
  <si>
    <t>Gestión de Transporte</t>
  </si>
  <si>
    <t>Dirigir los  procesos institucionales relativos al manejo del parque vehicular,  para el control, manejo y fortalecimiento de los recursos de la institución</t>
  </si>
  <si>
    <t>Cantidad de reportes de programación de viajes y disponibilidad de choferes elaborados.</t>
  </si>
  <si>
    <t>Planillas e Informes</t>
  </si>
  <si>
    <t>Division de Transportacion</t>
  </si>
  <si>
    <t>Tecnologia - Recursos Humanos -Direccion Financiera -Direccion de Planificacion y Desarrollo</t>
  </si>
  <si>
    <t xml:space="preserve">1. Solicitudes de firma de carta de ruta.                                    2.Recopialcion de datos para llenado de planilla                         3.Digitacion en planilla programacion  de viajes. </t>
  </si>
  <si>
    <t xml:space="preserve">(1) Auxiliar de Transportacion </t>
  </si>
  <si>
    <t xml:space="preserve">1. Los departamento no entregar ne madera estandar las progamaciones de los viajes. 2. Inconvenientes en la logisticas de las solicitudes de las diferentes areas de la institucion.  </t>
  </si>
  <si>
    <t>Medio Alto</t>
  </si>
  <si>
    <t xml:space="preserve"> •Los departamentos deben entregar de manera digital o impresa las programaciones de los viajes por areas. •Aquisicion de vehiculos de Motor para la ampliacion de la flotilla de la institucion •Programacion a tiempo de los departamentos </t>
  </si>
  <si>
    <t>83112503-Derechos de paso para el transito por sistemas de semicircuitos</t>
  </si>
  <si>
    <t>Cantidad de Certificaciones de carta de ruta elaboradas y ejecutadas</t>
  </si>
  <si>
    <t xml:space="preserve">Certificaciones y Planilla </t>
  </si>
  <si>
    <t xml:space="preserve">1.Solicitud por areas de las cartas de rutas .                                          2. registro en planilla de control de rutas.                                            3. monitoreo de las rutas segun carta de ruta.                          4.certificaion de las rutas                                                                           5. Sellos y firma del encargado                                                                   6. Entrega de certificiones por areas. </t>
  </si>
  <si>
    <t xml:space="preserve">(1) Secretaria                             (2) Tecnico GPS </t>
  </si>
  <si>
    <t>1. Entrega de solicitudes de GPS fuera de tiempo</t>
  </si>
  <si>
    <t xml:space="preserve">Alto </t>
  </si>
  <si>
    <t xml:space="preserve">Estimado de dias para solicitu de GPS </t>
  </si>
  <si>
    <t>Cantidad de reportes de Seguimiento de  accidentes de vehiculos de motor, elaborados.</t>
  </si>
  <si>
    <t xml:space="preserve">Planilla y Reportes </t>
  </si>
  <si>
    <t xml:space="preserve">1. Reporte de Accidente                                                                                   2. Apertura reclamo con el seguro                                                               3. Envio a taller en caso de reparacion de vehiculo                                                                4. Cierre de Expediente y archivar </t>
  </si>
  <si>
    <t xml:space="preserve">(1) Auxiliar Administrativo </t>
  </si>
  <si>
    <t>1.Reporte de accidente fuera de fecha.</t>
  </si>
  <si>
    <t xml:space="preserve">Bajo </t>
  </si>
  <si>
    <t xml:space="preserve">Notificaicion de accidente en el momento para la apertura a tiempo de reclamo al seguro </t>
  </si>
  <si>
    <t>Ampliación de la Flotilla Vehicular del INAPA para reducir la inversion monetaria en alquileres de vehiculos e implementar un mejor desempeño laboral en las operaciones.</t>
  </si>
  <si>
    <t xml:space="preserve">Informe de avances. </t>
  </si>
  <si>
    <t>Direccion Financiera- Direccion de Planificacion y Desarrollo</t>
  </si>
  <si>
    <t>1. Formulación de Proyecto para la obtención del código SNIP.                                                                                             2. Programación en Presupuesto Anual.                                             3. Lanzamiento de Proceso de Compra                                          4.Adquisición de vehiculos livianos y pesados.</t>
  </si>
  <si>
    <t>Codigo SNIP</t>
  </si>
  <si>
    <t>Velar por la revisión de la flotilla de vehiculos para que se pueda gestionar su mantenimiento preventido y correctivo al tiempo correspondiente</t>
  </si>
  <si>
    <t>Cantidad de reporte de inspecciones de vehiculos elaborados.</t>
  </si>
  <si>
    <t xml:space="preserve">Planilla, formulario y Autorizaciones </t>
  </si>
  <si>
    <t xml:space="preserve">1. Realizar y llenar formulario de inspeccion en el vehiculo.                                                                                                 2. Solicitud de autorizacion de envio del vehiculo al taller.   3. LLenado de planilla con servicio a realizar.                                                   4. Adquisicion de materiales de mantenimiento correctivo y preventivo para los vehiculos. (Aceites, filtros, baterias, neumaticos, herramientas del taller) </t>
  </si>
  <si>
    <t>7818- Servicios de Mantenimiento o reparacion de transportes</t>
  </si>
  <si>
    <t>2517-Componentes y Sistemas de Transporte</t>
  </si>
  <si>
    <t>1512-Lubricantes, Aceites, Grasas y Anticorrosivos</t>
  </si>
  <si>
    <t>Mejoramiento de espacios exteriores de los Sistemas de Acueductos y Alcantarillados del INAPA</t>
  </si>
  <si>
    <t>Mejoramiento y mantenimiento de los espacios físicos exteriores  en términos de pintura, impermeabilización de techos y jardinería de las Plantas de Tratamientos, Plantas de Aguas Residuales y Depositos de Agua.</t>
  </si>
  <si>
    <t>Informes de los trabajos realizados. Fotos.
Certificaciones de trabajos culminados.</t>
  </si>
  <si>
    <t>Dirección Financiera - Depto. Administrativo -Planta Física- Combustible - Compras y Contrataciones</t>
  </si>
  <si>
    <t xml:space="preserve">1- Levantamiento del estado fisico de los Acueductos
2- Coordinacion con las diferentes Direcciones para elaborar planos y presupuestos de remozamientos. 
3- Contratación de los Servicios a ejecutar.
</t>
  </si>
  <si>
    <t xml:space="preserve">(2) ayudantes
</t>
  </si>
  <si>
    <t>1- Limitación del presupuesto</t>
  </si>
  <si>
    <t>Mejoramiento de la infraestructura del Taller Automotriz ubicado en el Almacén central.</t>
  </si>
  <si>
    <t>Restructuración del Taller Automotriz
existente para brindar asistencia preventiva y 
correctiva especializada, en miras de controlar y/o reducir la remisión de nuestros vehículos a talleres externos.</t>
  </si>
  <si>
    <t>Levantamientos, Informes y reportes de avances.</t>
  </si>
  <si>
    <t>División de Transportación</t>
  </si>
  <si>
    <t xml:space="preserve">Dirección Ejecutiva,
Dirección de Ingeniería, 
Dirección Financiera,
Dirección de Proyectos Especiales,
Dirección de Planificación y 
Desarrollo,
División de planta física </t>
  </si>
  <si>
    <t xml:space="preserve">1- Identificar las necesidades existente a nivel de infraestructura.
2- Levantamiento de los insumos necesarios para optimizar el espacio donde opera el taller automotriz y su oficina principal.
3- Solicitud  de emisión de presupuesto y/o costo aproximado las mejoras a realizar.
4- Solicitar presupuesto externo (Codigo SNIP)
</t>
  </si>
  <si>
    <t>1) Analista de Proyectos
2) Analista y/o Técnico de Compras y Contrataciones
3)Analista Legal .</t>
  </si>
  <si>
    <t>Implementación de un Taller Electromecánico en el Almacén Central.</t>
  </si>
  <si>
    <t xml:space="preserve">Brindar servicio de reparación de maquinarias, en miras de controlar y/o reducir la remisión  de estas a talleres externos. </t>
  </si>
  <si>
    <t xml:space="preserve">Dirección Administrativa </t>
  </si>
  <si>
    <t>Dirección Ejecutiva,
Dirección de Ingeniería, 
Dirección Financiera,
Dirección de Planificación y 
Desarrollo.</t>
  </si>
  <si>
    <t>1- Identificar las necesidades existente a nivel de infraestructura.
2- Levantamiento de los insumos necesarios para adecuar el espacio enfocados a las necesidades de los servicios requeridos.
3- Solicitud  de emisión de presupuesto y/o costo aproximado a invertir en la implementación.
4- Solicitar presupuesto externo (Codigo SNIP)</t>
  </si>
  <si>
    <t xml:space="preserve">1) Analista de Proyectos
2) Analista y/o Técnico de Compras y Contrataciones
3)Analista Legal </t>
  </si>
  <si>
    <t>_______________________________________</t>
  </si>
  <si>
    <t xml:space="preserve">DEPARTAMENTO JURIDICO </t>
  </si>
  <si>
    <t>Vivienda digna en entornos saludables</t>
  </si>
  <si>
    <t>Garantizar el acceso universal a servicios de agua potable y saneamiento, provistos con calidad y eficiencia</t>
  </si>
  <si>
    <t>Fortalecer la Organización Institucionalmente y Hacer Eficiente la Gestión.</t>
  </si>
  <si>
    <t xml:space="preserve">Acciones Legales </t>
  </si>
  <si>
    <t>Conjunto de actuaciones desplegadas por el órgano judicial y los demás intervinientes para resolver conflictos de relevancia jurídica que se susciten en el orden temporal y dentro del territorio de la República Dominicana como parte de nuestro rol institucional, ejecutadas  a traves de las siguientes acciones  Actuaciones Legales, Demandas Judiciales, Soportes legales en los operativos de Desconexiones Ilegales, Asuntos litigiosos e impugnaciones.</t>
  </si>
  <si>
    <t>Porcentaje de acciones legales realizadas Vs planificadas</t>
  </si>
  <si>
    <t>Informes, Memorandums, sentencias, fotos como evidencias y acuerdos.</t>
  </si>
  <si>
    <t xml:space="preserve"> jurídica/Litigio/documentos legales </t>
  </si>
  <si>
    <t>Diección Ejecutiva /Dirección Comercial / Dirección de Operaciones</t>
  </si>
  <si>
    <t>1-Recibir Información de area correspondiente 2- Realizar la auditoria sobre el delito informado 3- Solicitar el apoyo del Ministerio público 4- presentar acusación si procede 5-Conciliar o no, notificar acusaciones  mediante acto de alguacil.</t>
  </si>
  <si>
    <t>Profesionales para los diferentes casos, contratación de personal externos (alguaciles, agrimensores, tasadores).</t>
  </si>
  <si>
    <t xml:space="preserve"> Vehículo, combustible.</t>
  </si>
  <si>
    <t>Informes, Memorandums, sentencias, fotos como evidencias, acuerdos.</t>
  </si>
  <si>
    <t>Dirección Comercial / Dirección de Operaciones</t>
  </si>
  <si>
    <t xml:space="preserve">1-Transladar tribunal correspondiente ( Penal,Civil) 2- Delegar un representante según la materia 3- Culminar el caso con las evidencias </t>
  </si>
  <si>
    <t xml:space="preserve">Combustibles, viáticos, transporte, </t>
  </si>
  <si>
    <t>Declaratoria de utilidad Pública de terrenos.</t>
  </si>
  <si>
    <t>Es una expropiación de terrenos realizada por el INAPA, para la construcciones de Acueductos y Plantas de Tratamiento o tareas a fines.</t>
  </si>
  <si>
    <t>Porcentaje de tràmites para la declaratoria de utilidad Pública de terrenos, ejecutados</t>
  </si>
  <si>
    <t>Emision de Decreto Poder ejecutivo, Notificacion de Decreto de utilidad Pública y Oferta pago.</t>
  </si>
  <si>
    <t>Litigio</t>
  </si>
  <si>
    <t>Dirección de Operaciones/ Desarrollo Provincial/  Dirección de Supervisión y Fiscalizacion de Obras/</t>
  </si>
  <si>
    <t>1-Investigación Catastral; 2-Informe de Tasación; Solicitud certificación de fondos; 4-Instancia al Poder Ejecutivo; 5-Solictud de Tasación a la Dirección General de Catastro; Oferta real de pago.</t>
  </si>
  <si>
    <t xml:space="preserve"> profesionales en la materia (Tasador, Agrimensor, Abogados, Alguaciles). </t>
  </si>
  <si>
    <t>combutibles, viáticos, transportes,</t>
  </si>
  <si>
    <t xml:space="preserve">Proveedores Inhabilitados vs casos solicitados  </t>
  </si>
  <si>
    <t>Es el procedimiento a  través  del cual el INAPA puede solicitar la inhabilitación  de una persona natural o jurídico por un periodo determinado o permanente por haber. incumplido sus obligaciones contractuales para la ejecución de una obra.</t>
  </si>
  <si>
    <t>Porcentaje de casos de proveedores inhabilitados vs casos solicitados</t>
  </si>
  <si>
    <t>Solicitud de inhabilitación, contratos de obras, cubicaciones final, copia de cheques, informe, etc.</t>
  </si>
  <si>
    <t>Direccion Ejecutiva, Dirección de Supervision y Fiscalización de obras, Dirección de Operaciones Y Direcion financiera</t>
  </si>
  <si>
    <t>Interponer ante la Dirección General de contrataciones públicas la solicitud de inhabilitación en contra de los proveedores que incumplan algunas de las acciones señaladas en el parrafo III del art. 66 de la Ley No.340-06 sobre Compra y Contrataciones,</t>
  </si>
  <si>
    <t xml:space="preserve"> Profesionales en la materia</t>
  </si>
  <si>
    <t xml:space="preserve">Transportes /  Material gastable / Equipos Tecnológicos </t>
  </si>
  <si>
    <t>Procesos de Licitaciones</t>
  </si>
  <si>
    <t>Procesos administrativos mediante el cual la institución realiza un llamado público para las Compras y Contrataciones.</t>
  </si>
  <si>
    <t>Porcentaje de documentos de  procesos de licitaciones elaborado y ejecutado.</t>
  </si>
  <si>
    <t xml:space="preserve">Pliego de condiciones Especificas, Dictamen Jurídico, Acto Notarial, Actas y Actos administrativos,Resoluciones administrativas, Contratos, Informes periciales </t>
  </si>
  <si>
    <t>Documentos Legales</t>
  </si>
  <si>
    <t>Deparatamento Juridico / Dirección Administrativa</t>
  </si>
  <si>
    <t xml:space="preserve">1-Tramitar Actos Administrativos, Dictamen Jurídico;Contratos; 2-Convocar Notario Público;3- Participar Actos de Apertura; 4- Solcitud de Código DGCP; 5-Tramitar los procesos en el sistema TRE de la Contraloría; 6-Remitir expediente al área correspondiente. </t>
  </si>
  <si>
    <t xml:space="preserve">Analistas Legales  </t>
  </si>
  <si>
    <t xml:space="preserve"> Material gastable / Equipos Tecnológicos </t>
  </si>
  <si>
    <t>Servicios asesoría de Gestión</t>
  </si>
  <si>
    <t>Trámites generados en el Sistema TRE de la Contraloría General de la República</t>
  </si>
  <si>
    <t>Gestión de los procesos administrativos para su fiscalización y transparencia.</t>
  </si>
  <si>
    <t>Porcentaje de Tramites generados en el Sistema TRE</t>
  </si>
  <si>
    <t xml:space="preserve">Contratos, Acuerdos y Convenios Insterinstitucionales, Acuerdos de Colaboración </t>
  </si>
  <si>
    <t>Unidad Interna de la Contraloría General de la República  / Dirección Financiera / Presupuestos</t>
  </si>
  <si>
    <t>Solicitar Oficio, cuenta objetal y estado bancario, crear el trámite en el sistema  control y seguimiento; Certificación.</t>
  </si>
  <si>
    <t>Analistas Legales</t>
  </si>
  <si>
    <t xml:space="preserve">Contratos </t>
  </si>
  <si>
    <t>Contratos  de Alquiler, Distribucion de Agua, Temporales del Personal, Arrendamiento, Compensacion y compra de terrenos.</t>
  </si>
  <si>
    <t>Porcentaje de contratos  elaboradas</t>
  </si>
  <si>
    <t>Solicitud de la Dirección Administrativa aprobada por la MAE, Títulos de propiedad con sus credenciales y obligaciones fiscales.</t>
  </si>
  <si>
    <t>Documentos Legales/ litigio</t>
  </si>
  <si>
    <t>Direccción Administrativa  / Dirección Comercial Departamento Administrativo</t>
  </si>
  <si>
    <t>1-Tramitar Contrato de Alquiler de Local; 2-Generar Trámite en el sistema TRE; 3-Remitir expediente al área correspondiente.</t>
  </si>
  <si>
    <t xml:space="preserve"> Analista Legales </t>
  </si>
  <si>
    <t xml:space="preserve">Espacio Físico en condiciones laborables /  Equipos Tecnológicos </t>
  </si>
  <si>
    <t xml:space="preserve">Opinion Jurídica </t>
  </si>
  <si>
    <t>Informes de principios legales</t>
  </si>
  <si>
    <t>Porcentaje de opiniones juridica elaborados Vs Planificadas</t>
  </si>
  <si>
    <t>Memorandums, Informes, Sentencias.</t>
  </si>
  <si>
    <t xml:space="preserve">Todas las áreas involucradas </t>
  </si>
  <si>
    <t>1-Recibir la solictud del área correspondiente; 2-Dar respuesta.</t>
  </si>
  <si>
    <t>Personal capacitado</t>
  </si>
  <si>
    <t xml:space="preserve">Material gastable / Equipos Tecnológicos </t>
  </si>
  <si>
    <t>Gestión Legal</t>
  </si>
  <si>
    <t>Actividades Jurídicas llevadas a cabo para el buen desenvolvimiento de la institución/Convenios y/o Acuerdos Institucionales e Internacionales</t>
  </si>
  <si>
    <t>Acuerdos, Comunicaciones, Certificaciones de la Contraloría General, Informes, Rescinsiones, Autorizaciones de pago.</t>
  </si>
  <si>
    <t>Dirección Ejecutiva / Departamento Organización del Trabajo y Compensaciones / Contraloría General</t>
  </si>
  <si>
    <t>1-Elaboración y Revisión de Acuerdos Interinstitucionales; 2-Elaboración comunicaciones a Directores y Ministros de la Presidencia; 3-Elaboración y Seguimiento Autorizaciones de la MAE, 3-Elaboración y Seguimiento de Rescinsiones, 4-Elaboración y Seguimiento de Autorizaciones de pago a personal desvinculado; 4-Coordinación recepción de expendientes con la Contraloría Externa.</t>
  </si>
  <si>
    <t xml:space="preserve">Personal capacitado </t>
  </si>
  <si>
    <t>__________________________</t>
  </si>
  <si>
    <t>Departamento de Revisión y Control</t>
  </si>
  <si>
    <t xml:space="preserve">Arqueos de Fondos </t>
  </si>
  <si>
    <t>Verificar los recibos definitivos que esten sustentados, que tengan la solicitud aprobada por su supervisor inmediato, los recibos provisionales, contar el dinero en efectivo , y cuadrar todo con el monto del fondo.</t>
  </si>
  <si>
    <t>Cantidad de Arqueo de Fondos Realizados</t>
  </si>
  <si>
    <t>Formulario de arqueo</t>
  </si>
  <si>
    <t xml:space="preserve">Revisión y Control </t>
  </si>
  <si>
    <t>Todas las áreas</t>
  </si>
  <si>
    <t>1. Verificar que el monto de la factura no sobre pase el valor del 10% del monto del fondo.
2. Que las facturas contengan su comprobante gubernamental.
3. Que los recibos provisionales estén firmados y sellados.
4. Comprobar que el monto en recibos y en efectivo cuadren con el monto total del fondo.</t>
  </si>
  <si>
    <t>Auditores (4) Cuatro</t>
  </si>
  <si>
    <t xml:space="preserve">Maquinaria, Suministro, Accesorios y escritorio de oficina </t>
  </si>
  <si>
    <t>298,048.47</t>
  </si>
  <si>
    <t>Técnico (1) Uno</t>
  </si>
  <si>
    <t>Equipos informáticos y Accesorios</t>
  </si>
  <si>
    <t>2,426,542.40</t>
  </si>
  <si>
    <t>Auxiliar Administrativo        (2) Dos</t>
  </si>
  <si>
    <t>Equipos de video, Filmación o fotografía.</t>
  </si>
  <si>
    <t>5,182.48</t>
  </si>
  <si>
    <t>Digitador (1)</t>
  </si>
  <si>
    <t xml:space="preserve">Vehículo de Motor </t>
  </si>
  <si>
    <t>90,000.00</t>
  </si>
  <si>
    <t>Capacitaciones</t>
  </si>
  <si>
    <t>1,703.900.00</t>
  </si>
  <si>
    <t>Monitoreo de Combustible</t>
  </si>
  <si>
    <t>Medir el depósito de combustible diariamente al abrir y cerrar el despacho de combustible.</t>
  </si>
  <si>
    <t>Cantidad de mediciones de combustibles auditadas</t>
  </si>
  <si>
    <t>Hoja de medición de combustible firmada y sellada por el auditor</t>
  </si>
  <si>
    <t xml:space="preserve">División de Combustible </t>
  </si>
  <si>
    <t>1. Confirmar la numeración de la bomba.
2. Revisar la medida del tanque.
3. Validar que estas medidas coincidan tanto en la apertura como el cierre de la bomba diariamente.
4. Confirmar los vales de combustibles.</t>
  </si>
  <si>
    <t>Maquinaria, Suministro, Accesorios y escritorio de oficina;Equipos Informáticos y Accesorios; Equipos de video, Filmación o fotografía; Capacitaciones, Vehículo de Motor.</t>
  </si>
  <si>
    <t>Conteo físico de los tickets de combustible y comparar con el libro control de registro. Chequear la línea base porque es uno semanal.</t>
  </si>
  <si>
    <t>Cantidad de arqueo de tickets de combustibles realizados</t>
  </si>
  <si>
    <t>Relación de distribución de Tickets firmada y sellada por el auditor</t>
  </si>
  <si>
    <t xml:space="preserve">1. Confirmar la cantidad de tickets recibido.                           2.Comprobar cantidad de ticket asignado a beneficiarios.                                                                         3.  Llevar control de la cantidad de tickets asignado en cuanto a numeración y denominación de los mismos.                 </t>
  </si>
  <si>
    <t>Inventarios realizados</t>
  </si>
  <si>
    <t>Conteo físico de todos los vehículos de la institución.</t>
  </si>
  <si>
    <t>Cantidad de inventarios de vehículos elaborados</t>
  </si>
  <si>
    <t>Reporte de inventario firmado y sellado por el auditor líder</t>
  </si>
  <si>
    <t>Departamento de Contabilidad /Transportación y Almacén</t>
  </si>
  <si>
    <t>1. Contar los vehículos y comparar con el listado de existencia.                                                                                  2. Verificar la localidad a la cual se encuentra asignada.                                                                           3.Confirmar las herramientas.                                            4.Validar la placa, matrícula, ficha , color y modelo.                                          5. Reportar diferencia encontrada.</t>
  </si>
  <si>
    <t xml:space="preserve">Toma fisica del inventario de suministro y materiales. </t>
  </si>
  <si>
    <t>Cantidad de inventarios de mercancía elaborados</t>
  </si>
  <si>
    <t>Reporte de inventario firmado y sellado por el auditor líder y por el Encargado del Departamento de Contabilidad</t>
  </si>
  <si>
    <t>Departamento  de Contabilidad /Dirección Administrativa y Almacen</t>
  </si>
  <si>
    <t>1. Contar físicamente los artículos.
2. Capturar manualmente las cantidades contadas o transferirlas desde la lectora portátil.
3. Comparar las existencias reales (físicas) contra las existencias que tiene el sistema.
4. Investigar diferencias, para corregir errores de conteo o capturar compras o facturas olvidadas y guardar las diferencias en un archivo.
5. Hacer el ajuste, para que el sistema tenga las existencias reales.</t>
  </si>
  <si>
    <t>Maquinaria, Suministro, Accesorios y escritorio de oficina;Equipos Informáticos y Accesorios; Equipos de video, Filmación o fotografía; Capacitaciones, Vehículo de Motor</t>
  </si>
  <si>
    <t>Elaboración y Revisión de instructivos</t>
  </si>
  <si>
    <t>Elaborar y modificar instructivos.</t>
  </si>
  <si>
    <t>Cantidad de instructivos elaborados</t>
  </si>
  <si>
    <t>Instructivos elaborados y/o actualizados</t>
  </si>
  <si>
    <t>1. Elaboración instructivos de fondos fijos.                                           2. Modificar instructivos de caja chica.</t>
  </si>
  <si>
    <t>Auditoría Interna</t>
  </si>
  <si>
    <t>Es el seguimiento mediante una matriz de todas las auditorías realizadas a los 35 procesos administrados por otras áreas, para fines de fiscalización. Se genera los días 7 de cada mes.</t>
  </si>
  <si>
    <t>Cantidad de matrices de auditoría interna elaboradas</t>
  </si>
  <si>
    <t>Matriz de Revisión, Análisis y Validación de Expedientes y Actividades</t>
  </si>
  <si>
    <t>1. Se le asigna el expediente al auditor .                                                                            2.El auditor procede a verificar el expediente y a comprobar la información del documento.                                                                       3. Firma y sello del auditor.                                                                                               4.Registro en la Matriz de Revisión, Análisis y Validación de Expedientes y Actividades.</t>
  </si>
  <si>
    <t>Auditorías Especiales</t>
  </si>
  <si>
    <t>Determinar oportunidades de mejora.</t>
  </si>
  <si>
    <t>Cantidad de Auditorías Especiales realizadas</t>
  </si>
  <si>
    <t>Informe dirigido a la Dirección ejecutiva , Firmado y sellado por el auditor líder</t>
  </si>
  <si>
    <t>1. Levantamiento de las debilidades de los procesos auditados y recomendación de las fortalezas y oportunidades de mejoras necesarias.</t>
  </si>
  <si>
    <t>PLAN OPERATIVO ANUAL 2024</t>
  </si>
  <si>
    <t>Indicaor</t>
  </si>
  <si>
    <t>Programación</t>
  </si>
  <si>
    <t xml:space="preserve">Comunicación Interna y Externa Fortalecida </t>
  </si>
  <si>
    <t>Garantizar una relación efectiva con los creadores de opinión pública y representantes de medios de comunicación, asi como tambien comunicar de manera efectiva los logros de gestion.</t>
  </si>
  <si>
    <t>Cantidad de Notas de Prensas elaboradas</t>
  </si>
  <si>
    <t>Notas de Prensa</t>
  </si>
  <si>
    <t>Comunicación</t>
  </si>
  <si>
    <t>Remitir Notas de Prensa a Medios y creadores de opinión</t>
  </si>
  <si>
    <t>Personal asignado para elaboración de análisis</t>
  </si>
  <si>
    <t>Publicidad</t>
  </si>
  <si>
    <t xml:space="preserve">Cantidad de informes de colocación de medios realizados </t>
  </si>
  <si>
    <t>Reporte Trimestral de Comunicaciones</t>
  </si>
  <si>
    <t>Proveedor seleccionado</t>
  </si>
  <si>
    <t>Generar informe Interno de colocación de contenidos remitidos a medios</t>
  </si>
  <si>
    <t xml:space="preserve">Personal especializado en publiciad pagada y medios sociales, recursos economicos para colocación </t>
  </si>
  <si>
    <t>TBD</t>
  </si>
  <si>
    <t>Resultado de Encuesta de Incidencia</t>
  </si>
  <si>
    <t>Resultado Encuesta Anual por Zonas de Incidencia</t>
  </si>
  <si>
    <t>Desarrollar y colocar campañas publicitarias o piezas seleccionadas por la MAE</t>
  </si>
  <si>
    <t>Cantidad de Informes de analisis de Dossier de Prensa elaborados</t>
  </si>
  <si>
    <t>Informes de Dossier de Prensa</t>
  </si>
  <si>
    <t>Generar análisis trimestral de dossier de prensa para definición de positividad en publicaciones y opiniones en medios</t>
  </si>
  <si>
    <t>Impresión material informativo para entrega en la actividad, souvenirs y brindis</t>
  </si>
  <si>
    <t>Cantidad de Reportes de Encuentros institucionales realizados</t>
  </si>
  <si>
    <t xml:space="preserve">Reportes de Encuentros institucionales </t>
  </si>
  <si>
    <t>Comunicación / Dirección Ejecutiva</t>
  </si>
  <si>
    <t>Realizar encuentros institucionales con líderes de opinión pública externo, al menos cuatro veces por año.</t>
  </si>
  <si>
    <t>RD$150,000.00</t>
  </si>
  <si>
    <t>Alianzas Estratégicos con instituciones gubernamentales</t>
  </si>
  <si>
    <t>Crear y fortalecer relaciones institucionales y obtener colaboraciones que le permitan establecer políticas públicas en beneficio de la institiucion</t>
  </si>
  <si>
    <t>Cantidad de Acuerdos establecidos</t>
  </si>
  <si>
    <t>Acuerdos y Alianzas establecidas</t>
  </si>
  <si>
    <t>Dirección Ejecutiva / Departamentos involucrados por tipo de alianza</t>
  </si>
  <si>
    <t>Realizar minimos dos alianzas al año con diferentes instituciones para impactar a públicos diversos (Deporte, educación, internacional)</t>
  </si>
  <si>
    <t>Monitoreo de los formatos y contenidos de comunicación en nuestra redes sociales</t>
  </si>
  <si>
    <t>Garantizar que las informaciones y contenidos institucionales sean comunicados a través de los  medios autorizados, ajustando los formatos.</t>
  </si>
  <si>
    <t xml:space="preserve">Cantidad de reportes de seguimiento de comunicaciones elaborados </t>
  </si>
  <si>
    <t>Reporte Trimestral de Comunicaciones - Capítulo Recomendaciones</t>
  </si>
  <si>
    <t>Redes Sociales / Prensa</t>
  </si>
  <si>
    <t>Celebrar reunionestrimestrales de alineación y definición de publicaciones y gestión comunicacional 2. Capacitación del community manager (manejadores de los contenidos de redes sociales).</t>
  </si>
  <si>
    <t xml:space="preserve"> Taller de redacción para redes sociales y RRPP, diplomado en Comunicación Digital, maestrías en Marketing Estrategia digital</t>
  </si>
  <si>
    <t xml:space="preserve">Tomar capacitaciones como equipo proveidas por el departamento de RRHH minimo 2 </t>
  </si>
  <si>
    <t>taller digital y gastos asociados</t>
  </si>
  <si>
    <t>Participar en eventos culturales y educativos para alcance de audiencia focalizada minimo 2 al año</t>
  </si>
  <si>
    <t>Educación sobre el uso del recurso agua</t>
  </si>
  <si>
    <t>Desarrollar actividades y piezas promocionales que permitan generar interés y educación con relación al adecuado uso del agua.</t>
  </si>
  <si>
    <t>Cantidad de Programas de Concientización implementados</t>
  </si>
  <si>
    <t>Reporte Semestral de Comunicaciones - Capítulo Concientización</t>
  </si>
  <si>
    <t xml:space="preserve">Desarrollar campañas publicitarias enfocadas en el cuidado del recurso y concientizació de su consumo a nival nacional </t>
  </si>
  <si>
    <t>Crear Ruta Académica INAPA utilizando el personaje "Gotita", incluyendo línea gráfica, piezas publicitarias, contratación de capacitadores, incluyendo uniformes y transporte exclusivo para los mismos, así como logística de calendario y coordinación con las instituciones educativas.</t>
  </si>
  <si>
    <t>Desarrollar Segmento de Cuidado del Agua patrocinado por INAPA en medios digitales interactivos más reconocidos.</t>
  </si>
  <si>
    <t>Estructura y politicas de  comunicación interna fortalecidas</t>
  </si>
  <si>
    <t>Establecer estructura y políticas que permitan una mejora significativa en la comunicación con los empleados</t>
  </si>
  <si>
    <t>Cantidad de eventos y porcentaje del cumplimiento del plan de comunicacion interna</t>
  </si>
  <si>
    <t>Reporte Trimestral de Comunicaciones - Capítulo Comunicación Interna</t>
  </si>
  <si>
    <t>Dirección Ejecutiva / Recursos Humanos</t>
  </si>
  <si>
    <t>Fortalecer política de Comunicaciones Internas</t>
  </si>
  <si>
    <t>901016 - Servicios de banquetes y catering</t>
  </si>
  <si>
    <t xml:space="preserve">Eventos para colaboradores en fechas especiales </t>
  </si>
  <si>
    <t>Digitalizar Murales Informativos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</si>
</sst>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00"/>
    <numFmt numFmtId="167" formatCode="_-* #,##0.00_-;\-* #,##0.00_-;_-* &quot;-&quot;??_-;_-@"/>
    <numFmt numFmtId="168" formatCode="_-* #,##0_-;\-* #,##0_-;_-* &quot;-&quot;??_-;_-@"/>
    <numFmt numFmtId="169" formatCode="0.0%"/>
    <numFmt numFmtId="170" formatCode="_(* #,##0_);_(* \(#,##0\);_(* &quot;-&quot;??_);_(@_)"/>
    <numFmt numFmtId="171" formatCode="_-&quot;$&quot;* #,##0.00_-;_-&quot;$&quot;* \-#,##0.00_-;_-&quot;$&quot;* &quot;-&quot;??_-;_-@"/>
    <numFmt numFmtId="172" formatCode="&quot;RD$&quot;#,##0.00"/>
  </numFmts>
  <fonts count="84">
    <font>
      <sz val="11"/>
      <color theme="1"/>
      <name val="Calibri"/>
      <scheme val="minor"/>
    </font>
    <font>
      <sz val="11"/>
      <color theme="1"/>
      <name val="Calibri"/>
      <family val="2"/>
      <scheme val="minor"/>
    </font>
    <font>
      <sz val="11"/>
      <name val="Calibri"/>
      <family val="2"/>
    </font>
    <font>
      <sz val="14"/>
      <color theme="1"/>
      <name val="Times New Roman"/>
      <family val="1"/>
    </font>
    <font>
      <b/>
      <sz val="11"/>
      <color theme="1"/>
      <name val="Calibri"/>
      <family val="2"/>
    </font>
    <font>
      <sz val="11"/>
      <color theme="1"/>
      <name val="Calibri"/>
      <family val="2"/>
    </font>
    <font>
      <b/>
      <sz val="16"/>
      <color theme="1"/>
      <name val="Times New Roman"/>
      <family val="1"/>
    </font>
    <font>
      <b/>
      <sz val="14"/>
      <color theme="1"/>
      <name val="Times New Roman"/>
      <family val="1"/>
    </font>
    <font>
      <b/>
      <sz val="11"/>
      <color theme="1"/>
      <name val="Times New Roman"/>
      <family val="1"/>
    </font>
    <font>
      <b/>
      <sz val="18"/>
      <color theme="1"/>
      <name val="Times New Roman"/>
      <family val="1"/>
    </font>
    <font>
      <b/>
      <sz val="14"/>
      <color rgb="FF000000"/>
      <name val="Calibri"/>
      <family val="2"/>
    </font>
    <font>
      <b/>
      <sz val="14"/>
      <color theme="1"/>
      <name val="Calibri"/>
      <family val="2"/>
    </font>
    <font>
      <sz val="14"/>
      <color theme="1"/>
      <name val="Calibri"/>
      <family val="2"/>
    </font>
    <font>
      <sz val="12"/>
      <color rgb="FF000000"/>
      <name val="Calibri"/>
      <family val="2"/>
    </font>
    <font>
      <sz val="14"/>
      <color rgb="FF000000"/>
      <name val="Calibri"/>
      <family val="2"/>
    </font>
    <font>
      <b/>
      <sz val="12"/>
      <color rgb="FFFFFFFF"/>
      <name val="Calibri"/>
      <family val="2"/>
    </font>
    <font>
      <sz val="12"/>
      <color theme="1"/>
      <name val="Calibri"/>
      <family val="2"/>
    </font>
    <font>
      <sz val="11"/>
      <color theme="1"/>
      <name val="Calibri"/>
      <family val="2"/>
      <scheme val="minor"/>
    </font>
    <font>
      <b/>
      <sz val="11"/>
      <color theme="1"/>
      <name val="Calibri"/>
      <family val="2"/>
      <scheme val="minor"/>
    </font>
    <font>
      <b/>
      <sz val="20"/>
      <color theme="1"/>
      <name val="Times New Roman"/>
      <family val="1"/>
    </font>
    <font>
      <b/>
      <sz val="12"/>
      <color rgb="FF000000"/>
      <name val="Calibri"/>
      <family val="2"/>
    </font>
    <font>
      <b/>
      <sz val="12"/>
      <color theme="1"/>
      <name val="Calibri"/>
      <family val="2"/>
    </font>
    <font>
      <b/>
      <sz val="12"/>
      <color theme="0"/>
      <name val="Calibri"/>
      <family val="2"/>
    </font>
    <font>
      <b/>
      <sz val="12"/>
      <color theme="0"/>
      <name val="Times New Roman"/>
      <family val="1"/>
    </font>
    <font>
      <sz val="11"/>
      <color rgb="FF000000"/>
      <name val="Calibri"/>
      <family val="2"/>
    </font>
    <font>
      <sz val="10"/>
      <color rgb="FF000000"/>
      <name val="Calibri"/>
      <family val="2"/>
    </font>
    <font>
      <sz val="11"/>
      <color theme="1"/>
      <name val="Calibri"/>
      <family val="2"/>
      <scheme val="minor"/>
    </font>
    <font>
      <sz val="11"/>
      <color rgb="FFFF0000"/>
      <name val="Calibri"/>
      <family val="2"/>
    </font>
    <font>
      <sz val="18"/>
      <name val="Calibri"/>
      <family val="2"/>
    </font>
    <font>
      <sz val="10"/>
      <color rgb="FF1F1F1F"/>
      <name val="&quot;Google Sans&quot;"/>
    </font>
    <font>
      <sz val="11"/>
      <color rgb="FF1F1F1F"/>
      <name val="Arial"/>
      <family val="2"/>
    </font>
    <font>
      <sz val="11"/>
      <color theme="1"/>
      <name val="Times New Roman"/>
      <family val="1"/>
    </font>
    <font>
      <b/>
      <sz val="18"/>
      <color theme="1"/>
      <name val="Calibri"/>
      <family val="2"/>
    </font>
    <font>
      <sz val="10"/>
      <name val="Arial"/>
      <family val="2"/>
    </font>
    <font>
      <b/>
      <sz val="16"/>
      <color theme="1"/>
      <name val="Calibri"/>
      <family val="2"/>
    </font>
    <font>
      <b/>
      <sz val="10"/>
      <color theme="1"/>
      <name val="Arial"/>
      <family val="2"/>
    </font>
    <font>
      <sz val="10"/>
      <color theme="1"/>
      <name val="Arial"/>
      <family val="2"/>
    </font>
    <font>
      <b/>
      <sz val="10"/>
      <color theme="0"/>
      <name val="Arial"/>
      <family val="2"/>
    </font>
    <font>
      <b/>
      <sz val="10"/>
      <color rgb="FFFFFFFF"/>
      <name val="Arial"/>
      <family val="2"/>
    </font>
    <font>
      <sz val="10"/>
      <color rgb="FF000000"/>
      <name val="Arial"/>
      <family val="2"/>
    </font>
    <font>
      <sz val="10"/>
      <color rgb="FFFF0000"/>
      <name val="Arial"/>
      <family val="2"/>
    </font>
    <font>
      <i/>
      <sz val="10"/>
      <color rgb="FF000000"/>
      <name val="Arial"/>
      <family val="2"/>
    </font>
    <font>
      <sz val="12"/>
      <color theme="1"/>
      <name val="Times New Roman"/>
      <family val="1"/>
    </font>
    <font>
      <b/>
      <sz val="10"/>
      <color rgb="FF000000"/>
      <name val="Arial"/>
      <family val="2"/>
    </font>
    <font>
      <sz val="10"/>
      <color rgb="FF000000"/>
      <name val="Calibri"/>
      <family val="2"/>
      <scheme val="minor"/>
    </font>
    <font>
      <sz val="14"/>
      <color rgb="FFFF0000"/>
      <name val="Calibri"/>
      <family val="2"/>
    </font>
    <font>
      <sz val="12"/>
      <color theme="1"/>
      <name val="Calibri"/>
      <family val="2"/>
      <scheme val="minor"/>
    </font>
    <font>
      <b/>
      <sz val="11"/>
      <color rgb="FFFFFFFF"/>
      <name val="Calibri"/>
      <family val="2"/>
    </font>
    <font>
      <b/>
      <sz val="11"/>
      <color theme="0"/>
      <name val="Calibri"/>
      <family val="2"/>
    </font>
    <font>
      <sz val="12"/>
      <color rgb="FF1F1F1F"/>
      <name val="&quot;Google Sans&quot;"/>
    </font>
    <font>
      <sz val="12"/>
      <name val="Calibri"/>
      <family val="2"/>
    </font>
    <font>
      <sz val="12"/>
      <color rgb="FFFF0000"/>
      <name val="Calibri"/>
      <family val="2"/>
    </font>
    <font>
      <b/>
      <sz val="12"/>
      <color rgb="FFFFFFFF"/>
      <name val="Times New Roman"/>
      <family val="1"/>
    </font>
    <font>
      <b/>
      <sz val="12"/>
      <color theme="1"/>
      <name val="Times New Roman"/>
      <family val="1"/>
    </font>
    <font>
      <b/>
      <sz val="11"/>
      <color rgb="FFFF0000"/>
      <name val="Calibri"/>
      <family val="2"/>
    </font>
    <font>
      <i/>
      <sz val="11"/>
      <color theme="1"/>
      <name val="Calibri"/>
      <family val="2"/>
    </font>
    <font>
      <b/>
      <i/>
      <sz val="11"/>
      <color theme="1"/>
      <name val="Calibri"/>
      <family val="2"/>
    </font>
    <font>
      <b/>
      <sz val="14"/>
      <color rgb="FFFFFFFF"/>
      <name val="Calibri"/>
      <family val="2"/>
    </font>
    <font>
      <sz val="11"/>
      <color rgb="FFFFFFFF"/>
      <name val="Calibri"/>
      <family val="2"/>
    </font>
    <font>
      <b/>
      <sz val="9"/>
      <color rgb="FF1F1F1F"/>
      <name val="Arial"/>
      <family val="2"/>
    </font>
    <font>
      <b/>
      <sz val="11"/>
      <color theme="1"/>
      <name val="Arial"/>
      <family val="2"/>
    </font>
    <font>
      <b/>
      <sz val="11"/>
      <color rgb="FF000000"/>
      <name val="Calibri"/>
      <family val="2"/>
    </font>
    <font>
      <sz val="20"/>
      <name val="Calibri"/>
      <family val="2"/>
    </font>
    <font>
      <sz val="16"/>
      <name val="Calibri"/>
      <family val="2"/>
    </font>
    <font>
      <b/>
      <sz val="9"/>
      <color indexed="81"/>
      <name val="Tahoma"/>
      <family val="2"/>
    </font>
    <font>
      <sz val="9"/>
      <color indexed="81"/>
      <name val="Tahoma"/>
      <family val="2"/>
    </font>
    <font>
      <sz val="11"/>
      <name val="Calibri"/>
      <family val="2"/>
      <scheme val="minor"/>
    </font>
    <font>
      <sz val="11"/>
      <name val="Times New Roman"/>
      <family val="1"/>
    </font>
    <font>
      <b/>
      <sz val="15"/>
      <color theme="1"/>
      <name val="Times New Roman"/>
      <family val="1"/>
    </font>
    <font>
      <b/>
      <sz val="16"/>
      <color rgb="FF000000"/>
      <name val="Calibri"/>
      <family val="2"/>
    </font>
    <font>
      <sz val="16"/>
      <color theme="1"/>
      <name val="Calibri"/>
      <family val="2"/>
    </font>
    <font>
      <sz val="16"/>
      <color rgb="FF000000"/>
      <name val="Calibri"/>
      <family val="2"/>
    </font>
    <font>
      <sz val="14"/>
      <name val="Calibri"/>
      <family val="2"/>
    </font>
    <font>
      <sz val="10"/>
      <color theme="1"/>
      <name val="Calibri"/>
      <family val="2"/>
      <scheme val="minor"/>
    </font>
    <font>
      <sz val="13"/>
      <color rgb="FF000000"/>
      <name val="Calibri"/>
      <family val="2"/>
    </font>
    <font>
      <sz val="11"/>
      <color theme="1"/>
      <name val="Calibri, Arial"/>
    </font>
    <font>
      <sz val="11"/>
      <color rgb="FF000000"/>
      <name val="Roboto"/>
    </font>
    <font>
      <sz val="18"/>
      <color rgb="FF000000"/>
      <name val="Calibri"/>
      <family val="2"/>
    </font>
    <font>
      <sz val="11"/>
      <color theme="0"/>
      <name val="Calibri"/>
      <family val="2"/>
    </font>
    <font>
      <sz val="12"/>
      <name val="Times New Roman"/>
      <family val="1"/>
    </font>
    <font>
      <sz val="12"/>
      <name val="Arial Narrow"/>
      <family val="2"/>
    </font>
    <font>
      <b/>
      <sz val="12"/>
      <color theme="1"/>
      <name val="Calibri"/>
      <family val="2"/>
      <scheme val="minor"/>
    </font>
    <font>
      <b/>
      <sz val="24"/>
      <color theme="1"/>
      <name val="Calibri"/>
      <family val="2"/>
    </font>
    <font>
      <b/>
      <sz val="22"/>
      <color theme="1"/>
      <name val="Calibri"/>
      <family val="2"/>
    </font>
  </fonts>
  <fills count="17">
    <fill>
      <patternFill patternType="none"/>
    </fill>
    <fill>
      <patternFill patternType="gray125"/>
    </fill>
    <fill>
      <patternFill patternType="solid">
        <fgColor theme="0"/>
        <bgColor theme="0"/>
      </patternFill>
    </fill>
    <fill>
      <patternFill patternType="solid">
        <fgColor rgb="FFC5E0B3"/>
        <bgColor rgb="FFC5E0B3"/>
      </patternFill>
    </fill>
    <fill>
      <patternFill patternType="solid">
        <fgColor rgb="FFBDD6EE"/>
        <bgColor rgb="FFBDD6EE"/>
      </patternFill>
    </fill>
    <fill>
      <patternFill patternType="solid">
        <fgColor rgb="FF2F75B5"/>
        <bgColor rgb="FF2F75B5"/>
      </patternFill>
    </fill>
    <fill>
      <patternFill patternType="solid">
        <fgColor rgb="FFFFFFFF"/>
        <bgColor rgb="FFFFFFFF"/>
      </patternFill>
    </fill>
    <fill>
      <patternFill patternType="solid">
        <fgColor rgb="FF2E75B5"/>
        <bgColor rgb="FF2E75B5"/>
      </patternFill>
    </fill>
    <fill>
      <patternFill patternType="solid">
        <fgColor rgb="FFFFD965"/>
        <bgColor rgb="FFFFD965"/>
      </patternFill>
    </fill>
    <fill>
      <patternFill patternType="solid">
        <fgColor rgb="FF9CC2E5"/>
        <bgColor rgb="FF9CC2E5"/>
      </patternFill>
    </fill>
    <fill>
      <patternFill patternType="solid">
        <fgColor rgb="FFF2F2F2"/>
        <bgColor rgb="FFF2F2F2"/>
      </patternFill>
    </fill>
    <fill>
      <patternFill patternType="solid">
        <fgColor rgb="FF0C343D"/>
        <bgColor rgb="FF0C343D"/>
      </patternFill>
    </fill>
    <fill>
      <patternFill patternType="solid">
        <fgColor rgb="FFC55A11"/>
        <bgColor rgb="FFC55A11"/>
      </patternFill>
    </fill>
    <fill>
      <patternFill patternType="solid">
        <fgColor rgb="FF92D050"/>
        <bgColor rgb="FF92D050"/>
      </patternFill>
    </fill>
    <fill>
      <patternFill patternType="solid">
        <fgColor rgb="FFFF0000"/>
        <bgColor rgb="FFFF0000"/>
      </patternFill>
    </fill>
    <fill>
      <patternFill patternType="solid">
        <fgColor rgb="FFDEEAF6"/>
        <bgColor rgb="FFDEEAF6"/>
      </patternFill>
    </fill>
    <fill>
      <patternFill patternType="solid">
        <fgColor theme="9" tint="0.39997558519241921"/>
        <bgColor indexed="64"/>
      </patternFill>
    </fill>
  </fills>
  <borders count="47">
    <border>
      <left/>
      <right/>
      <top/>
      <bottom/>
      <diagonal/>
    </border>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rgb="FF000000"/>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top/>
      <bottom style="thin">
        <color rgb="FF000000"/>
      </bottom>
      <diagonal/>
    </border>
    <border>
      <left style="thin">
        <color rgb="FF000000"/>
      </left>
      <right style="thin">
        <color rgb="FF000000"/>
      </right>
      <top/>
      <bottom style="medium">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style="medium">
        <color rgb="FF000000"/>
      </right>
      <top style="thin">
        <color rgb="FF000000"/>
      </top>
      <bottom/>
      <diagonal/>
    </border>
    <border>
      <left style="thin">
        <color indexed="64"/>
      </left>
      <right/>
      <top style="thin">
        <color indexed="64"/>
      </top>
      <bottom/>
      <diagonal/>
    </border>
  </borders>
  <cellStyleXfs count="3">
    <xf numFmtId="0" fontId="0" fillId="0" borderId="0"/>
    <xf numFmtId="43" fontId="17" fillId="0" borderId="0" applyFont="0" applyFill="0" applyBorder="0" applyAlignment="0" applyProtection="0"/>
    <xf numFmtId="9" fontId="26" fillId="0" borderId="0" applyFont="0" applyFill="0" applyBorder="0" applyAlignment="0" applyProtection="0"/>
  </cellStyleXfs>
  <cellXfs count="1278">
    <xf numFmtId="0" fontId="0" fillId="0" borderId="0" xfId="0" applyFont="1" applyAlignment="1"/>
    <xf numFmtId="0" fontId="3" fillId="0" borderId="0" xfId="0" applyFont="1" applyAlignment="1">
      <alignment vertical="center"/>
    </xf>
    <xf numFmtId="0" fontId="3" fillId="0" borderId="0" xfId="0" applyFont="1"/>
    <xf numFmtId="0" fontId="4" fillId="0" borderId="0" xfId="0" applyFont="1" applyAlignment="1">
      <alignment vertical="center"/>
    </xf>
    <xf numFmtId="0" fontId="5" fillId="0" borderId="0" xfId="0" applyFont="1" applyAlignment="1">
      <alignment vertical="center"/>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xf>
    <xf numFmtId="49" fontId="5" fillId="0" borderId="0" xfId="0" applyNumberFormat="1" applyFont="1" applyAlignment="1">
      <alignment vertical="center"/>
    </xf>
    <xf numFmtId="0" fontId="4" fillId="3" borderId="7" xfId="0" applyFont="1" applyFill="1" applyBorder="1" applyAlignment="1">
      <alignment horizontal="center" vertical="center"/>
    </xf>
    <xf numFmtId="0" fontId="4" fillId="3" borderId="7" xfId="0" applyFont="1" applyFill="1" applyBorder="1" applyAlignment="1">
      <alignment horizontal="center" vertical="center" wrapText="1"/>
    </xf>
    <xf numFmtId="0" fontId="4" fillId="4" borderId="7" xfId="0" applyFont="1" applyFill="1" applyBorder="1" applyAlignment="1">
      <alignment horizontal="center" vertical="center"/>
    </xf>
    <xf numFmtId="0" fontId="5" fillId="0" borderId="7" xfId="0" applyFont="1" applyBorder="1" applyAlignment="1">
      <alignment vertical="center" wrapText="1"/>
    </xf>
    <xf numFmtId="0" fontId="5" fillId="0" borderId="7" xfId="0" applyFont="1" applyBorder="1" applyAlignment="1">
      <alignment vertical="center"/>
    </xf>
    <xf numFmtId="0" fontId="8" fillId="2" borderId="1" xfId="0" applyFont="1" applyFill="1" applyBorder="1"/>
    <xf numFmtId="0" fontId="8" fillId="2" borderId="1" xfId="0" applyFont="1" applyFill="1" applyBorder="1" applyAlignment="1">
      <alignment vertical="center"/>
    </xf>
    <xf numFmtId="0" fontId="10" fillId="0" borderId="0" xfId="0" applyFont="1" applyAlignment="1">
      <alignment horizontal="left" vertical="center"/>
    </xf>
    <xf numFmtId="0" fontId="3" fillId="0" borderId="0" xfId="0" applyFont="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wrapText="1"/>
    </xf>
    <xf numFmtId="0" fontId="3" fillId="0" borderId="0" xfId="0" applyFont="1" applyAlignment="1">
      <alignment horizontal="left" vertical="center"/>
    </xf>
    <xf numFmtId="0" fontId="14" fillId="0" borderId="0" xfId="0" applyFont="1" applyAlignment="1">
      <alignment vertical="center"/>
    </xf>
    <xf numFmtId="0" fontId="5" fillId="0" borderId="0" xfId="0" applyFont="1" applyAlignment="1">
      <alignment horizontal="center"/>
    </xf>
    <xf numFmtId="0" fontId="15" fillId="5" borderId="5" xfId="0" applyFont="1" applyFill="1" applyBorder="1" applyAlignment="1">
      <alignment horizontal="center" vertical="center"/>
    </xf>
    <xf numFmtId="0" fontId="5" fillId="0" borderId="11" xfId="0" applyFont="1" applyBorder="1" applyAlignment="1">
      <alignment horizontal="center" vertical="center" wrapText="1"/>
    </xf>
    <xf numFmtId="0" fontId="5" fillId="0" borderId="11" xfId="0" applyFont="1" applyBorder="1"/>
    <xf numFmtId="0" fontId="5" fillId="0" borderId="11" xfId="0" applyFont="1" applyBorder="1" applyAlignment="1">
      <alignment horizontal="center" vertical="center"/>
    </xf>
    <xf numFmtId="0" fontId="0" fillId="0" borderId="0" xfId="0" applyFont="1" applyAlignment="1"/>
    <xf numFmtId="0" fontId="5" fillId="0" borderId="0" xfId="0" applyFont="1" applyAlignment="1">
      <alignment horizontal="left" vertical="center" wrapText="1"/>
    </xf>
    <xf numFmtId="0" fontId="0" fillId="0" borderId="0" xfId="0" applyFont="1" applyAlignment="1"/>
    <xf numFmtId="0" fontId="15" fillId="5" borderId="9" xfId="0" applyFont="1" applyFill="1" applyBorder="1" applyAlignment="1">
      <alignment horizontal="center" vertical="center" wrapText="1"/>
    </xf>
    <xf numFmtId="0" fontId="11" fillId="0" borderId="0" xfId="0" applyFont="1" applyAlignment="1">
      <alignment horizontal="left" vertical="center"/>
    </xf>
    <xf numFmtId="0" fontId="8" fillId="0" borderId="0" xfId="0" applyFont="1" applyAlignment="1">
      <alignment horizontal="center"/>
    </xf>
    <xf numFmtId="0" fontId="8" fillId="0" borderId="0" xfId="0" applyFont="1"/>
    <xf numFmtId="0" fontId="8" fillId="2" borderId="1" xfId="0" applyFont="1" applyFill="1" applyBorder="1" applyAlignment="1">
      <alignment horizontal="left"/>
    </xf>
    <xf numFmtId="0" fontId="8" fillId="0" borderId="0" xfId="0" applyFont="1" applyAlignment="1">
      <alignment vertical="center"/>
    </xf>
    <xf numFmtId="0" fontId="8" fillId="0" borderId="0" xfId="0" applyFont="1" applyAlignment="1">
      <alignment horizontal="center" vertical="center"/>
    </xf>
    <xf numFmtId="0" fontId="8" fillId="2" borderId="1" xfId="0" applyFont="1" applyFill="1" applyBorder="1" applyAlignment="1">
      <alignment horizontal="center"/>
    </xf>
    <xf numFmtId="0" fontId="5" fillId="0" borderId="0" xfId="0" applyFont="1" applyAlignment="1">
      <alignment horizontal="center" vertical="center"/>
    </xf>
    <xf numFmtId="0" fontId="20" fillId="0" borderId="0" xfId="0" applyFont="1" applyAlignment="1">
      <alignment horizontal="left" vertical="center"/>
    </xf>
    <xf numFmtId="0" fontId="5" fillId="0" borderId="0" xfId="0" applyFont="1"/>
    <xf numFmtId="0" fontId="16" fillId="0" borderId="0" xfId="0" applyFont="1" applyAlignment="1">
      <alignment horizontal="center"/>
    </xf>
    <xf numFmtId="0" fontId="16" fillId="0" borderId="0" xfId="0" applyFont="1" applyAlignment="1">
      <alignment horizontal="left" vertical="center" wrapText="1"/>
    </xf>
    <xf numFmtId="0" fontId="16" fillId="0" borderId="0" xfId="0" applyFont="1" applyAlignment="1">
      <alignment horizontal="left"/>
    </xf>
    <xf numFmtId="0" fontId="16" fillId="0" borderId="0" xfId="0" applyFont="1" applyAlignment="1">
      <alignment vertical="center"/>
    </xf>
    <xf numFmtId="0" fontId="13" fillId="0" borderId="0" xfId="0" applyFont="1" applyAlignment="1">
      <alignment vertical="center" wrapText="1"/>
    </xf>
    <xf numFmtId="0" fontId="3" fillId="0" borderId="0" xfId="0" applyFont="1" applyAlignment="1">
      <alignment horizontal="left"/>
    </xf>
    <xf numFmtId="0" fontId="5" fillId="0" borderId="0" xfId="0" applyFont="1" applyAlignment="1">
      <alignment horizontal="left"/>
    </xf>
    <xf numFmtId="0" fontId="22" fillId="7" borderId="5"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5"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7" xfId="0" applyFont="1" applyFill="1" applyBorder="1" applyAlignment="1">
      <alignment horizontal="center" vertical="center"/>
    </xf>
    <xf numFmtId="0" fontId="23" fillId="7" borderId="5" xfId="0" applyFont="1" applyFill="1" applyBorder="1" applyAlignment="1">
      <alignment horizontal="center" vertical="center"/>
    </xf>
    <xf numFmtId="0" fontId="5" fillId="0" borderId="11" xfId="0" applyFont="1" applyBorder="1" applyAlignment="1">
      <alignment horizontal="center"/>
    </xf>
    <xf numFmtId="0" fontId="16"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2" fillId="0" borderId="11" xfId="0" applyFont="1" applyBorder="1"/>
    <xf numFmtId="0" fontId="0" fillId="0" borderId="11" xfId="0" applyFont="1" applyBorder="1" applyAlignment="1"/>
    <xf numFmtId="0" fontId="13" fillId="0" borderId="11" xfId="0" applyFont="1" applyBorder="1" applyAlignment="1">
      <alignment horizontal="center" vertical="center"/>
    </xf>
    <xf numFmtId="0" fontId="5" fillId="2" borderId="11" xfId="0" applyFont="1" applyFill="1" applyBorder="1" applyAlignment="1">
      <alignment horizontal="center" vertical="center" wrapText="1"/>
    </xf>
    <xf numFmtId="44" fontId="5" fillId="0" borderId="11" xfId="0" applyNumberFormat="1" applyFont="1" applyBorder="1" applyAlignment="1">
      <alignment horizontal="center" vertical="center" wrapText="1"/>
    </xf>
    <xf numFmtId="0" fontId="16" fillId="0" borderId="11" xfId="0" applyFont="1" applyBorder="1" applyAlignment="1">
      <alignment horizontal="center" vertical="center"/>
    </xf>
    <xf numFmtId="0" fontId="5" fillId="0" borderId="11" xfId="0" applyFont="1" applyBorder="1" applyAlignment="1">
      <alignment horizontal="left" vertical="center" wrapText="1"/>
    </xf>
    <xf numFmtId="0" fontId="5" fillId="0" borderId="11" xfId="0" applyFont="1" applyBorder="1" applyAlignment="1">
      <alignment vertical="center" wrapText="1"/>
    </xf>
    <xf numFmtId="0" fontId="24" fillId="0" borderId="11" xfId="0" applyFont="1" applyBorder="1" applyAlignment="1">
      <alignment horizontal="center" vertical="center" wrapText="1"/>
    </xf>
    <xf numFmtId="9" fontId="13" fillId="0" borderId="11" xfId="0" applyNumberFormat="1" applyFont="1" applyBorder="1" applyAlignment="1">
      <alignment horizontal="center" vertical="center" wrapText="1"/>
    </xf>
    <xf numFmtId="0" fontId="13" fillId="0" borderId="11" xfId="0" applyFont="1" applyBorder="1" applyAlignment="1">
      <alignment horizontal="center" vertical="center" wrapText="1"/>
    </xf>
    <xf numFmtId="0" fontId="24" fillId="0" borderId="11" xfId="0" applyFont="1" applyBorder="1" applyAlignment="1">
      <alignment horizontal="left" vertical="center" wrapText="1"/>
    </xf>
    <xf numFmtId="0" fontId="24" fillId="0" borderId="11" xfId="0" applyFont="1" applyBorder="1" applyAlignment="1">
      <alignment horizontal="center" vertical="center"/>
    </xf>
    <xf numFmtId="0" fontId="25" fillId="0" borderId="11" xfId="0" applyFont="1" applyBorder="1" applyAlignment="1">
      <alignment horizontal="center" vertical="center" wrapText="1"/>
    </xf>
    <xf numFmtId="0" fontId="24" fillId="0" borderId="11" xfId="0" applyFont="1" applyBorder="1" applyAlignment="1">
      <alignment horizontal="left" vertical="center"/>
    </xf>
    <xf numFmtId="0" fontId="5" fillId="0" borderId="11" xfId="0" applyFont="1" applyBorder="1" applyAlignment="1">
      <alignment horizontal="center" vertical="center"/>
    </xf>
    <xf numFmtId="1" fontId="5" fillId="0" borderId="11" xfId="0" applyNumberFormat="1" applyFont="1" applyBorder="1" applyAlignment="1">
      <alignment horizontal="center" vertical="center"/>
    </xf>
    <xf numFmtId="44" fontId="5" fillId="0" borderId="11" xfId="0" applyNumberFormat="1" applyFont="1" applyBorder="1"/>
    <xf numFmtId="0" fontId="21" fillId="0" borderId="10" xfId="0" applyFont="1" applyBorder="1" applyAlignment="1">
      <alignment horizontal="center" vertical="center" wrapText="1"/>
    </xf>
    <xf numFmtId="164" fontId="21" fillId="0" borderId="10" xfId="0" applyNumberFormat="1" applyFont="1" applyBorder="1" applyAlignment="1">
      <alignment vertical="center"/>
    </xf>
    <xf numFmtId="164" fontId="21" fillId="0" borderId="0" xfId="0" applyNumberFormat="1" applyFont="1" applyAlignment="1">
      <alignment vertical="center"/>
    </xf>
    <xf numFmtId="43" fontId="4" fillId="0" borderId="11" xfId="1" applyFont="1" applyBorder="1" applyAlignment="1">
      <alignment horizontal="center" vertical="center"/>
    </xf>
    <xf numFmtId="43" fontId="18" fillId="0" borderId="11" xfId="1" applyFont="1" applyBorder="1" applyAlignment="1"/>
    <xf numFmtId="0" fontId="5" fillId="0" borderId="0" xfId="0" applyFont="1" applyAlignment="1">
      <alignment horizontal="center"/>
    </xf>
    <xf numFmtId="0" fontId="16" fillId="6" borderId="7"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13" fillId="0" borderId="7" xfId="0" applyFont="1" applyBorder="1" applyAlignment="1">
      <alignment horizontal="center" vertical="center"/>
    </xf>
    <xf numFmtId="0" fontId="13" fillId="0" borderId="7" xfId="0" applyFont="1" applyBorder="1" applyAlignment="1">
      <alignment horizontal="left" vertical="center" wrapText="1"/>
    </xf>
    <xf numFmtId="0" fontId="16"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6" fillId="2" borderId="7" xfId="0" applyFont="1" applyFill="1" applyBorder="1" applyAlignment="1">
      <alignment horizontal="left" vertical="center" wrapText="1"/>
    </xf>
    <xf numFmtId="0" fontId="16" fillId="0" borderId="7" xfId="0" applyFont="1" applyBorder="1" applyAlignment="1">
      <alignment vertical="center" wrapText="1"/>
    </xf>
    <xf numFmtId="9" fontId="5" fillId="0" borderId="7" xfId="0" applyNumberFormat="1" applyFont="1" applyBorder="1" applyAlignment="1">
      <alignment horizontal="center" vertical="center"/>
    </xf>
    <xf numFmtId="9" fontId="13" fillId="0" borderId="7" xfId="0" applyNumberFormat="1" applyFont="1" applyBorder="1" applyAlignment="1">
      <alignment horizontal="center" vertical="center"/>
    </xf>
    <xf numFmtId="0" fontId="16" fillId="0" borderId="7" xfId="0" applyFont="1" applyBorder="1" applyAlignment="1">
      <alignment horizontal="left" vertical="center" wrapText="1"/>
    </xf>
    <xf numFmtId="0" fontId="13" fillId="0" borderId="0" xfId="0" applyFont="1" applyAlignment="1">
      <alignment horizontal="center" vertical="center" wrapText="1" readingOrder="1"/>
    </xf>
    <xf numFmtId="0" fontId="13" fillId="0" borderId="0" xfId="0" applyFont="1" applyAlignment="1">
      <alignment horizontal="center" vertical="center" wrapText="1"/>
    </xf>
    <xf numFmtId="0" fontId="4" fillId="0" borderId="10" xfId="0" applyFont="1" applyBorder="1" applyAlignment="1">
      <alignment vertical="center"/>
    </xf>
    <xf numFmtId="4" fontId="4" fillId="0" borderId="10" xfId="0" applyNumberFormat="1" applyFont="1" applyBorder="1" applyAlignment="1">
      <alignment vertical="center"/>
    </xf>
    <xf numFmtId="0" fontId="0" fillId="0" borderId="0" xfId="0" applyFont="1" applyAlignment="1">
      <alignment horizontal="center"/>
    </xf>
    <xf numFmtId="0" fontId="13" fillId="0" borderId="7" xfId="0" applyFont="1" applyFill="1" applyBorder="1" applyAlignment="1">
      <alignment horizontal="left" vertical="center" wrapText="1"/>
    </xf>
    <xf numFmtId="0" fontId="5" fillId="0" borderId="2" xfId="0" applyFont="1" applyBorder="1" applyAlignment="1">
      <alignment horizontal="center" vertical="center" wrapText="1"/>
    </xf>
    <xf numFmtId="0" fontId="2" fillId="0" borderId="4" xfId="0" applyFont="1" applyBorder="1"/>
    <xf numFmtId="0" fontId="2" fillId="0" borderId="6" xfId="0" applyFont="1" applyBorder="1"/>
    <xf numFmtId="0" fontId="5" fillId="0" borderId="0" xfId="0" applyFont="1" applyAlignment="1">
      <alignment horizontal="left" vertical="center" wrapText="1"/>
    </xf>
    <xf numFmtId="0" fontId="0" fillId="0" borderId="0" xfId="0" applyFont="1" applyAlignment="1"/>
    <xf numFmtId="0" fontId="4" fillId="0" borderId="0" xfId="0" applyFont="1" applyAlignment="1">
      <alignment horizontal="center" vertical="center"/>
    </xf>
    <xf numFmtId="0" fontId="5" fillId="0" borderId="2" xfId="0" applyFont="1" applyBorder="1" applyAlignment="1">
      <alignment horizontal="left" vertical="center" wrapText="1"/>
    </xf>
    <xf numFmtId="0" fontId="5" fillId="0" borderId="11" xfId="0" applyFont="1" applyBorder="1" applyAlignment="1">
      <alignment horizontal="center" vertical="center"/>
    </xf>
    <xf numFmtId="0" fontId="2" fillId="0" borderId="11" xfId="0" applyFont="1" applyBorder="1"/>
    <xf numFmtId="0" fontId="5" fillId="0" borderId="11" xfId="0" applyFont="1" applyBorder="1" applyAlignment="1">
      <alignment horizontal="center"/>
    </xf>
    <xf numFmtId="0" fontId="5" fillId="0" borderId="0" xfId="0" applyFont="1" applyAlignment="1">
      <alignment horizontal="center"/>
    </xf>
    <xf numFmtId="0" fontId="4" fillId="0" borderId="0" xfId="0" applyFont="1" applyAlignment="1">
      <alignment horizontal="center"/>
    </xf>
    <xf numFmtId="0" fontId="24" fillId="0" borderId="11" xfId="0" applyFont="1" applyBorder="1" applyAlignment="1">
      <alignment horizontal="center" vertical="center"/>
    </xf>
    <xf numFmtId="0" fontId="24" fillId="0" borderId="11" xfId="0" applyFont="1" applyBorder="1" applyAlignment="1">
      <alignment horizontal="center" vertical="center" wrapText="1"/>
    </xf>
    <xf numFmtId="0" fontId="5" fillId="0" borderId="11" xfId="0" applyFont="1" applyBorder="1" applyAlignment="1">
      <alignment horizontal="center" vertical="center" wrapText="1"/>
    </xf>
    <xf numFmtId="44" fontId="5" fillId="0" borderId="11" xfId="0" applyNumberFormat="1" applyFont="1" applyBorder="1" applyAlignment="1">
      <alignment horizontal="center" vertical="center" wrapText="1"/>
    </xf>
    <xf numFmtId="9" fontId="5" fillId="0" borderId="11" xfId="0" applyNumberFormat="1" applyFont="1" applyBorder="1" applyAlignment="1">
      <alignment horizontal="center" vertical="center"/>
    </xf>
    <xf numFmtId="0" fontId="24" fillId="0" borderId="11" xfId="0" applyFont="1" applyBorder="1" applyAlignment="1">
      <alignment horizontal="left" vertical="center" wrapText="1"/>
    </xf>
    <xf numFmtId="0" fontId="2" fillId="0" borderId="11" xfId="0" applyFont="1" applyBorder="1" applyAlignment="1">
      <alignment horizontal="left"/>
    </xf>
    <xf numFmtId="0" fontId="2" fillId="0" borderId="11" xfId="0" applyFont="1" applyBorder="1" applyAlignment="1">
      <alignment horizontal="center"/>
    </xf>
    <xf numFmtId="0" fontId="25" fillId="0" borderId="11" xfId="0" applyFont="1" applyBorder="1" applyAlignment="1">
      <alignment horizontal="center" vertical="center" wrapText="1"/>
    </xf>
    <xf numFmtId="1" fontId="5" fillId="0" borderId="11" xfId="0" applyNumberFormat="1" applyFont="1" applyBorder="1" applyAlignment="1">
      <alignment horizontal="center" vertical="center"/>
    </xf>
    <xf numFmtId="0" fontId="16" fillId="0" borderId="11" xfId="0" applyFont="1" applyBorder="1" applyAlignment="1">
      <alignment horizontal="center" vertical="center" wrapText="1"/>
    </xf>
    <xf numFmtId="0" fontId="5" fillId="0" borderId="11" xfId="0" applyFont="1" applyBorder="1" applyAlignment="1">
      <alignment horizontal="left" vertical="center" wrapText="1"/>
    </xf>
    <xf numFmtId="0" fontId="16" fillId="0" borderId="11" xfId="0" applyFont="1" applyBorder="1" applyAlignment="1">
      <alignment horizontal="center" vertical="center"/>
    </xf>
    <xf numFmtId="0" fontId="13" fillId="0" borderId="11" xfId="0" applyFont="1" applyBorder="1" applyAlignment="1">
      <alignment horizontal="center" vertical="center"/>
    </xf>
    <xf numFmtId="0" fontId="5" fillId="2" borderId="11" xfId="0" applyFont="1" applyFill="1" applyBorder="1" applyAlignment="1">
      <alignment horizontal="center" vertical="center" wrapText="1"/>
    </xf>
    <xf numFmtId="9" fontId="13" fillId="0" borderId="11" xfId="0" applyNumberFormat="1" applyFont="1" applyBorder="1" applyAlignment="1">
      <alignment horizontal="center" vertical="center" wrapText="1"/>
    </xf>
    <xf numFmtId="0" fontId="13" fillId="0" borderId="11" xfId="0" applyFont="1" applyBorder="1" applyAlignment="1">
      <alignment horizontal="center" vertical="center" wrapText="1"/>
    </xf>
    <xf numFmtId="0" fontId="5" fillId="2" borderId="11" xfId="0" applyFont="1" applyFill="1" applyBorder="1" applyAlignment="1">
      <alignment horizontal="center" vertical="center"/>
    </xf>
    <xf numFmtId="0" fontId="0" fillId="0" borderId="11" xfId="0" applyFont="1" applyBorder="1" applyAlignment="1"/>
    <xf numFmtId="0" fontId="15" fillId="5" borderId="14" xfId="0" applyFont="1" applyFill="1" applyBorder="1" applyAlignment="1">
      <alignment horizontal="center" vertical="center"/>
    </xf>
    <xf numFmtId="0" fontId="2" fillId="0" borderId="8" xfId="0" applyFont="1" applyBorder="1"/>
    <xf numFmtId="0" fontId="2" fillId="0" borderId="3" xfId="0" applyFont="1" applyBorder="1"/>
    <xf numFmtId="0" fontId="22" fillId="7" borderId="14" xfId="0" applyFont="1" applyFill="1" applyBorder="1" applyAlignment="1">
      <alignment horizontal="center" vertical="center"/>
    </xf>
    <xf numFmtId="0" fontId="23" fillId="7" borderId="14" xfId="0" applyFont="1" applyFill="1" applyBorder="1" applyAlignment="1">
      <alignment horizontal="center" vertical="center"/>
    </xf>
    <xf numFmtId="0" fontId="22" fillId="7" borderId="5" xfId="0" applyFont="1" applyFill="1" applyBorder="1" applyAlignment="1">
      <alignment horizontal="center" vertical="center" wrapText="1"/>
    </xf>
    <xf numFmtId="0" fontId="2" fillId="0" borderId="9" xfId="0" applyFont="1" applyBorder="1"/>
    <xf numFmtId="0" fontId="22" fillId="7" borderId="5" xfId="0" applyFont="1" applyFill="1" applyBorder="1" applyAlignment="1">
      <alignment horizontal="left" vertical="center" wrapText="1"/>
    </xf>
    <xf numFmtId="0" fontId="15" fillId="5" borderId="5" xfId="0" applyFont="1" applyFill="1" applyBorder="1" applyAlignment="1">
      <alignment horizontal="center" vertical="center"/>
    </xf>
    <xf numFmtId="0" fontId="15" fillId="5" borderId="5"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9"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21" fillId="0" borderId="0" xfId="0" applyFont="1" applyAlignment="1">
      <alignment horizontal="left" vertical="center"/>
    </xf>
    <xf numFmtId="0" fontId="15" fillId="5" borderId="15" xfId="0" applyFont="1" applyFill="1" applyBorder="1" applyAlignment="1">
      <alignment horizontal="center" vertical="center"/>
    </xf>
    <xf numFmtId="0" fontId="2" fillId="0" borderId="13" xfId="0" applyFont="1" applyBorder="1"/>
    <xf numFmtId="0" fontId="22" fillId="7" borderId="5" xfId="0" applyFont="1" applyFill="1" applyBorder="1" applyAlignment="1">
      <alignment horizontal="center" vertical="center"/>
    </xf>
    <xf numFmtId="0" fontId="15" fillId="7" borderId="5" xfId="0" applyFont="1" applyFill="1" applyBorder="1" applyAlignment="1">
      <alignment horizontal="center" vertical="center" wrapText="1"/>
    </xf>
    <xf numFmtId="0" fontId="2" fillId="0" borderId="10" xfId="0" applyFont="1" applyBorder="1" applyAlignment="1">
      <alignment horizontal="center"/>
    </xf>
    <xf numFmtId="0" fontId="2" fillId="0" borderId="8" xfId="0" applyFont="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1" xfId="0" applyFont="1" applyBorder="1"/>
    <xf numFmtId="0" fontId="7" fillId="2" borderId="1" xfId="0" applyFont="1" applyFill="1" applyBorder="1" applyAlignment="1">
      <alignment horizontal="center" vertical="center"/>
    </xf>
    <xf numFmtId="0" fontId="11" fillId="0" borderId="0" xfId="0" applyFont="1" applyAlignment="1">
      <alignment horizontal="left" vertical="center"/>
    </xf>
    <xf numFmtId="0" fontId="8" fillId="2" borderId="1" xfId="0" applyFont="1" applyFill="1" applyBorder="1" applyAlignment="1">
      <alignment horizontal="center" vertical="center"/>
    </xf>
    <xf numFmtId="0" fontId="2" fillId="0" borderId="10" xfId="0" applyFont="1" applyBorder="1"/>
    <xf numFmtId="0" fontId="27" fillId="2" borderId="7" xfId="0" applyFont="1" applyFill="1" applyBorder="1" applyAlignment="1">
      <alignment horizontal="center" vertical="center" wrapText="1"/>
    </xf>
    <xf numFmtId="164" fontId="27" fillId="2" borderId="7" xfId="0" applyNumberFormat="1" applyFont="1" applyFill="1" applyBorder="1" applyAlignment="1">
      <alignment horizontal="center" vertical="center" wrapText="1"/>
    </xf>
    <xf numFmtId="3" fontId="13" fillId="0" borderId="7" xfId="0" applyNumberFormat="1" applyFont="1" applyBorder="1" applyAlignment="1">
      <alignment horizontal="center" vertical="center"/>
    </xf>
    <xf numFmtId="0" fontId="16" fillId="0" borderId="7" xfId="0" applyFont="1" applyBorder="1" applyAlignment="1">
      <alignment horizontal="center" vertical="center"/>
    </xf>
    <xf numFmtId="4" fontId="27" fillId="2" borderId="7" xfId="0" applyNumberFormat="1" applyFont="1" applyFill="1" applyBorder="1" applyAlignment="1">
      <alignment horizontal="center" vertical="center" wrapText="1"/>
    </xf>
    <xf numFmtId="0" fontId="27" fillId="2" borderId="5" xfId="0" applyFont="1" applyFill="1" applyBorder="1" applyAlignment="1">
      <alignment horizontal="center" vertical="center" wrapText="1"/>
    </xf>
    <xf numFmtId="4" fontId="27" fillId="2" borderId="5" xfId="0" applyNumberFormat="1" applyFont="1" applyFill="1" applyBorder="1" applyAlignment="1">
      <alignment horizontal="center" vertical="center" wrapText="1"/>
    </xf>
    <xf numFmtId="0" fontId="4" fillId="0" borderId="11" xfId="0" applyFont="1" applyBorder="1"/>
    <xf numFmtId="164" fontId="4" fillId="0" borderId="11" xfId="0" applyNumberFormat="1" applyFont="1" applyBorder="1"/>
    <xf numFmtId="164" fontId="5" fillId="0" borderId="0" xfId="0" applyNumberFormat="1" applyFont="1"/>
    <xf numFmtId="0" fontId="28" fillId="0" borderId="1" xfId="0" applyFont="1" applyBorder="1"/>
    <xf numFmtId="0" fontId="8" fillId="2" borderId="1" xfId="0" applyFont="1" applyFill="1" applyBorder="1" applyAlignment="1">
      <alignment horizontal="left" vertical="center"/>
    </xf>
    <xf numFmtId="0" fontId="11" fillId="0" borderId="0" xfId="0" applyFont="1" applyAlignment="1">
      <alignment vertical="center"/>
    </xf>
    <xf numFmtId="0" fontId="15" fillId="5" borderId="8" xfId="0" applyFont="1" applyFill="1" applyBorder="1" applyAlignment="1">
      <alignment horizontal="center" vertical="center"/>
    </xf>
    <xf numFmtId="0" fontId="15" fillId="5" borderId="14"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5" borderId="16" xfId="0" applyFont="1" applyFill="1" applyBorder="1" applyAlignment="1">
      <alignment horizontal="center" vertical="center"/>
    </xf>
    <xf numFmtId="0" fontId="15" fillId="5" borderId="13" xfId="0" applyFont="1" applyFill="1" applyBorder="1" applyAlignment="1">
      <alignment horizontal="center" vertical="center"/>
    </xf>
    <xf numFmtId="0" fontId="24" fillId="6"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0" borderId="5" xfId="0" applyFont="1" applyBorder="1" applyAlignment="1">
      <alignment horizontal="center" vertical="center" wrapText="1"/>
    </xf>
    <xf numFmtId="3" fontId="24" fillId="6" borderId="5" xfId="0" applyNumberFormat="1" applyFont="1" applyFill="1" applyBorder="1" applyAlignment="1">
      <alignment horizontal="center" vertical="center" wrapText="1"/>
    </xf>
    <xf numFmtId="0" fontId="5" fillId="6" borderId="17" xfId="0" applyFont="1" applyFill="1" applyBorder="1" applyAlignment="1">
      <alignment horizontal="center" vertical="center" wrapText="1"/>
    </xf>
    <xf numFmtId="0" fontId="24" fillId="6" borderId="18" xfId="0" applyFont="1" applyFill="1" applyBorder="1" applyAlignment="1">
      <alignment horizontal="left" vertical="center" wrapText="1"/>
    </xf>
    <xf numFmtId="4" fontId="24" fillId="2" borderId="15" xfId="0" applyNumberFormat="1" applyFont="1" applyFill="1" applyBorder="1" applyAlignment="1">
      <alignment horizontal="center" vertical="center"/>
    </xf>
    <xf numFmtId="4" fontId="5" fillId="6" borderId="7" xfId="0" applyNumberFormat="1" applyFont="1" applyFill="1" applyBorder="1" applyAlignment="1">
      <alignment wrapText="1"/>
    </xf>
    <xf numFmtId="43" fontId="5" fillId="6" borderId="3" xfId="0" applyNumberFormat="1" applyFont="1" applyFill="1" applyBorder="1" applyAlignment="1">
      <alignment horizontal="right" wrapText="1"/>
    </xf>
    <xf numFmtId="0" fontId="24" fillId="6" borderId="17" xfId="0" applyFont="1" applyFill="1" applyBorder="1" applyAlignment="1">
      <alignment horizontal="left" vertical="center" wrapText="1"/>
    </xf>
    <xf numFmtId="43" fontId="24" fillId="6" borderId="18" xfId="1" applyFont="1" applyFill="1" applyBorder="1" applyAlignment="1">
      <alignment horizontal="left" vertical="center" wrapText="1"/>
    </xf>
    <xf numFmtId="0" fontId="2" fillId="0" borderId="19" xfId="0" applyFont="1" applyBorder="1"/>
    <xf numFmtId="0" fontId="24" fillId="6" borderId="20" xfId="0" applyFont="1" applyFill="1" applyBorder="1" applyAlignment="1">
      <alignment horizontal="left" vertical="center" wrapText="1"/>
    </xf>
    <xf numFmtId="4" fontId="29" fillId="6" borderId="0" xfId="0" applyNumberFormat="1" applyFont="1" applyFill="1" applyAlignment="1"/>
    <xf numFmtId="4" fontId="24" fillId="0" borderId="7" xfId="0" applyNumberFormat="1" applyFont="1" applyBorder="1" applyAlignment="1">
      <alignment horizontal="center" vertical="center" wrapText="1"/>
    </xf>
    <xf numFmtId="43" fontId="24" fillId="6" borderId="20" xfId="1" applyFont="1" applyFill="1" applyBorder="1" applyAlignment="1">
      <alignment horizontal="left" vertical="center" wrapText="1"/>
    </xf>
    <xf numFmtId="0" fontId="2" fillId="0" borderId="20" xfId="0" applyFont="1" applyBorder="1"/>
    <xf numFmtId="0" fontId="5" fillId="2" borderId="7" xfId="0" applyFont="1" applyFill="1" applyBorder="1" applyAlignment="1">
      <alignment wrapText="1"/>
    </xf>
    <xf numFmtId="43" fontId="2" fillId="0" borderId="20" xfId="1" applyFont="1" applyBorder="1"/>
    <xf numFmtId="0" fontId="2" fillId="0" borderId="21" xfId="0" applyFont="1" applyBorder="1"/>
    <xf numFmtId="0" fontId="5" fillId="0" borderId="20" xfId="0" applyFont="1" applyBorder="1" applyAlignment="1">
      <alignment vertical="center" wrapText="1"/>
    </xf>
    <xf numFmtId="0" fontId="2" fillId="0" borderId="16" xfId="0" applyFont="1" applyBorder="1"/>
    <xf numFmtId="4" fontId="5" fillId="2" borderId="7" xfId="0" applyNumberFormat="1" applyFont="1" applyFill="1" applyBorder="1" applyAlignment="1">
      <alignment horizontal="left" vertical="center" wrapText="1"/>
    </xf>
    <xf numFmtId="0" fontId="5" fillId="0" borderId="22" xfId="0" applyFont="1" applyBorder="1" applyAlignment="1">
      <alignment vertical="center" wrapText="1"/>
    </xf>
    <xf numFmtId="4" fontId="24" fillId="2" borderId="15" xfId="0" applyNumberFormat="1" applyFont="1" applyFill="1" applyBorder="1" applyAlignment="1">
      <alignment horizontal="center" vertical="center" wrapText="1"/>
    </xf>
    <xf numFmtId="4" fontId="24" fillId="0" borderId="7" xfId="0" applyNumberFormat="1" applyFont="1" applyBorder="1" applyAlignment="1">
      <alignment horizontal="center" vertical="center"/>
    </xf>
    <xf numFmtId="0" fontId="24" fillId="6" borderId="7" xfId="0" applyFont="1" applyFill="1" applyBorder="1" applyAlignment="1">
      <alignment horizontal="center" vertical="center" wrapText="1"/>
    </xf>
    <xf numFmtId="0" fontId="24" fillId="6" borderId="14" xfId="0" applyFont="1" applyFill="1" applyBorder="1" applyAlignment="1">
      <alignment horizontal="center" vertical="center" wrapText="1"/>
    </xf>
    <xf numFmtId="0" fontId="24" fillId="6" borderId="20" xfId="0" applyFont="1" applyFill="1" applyBorder="1" applyAlignment="1">
      <alignment horizontal="left" vertical="center" wrapText="1"/>
    </xf>
    <xf numFmtId="0" fontId="5" fillId="0" borderId="10" xfId="0" applyFont="1" applyBorder="1"/>
    <xf numFmtId="0" fontId="5" fillId="0" borderId="21" xfId="0" applyFont="1" applyBorder="1"/>
    <xf numFmtId="0" fontId="24" fillId="6" borderId="22" xfId="0" applyFont="1" applyFill="1" applyBorder="1" applyAlignment="1">
      <alignment horizontal="left" vertical="center" wrapText="1"/>
    </xf>
    <xf numFmtId="0" fontId="24" fillId="0" borderId="5" xfId="0" applyFont="1" applyFill="1" applyBorder="1" applyAlignment="1">
      <alignment horizontal="center" vertical="center" wrapText="1"/>
    </xf>
    <xf numFmtId="0" fontId="2" fillId="0" borderId="9" xfId="0" applyFont="1" applyFill="1" applyBorder="1"/>
    <xf numFmtId="0" fontId="2" fillId="0" borderId="10" xfId="0" applyFont="1" applyFill="1" applyBorder="1"/>
    <xf numFmtId="0" fontId="24" fillId="6" borderId="18" xfId="0" applyFont="1" applyFill="1" applyBorder="1" applyAlignment="1">
      <alignment horizontal="left" vertical="center" wrapText="1"/>
    </xf>
    <xf numFmtId="0" fontId="24" fillId="6" borderId="17" xfId="0" applyFont="1" applyFill="1" applyBorder="1" applyAlignment="1">
      <alignment horizontal="center" vertical="center" wrapText="1"/>
    </xf>
    <xf numFmtId="0" fontId="24" fillId="0" borderId="5"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18" xfId="0" applyFont="1" applyBorder="1" applyAlignment="1">
      <alignment horizontal="left" vertical="center" wrapText="1"/>
    </xf>
    <xf numFmtId="0" fontId="24" fillId="0" borderId="20" xfId="0" applyFont="1" applyBorder="1" applyAlignment="1">
      <alignment horizontal="left" vertical="center" wrapText="1"/>
    </xf>
    <xf numFmtId="0" fontId="5" fillId="0" borderId="22" xfId="0" applyFont="1" applyBorder="1" applyAlignment="1">
      <alignment vertical="center"/>
    </xf>
    <xf numFmtId="9" fontId="5" fillId="2" borderId="5" xfId="0" applyNumberFormat="1" applyFont="1" applyFill="1" applyBorder="1" applyAlignment="1">
      <alignment horizontal="center" vertical="center" wrapText="1"/>
    </xf>
    <xf numFmtId="9" fontId="5" fillId="0" borderId="5" xfId="0" applyNumberFormat="1" applyFont="1" applyBorder="1" applyAlignment="1">
      <alignment horizontal="center" vertical="center" wrapText="1"/>
    </xf>
    <xf numFmtId="43" fontId="24" fillId="0" borderId="18" xfId="1" applyFont="1" applyBorder="1" applyAlignment="1">
      <alignment horizontal="left" vertical="center" wrapText="1"/>
    </xf>
    <xf numFmtId="43" fontId="24" fillId="0" borderId="20" xfId="1" applyFont="1" applyBorder="1" applyAlignment="1">
      <alignment horizontal="left" vertical="center" wrapText="1"/>
    </xf>
    <xf numFmtId="0" fontId="24" fillId="0" borderId="22" xfId="0" applyFont="1" applyBorder="1" applyAlignment="1">
      <alignment horizontal="left" vertical="center" wrapText="1"/>
    </xf>
    <xf numFmtId="43" fontId="24" fillId="0" borderId="22" xfId="1" applyFont="1" applyBorder="1" applyAlignment="1">
      <alignment horizontal="left" vertical="center" wrapText="1"/>
    </xf>
    <xf numFmtId="4" fontId="5" fillId="0" borderId="7" xfId="0" applyNumberFormat="1" applyFont="1" applyBorder="1" applyAlignment="1">
      <alignment horizontal="center" vertical="center" wrapText="1"/>
    </xf>
    <xf numFmtId="0" fontId="24" fillId="0" borderId="7" xfId="0" applyFont="1" applyBorder="1" applyAlignment="1">
      <alignment horizontal="left" vertical="center" wrapText="1"/>
    </xf>
    <xf numFmtId="0" fontId="24" fillId="2" borderId="14" xfId="0" applyFont="1" applyFill="1" applyBorder="1" applyAlignment="1">
      <alignment horizontal="center" vertical="center" wrapText="1"/>
    </xf>
    <xf numFmtId="0" fontId="24" fillId="0" borderId="5" xfId="0" applyFont="1" applyBorder="1" applyAlignment="1">
      <alignment horizontal="center" vertical="center" wrapText="1"/>
    </xf>
    <xf numFmtId="0" fontId="5" fillId="0" borderId="5" xfId="0" applyFont="1" applyBorder="1" applyAlignment="1">
      <alignment horizontal="center" vertical="center" wrapText="1"/>
    </xf>
    <xf numFmtId="0" fontId="24" fillId="6" borderId="5"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9" xfId="0" applyFont="1" applyFill="1" applyBorder="1" applyAlignment="1">
      <alignment horizontal="left" vertical="center" wrapText="1"/>
    </xf>
    <xf numFmtId="4" fontId="24" fillId="2" borderId="5" xfId="0" applyNumberFormat="1" applyFont="1" applyFill="1" applyBorder="1" applyAlignment="1">
      <alignment horizontal="center" vertical="center"/>
    </xf>
    <xf numFmtId="4" fontId="5" fillId="2" borderId="5" xfId="0" applyNumberFormat="1" applyFont="1" applyFill="1" applyBorder="1" applyAlignment="1">
      <alignment horizontal="left" vertical="center" wrapText="1"/>
    </xf>
    <xf numFmtId="4" fontId="5" fillId="0" borderId="5" xfId="0" applyNumberFormat="1" applyFont="1" applyBorder="1" applyAlignment="1">
      <alignment horizontal="center" vertical="center" wrapText="1"/>
    </xf>
    <xf numFmtId="0" fontId="24" fillId="0" borderId="5" xfId="0" applyFont="1" applyBorder="1" applyAlignment="1">
      <alignment horizontal="left" vertical="center" wrapText="1"/>
    </xf>
    <xf numFmtId="0" fontId="24" fillId="2" borderId="17" xfId="0" applyFont="1" applyFill="1" applyBorder="1" applyAlignment="1">
      <alignment horizontal="center" vertical="center" wrapText="1"/>
    </xf>
    <xf numFmtId="0" fontId="5" fillId="2" borderId="5" xfId="0" applyFont="1" applyFill="1" applyBorder="1" applyAlignment="1">
      <alignment horizontal="left" vertical="center"/>
    </xf>
    <xf numFmtId="43" fontId="5" fillId="2" borderId="5" xfId="0" applyNumberFormat="1" applyFont="1" applyFill="1" applyBorder="1" applyAlignment="1">
      <alignment horizontal="center" vertical="center"/>
    </xf>
    <xf numFmtId="0" fontId="5" fillId="2" borderId="23" xfId="0" applyFont="1" applyFill="1" applyBorder="1" applyAlignment="1">
      <alignment horizontal="center" vertical="center" wrapText="1"/>
    </xf>
    <xf numFmtId="0" fontId="24"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4" fillId="2" borderId="18" xfId="0" applyFont="1" applyFill="1" applyBorder="1" applyAlignment="1">
      <alignment horizontal="left" vertical="center" wrapText="1"/>
    </xf>
    <xf numFmtId="4" fontId="5" fillId="0" borderId="15" xfId="0" applyNumberFormat="1" applyFont="1" applyBorder="1" applyAlignment="1">
      <alignment horizontal="center" vertical="center" wrapText="1"/>
    </xf>
    <xf numFmtId="0" fontId="30" fillId="6" borderId="7" xfId="0" applyFont="1" applyFill="1" applyBorder="1" applyAlignment="1">
      <alignment horizontal="left" wrapText="1"/>
    </xf>
    <xf numFmtId="4" fontId="24" fillId="2" borderId="7" xfId="0" applyNumberFormat="1" applyFont="1" applyFill="1" applyBorder="1" applyAlignment="1">
      <alignment horizontal="center" vertical="center" wrapText="1"/>
    </xf>
    <xf numFmtId="0" fontId="24" fillId="2" borderId="7" xfId="0" applyFont="1" applyFill="1" applyBorder="1" applyAlignment="1">
      <alignment horizontal="center" vertical="center" wrapText="1"/>
    </xf>
    <xf numFmtId="43" fontId="24" fillId="2" borderId="18" xfId="1" applyFont="1" applyFill="1" applyBorder="1" applyAlignment="1">
      <alignment horizontal="left" vertical="center" wrapText="1"/>
    </xf>
    <xf numFmtId="0" fontId="5" fillId="2" borderId="26"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2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9" xfId="0" applyFont="1" applyFill="1" applyBorder="1" applyAlignment="1">
      <alignment horizontal="center" vertical="center" wrapText="1"/>
    </xf>
    <xf numFmtId="43" fontId="24" fillId="2" borderId="20" xfId="1" applyFont="1" applyFill="1" applyBorder="1" applyAlignment="1">
      <alignment horizontal="left" vertical="center" wrapText="1"/>
    </xf>
    <xf numFmtId="0" fontId="24" fillId="2" borderId="21" xfId="0" applyFont="1" applyFill="1" applyBorder="1" applyAlignment="1">
      <alignment horizontal="center" vertical="center" wrapText="1"/>
    </xf>
    <xf numFmtId="0" fontId="24" fillId="2" borderId="22" xfId="0" applyFont="1" applyFill="1" applyBorder="1" applyAlignment="1">
      <alignment horizontal="left" vertical="center" wrapText="1"/>
    </xf>
    <xf numFmtId="43" fontId="24" fillId="2" borderId="22" xfId="1" applyFont="1" applyFill="1" applyBorder="1" applyAlignment="1">
      <alignment horizontal="left" vertical="center" wrapText="1"/>
    </xf>
    <xf numFmtId="0" fontId="24" fillId="2"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24" fillId="2" borderId="17" xfId="0" applyFont="1" applyFill="1" applyBorder="1" applyAlignment="1">
      <alignment horizontal="center" vertical="center" wrapText="1"/>
    </xf>
    <xf numFmtId="0" fontId="5" fillId="0" borderId="18" xfId="0" applyFont="1" applyBorder="1" applyAlignment="1">
      <alignment vertical="center"/>
    </xf>
    <xf numFmtId="4" fontId="24" fillId="2" borderId="7" xfId="0" applyNumberFormat="1" applyFont="1" applyFill="1" applyBorder="1" applyAlignment="1">
      <alignment horizontal="left" vertical="center" wrapText="1"/>
    </xf>
    <xf numFmtId="4" fontId="5" fillId="2" borderId="7" xfId="0" applyNumberFormat="1" applyFont="1" applyFill="1" applyBorder="1" applyAlignment="1">
      <alignment horizontal="center" vertical="center" wrapText="1"/>
    </xf>
    <xf numFmtId="0" fontId="5" fillId="0" borderId="7" xfId="0" applyFont="1" applyBorder="1"/>
    <xf numFmtId="0" fontId="5" fillId="0" borderId="14" xfId="0" applyFont="1" applyBorder="1"/>
    <xf numFmtId="43" fontId="5" fillId="0" borderId="18" xfId="1" applyFont="1" applyBorder="1" applyAlignment="1">
      <alignment vertical="center"/>
    </xf>
    <xf numFmtId="0" fontId="5" fillId="0" borderId="20" xfId="0" applyFont="1" applyBorder="1" applyAlignment="1">
      <alignment vertical="center"/>
    </xf>
    <xf numFmtId="43" fontId="5" fillId="0" borderId="20" xfId="1" applyFont="1" applyBorder="1" applyAlignment="1">
      <alignment vertical="center"/>
    </xf>
    <xf numFmtId="43" fontId="5" fillId="0" borderId="22" xfId="1" applyFont="1" applyBorder="1" applyAlignment="1">
      <alignment vertical="center"/>
    </xf>
    <xf numFmtId="3" fontId="5" fillId="0" borderId="5" xfId="0" applyNumberFormat="1" applyFont="1" applyBorder="1" applyAlignment="1">
      <alignment horizontal="center" vertical="center"/>
    </xf>
    <xf numFmtId="3" fontId="5" fillId="2" borderId="5" xfId="0" applyNumberFormat="1" applyFont="1" applyFill="1" applyBorder="1" applyAlignment="1">
      <alignment horizontal="center" vertical="center"/>
    </xf>
    <xf numFmtId="0" fontId="5" fillId="2" borderId="2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 fillId="0" borderId="12" xfId="0" applyFont="1" applyBorder="1"/>
    <xf numFmtId="0" fontId="24" fillId="2" borderId="2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9" xfId="0" applyFont="1" applyFill="1" applyBorder="1" applyAlignment="1">
      <alignment horizontal="center" vertical="center" wrapText="1"/>
    </xf>
    <xf numFmtId="0" fontId="24" fillId="2" borderId="20" xfId="0" applyFont="1" applyFill="1" applyBorder="1" applyAlignment="1">
      <alignment horizontal="center" vertical="center" wrapText="1"/>
    </xf>
    <xf numFmtId="10" fontId="5" fillId="0" borderId="9" xfId="0" applyNumberFormat="1" applyFont="1" applyBorder="1" applyAlignment="1">
      <alignment horizontal="center" vertical="center" wrapText="1"/>
    </xf>
    <xf numFmtId="0" fontId="30" fillId="6" borderId="30" xfId="0" applyFont="1" applyFill="1" applyBorder="1" applyAlignment="1">
      <alignment vertical="center" wrapText="1"/>
    </xf>
    <xf numFmtId="0" fontId="24" fillId="2" borderId="18" xfId="0" applyFont="1" applyFill="1" applyBorder="1" applyAlignment="1">
      <alignment horizontal="center" vertical="center" wrapText="1"/>
    </xf>
    <xf numFmtId="0" fontId="5" fillId="0" borderId="18" xfId="0" applyFont="1" applyBorder="1" applyAlignment="1">
      <alignment vertical="top"/>
    </xf>
    <xf numFmtId="43" fontId="5" fillId="0" borderId="18" xfId="1" applyFont="1" applyBorder="1" applyAlignment="1">
      <alignment vertical="top"/>
    </xf>
    <xf numFmtId="0" fontId="2" fillId="0" borderId="29" xfId="0" applyFont="1" applyBorder="1"/>
    <xf numFmtId="0" fontId="2" fillId="0" borderId="30" xfId="0" applyFont="1" applyBorder="1"/>
    <xf numFmtId="0" fontId="5" fillId="0" borderId="20" xfId="0" applyFont="1" applyBorder="1" applyAlignment="1">
      <alignment vertical="top"/>
    </xf>
    <xf numFmtId="43" fontId="5" fillId="0" borderId="20" xfId="1" applyFont="1" applyBorder="1" applyAlignment="1">
      <alignment vertical="top"/>
    </xf>
    <xf numFmtId="0" fontId="2" fillId="0" borderId="19" xfId="0" applyFont="1" applyBorder="1" applyAlignment="1"/>
    <xf numFmtId="4" fontId="5" fillId="0" borderId="22" xfId="0" applyNumberFormat="1" applyFont="1" applyBorder="1" applyAlignment="1">
      <alignment vertical="top" wrapText="1"/>
    </xf>
    <xf numFmtId="43" fontId="5" fillId="0" borderId="22" xfId="1" applyFont="1" applyBorder="1" applyAlignment="1">
      <alignment vertical="top"/>
    </xf>
    <xf numFmtId="0" fontId="2" fillId="0" borderId="9" xfId="0" applyFont="1" applyBorder="1" applyAlignment="1"/>
    <xf numFmtId="0" fontId="0" fillId="0" borderId="20" xfId="0" applyFont="1" applyBorder="1" applyAlignment="1"/>
    <xf numFmtId="4" fontId="24" fillId="2" borderId="9" xfId="0" applyNumberFormat="1" applyFont="1" applyFill="1" applyBorder="1" applyAlignment="1">
      <alignment horizontal="left" vertical="center" wrapText="1"/>
    </xf>
    <xf numFmtId="0" fontId="0" fillId="0" borderId="22" xfId="0" applyFont="1" applyBorder="1" applyAlignment="1"/>
    <xf numFmtId="0" fontId="0" fillId="0" borderId="1" xfId="0" applyFont="1" applyBorder="1" applyAlignment="1"/>
    <xf numFmtId="43" fontId="5" fillId="0" borderId="31" xfId="1" applyFont="1" applyBorder="1" applyAlignment="1">
      <alignment vertical="top"/>
    </xf>
    <xf numFmtId="4" fontId="5" fillId="2" borderId="10" xfId="0" applyNumberFormat="1" applyFont="1" applyFill="1" applyBorder="1" applyAlignment="1">
      <alignment horizontal="center" vertical="center" wrapText="1"/>
    </xf>
    <xf numFmtId="0" fontId="31" fillId="2" borderId="10" xfId="0" applyFont="1" applyFill="1" applyBorder="1" applyAlignment="1">
      <alignment vertical="center"/>
    </xf>
    <xf numFmtId="0" fontId="31" fillId="2" borderId="21" xfId="0" applyFont="1" applyFill="1" applyBorder="1" applyAlignment="1">
      <alignment vertical="center"/>
    </xf>
    <xf numFmtId="0" fontId="2" fillId="0" borderId="32" xfId="0" applyFont="1" applyBorder="1"/>
    <xf numFmtId="0" fontId="2" fillId="0" borderId="22" xfId="0" applyFont="1" applyBorder="1"/>
    <xf numFmtId="0" fontId="2" fillId="0" borderId="33" xfId="0" applyFont="1" applyBorder="1"/>
    <xf numFmtId="0" fontId="5" fillId="0" borderId="22" xfId="0" applyFont="1" applyBorder="1" applyAlignment="1">
      <alignment vertical="top"/>
    </xf>
    <xf numFmtId="0" fontId="31" fillId="2" borderId="7" xfId="0" applyFont="1" applyFill="1" applyBorder="1" applyAlignment="1">
      <alignment vertical="center"/>
    </xf>
    <xf numFmtId="0" fontId="31" fillId="2" borderId="14" xfId="0" applyFont="1" applyFill="1" applyBorder="1" applyAlignment="1">
      <alignment vertical="center"/>
    </xf>
    <xf numFmtId="43" fontId="5" fillId="0" borderId="34" xfId="1" applyFont="1" applyBorder="1" applyAlignment="1">
      <alignment vertical="top"/>
    </xf>
    <xf numFmtId="0" fontId="5" fillId="0" borderId="23" xfId="0" applyFont="1" applyBorder="1" applyAlignment="1">
      <alignment vertical="center" wrapText="1"/>
    </xf>
    <xf numFmtId="0" fontId="24" fillId="2" borderId="35"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6" borderId="9" xfId="0" applyFont="1" applyFill="1" applyBorder="1" applyAlignment="1">
      <alignment horizontal="center" vertical="center" wrapText="1"/>
    </xf>
    <xf numFmtId="0" fontId="24" fillId="6" borderId="19" xfId="0" applyFont="1" applyFill="1" applyBorder="1" applyAlignment="1">
      <alignment horizontal="center" vertical="center" wrapText="1"/>
    </xf>
    <xf numFmtId="0" fontId="24" fillId="6" borderId="18" xfId="0" applyFont="1" applyFill="1" applyBorder="1" applyAlignment="1">
      <alignment horizontal="center" vertical="center" wrapText="1"/>
    </xf>
    <xf numFmtId="4" fontId="24" fillId="6" borderId="18" xfId="0" applyNumberFormat="1" applyFont="1" applyFill="1" applyBorder="1" applyAlignment="1">
      <alignment horizontal="center" vertical="center" wrapText="1"/>
    </xf>
    <xf numFmtId="43" fontId="5" fillId="2" borderId="15" xfId="0" applyNumberFormat="1" applyFont="1" applyFill="1" applyBorder="1" applyAlignment="1">
      <alignment horizontal="center" vertical="center"/>
    </xf>
    <xf numFmtId="0" fontId="2" fillId="0" borderId="26" xfId="0" applyFont="1" applyBorder="1"/>
    <xf numFmtId="4" fontId="24" fillId="6" borderId="20" xfId="0" applyNumberFormat="1" applyFont="1" applyFill="1" applyBorder="1" applyAlignment="1">
      <alignment horizontal="center" vertical="center" wrapText="1"/>
    </xf>
    <xf numFmtId="43" fontId="5" fillId="2" borderId="13" xfId="0" applyNumberFormat="1" applyFont="1" applyFill="1" applyBorder="1" applyAlignment="1">
      <alignment horizontal="center" vertical="center"/>
    </xf>
    <xf numFmtId="4" fontId="24" fillId="6" borderId="22" xfId="0" applyNumberFormat="1" applyFont="1" applyFill="1" applyBorder="1" applyAlignment="1">
      <alignment horizontal="center" vertical="center" wrapText="1"/>
    </xf>
    <xf numFmtId="43" fontId="5" fillId="2" borderId="16" xfId="0" applyNumberFormat="1" applyFont="1" applyFill="1" applyBorder="1" applyAlignment="1">
      <alignment horizontal="center" vertical="center"/>
    </xf>
    <xf numFmtId="0" fontId="24" fillId="6" borderId="15" xfId="0" applyFont="1" applyFill="1" applyBorder="1" applyAlignment="1">
      <alignment horizontal="center" vertical="center" wrapText="1"/>
    </xf>
    <xf numFmtId="4" fontId="5" fillId="2" borderId="9" xfId="0" applyNumberFormat="1" applyFont="1" applyFill="1" applyBorder="1" applyAlignment="1">
      <alignment horizontal="center" vertical="center" wrapText="1"/>
    </xf>
    <xf numFmtId="0" fontId="2" fillId="0" borderId="27" xfId="0" applyFont="1" applyBorder="1"/>
    <xf numFmtId="4" fontId="24" fillId="2" borderId="10" xfId="0" applyNumberFormat="1" applyFont="1" applyFill="1" applyBorder="1" applyAlignment="1">
      <alignment horizontal="left" vertical="center" wrapText="1"/>
    </xf>
    <xf numFmtId="0" fontId="5" fillId="0" borderId="9" xfId="0" applyFont="1" applyBorder="1" applyAlignment="1">
      <alignment vertical="center" wrapText="1"/>
    </xf>
    <xf numFmtId="10" fontId="24" fillId="2" borderId="5" xfId="0" applyNumberFormat="1" applyFont="1" applyFill="1" applyBorder="1" applyAlignment="1">
      <alignment horizontal="center" vertical="center" wrapText="1"/>
    </xf>
    <xf numFmtId="4" fontId="24" fillId="2" borderId="13" xfId="0" applyNumberFormat="1" applyFont="1" applyFill="1" applyBorder="1" applyAlignment="1">
      <alignment horizontal="center" vertical="center" wrapText="1"/>
    </xf>
    <xf numFmtId="4" fontId="24" fillId="2" borderId="5" xfId="0" applyNumberFormat="1" applyFont="1" applyFill="1" applyBorder="1" applyAlignment="1">
      <alignment horizontal="left" vertical="center" wrapText="1"/>
    </xf>
    <xf numFmtId="4" fontId="5" fillId="2" borderId="5" xfId="0" applyNumberFormat="1" applyFont="1" applyFill="1" applyBorder="1" applyAlignment="1">
      <alignment horizontal="center" vertical="center" wrapText="1"/>
    </xf>
    <xf numFmtId="0" fontId="31" fillId="2" borderId="9" xfId="0" applyFont="1" applyFill="1" applyBorder="1" applyAlignment="1">
      <alignment vertical="center"/>
    </xf>
    <xf numFmtId="0" fontId="31" fillId="2" borderId="19" xfId="0" applyFont="1" applyFill="1" applyBorder="1" applyAlignment="1">
      <alignment vertical="center"/>
    </xf>
    <xf numFmtId="4" fontId="24" fillId="2" borderId="5" xfId="0" applyNumberFormat="1" applyFont="1" applyFill="1" applyBorder="1" applyAlignment="1">
      <alignment horizontal="left" vertical="center" wrapText="1"/>
    </xf>
    <xf numFmtId="0" fontId="31" fillId="2" borderId="14" xfId="0" applyFont="1" applyFill="1" applyBorder="1" applyAlignment="1">
      <alignment vertical="center" wrapText="1"/>
    </xf>
    <xf numFmtId="0" fontId="31" fillId="0" borderId="7" xfId="0" applyFont="1" applyBorder="1" applyAlignment="1">
      <alignment vertical="center"/>
    </xf>
    <xf numFmtId="0" fontId="31" fillId="0" borderId="14" xfId="0" applyFont="1" applyBorder="1" applyAlignment="1">
      <alignment vertical="center" wrapText="1"/>
    </xf>
    <xf numFmtId="0" fontId="5" fillId="6" borderId="23"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6" borderId="35"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6" borderId="25"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37" xfId="0" applyFont="1" applyFill="1" applyBorder="1" applyAlignment="1">
      <alignment horizontal="left" vertical="center" wrapText="1"/>
    </xf>
    <xf numFmtId="4" fontId="5" fillId="2" borderId="37"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24" fillId="6" borderId="24" xfId="0" applyFont="1" applyFill="1" applyBorder="1" applyAlignment="1">
      <alignment horizontal="left" vertical="center" wrapText="1"/>
    </xf>
    <xf numFmtId="0" fontId="24" fillId="6" borderId="35" xfId="0" applyFont="1" applyFill="1" applyBorder="1" applyAlignment="1">
      <alignment horizontal="left" vertical="center" wrapText="1"/>
    </xf>
    <xf numFmtId="0" fontId="5" fillId="6" borderId="7" xfId="0" applyFont="1" applyFill="1" applyBorder="1" applyAlignment="1">
      <alignment horizontal="left" vertical="center" wrapText="1"/>
    </xf>
    <xf numFmtId="0" fontId="24" fillId="6" borderId="9" xfId="0" applyFont="1" applyFill="1" applyBorder="1" applyAlignment="1">
      <alignment horizontal="left" vertical="center" wrapText="1"/>
    </xf>
    <xf numFmtId="0" fontId="24" fillId="6" borderId="30" xfId="0" applyFont="1" applyFill="1" applyBorder="1" applyAlignment="1">
      <alignment horizontal="left" vertical="center" wrapText="1"/>
    </xf>
    <xf numFmtId="0" fontId="4" fillId="0" borderId="0" xfId="0" applyFont="1"/>
    <xf numFmtId="0" fontId="5" fillId="6" borderId="7" xfId="0" applyFont="1" applyFill="1" applyBorder="1" applyAlignment="1">
      <alignment horizontal="center" vertical="center" wrapText="1"/>
    </xf>
    <xf numFmtId="4" fontId="24" fillId="6" borderId="15" xfId="0" applyNumberFormat="1" applyFont="1" applyFill="1" applyBorder="1" applyAlignment="1">
      <alignment vertical="center"/>
    </xf>
    <xf numFmtId="4" fontId="24" fillId="6" borderId="5" xfId="0" applyNumberFormat="1" applyFont="1" applyFill="1" applyBorder="1" applyAlignment="1">
      <alignment horizontal="left" vertical="center"/>
    </xf>
    <xf numFmtId="4" fontId="24" fillId="0" borderId="7" xfId="0" applyNumberFormat="1" applyFont="1" applyBorder="1" applyAlignment="1">
      <alignment vertical="center"/>
    </xf>
    <xf numFmtId="0" fontId="24" fillId="0" borderId="7" xfId="0" applyFont="1" applyBorder="1" applyAlignment="1">
      <alignment vertical="center"/>
    </xf>
    <xf numFmtId="0" fontId="24" fillId="0" borderId="14" xfId="0" applyFont="1" applyBorder="1" applyAlignment="1">
      <alignment vertical="center"/>
    </xf>
    <xf numFmtId="0" fontId="24" fillId="0" borderId="0" xfId="0" applyFont="1"/>
    <xf numFmtId="4" fontId="24" fillId="6" borderId="9" xfId="0" applyNumberFormat="1" applyFont="1" applyFill="1" applyBorder="1" applyAlignment="1">
      <alignment horizontal="left" vertical="center"/>
    </xf>
    <xf numFmtId="4" fontId="24" fillId="6" borderId="10" xfId="0" applyNumberFormat="1" applyFont="1" applyFill="1" applyBorder="1" applyAlignment="1">
      <alignment horizontal="left" vertical="center"/>
    </xf>
    <xf numFmtId="0" fontId="24" fillId="0" borderId="14"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2" fillId="0" borderId="39" xfId="0" applyFont="1" applyFill="1" applyBorder="1" applyAlignment="1">
      <alignment horizontal="center" vertical="center" wrapText="1"/>
    </xf>
    <xf numFmtId="0" fontId="5" fillId="0" borderId="28" xfId="0" applyFont="1" applyBorder="1" applyAlignment="1">
      <alignment horizontal="center" vertical="center" wrapText="1"/>
    </xf>
    <xf numFmtId="0" fontId="24" fillId="6" borderId="22" xfId="0" applyFont="1" applyFill="1" applyBorder="1" applyAlignment="1">
      <alignment horizontal="left" vertical="center" wrapText="1"/>
    </xf>
    <xf numFmtId="0" fontId="5" fillId="0" borderId="40" xfId="0" applyFont="1" applyBorder="1" applyAlignment="1">
      <alignment horizontal="center" vertical="center" wrapText="1"/>
    </xf>
    <xf numFmtId="0" fontId="5" fillId="0" borderId="39" xfId="0" applyFont="1" applyBorder="1" applyAlignment="1">
      <alignment horizontal="left" vertical="center" wrapText="1"/>
    </xf>
    <xf numFmtId="0" fontId="24" fillId="6" borderId="12"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 fillId="6"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31"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21" xfId="0" applyFont="1" applyBorder="1" applyAlignment="1">
      <alignment horizontal="center" vertical="center" wrapText="1"/>
    </xf>
    <xf numFmtId="0" fontId="24" fillId="6" borderId="10" xfId="0" applyFont="1" applyFill="1" applyBorder="1" applyAlignment="1">
      <alignment horizontal="left" vertical="center" wrapText="1"/>
    </xf>
    <xf numFmtId="43" fontId="5" fillId="2" borderId="10" xfId="0" applyNumberFormat="1" applyFont="1" applyFill="1" applyBorder="1" applyAlignment="1">
      <alignment horizontal="center" vertical="center"/>
    </xf>
    <xf numFmtId="0" fontId="31" fillId="0" borderId="7" xfId="0" applyFont="1" applyBorder="1" applyAlignment="1">
      <alignment horizontal="left" vertical="center" wrapText="1"/>
    </xf>
    <xf numFmtId="0" fontId="5" fillId="0" borderId="7" xfId="0" applyFont="1" applyBorder="1" applyAlignment="1">
      <alignment horizontal="left" vertical="center" wrapText="1"/>
    </xf>
    <xf numFmtId="0" fontId="5" fillId="0" borderId="14" xfId="0" applyFont="1" applyBorder="1" applyAlignment="1">
      <alignment horizontal="center" vertical="center" wrapText="1"/>
    </xf>
    <xf numFmtId="0" fontId="24" fillId="6" borderId="7" xfId="0" applyFont="1" applyFill="1" applyBorder="1" applyAlignment="1">
      <alignment horizontal="left" vertical="center" wrapText="1"/>
    </xf>
    <xf numFmtId="43" fontId="5" fillId="2" borderId="7" xfId="0" applyNumberFormat="1" applyFont="1" applyFill="1" applyBorder="1" applyAlignment="1">
      <alignment horizontal="center" vertical="center"/>
    </xf>
    <xf numFmtId="4" fontId="4" fillId="0" borderId="10" xfId="0" applyNumberFormat="1" applyFont="1" applyBorder="1" applyAlignment="1">
      <alignment horizontal="left" vertical="center"/>
    </xf>
    <xf numFmtId="4" fontId="4" fillId="0" borderId="10" xfId="0" applyNumberFormat="1" applyFont="1" applyBorder="1"/>
    <xf numFmtId="0" fontId="21" fillId="0" borderId="10" xfId="0" applyFont="1" applyBorder="1"/>
    <xf numFmtId="43" fontId="21" fillId="0" borderId="10" xfId="0" applyNumberFormat="1" applyFont="1" applyBorder="1"/>
    <xf numFmtId="4" fontId="5" fillId="0" borderId="0" xfId="0" applyNumberFormat="1" applyFont="1"/>
    <xf numFmtId="0" fontId="32" fillId="6" borderId="1" xfId="0" applyFont="1" applyFill="1" applyBorder="1" applyAlignment="1">
      <alignment horizontal="center" wrapText="1"/>
    </xf>
    <xf numFmtId="0" fontId="33" fillId="0" borderId="1" xfId="0" applyFont="1" applyBorder="1"/>
    <xf numFmtId="0" fontId="34" fillId="6" borderId="1" xfId="0" applyFont="1" applyFill="1" applyBorder="1" applyAlignment="1">
      <alignment horizontal="center" wrapText="1"/>
    </xf>
    <xf numFmtId="0" fontId="5" fillId="6" borderId="1" xfId="0" applyFont="1" applyFill="1" applyBorder="1" applyAlignment="1">
      <alignment wrapText="1"/>
    </xf>
    <xf numFmtId="0" fontId="5" fillId="6" borderId="1" xfId="0" applyFont="1" applyFill="1" applyBorder="1"/>
    <xf numFmtId="0" fontId="5" fillId="6" borderId="1" xfId="0" applyFont="1" applyFill="1" applyBorder="1" applyAlignment="1">
      <alignment horizontal="center" vertical="center"/>
    </xf>
    <xf numFmtId="0" fontId="5" fillId="6" borderId="1" xfId="0" applyFont="1" applyFill="1" applyBorder="1" applyAlignment="1">
      <alignment vertical="center" wrapText="1"/>
    </xf>
    <xf numFmtId="0" fontId="5" fillId="6" borderId="1" xfId="0" applyFont="1" applyFill="1" applyBorder="1" applyAlignment="1">
      <alignment vertical="center"/>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6" fillId="0" borderId="0" xfId="0" applyFont="1" applyAlignment="1">
      <alignment vertical="center" wrapText="1"/>
    </xf>
    <xf numFmtId="0" fontId="36" fillId="0" borderId="0" xfId="0" applyFont="1" applyAlignment="1">
      <alignment vertical="center"/>
    </xf>
    <xf numFmtId="0" fontId="35" fillId="0" borderId="0" xfId="0" applyFont="1" applyAlignment="1">
      <alignment horizontal="left" vertical="center" wrapText="1"/>
    </xf>
    <xf numFmtId="0" fontId="11" fillId="0" borderId="0" xfId="0" applyFont="1" applyAlignment="1">
      <alignment horizontal="left" vertical="center" wrapText="1"/>
    </xf>
    <xf numFmtId="0" fontId="36" fillId="0" borderId="0" xfId="0" applyFont="1" applyAlignment="1">
      <alignment horizontal="left" vertical="center"/>
    </xf>
    <xf numFmtId="0" fontId="36" fillId="0" borderId="0" xfId="0" applyFont="1" applyAlignment="1">
      <alignment horizontal="left"/>
    </xf>
    <xf numFmtId="0" fontId="36"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center" vertical="center" wrapText="1"/>
    </xf>
    <xf numFmtId="0" fontId="12" fillId="0" borderId="0" xfId="0" applyFont="1" applyAlignment="1">
      <alignment wrapText="1"/>
    </xf>
    <xf numFmtId="0" fontId="12" fillId="0" borderId="0" xfId="0" applyFont="1" applyAlignment="1">
      <alignment vertical="center" wrapText="1"/>
    </xf>
    <xf numFmtId="165" fontId="36" fillId="0" borderId="0" xfId="0" applyNumberFormat="1" applyFont="1" applyAlignment="1">
      <alignment vertical="center"/>
    </xf>
    <xf numFmtId="0" fontId="37" fillId="5" borderId="11"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7" fillId="5" borderId="11" xfId="0" applyFont="1" applyFill="1" applyBorder="1" applyAlignment="1">
      <alignment horizontal="center" vertical="center"/>
    </xf>
    <xf numFmtId="0" fontId="33" fillId="0" borderId="11" xfId="0" applyFont="1" applyBorder="1"/>
    <xf numFmtId="0" fontId="38" fillId="5" borderId="11" xfId="0" applyFont="1" applyFill="1" applyBorder="1" applyAlignment="1">
      <alignment horizontal="center" vertical="center"/>
    </xf>
    <xf numFmtId="165" fontId="37" fillId="5" borderId="11" xfId="0" applyNumberFormat="1" applyFont="1" applyFill="1" applyBorder="1" applyAlignment="1">
      <alignment horizontal="center" vertical="center"/>
    </xf>
    <xf numFmtId="0" fontId="37" fillId="5" borderId="11" xfId="0" applyFont="1" applyFill="1" applyBorder="1" applyAlignment="1">
      <alignment horizontal="center" vertical="center"/>
    </xf>
    <xf numFmtId="0" fontId="36" fillId="0" borderId="11" xfId="0" applyFont="1" applyBorder="1" applyAlignment="1">
      <alignment horizontal="left" vertical="center" wrapText="1"/>
    </xf>
    <xf numFmtId="9" fontId="36" fillId="0" borderId="11" xfId="0" applyNumberFormat="1" applyFont="1" applyBorder="1" applyAlignment="1">
      <alignment horizontal="center" vertical="center"/>
    </xf>
    <xf numFmtId="9" fontId="39" fillId="0" borderId="11" xfId="0" applyNumberFormat="1" applyFont="1" applyBorder="1" applyAlignment="1">
      <alignment horizontal="center" vertical="center"/>
    </xf>
    <xf numFmtId="9" fontId="39" fillId="0" borderId="11" xfId="0" applyNumberFormat="1" applyFont="1" applyBorder="1" applyAlignment="1">
      <alignment vertical="center"/>
    </xf>
    <xf numFmtId="0" fontId="39" fillId="6" borderId="11" xfId="0" applyFont="1" applyFill="1" applyBorder="1" applyAlignment="1">
      <alignment horizontal="left" vertical="center" wrapText="1"/>
    </xf>
    <xf numFmtId="0" fontId="39" fillId="0" borderId="11" xfId="0" applyFont="1" applyBorder="1" applyAlignment="1">
      <alignment horizontal="left" vertical="center" wrapText="1"/>
    </xf>
    <xf numFmtId="0" fontId="36" fillId="0" borderId="11" xfId="0" applyFont="1" applyBorder="1" applyAlignment="1">
      <alignment vertical="center" wrapText="1"/>
    </xf>
    <xf numFmtId="0" fontId="40" fillId="0" borderId="11" xfId="0" applyFont="1" applyBorder="1" applyAlignment="1">
      <alignment vertical="center" wrapText="1"/>
    </xf>
    <xf numFmtId="165" fontId="36" fillId="0" borderId="11" xfId="0" applyNumberFormat="1" applyFont="1" applyBorder="1" applyAlignment="1">
      <alignment vertical="center"/>
    </xf>
    <xf numFmtId="43" fontId="39" fillId="0" borderId="11" xfId="0" applyNumberFormat="1" applyFont="1" applyBorder="1" applyAlignment="1">
      <alignment vertical="center"/>
    </xf>
    <xf numFmtId="0" fontId="39" fillId="0" borderId="11" xfId="0" applyFont="1" applyBorder="1" applyAlignment="1">
      <alignment vertical="center" wrapText="1"/>
    </xf>
    <xf numFmtId="0" fontId="39" fillId="0" borderId="11" xfId="0" applyFont="1" applyBorder="1"/>
    <xf numFmtId="0" fontId="36" fillId="0" borderId="11" xfId="0" applyFont="1" applyBorder="1" applyAlignment="1">
      <alignment horizontal="center" vertical="center"/>
    </xf>
    <xf numFmtId="0" fontId="36" fillId="0"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36" fillId="0" borderId="1" xfId="0" applyFont="1" applyBorder="1" applyAlignment="1">
      <alignment vertical="center" wrapText="1"/>
    </xf>
    <xf numFmtId="0" fontId="39" fillId="6" borderId="1" xfId="0" applyFont="1" applyFill="1" applyBorder="1" applyAlignment="1">
      <alignment horizontal="left" vertical="center" wrapText="1"/>
    </xf>
    <xf numFmtId="0" fontId="36" fillId="0" borderId="1" xfId="0" applyFont="1" applyBorder="1" applyAlignment="1">
      <alignment vertical="center"/>
    </xf>
    <xf numFmtId="0" fontId="42" fillId="0" borderId="1" xfId="0" applyFont="1" applyBorder="1"/>
    <xf numFmtId="165" fontId="36" fillId="0" borderId="1" xfId="0" applyNumberFormat="1" applyFont="1" applyBorder="1" applyAlignment="1">
      <alignment vertical="center"/>
    </xf>
    <xf numFmtId="0" fontId="43" fillId="0" borderId="10" xfId="0" applyFont="1" applyBorder="1" applyAlignment="1">
      <alignment vertical="center"/>
    </xf>
    <xf numFmtId="43" fontId="43" fillId="0" borderId="10" xfId="0" applyNumberFormat="1" applyFont="1" applyBorder="1" applyAlignment="1">
      <alignment vertical="center"/>
    </xf>
    <xf numFmtId="0" fontId="36" fillId="0" borderId="1" xfId="0" applyFont="1" applyBorder="1" applyAlignment="1">
      <alignment horizontal="center" wrapText="1"/>
    </xf>
    <xf numFmtId="0" fontId="35" fillId="0" borderId="0" xfId="0" applyFont="1" applyAlignment="1">
      <alignment horizontal="center" vertical="center"/>
    </xf>
    <xf numFmtId="0" fontId="36"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5" fillId="5" borderId="9" xfId="0" applyFont="1" applyFill="1" applyBorder="1" applyAlignment="1">
      <alignment horizontal="center" vertical="center"/>
    </xf>
    <xf numFmtId="49" fontId="13" fillId="0" borderId="14" xfId="0" applyNumberFormat="1" applyFont="1" applyBorder="1" applyAlignment="1">
      <alignment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6" xfId="0" quotePrefix="1" applyFont="1" applyBorder="1" applyAlignment="1">
      <alignment horizontal="left" vertical="center" wrapText="1"/>
    </xf>
    <xf numFmtId="0" fontId="16" fillId="0" borderId="7" xfId="0" quotePrefix="1" applyFont="1" applyBorder="1" applyAlignment="1">
      <alignment horizontal="left" vertical="center" wrapText="1"/>
    </xf>
    <xf numFmtId="4" fontId="16" fillId="0" borderId="7" xfId="0" applyNumberFormat="1" applyFont="1" applyBorder="1" applyAlignment="1">
      <alignment horizontal="center" vertical="center" wrapText="1"/>
    </xf>
    <xf numFmtId="0" fontId="1" fillId="0" borderId="7" xfId="0" applyFont="1" applyBorder="1"/>
    <xf numFmtId="0" fontId="1" fillId="0" borderId="7" xfId="0" applyFont="1" applyBorder="1" applyAlignment="1">
      <alignment horizontal="center" vertical="center"/>
    </xf>
    <xf numFmtId="0" fontId="16" fillId="0" borderId="14" xfId="0" applyFont="1" applyBorder="1" applyAlignment="1">
      <alignment horizontal="center" vertical="center" wrapText="1"/>
    </xf>
    <xf numFmtId="0" fontId="16" fillId="0" borderId="16" xfId="0" quotePrefix="1" applyFont="1" applyBorder="1" applyAlignment="1">
      <alignment horizontal="left" vertical="center" wrapText="1"/>
    </xf>
    <xf numFmtId="4" fontId="5" fillId="0" borderId="7" xfId="0" applyNumberFormat="1" applyFont="1" applyBorder="1"/>
    <xf numFmtId="0" fontId="16" fillId="0" borderId="13" xfId="0" quotePrefix="1" applyFont="1" applyBorder="1" applyAlignment="1">
      <alignment horizontal="left" vertical="center" wrapText="1"/>
    </xf>
    <xf numFmtId="43" fontId="5" fillId="0" borderId="7" xfId="0" applyNumberFormat="1" applyFont="1" applyBorder="1"/>
    <xf numFmtId="0" fontId="16" fillId="8" borderId="7" xfId="0" applyFont="1" applyFill="1" applyBorder="1" applyAlignment="1">
      <alignment vertical="center" wrapText="1"/>
    </xf>
    <xf numFmtId="0" fontId="16" fillId="8" borderId="10" xfId="0" applyFont="1" applyFill="1" applyBorder="1" applyAlignment="1">
      <alignment horizontal="center" vertical="center" wrapText="1"/>
    </xf>
    <xf numFmtId="0" fontId="16" fillId="8" borderId="14" xfId="0" applyFont="1" applyFill="1" applyBorder="1" applyAlignment="1">
      <alignment vertical="center" wrapText="1"/>
    </xf>
    <xf numFmtId="0" fontId="16" fillId="8" borderId="11" xfId="0" applyFont="1" applyFill="1" applyBorder="1" applyAlignment="1">
      <alignment vertical="center" wrapText="1"/>
    </xf>
    <xf numFmtId="0" fontId="16" fillId="8" borderId="8" xfId="0" applyFont="1" applyFill="1" applyBorder="1" applyAlignment="1">
      <alignment vertical="center" wrapText="1"/>
    </xf>
    <xf numFmtId="4" fontId="16" fillId="8" borderId="7" xfId="0" applyNumberFormat="1" applyFont="1" applyFill="1" applyBorder="1" applyAlignment="1">
      <alignment vertical="center" wrapText="1"/>
    </xf>
    <xf numFmtId="49" fontId="13" fillId="0" borderId="7" xfId="0" applyNumberFormat="1" applyFont="1" applyBorder="1" applyAlignment="1">
      <alignment vertical="center" wrapText="1"/>
    </xf>
    <xf numFmtId="49" fontId="13" fillId="0" borderId="11" xfId="0" applyNumberFormat="1" applyFont="1" applyBorder="1" applyAlignment="1">
      <alignment horizontal="center" vertical="center" wrapText="1"/>
    </xf>
    <xf numFmtId="0" fontId="16" fillId="8" borderId="21" xfId="0" applyFont="1" applyFill="1" applyBorder="1" applyAlignment="1">
      <alignment vertical="center" wrapText="1"/>
    </xf>
    <xf numFmtId="0" fontId="16" fillId="8" borderId="41" xfId="0" applyFont="1" applyFill="1" applyBorder="1" applyAlignment="1">
      <alignment vertical="center" wrapText="1"/>
    </xf>
    <xf numFmtId="0" fontId="16" fillId="8" borderId="41" xfId="0" applyFont="1" applyFill="1" applyBorder="1" applyAlignment="1">
      <alignment horizontal="center" vertical="center" wrapText="1"/>
    </xf>
    <xf numFmtId="4" fontId="11" fillId="0" borderId="0" xfId="0" applyNumberFormat="1" applyFont="1"/>
    <xf numFmtId="0" fontId="0" fillId="0" borderId="11" xfId="0" applyFont="1" applyFill="1" applyBorder="1" applyAlignment="1">
      <alignment horizontal="center" vertical="center"/>
    </xf>
    <xf numFmtId="43" fontId="0" fillId="0" borderId="11" xfId="1" applyFont="1" applyBorder="1" applyAlignment="1"/>
    <xf numFmtId="0" fontId="45" fillId="0" borderId="0" xfId="0" applyFont="1" applyAlignment="1">
      <alignment vertical="center" wrapText="1"/>
    </xf>
    <xf numFmtId="0" fontId="5" fillId="0" borderId="0" xfId="0" applyFont="1" applyAlignment="1"/>
    <xf numFmtId="0" fontId="34" fillId="2" borderId="1" xfId="0" applyFont="1" applyFill="1" applyBorder="1" applyAlignment="1">
      <alignment horizontal="center" vertical="center"/>
    </xf>
    <xf numFmtId="0" fontId="5" fillId="6" borderId="0" xfId="0" applyFont="1" applyFill="1"/>
    <xf numFmtId="0" fontId="21" fillId="2" borderId="1" xfId="0" applyFont="1" applyFill="1" applyBorder="1" applyAlignment="1">
      <alignment horizontal="center" vertical="center"/>
    </xf>
    <xf numFmtId="0" fontId="4" fillId="2" borderId="1" xfId="0" applyFont="1" applyFill="1" applyBorder="1"/>
    <xf numFmtId="0" fontId="4" fillId="6" borderId="1" xfId="0" applyFont="1" applyFill="1" applyBorder="1"/>
    <xf numFmtId="0" fontId="4" fillId="6" borderId="1" xfId="0" applyFont="1" applyFill="1" applyBorder="1" applyAlignment="1">
      <alignment horizontal="center" vertical="center"/>
    </xf>
    <xf numFmtId="0" fontId="11" fillId="2" borderId="1" xfId="0" applyFont="1" applyFill="1" applyBorder="1" applyAlignment="1">
      <alignment horizontal="center" vertical="center"/>
    </xf>
    <xf numFmtId="0" fontId="21" fillId="2" borderId="0" xfId="0" applyFont="1" applyFill="1" applyAlignment="1">
      <alignment horizontal="left" vertical="center"/>
    </xf>
    <xf numFmtId="0" fontId="46" fillId="0" borderId="0" xfId="0" applyFont="1" applyAlignment="1"/>
    <xf numFmtId="0" fontId="16" fillId="6" borderId="0" xfId="0" applyFont="1" applyFill="1" applyAlignment="1">
      <alignment horizontal="center" vertical="center"/>
    </xf>
    <xf numFmtId="0" fontId="16" fillId="6" borderId="0" xfId="0" applyFont="1" applyFill="1" applyAlignment="1">
      <alignment vertical="center"/>
    </xf>
    <xf numFmtId="0" fontId="16" fillId="0" borderId="0" xfId="0" applyFont="1"/>
    <xf numFmtId="0" fontId="16" fillId="6" borderId="0" xfId="0" applyFont="1" applyFill="1"/>
    <xf numFmtId="0" fontId="46" fillId="0" borderId="0" xfId="0" applyFont="1" applyAlignment="1"/>
    <xf numFmtId="0" fontId="16" fillId="6" borderId="0" xfId="0" applyFont="1" applyFill="1" applyAlignment="1">
      <alignment horizontal="left" vertical="center" wrapText="1"/>
    </xf>
    <xf numFmtId="0" fontId="16" fillId="6" borderId="0" xfId="0" applyFont="1" applyFill="1" applyAlignment="1">
      <alignment horizontal="center" vertical="center" wrapText="1"/>
    </xf>
    <xf numFmtId="0" fontId="13" fillId="6" borderId="0" xfId="0" applyFont="1" applyFill="1" applyAlignment="1">
      <alignment vertical="center" wrapText="1"/>
    </xf>
    <xf numFmtId="0" fontId="13" fillId="6" borderId="0" xfId="0" applyFont="1" applyFill="1" applyAlignment="1">
      <alignment horizontal="center" vertical="center" wrapText="1"/>
    </xf>
    <xf numFmtId="0" fontId="13" fillId="6" borderId="0" xfId="0" applyFont="1" applyFill="1" applyAlignment="1">
      <alignment vertical="center"/>
    </xf>
    <xf numFmtId="0" fontId="13" fillId="6" borderId="0" xfId="0" applyFont="1" applyFill="1" applyAlignment="1">
      <alignment horizontal="center" vertical="center"/>
    </xf>
    <xf numFmtId="0" fontId="5" fillId="2" borderId="0" xfId="0" applyFont="1" applyFill="1"/>
    <xf numFmtId="0" fontId="5" fillId="2" borderId="0" xfId="0" applyFont="1" applyFill="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xf>
    <xf numFmtId="0" fontId="47" fillId="7" borderId="5" xfId="0" applyFont="1" applyFill="1" applyBorder="1" applyAlignment="1">
      <alignment horizontal="center" vertical="center"/>
    </xf>
    <xf numFmtId="0" fontId="48" fillId="7" borderId="5" xfId="0" applyFont="1" applyFill="1" applyBorder="1" applyAlignment="1">
      <alignment horizontal="center" vertical="center"/>
    </xf>
    <xf numFmtId="0" fontId="48" fillId="7" borderId="5" xfId="0" applyFont="1" applyFill="1" applyBorder="1" applyAlignment="1">
      <alignment horizontal="center" vertical="center" wrapText="1"/>
    </xf>
    <xf numFmtId="0" fontId="48" fillId="7" borderId="14" xfId="0" applyFont="1" applyFill="1" applyBorder="1" applyAlignment="1">
      <alignment horizontal="center" vertical="center"/>
    </xf>
    <xf numFmtId="0" fontId="47" fillId="7" borderId="14" xfId="0" applyFont="1" applyFill="1" applyBorder="1" applyAlignment="1">
      <alignment horizontal="center" vertical="center"/>
    </xf>
    <xf numFmtId="0" fontId="47" fillId="7" borderId="5" xfId="0" applyFont="1" applyFill="1" applyBorder="1" applyAlignment="1">
      <alignment horizontal="center" vertical="center" wrapText="1"/>
    </xf>
    <xf numFmtId="0" fontId="47" fillId="7" borderId="17" xfId="0" applyFont="1" applyFill="1" applyBorder="1" applyAlignment="1">
      <alignment horizontal="center" vertical="center" wrapText="1"/>
    </xf>
    <xf numFmtId="0" fontId="48" fillId="7" borderId="7" xfId="0" applyFont="1" applyFill="1" applyBorder="1" applyAlignment="1">
      <alignment horizontal="center" vertical="center"/>
    </xf>
    <xf numFmtId="0" fontId="16" fillId="6" borderId="7" xfId="0" applyFont="1" applyFill="1" applyBorder="1" applyAlignment="1">
      <alignment horizontal="left" vertical="center" wrapText="1"/>
    </xf>
    <xf numFmtId="0" fontId="13" fillId="6" borderId="7" xfId="0" applyFont="1" applyFill="1" applyBorder="1" applyAlignment="1">
      <alignment vertical="center" wrapText="1"/>
    </xf>
    <xf numFmtId="0" fontId="16" fillId="6" borderId="7" xfId="0" applyFont="1" applyFill="1" applyBorder="1" applyAlignment="1">
      <alignment horizontal="center" vertical="center"/>
    </xf>
    <xf numFmtId="0" fontId="13" fillId="6" borderId="7" xfId="0" applyFont="1" applyFill="1" applyBorder="1" applyAlignment="1">
      <alignment horizontal="center" vertical="center" wrapText="1"/>
    </xf>
    <xf numFmtId="9" fontId="13" fillId="6" borderId="7" xfId="0" applyNumberFormat="1" applyFont="1" applyFill="1" applyBorder="1" applyAlignment="1">
      <alignment horizontal="center" vertical="center"/>
    </xf>
    <xf numFmtId="0" fontId="13" fillId="6" borderId="7" xfId="0" applyFont="1" applyFill="1" applyBorder="1" applyAlignment="1">
      <alignment horizontal="center" vertical="center"/>
    </xf>
    <xf numFmtId="0" fontId="13" fillId="6" borderId="7" xfId="0" applyFont="1" applyFill="1" applyBorder="1" applyAlignment="1">
      <alignment horizontal="left" vertical="center" wrapText="1"/>
    </xf>
    <xf numFmtId="0" fontId="16" fillId="2" borderId="7" xfId="0" applyFont="1" applyFill="1" applyBorder="1" applyAlignment="1">
      <alignment horizontal="center" vertical="center" wrapText="1"/>
    </xf>
    <xf numFmtId="0" fontId="16" fillId="6" borderId="7" xfId="0" applyFont="1" applyFill="1" applyBorder="1" applyAlignment="1">
      <alignment vertical="center" wrapText="1"/>
    </xf>
    <xf numFmtId="9" fontId="16" fillId="6" borderId="7" xfId="0" applyNumberFormat="1" applyFont="1" applyFill="1" applyBorder="1" applyAlignment="1">
      <alignment horizontal="center" vertical="center"/>
    </xf>
    <xf numFmtId="0" fontId="49" fillId="2" borderId="7" xfId="0" applyFont="1" applyFill="1" applyBorder="1" applyAlignment="1">
      <alignment horizontal="center" vertical="center"/>
    </xf>
    <xf numFmtId="10" fontId="13" fillId="6" borderId="7" xfId="0" applyNumberFormat="1" applyFont="1" applyFill="1" applyBorder="1" applyAlignment="1">
      <alignment horizontal="center" vertical="center"/>
    </xf>
    <xf numFmtId="164" fontId="16" fillId="2" borderId="7" xfId="0" applyNumberFormat="1" applyFont="1" applyFill="1" applyBorder="1" applyAlignment="1">
      <alignment horizontal="center" vertical="center" wrapText="1"/>
    </xf>
    <xf numFmtId="0" fontId="16" fillId="6" borderId="7" xfId="0" applyFont="1" applyFill="1" applyBorder="1" applyAlignment="1">
      <alignment horizontal="center"/>
    </xf>
    <xf numFmtId="164" fontId="16" fillId="6" borderId="7" xfId="0" applyNumberFormat="1" applyFont="1" applyFill="1" applyBorder="1" applyAlignment="1">
      <alignment horizontal="center" vertical="center"/>
    </xf>
    <xf numFmtId="0" fontId="16" fillId="2" borderId="7" xfId="0" applyFont="1" applyFill="1" applyBorder="1" applyAlignment="1">
      <alignment horizontal="center" vertical="center"/>
    </xf>
    <xf numFmtId="0" fontId="16" fillId="0" borderId="7" xfId="0" applyFont="1" applyBorder="1" applyAlignment="1">
      <alignment horizontal="left" vertical="center"/>
    </xf>
    <xf numFmtId="0" fontId="16" fillId="6" borderId="7" xfId="0" applyFont="1" applyFill="1" applyBorder="1" applyAlignment="1">
      <alignment horizontal="center" wrapText="1"/>
    </xf>
    <xf numFmtId="164" fontId="16" fillId="6" borderId="7" xfId="0" applyNumberFormat="1" applyFont="1" applyFill="1" applyBorder="1" applyAlignment="1">
      <alignment horizontal="center" vertical="center" wrapText="1"/>
    </xf>
    <xf numFmtId="0" fontId="13" fillId="0" borderId="7" xfId="0" applyFont="1" applyBorder="1" applyAlignment="1">
      <alignment vertical="center" wrapText="1"/>
    </xf>
    <xf numFmtId="3" fontId="16" fillId="6" borderId="7" xfId="0" applyNumberFormat="1" applyFont="1" applyFill="1" applyBorder="1" applyAlignment="1">
      <alignment horizontal="center" vertical="center" wrapText="1"/>
    </xf>
    <xf numFmtId="0" fontId="16" fillId="6" borderId="7" xfId="0" applyFont="1" applyFill="1" applyBorder="1" applyAlignment="1">
      <alignment horizontal="left" wrapText="1"/>
    </xf>
    <xf numFmtId="0" fontId="13" fillId="0" borderId="5" xfId="0" applyFont="1" applyBorder="1" applyAlignment="1">
      <alignment vertical="center" wrapText="1"/>
    </xf>
    <xf numFmtId="0" fontId="13" fillId="6" borderId="5" xfId="0" applyFont="1" applyFill="1" applyBorder="1" applyAlignment="1">
      <alignment vertical="center" wrapText="1"/>
    </xf>
    <xf numFmtId="0" fontId="16" fillId="6" borderId="5" xfId="0" applyFont="1" applyFill="1" applyBorder="1" applyAlignment="1">
      <alignment horizontal="center" vertical="center"/>
    </xf>
    <xf numFmtId="0" fontId="13" fillId="6" borderId="5" xfId="0" applyFont="1" applyFill="1" applyBorder="1" applyAlignment="1">
      <alignment horizontal="center" vertical="center" wrapText="1"/>
    </xf>
    <xf numFmtId="9" fontId="16" fillId="6" borderId="5" xfId="0" applyNumberFormat="1" applyFont="1" applyFill="1" applyBorder="1" applyAlignment="1">
      <alignment horizontal="center" vertical="center"/>
    </xf>
    <xf numFmtId="0" fontId="16" fillId="6" borderId="5" xfId="0" applyFont="1" applyFill="1" applyBorder="1" applyAlignment="1">
      <alignment vertical="center" wrapText="1"/>
    </xf>
    <xf numFmtId="0" fontId="16" fillId="6" borderId="5" xfId="0" applyFont="1" applyFill="1" applyBorder="1" applyAlignment="1">
      <alignment horizontal="center" vertical="center" wrapText="1"/>
    </xf>
    <xf numFmtId="0" fontId="16" fillId="6" borderId="5" xfId="0" applyFont="1" applyFill="1" applyBorder="1" applyAlignment="1">
      <alignment horizontal="left" vertical="center" wrapText="1"/>
    </xf>
    <xf numFmtId="0" fontId="16" fillId="6" borderId="5" xfId="0" applyFont="1" applyFill="1" applyBorder="1" applyAlignment="1">
      <alignment horizontal="center"/>
    </xf>
    <xf numFmtId="0" fontId="16" fillId="2" borderId="5" xfId="0" applyFont="1" applyFill="1" applyBorder="1" applyAlignment="1">
      <alignment horizontal="center" vertical="center" wrapText="1"/>
    </xf>
    <xf numFmtId="0" fontId="13" fillId="6" borderId="11" xfId="0" applyFont="1" applyFill="1" applyBorder="1" applyAlignment="1">
      <alignment vertical="center" wrapText="1"/>
    </xf>
    <xf numFmtId="0" fontId="16" fillId="6" borderId="11" xfId="0" applyFont="1" applyFill="1" applyBorder="1" applyAlignment="1">
      <alignment horizontal="center" vertical="center"/>
    </xf>
    <xf numFmtId="0" fontId="13" fillId="6" borderId="11" xfId="0" applyFont="1" applyFill="1" applyBorder="1" applyAlignment="1">
      <alignment horizontal="center" vertical="center" wrapText="1"/>
    </xf>
    <xf numFmtId="9" fontId="16" fillId="6" borderId="11" xfId="0" applyNumberFormat="1" applyFont="1" applyFill="1" applyBorder="1" applyAlignment="1">
      <alignment horizontal="center" vertical="center"/>
    </xf>
    <xf numFmtId="0" fontId="13" fillId="6" borderId="11" xfId="0" applyFont="1" applyFill="1" applyBorder="1" applyAlignment="1">
      <alignment horizontal="center"/>
    </xf>
    <xf numFmtId="0" fontId="16" fillId="6" borderId="11" xfId="0" applyFont="1" applyFill="1" applyBorder="1" applyAlignment="1">
      <alignment vertical="center" wrapText="1"/>
    </xf>
    <xf numFmtId="0" fontId="16" fillId="6" borderId="11" xfId="0" applyFont="1" applyFill="1" applyBorder="1" applyAlignment="1">
      <alignment horizontal="center" vertical="center" wrapText="1"/>
    </xf>
    <xf numFmtId="0" fontId="13" fillId="6" borderId="11" xfId="0" applyFont="1" applyFill="1" applyBorder="1" applyAlignment="1">
      <alignment horizontal="left" vertical="center"/>
    </xf>
    <xf numFmtId="0" fontId="16" fillId="2" borderId="11" xfId="0" applyFont="1" applyFill="1" applyBorder="1" applyAlignment="1">
      <alignment horizontal="center" vertical="center" wrapText="1"/>
    </xf>
    <xf numFmtId="164" fontId="16" fillId="2" borderId="11" xfId="0" applyNumberFormat="1" applyFont="1" applyFill="1" applyBorder="1" applyAlignment="1">
      <alignment horizontal="center" vertical="center" wrapText="1"/>
    </xf>
    <xf numFmtId="0" fontId="50" fillId="0" borderId="11" xfId="0" applyFont="1" applyBorder="1"/>
    <xf numFmtId="0" fontId="50" fillId="0" borderId="11" xfId="0" applyFont="1" applyBorder="1" applyAlignment="1">
      <alignment vertical="center"/>
    </xf>
    <xf numFmtId="0" fontId="13" fillId="6" borderId="11" xfId="0" applyFont="1" applyFill="1" applyBorder="1" applyAlignment="1">
      <alignment vertical="center" wrapText="1"/>
    </xf>
    <xf numFmtId="0" fontId="16" fillId="6" borderId="11" xfId="0" applyFont="1" applyFill="1" applyBorder="1" applyAlignment="1">
      <alignment horizontal="center" vertical="center"/>
    </xf>
    <xf numFmtId="0" fontId="13" fillId="6" borderId="11" xfId="0" applyFont="1" applyFill="1" applyBorder="1" applyAlignment="1">
      <alignment horizontal="center" vertical="center" wrapText="1"/>
    </xf>
    <xf numFmtId="9" fontId="16" fillId="6" borderId="11" xfId="0" applyNumberFormat="1" applyFont="1" applyFill="1" applyBorder="1" applyAlignment="1">
      <alignment horizontal="center" vertical="center"/>
    </xf>
    <xf numFmtId="9" fontId="13" fillId="6" borderId="11" xfId="0" applyNumberFormat="1" applyFont="1" applyFill="1" applyBorder="1" applyAlignment="1">
      <alignment horizontal="center"/>
    </xf>
    <xf numFmtId="0" fontId="13" fillId="6" borderId="11" xfId="0" applyFont="1" applyFill="1" applyBorder="1" applyAlignment="1">
      <alignment horizontal="center" vertical="center"/>
    </xf>
    <xf numFmtId="0" fontId="13" fillId="6" borderId="11" xfId="0" applyFont="1" applyFill="1" applyBorder="1" applyAlignment="1">
      <alignment horizontal="left" vertical="center"/>
    </xf>
    <xf numFmtId="0" fontId="13" fillId="6" borderId="11" xfId="0" applyFont="1" applyFill="1" applyBorder="1" applyAlignment="1">
      <alignment horizontal="left" vertical="center" wrapText="1"/>
    </xf>
    <xf numFmtId="0" fontId="13" fillId="6" borderId="11" xfId="0" applyFont="1" applyFill="1" applyBorder="1" applyAlignment="1">
      <alignment horizontal="center"/>
    </xf>
    <xf numFmtId="0" fontId="16" fillId="2" borderId="11" xfId="0" applyFont="1" applyFill="1" applyBorder="1" applyAlignment="1">
      <alignment horizontal="center" vertical="center" wrapText="1"/>
    </xf>
    <xf numFmtId="164" fontId="13" fillId="2" borderId="11" xfId="0" applyNumberFormat="1" applyFont="1" applyFill="1" applyBorder="1" applyAlignment="1">
      <alignment horizontal="center" vertical="center"/>
    </xf>
    <xf numFmtId="0" fontId="13" fillId="0" borderId="11" xfId="0" applyFont="1" applyBorder="1" applyAlignment="1">
      <alignment vertical="center" wrapText="1"/>
    </xf>
    <xf numFmtId="0" fontId="13" fillId="6" borderId="11" xfId="0" applyFont="1" applyFill="1" applyBorder="1" applyAlignment="1">
      <alignment horizontal="left" vertical="center" wrapText="1"/>
    </xf>
    <xf numFmtId="0" fontId="13" fillId="6" borderId="11" xfId="0" applyFont="1" applyFill="1" applyBorder="1" applyAlignment="1">
      <alignment horizontal="center" wrapText="1"/>
    </xf>
    <xf numFmtId="0" fontId="13" fillId="2" borderId="11" xfId="0" applyFont="1" applyFill="1" applyBorder="1" applyAlignment="1">
      <alignment horizontal="center" vertical="center" wrapText="1"/>
    </xf>
    <xf numFmtId="0" fontId="46" fillId="6" borderId="0" xfId="0" applyFont="1" applyFill="1"/>
    <xf numFmtId="0" fontId="13" fillId="6" borderId="0" xfId="0" applyFont="1" applyFill="1" applyAlignment="1">
      <alignment horizontal="center"/>
    </xf>
    <xf numFmtId="0" fontId="13" fillId="0" borderId="0" xfId="0" applyFont="1" applyAlignment="1">
      <alignment horizontal="left"/>
    </xf>
    <xf numFmtId="0" fontId="16" fillId="0" borderId="11" xfId="0" applyFont="1" applyBorder="1" applyAlignment="1">
      <alignment horizontal="left" vertical="center"/>
    </xf>
    <xf numFmtId="9" fontId="51" fillId="2" borderId="11" xfId="0" applyNumberFormat="1" applyFont="1" applyFill="1" applyBorder="1" applyAlignment="1">
      <alignment horizontal="center" vertical="center"/>
    </xf>
    <xf numFmtId="0" fontId="51" fillId="2" borderId="11" xfId="0" applyFont="1" applyFill="1" applyBorder="1" applyAlignment="1">
      <alignment horizontal="center" vertical="center"/>
    </xf>
    <xf numFmtId="0" fontId="16" fillId="6" borderId="11" xfId="0" applyFont="1" applyFill="1" applyBorder="1" applyAlignment="1">
      <alignment vertical="center" wrapText="1"/>
    </xf>
    <xf numFmtId="0" fontId="16" fillId="6" borderId="11" xfId="0" applyFont="1" applyFill="1" applyBorder="1" applyAlignment="1">
      <alignment horizontal="center" vertical="center" wrapText="1"/>
    </xf>
    <xf numFmtId="0" fontId="16" fillId="6" borderId="11" xfId="0" applyFont="1" applyFill="1" applyBorder="1" applyAlignment="1">
      <alignment wrapText="1"/>
    </xf>
    <xf numFmtId="0" fontId="16" fillId="6" borderId="11" xfId="0" applyFont="1" applyFill="1" applyBorder="1" applyAlignment="1"/>
    <xf numFmtId="0" fontId="16" fillId="2" borderId="11" xfId="0" applyFont="1" applyFill="1" applyBorder="1" applyAlignment="1">
      <alignment horizontal="center" vertical="center"/>
    </xf>
    <xf numFmtId="0" fontId="16" fillId="6" borderId="0" xfId="0" applyFont="1" applyFill="1" applyAlignment="1">
      <alignment horizontal="center"/>
    </xf>
    <xf numFmtId="0" fontId="16" fillId="6" borderId="0" xfId="0" applyFont="1" applyFill="1" applyAlignment="1"/>
    <xf numFmtId="0" fontId="16" fillId="6" borderId="11" xfId="0" applyFont="1" applyFill="1" applyBorder="1" applyAlignment="1">
      <alignment horizontal="left" vertical="center"/>
    </xf>
    <xf numFmtId="9" fontId="51" fillId="6" borderId="11" xfId="0" applyNumberFormat="1" applyFont="1" applyFill="1" applyBorder="1" applyAlignment="1">
      <alignment horizontal="center" vertical="center"/>
    </xf>
    <xf numFmtId="0" fontId="32" fillId="2" borderId="1" xfId="0" applyFont="1" applyFill="1" applyBorder="1" applyAlignment="1">
      <alignment horizontal="center" vertical="center"/>
    </xf>
    <xf numFmtId="0" fontId="5" fillId="2" borderId="1" xfId="0" applyFont="1" applyFill="1" applyBorder="1"/>
    <xf numFmtId="0" fontId="5" fillId="2" borderId="1" xfId="0" applyFont="1" applyFill="1" applyBorder="1" applyAlignment="1">
      <alignment horizontal="center"/>
    </xf>
    <xf numFmtId="0" fontId="5" fillId="2" borderId="1" xfId="0" applyFont="1" applyFill="1" applyBorder="1" applyAlignment="1">
      <alignment vertical="center"/>
    </xf>
    <xf numFmtId="0" fontId="21"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16" fillId="0" borderId="0" xfId="0" applyFont="1" applyAlignment="1">
      <alignment horizontal="left" vertical="center"/>
    </xf>
    <xf numFmtId="0" fontId="16" fillId="0" borderId="0" xfId="0" applyFont="1" applyAlignment="1">
      <alignment horizontal="center" vertical="center" wrapText="1"/>
    </xf>
    <xf numFmtId="0" fontId="7" fillId="0" borderId="0" xfId="0" applyFont="1" applyAlignment="1">
      <alignment horizontal="left" vertical="center"/>
    </xf>
    <xf numFmtId="4" fontId="5" fillId="0" borderId="0" xfId="0" applyNumberFormat="1" applyFont="1" applyAlignment="1">
      <alignment horizontal="center" vertical="center"/>
    </xf>
    <xf numFmtId="166" fontId="5" fillId="0" borderId="0" xfId="0" applyNumberFormat="1" applyFont="1"/>
    <xf numFmtId="43" fontId="5" fillId="0" borderId="0" xfId="0" applyNumberFormat="1" applyFont="1"/>
    <xf numFmtId="0" fontId="23" fillId="7" borderId="5" xfId="0" applyFont="1" applyFill="1" applyBorder="1" applyAlignment="1">
      <alignment horizontal="center" vertical="center" wrapText="1"/>
    </xf>
    <xf numFmtId="0" fontId="52" fillId="7" borderId="5" xfId="0" applyFont="1" applyFill="1" applyBorder="1" applyAlignment="1">
      <alignment horizontal="center" vertical="center" wrapText="1"/>
    </xf>
    <xf numFmtId="0" fontId="23" fillId="7" borderId="8" xfId="0" applyFont="1" applyFill="1" applyBorder="1" applyAlignment="1">
      <alignment horizontal="center" vertical="center"/>
    </xf>
    <xf numFmtId="0" fontId="23" fillId="7" borderId="3" xfId="0" applyFont="1" applyFill="1" applyBorder="1" applyAlignment="1">
      <alignment horizontal="center" vertical="center"/>
    </xf>
    <xf numFmtId="0" fontId="23" fillId="7" borderId="15" xfId="0" applyFont="1" applyFill="1" applyBorder="1" applyAlignment="1">
      <alignment horizontal="center" vertical="center" wrapText="1"/>
    </xf>
    <xf numFmtId="0" fontId="23" fillId="7" borderId="5" xfId="0" applyFont="1" applyFill="1" applyBorder="1" applyAlignment="1">
      <alignment horizontal="center" vertical="center"/>
    </xf>
    <xf numFmtId="0" fontId="23" fillId="7" borderId="14" xfId="0" applyFont="1" applyFill="1" applyBorder="1" applyAlignment="1">
      <alignment horizontal="center" vertical="center" wrapText="1"/>
    </xf>
    <xf numFmtId="0" fontId="23" fillId="7" borderId="7" xfId="0" applyFont="1" applyFill="1" applyBorder="1" applyAlignment="1">
      <alignment horizontal="center" vertical="center"/>
    </xf>
    <xf numFmtId="0" fontId="53" fillId="0" borderId="0" xfId="0" applyFont="1" applyAlignment="1">
      <alignment vertical="center"/>
    </xf>
    <xf numFmtId="0" fontId="23" fillId="7" borderId="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Border="1" applyAlignment="1">
      <alignment horizontal="center" vertical="center" wrapText="1"/>
    </xf>
    <xf numFmtId="0" fontId="5" fillId="2" borderId="7"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11" xfId="0" quotePrefix="1" applyFont="1" applyBorder="1" applyAlignment="1">
      <alignment horizontal="center" vertical="center" wrapText="1"/>
    </xf>
    <xf numFmtId="0" fontId="5" fillId="0" borderId="13" xfId="0" applyFont="1" applyBorder="1" applyAlignment="1">
      <alignment horizontal="left" vertical="center" wrapText="1"/>
    </xf>
    <xf numFmtId="0" fontId="5" fillId="0" borderId="9" xfId="0" applyFont="1" applyBorder="1" applyAlignment="1">
      <alignment horizontal="center" vertical="center" wrapText="1"/>
    </xf>
    <xf numFmtId="167" fontId="5" fillId="0" borderId="9" xfId="0" applyNumberFormat="1" applyFont="1" applyBorder="1" applyAlignment="1">
      <alignment horizontal="center" vertical="center" wrapText="1"/>
    </xf>
    <xf numFmtId="0" fontId="5" fillId="0" borderId="9" xfId="0" applyFont="1" applyBorder="1" applyAlignment="1">
      <alignment horizontal="left" vertical="center" wrapText="1"/>
    </xf>
    <xf numFmtId="9" fontId="4" fillId="0" borderId="9" xfId="0" applyNumberFormat="1" applyFont="1" applyBorder="1" applyAlignment="1">
      <alignment horizontal="center" vertical="center"/>
    </xf>
    <xf numFmtId="0" fontId="4" fillId="0" borderId="9" xfId="0" applyFont="1" applyBorder="1" applyAlignment="1">
      <alignment horizontal="center" vertical="center"/>
    </xf>
    <xf numFmtId="0" fontId="4" fillId="0" borderId="19" xfId="0" applyFont="1" applyBorder="1" applyAlignment="1">
      <alignment horizontal="left" vertical="center" wrapText="1"/>
    </xf>
    <xf numFmtId="167" fontId="5" fillId="0" borderId="5" xfId="0" applyNumberFormat="1"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xf>
    <xf numFmtId="0" fontId="4" fillId="0"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5" fillId="6" borderId="5" xfId="0" applyFont="1" applyFill="1" applyBorder="1" applyAlignment="1">
      <alignment horizontal="center" vertical="center" wrapText="1"/>
    </xf>
    <xf numFmtId="167" fontId="5" fillId="0" borderId="7" xfId="0" applyNumberFormat="1" applyFont="1" applyBorder="1" applyAlignment="1">
      <alignment horizontal="center" vertical="center" wrapText="1"/>
    </xf>
    <xf numFmtId="0" fontId="4" fillId="2" borderId="7" xfId="0" applyFont="1" applyFill="1" applyBorder="1" applyAlignment="1">
      <alignment horizontal="center" vertical="center" wrapText="1"/>
    </xf>
    <xf numFmtId="0" fontId="2" fillId="0" borderId="42" xfId="0" applyFont="1" applyBorder="1"/>
    <xf numFmtId="0" fontId="27" fillId="9" borderId="7" xfId="0" applyFont="1" applyFill="1" applyBorder="1" applyAlignment="1">
      <alignment vertical="center" wrapText="1"/>
    </xf>
    <xf numFmtId="0" fontId="54" fillId="9" borderId="7" xfId="0" applyFont="1" applyFill="1" applyBorder="1" applyAlignment="1">
      <alignment horizontal="center" vertical="center" wrapText="1"/>
    </xf>
    <xf numFmtId="0" fontId="27" fillId="9" borderId="10" xfId="0" applyFont="1" applyFill="1" applyBorder="1" applyAlignment="1">
      <alignment vertical="center" wrapText="1"/>
    </xf>
    <xf numFmtId="0" fontId="27" fillId="9" borderId="41" xfId="0" applyFont="1" applyFill="1" applyBorder="1" applyAlignment="1">
      <alignment vertical="center" wrapText="1"/>
    </xf>
    <xf numFmtId="0" fontId="27" fillId="9" borderId="8" xfId="0" applyFont="1" applyFill="1" applyBorder="1" applyAlignment="1">
      <alignment vertical="center" wrapText="1"/>
    </xf>
    <xf numFmtId="0" fontId="27" fillId="9" borderId="43" xfId="0" applyFont="1" applyFill="1" applyBorder="1" applyAlignment="1">
      <alignment vertical="center" wrapText="1"/>
    </xf>
    <xf numFmtId="0" fontId="27" fillId="9" borderId="44" xfId="0" applyFont="1" applyFill="1" applyBorder="1" applyAlignment="1">
      <alignment vertical="center" wrapText="1"/>
    </xf>
    <xf numFmtId="0" fontId="27" fillId="9" borderId="45" xfId="0" applyFont="1" applyFill="1" applyBorder="1" applyAlignment="1">
      <alignment vertical="center" wrapText="1"/>
    </xf>
    <xf numFmtId="0" fontId="5" fillId="0" borderId="5" xfId="0" applyFont="1" applyBorder="1" applyAlignment="1">
      <alignment vertical="center" wrapText="1"/>
    </xf>
    <xf numFmtId="168" fontId="4" fillId="2" borderId="7" xfId="0" applyNumberFormat="1" applyFont="1" applyFill="1" applyBorder="1" applyAlignment="1">
      <alignment vertical="center" wrapText="1"/>
    </xf>
    <xf numFmtId="168" fontId="5" fillId="2" borderId="7" xfId="0" applyNumberFormat="1" applyFont="1" applyFill="1" applyBorder="1" applyAlignment="1">
      <alignment horizontal="center" vertical="center" wrapText="1"/>
    </xf>
    <xf numFmtId="0" fontId="55" fillId="0" borderId="5" xfId="0" applyFont="1" applyBorder="1" applyAlignment="1">
      <alignment horizontal="center" vertical="center" wrapText="1"/>
    </xf>
    <xf numFmtId="168" fontId="4" fillId="2" borderId="7" xfId="0" applyNumberFormat="1" applyFont="1" applyFill="1" applyBorder="1" applyAlignment="1">
      <alignment horizontal="center" vertical="center" wrapText="1"/>
    </xf>
    <xf numFmtId="0" fontId="2" fillId="0" borderId="9" xfId="0" applyFont="1" applyBorder="1" applyAlignment="1">
      <alignment horizontal="left"/>
    </xf>
    <xf numFmtId="0" fontId="5" fillId="10" borderId="7" xfId="0" applyFont="1" applyFill="1" applyBorder="1" applyAlignment="1">
      <alignment horizontal="center" vertical="center" wrapText="1"/>
    </xf>
    <xf numFmtId="0" fontId="56" fillId="6" borderId="5" xfId="0" applyFont="1" applyFill="1" applyBorder="1" applyAlignment="1">
      <alignment horizontal="left" vertical="center" wrapText="1"/>
    </xf>
    <xf numFmtId="0" fontId="5" fillId="10" borderId="5" xfId="0" applyFont="1" applyFill="1" applyBorder="1" applyAlignment="1">
      <alignment horizontal="center" vertical="center" wrapText="1"/>
    </xf>
    <xf numFmtId="0" fontId="5" fillId="10" borderId="5" xfId="0" applyFont="1" applyFill="1" applyBorder="1" applyAlignment="1">
      <alignment vertical="center" wrapText="1"/>
    </xf>
    <xf numFmtId="0" fontId="5" fillId="2" borderId="7" xfId="0" applyFont="1" applyFill="1" applyBorder="1" applyAlignment="1">
      <alignment vertical="center" wrapText="1"/>
    </xf>
    <xf numFmtId="0" fontId="2" fillId="0" borderId="10" xfId="0" applyFont="1" applyBorder="1" applyAlignment="1">
      <alignment horizontal="left"/>
    </xf>
    <xf numFmtId="0" fontId="0" fillId="0" borderId="0" xfId="0" applyFont="1" applyAlignment="1">
      <alignment horizontal="center"/>
    </xf>
    <xf numFmtId="0" fontId="18" fillId="0" borderId="0" xfId="0" applyFont="1" applyAlignment="1">
      <alignment horizontal="center"/>
    </xf>
    <xf numFmtId="164" fontId="8" fillId="2" borderId="1" xfId="0" applyNumberFormat="1" applyFont="1" applyFill="1" applyBorder="1" applyAlignment="1">
      <alignment vertical="center"/>
    </xf>
    <xf numFmtId="0" fontId="10" fillId="0" borderId="0" xfId="0" applyFont="1" applyAlignment="1">
      <alignment horizontal="center" vertical="center"/>
    </xf>
    <xf numFmtId="164" fontId="3" fillId="0" borderId="0" xfId="0" applyNumberFormat="1" applyFont="1" applyAlignment="1">
      <alignment vertical="center"/>
    </xf>
    <xf numFmtId="164" fontId="3" fillId="0" borderId="0" xfId="0" applyNumberFormat="1" applyFont="1" applyAlignment="1">
      <alignment horizontal="left" vertical="center"/>
    </xf>
    <xf numFmtId="164" fontId="5" fillId="0" borderId="0" xfId="0" applyNumberFormat="1" applyFont="1" applyAlignment="1">
      <alignment vertical="center"/>
    </xf>
    <xf numFmtId="0" fontId="15" fillId="5" borderId="5" xfId="0" applyFont="1" applyFill="1" applyBorder="1" applyAlignment="1">
      <alignment vertical="center"/>
    </xf>
    <xf numFmtId="0" fontId="15" fillId="5" borderId="9" xfId="0" applyFont="1" applyFill="1" applyBorder="1" applyAlignment="1">
      <alignment horizontal="center" vertical="center"/>
    </xf>
    <xf numFmtId="164" fontId="15" fillId="5" borderId="9" xfId="0" applyNumberFormat="1" applyFont="1" applyFill="1" applyBorder="1" applyAlignment="1">
      <alignment horizontal="center" vertical="center" wrapText="1"/>
    </xf>
    <xf numFmtId="0" fontId="15" fillId="5" borderId="10" xfId="0" applyFont="1" applyFill="1" applyBorder="1" applyAlignment="1">
      <alignment horizontal="center" vertical="center"/>
    </xf>
    <xf numFmtId="0" fontId="57" fillId="11" borderId="5" xfId="0" applyFont="1" applyFill="1" applyBorder="1" applyAlignment="1">
      <alignment horizontal="center" vertical="center"/>
    </xf>
    <xf numFmtId="0" fontId="58" fillId="11" borderId="5" xfId="0" applyFont="1" applyFill="1" applyBorder="1"/>
    <xf numFmtId="0" fontId="5" fillId="11" borderId="5" xfId="0" applyFont="1" applyFill="1" applyBorder="1"/>
    <xf numFmtId="0" fontId="5" fillId="11" borderId="5" xfId="0" applyFont="1" applyFill="1" applyBorder="1" applyAlignment="1">
      <alignment vertical="center"/>
    </xf>
    <xf numFmtId="0" fontId="5" fillId="11" borderId="5" xfId="0" applyFont="1" applyFill="1" applyBorder="1" applyAlignment="1">
      <alignment horizontal="center"/>
    </xf>
    <xf numFmtId="0" fontId="5" fillId="11" borderId="44" xfId="0" applyFont="1" applyFill="1" applyBorder="1"/>
    <xf numFmtId="0" fontId="5" fillId="11" borderId="44" xfId="0" applyFont="1" applyFill="1" applyBorder="1" applyAlignment="1">
      <alignment horizontal="left" vertical="center"/>
    </xf>
    <xf numFmtId="164" fontId="5" fillId="11" borderId="44" xfId="0" applyNumberFormat="1" applyFont="1" applyFill="1" applyBorder="1" applyAlignment="1">
      <alignment vertical="center"/>
    </xf>
    <xf numFmtId="9" fontId="13" fillId="0" borderId="7" xfId="0" applyNumberFormat="1" applyFont="1" applyBorder="1" applyAlignment="1">
      <alignment horizontal="center" vertical="center" wrapText="1"/>
    </xf>
    <xf numFmtId="164" fontId="5" fillId="0" borderId="7"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3" fillId="6" borderId="5" xfId="0" applyFont="1" applyFill="1" applyBorder="1" applyAlignment="1">
      <alignment horizontal="center" vertical="center" wrapText="1"/>
    </xf>
    <xf numFmtId="0" fontId="5" fillId="6" borderId="5" xfId="0" applyFont="1" applyFill="1" applyBorder="1" applyAlignment="1">
      <alignment horizontal="left" vertical="center" wrapText="1"/>
    </xf>
    <xf numFmtId="0" fontId="51" fillId="6" borderId="7" xfId="0" applyFont="1" applyFill="1" applyBorder="1" applyAlignment="1">
      <alignment horizontal="center" vertical="center"/>
    </xf>
    <xf numFmtId="9" fontId="16" fillId="0" borderId="7" xfId="0" applyNumberFormat="1" applyFont="1" applyBorder="1" applyAlignment="1">
      <alignment horizontal="center" vertical="center"/>
    </xf>
    <xf numFmtId="0" fontId="16" fillId="6" borderId="14" xfId="0" applyFont="1" applyFill="1" applyBorder="1" applyAlignment="1">
      <alignment horizontal="center" vertical="center" wrapText="1"/>
    </xf>
    <xf numFmtId="0" fontId="13" fillId="6" borderId="15" xfId="0" applyFont="1" applyFill="1" applyBorder="1" applyAlignment="1">
      <alignment horizontal="center" vertical="center" wrapText="1"/>
    </xf>
    <xf numFmtId="0" fontId="5" fillId="6" borderId="7" xfId="0" applyFont="1" applyFill="1" applyBorder="1"/>
    <xf numFmtId="0" fontId="51" fillId="0" borderId="7" xfId="0" applyFont="1" applyBorder="1" applyAlignment="1">
      <alignment horizontal="center" vertical="center"/>
    </xf>
    <xf numFmtId="0" fontId="13" fillId="6" borderId="14" xfId="0" applyFont="1" applyFill="1" applyBorder="1" applyAlignment="1">
      <alignment horizontal="center" vertical="center" wrapText="1"/>
    </xf>
    <xf numFmtId="0" fontId="13" fillId="0" borderId="7" xfId="0" applyFont="1" applyBorder="1" applyAlignment="1">
      <alignment wrapText="1"/>
    </xf>
    <xf numFmtId="0" fontId="5" fillId="0" borderId="7" xfId="0" applyFont="1" applyBorder="1" applyAlignment="1">
      <alignment horizontal="left" vertical="center"/>
    </xf>
    <xf numFmtId="164" fontId="5" fillId="0" borderId="7" xfId="0" applyNumberFormat="1" applyFont="1" applyBorder="1" applyAlignment="1">
      <alignment vertical="center" wrapText="1"/>
    </xf>
    <xf numFmtId="0" fontId="5" fillId="2" borderId="5" xfId="0" applyFont="1" applyFill="1" applyBorder="1" applyAlignment="1">
      <alignment horizontal="left" vertical="center" wrapText="1"/>
    </xf>
    <xf numFmtId="0" fontId="16" fillId="0" borderId="10"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center" vertical="center"/>
    </xf>
    <xf numFmtId="0" fontId="16" fillId="0" borderId="5" xfId="0" applyFont="1" applyBorder="1" applyAlignment="1">
      <alignment horizontal="center" vertical="center"/>
    </xf>
    <xf numFmtId="0" fontId="16" fillId="0" borderId="5" xfId="0" applyFont="1" applyBorder="1" applyAlignment="1">
      <alignment horizontal="center" vertical="center" wrapText="1"/>
    </xf>
    <xf numFmtId="0" fontId="13" fillId="0" borderId="5" xfId="0" applyFont="1" applyBorder="1" applyAlignment="1">
      <alignment vertical="center" wrapText="1"/>
    </xf>
    <xf numFmtId="164" fontId="5" fillId="0" borderId="5" xfId="0" applyNumberFormat="1" applyFont="1" applyBorder="1" applyAlignment="1">
      <alignment horizontal="center" vertical="center" wrapText="1"/>
    </xf>
    <xf numFmtId="9" fontId="13" fillId="0" borderId="5" xfId="0" applyNumberFormat="1" applyFont="1" applyBorder="1" applyAlignment="1">
      <alignment horizontal="center" vertical="center"/>
    </xf>
    <xf numFmtId="0" fontId="51" fillId="0" borderId="5" xfId="0" applyFont="1" applyBorder="1" applyAlignment="1">
      <alignment horizontal="center" vertical="center"/>
    </xf>
    <xf numFmtId="0" fontId="5" fillId="0" borderId="5" xfId="0" applyFont="1" applyBorder="1" applyAlignment="1">
      <alignment horizontal="center"/>
    </xf>
    <xf numFmtId="9" fontId="16" fillId="0" borderId="5" xfId="0" applyNumberFormat="1" applyFont="1" applyBorder="1" applyAlignment="1">
      <alignment horizontal="center" vertical="center"/>
    </xf>
    <xf numFmtId="0" fontId="13" fillId="2" borderId="5" xfId="0" applyFont="1" applyFill="1" applyBorder="1" applyAlignment="1">
      <alignment horizontal="center" vertical="center" wrapText="1"/>
    </xf>
    <xf numFmtId="0" fontId="13" fillId="0" borderId="5" xfId="0" applyFont="1" applyFill="1" applyBorder="1" applyAlignment="1">
      <alignment horizontal="center" vertical="center"/>
    </xf>
    <xf numFmtId="0" fontId="50" fillId="0" borderId="5" xfId="0" applyFont="1" applyFill="1" applyBorder="1" applyAlignment="1">
      <alignment horizontal="center" vertical="center"/>
    </xf>
    <xf numFmtId="0" fontId="13" fillId="6" borderId="5" xfId="0" applyFont="1" applyFill="1" applyBorder="1" applyAlignment="1">
      <alignment vertical="center" wrapText="1"/>
    </xf>
    <xf numFmtId="0" fontId="13" fillId="2" borderId="7" xfId="0" applyFont="1" applyFill="1" applyBorder="1" applyAlignment="1">
      <alignment horizontal="center" vertical="center" wrapText="1"/>
    </xf>
    <xf numFmtId="0" fontId="13" fillId="0" borderId="7" xfId="0" applyFont="1" applyFill="1" applyBorder="1" applyAlignment="1">
      <alignment horizontal="center" vertical="center"/>
    </xf>
    <xf numFmtId="0" fontId="50" fillId="0" borderId="7" xfId="0" applyFont="1" applyFill="1" applyBorder="1" applyAlignment="1">
      <alignment horizontal="center" vertical="center"/>
    </xf>
    <xf numFmtId="0" fontId="13" fillId="2" borderId="10" xfId="0" applyFont="1" applyFill="1" applyBorder="1" applyAlignment="1">
      <alignment horizontal="center" vertical="center" wrapText="1"/>
    </xf>
    <xf numFmtId="0" fontId="51" fillId="0" borderId="7" xfId="0" applyFont="1" applyBorder="1" applyAlignment="1">
      <alignment horizontal="center" vertical="center" wrapText="1"/>
    </xf>
    <xf numFmtId="0" fontId="13" fillId="2" borderId="5" xfId="0" applyFont="1" applyFill="1" applyBorder="1" applyAlignment="1">
      <alignment horizontal="center" vertical="center" wrapText="1"/>
    </xf>
    <xf numFmtId="0" fontId="57" fillId="11" borderId="7" xfId="0" applyFont="1" applyFill="1" applyBorder="1" applyAlignment="1">
      <alignment horizontal="center" vertical="center"/>
    </xf>
    <xf numFmtId="0" fontId="58" fillId="11" borderId="7" xfId="0" applyFont="1" applyFill="1" applyBorder="1" applyAlignment="1">
      <alignment horizontal="left"/>
    </xf>
    <xf numFmtId="0" fontId="5" fillId="11" borderId="7" xfId="0" applyFont="1" applyFill="1" applyBorder="1"/>
    <xf numFmtId="0" fontId="5" fillId="11" borderId="7" xfId="0" applyFont="1" applyFill="1" applyBorder="1" applyAlignment="1">
      <alignment vertical="center"/>
    </xf>
    <xf numFmtId="0" fontId="5" fillId="11" borderId="7" xfId="0" applyFont="1" applyFill="1" applyBorder="1" applyAlignment="1">
      <alignment horizontal="center"/>
    </xf>
    <xf numFmtId="0" fontId="5" fillId="11" borderId="7" xfId="0" applyFont="1" applyFill="1" applyBorder="1" applyAlignment="1">
      <alignment horizontal="left" vertical="center"/>
    </xf>
    <xf numFmtId="164" fontId="5" fillId="0" borderId="7" xfId="0" applyNumberFormat="1" applyFont="1" applyBorder="1" applyAlignment="1">
      <alignment vertical="center"/>
    </xf>
    <xf numFmtId="0" fontId="13" fillId="0" borderId="5" xfId="0" applyFont="1" applyBorder="1" applyAlignment="1">
      <alignment horizontal="left" vertical="center" wrapText="1"/>
    </xf>
    <xf numFmtId="9" fontId="13" fillId="0" borderId="5" xfId="0" applyNumberFormat="1" applyFont="1" applyBorder="1" applyAlignment="1">
      <alignment horizontal="center" vertical="center" wrapText="1"/>
    </xf>
    <xf numFmtId="0" fontId="24" fillId="0" borderId="5" xfId="0" applyFont="1" applyBorder="1" applyAlignment="1">
      <alignment vertical="center" wrapText="1"/>
    </xf>
    <xf numFmtId="164" fontId="13" fillId="0" borderId="7" xfId="0" applyNumberFormat="1" applyFont="1" applyBorder="1" applyAlignment="1">
      <alignment horizontal="center" vertical="center" wrapText="1"/>
    </xf>
    <xf numFmtId="164" fontId="13" fillId="0" borderId="5" xfId="0" applyNumberFormat="1" applyFont="1" applyBorder="1" applyAlignment="1">
      <alignment horizontal="center" vertical="center" wrapText="1"/>
    </xf>
    <xf numFmtId="9" fontId="51" fillId="0" borderId="7" xfId="0" applyNumberFormat="1" applyFont="1" applyBorder="1" applyAlignment="1">
      <alignment horizontal="center" vertical="center" wrapText="1"/>
    </xf>
    <xf numFmtId="9" fontId="27" fillId="0" borderId="7" xfId="0" applyNumberFormat="1" applyFont="1" applyBorder="1" applyAlignment="1">
      <alignment horizontal="center" vertical="center" wrapText="1"/>
    </xf>
    <xf numFmtId="9" fontId="5" fillId="0" borderId="7" xfId="0" applyNumberFormat="1" applyFont="1" applyBorder="1" applyAlignment="1">
      <alignment horizontal="center" vertical="center" wrapText="1"/>
    </xf>
    <xf numFmtId="9" fontId="24" fillId="0" borderId="7" xfId="0" applyNumberFormat="1" applyFont="1" applyBorder="1" applyAlignment="1">
      <alignment horizontal="center" vertical="center" wrapText="1"/>
    </xf>
    <xf numFmtId="0" fontId="24" fillId="0" borderId="7" xfId="0" applyFont="1" applyBorder="1" applyAlignment="1">
      <alignment vertical="center" wrapText="1"/>
    </xf>
    <xf numFmtId="9" fontId="27" fillId="0" borderId="5" xfId="0" applyNumberFormat="1" applyFont="1" applyBorder="1" applyAlignment="1">
      <alignment horizontal="center" vertical="center" wrapText="1"/>
    </xf>
    <xf numFmtId="9" fontId="24" fillId="0" borderId="5" xfId="0" applyNumberFormat="1" applyFont="1" applyBorder="1" applyAlignment="1">
      <alignment horizontal="center" vertical="center" wrapText="1"/>
    </xf>
    <xf numFmtId="164" fontId="24" fillId="0" borderId="7" xfId="0" applyNumberFormat="1" applyFont="1" applyBorder="1" applyAlignment="1">
      <alignment horizontal="center" vertical="center" wrapText="1"/>
    </xf>
    <xf numFmtId="9" fontId="24" fillId="6" borderId="7" xfId="0" applyNumberFormat="1" applyFont="1" applyFill="1" applyBorder="1" applyAlignment="1">
      <alignment horizontal="center" vertical="center" wrapText="1"/>
    </xf>
    <xf numFmtId="169" fontId="27" fillId="0" borderId="7" xfId="0" applyNumberFormat="1" applyFont="1" applyBorder="1" applyAlignment="1">
      <alignment horizontal="center" vertical="center" wrapText="1"/>
    </xf>
    <xf numFmtId="169" fontId="24" fillId="0" borderId="7" xfId="0" applyNumberFormat="1" applyFont="1" applyBorder="1" applyAlignment="1">
      <alignment horizontal="center" vertical="center" wrapText="1"/>
    </xf>
    <xf numFmtId="169" fontId="24" fillId="2" borderId="7" xfId="0" applyNumberFormat="1" applyFont="1" applyFill="1" applyBorder="1" applyAlignment="1">
      <alignment horizontal="center" vertical="center" wrapText="1"/>
    </xf>
    <xf numFmtId="0" fontId="13" fillId="0" borderId="9" xfId="0" applyFont="1" applyBorder="1" applyAlignment="1">
      <alignment horizontal="center" vertical="center" wrapText="1"/>
    </xf>
    <xf numFmtId="10" fontId="5" fillId="0" borderId="5" xfId="0" applyNumberFormat="1" applyFont="1" applyBorder="1" applyAlignment="1">
      <alignment horizontal="center" vertical="center"/>
    </xf>
    <xf numFmtId="0" fontId="59" fillId="0" borderId="13" xfId="0" applyFont="1" applyBorder="1" applyAlignment="1">
      <alignment horizontal="center" vertical="center"/>
    </xf>
    <xf numFmtId="0" fontId="59" fillId="0" borderId="13" xfId="0" applyFont="1" applyBorder="1" applyAlignment="1">
      <alignment horizontal="center" vertical="center" wrapText="1"/>
    </xf>
    <xf numFmtId="164" fontId="5" fillId="0" borderId="5" xfId="0" applyNumberFormat="1" applyFont="1" applyBorder="1" applyAlignment="1">
      <alignment vertical="center"/>
    </xf>
    <xf numFmtId="0" fontId="16" fillId="0" borderId="11" xfId="0" applyFont="1" applyBorder="1" applyAlignment="1">
      <alignment horizontal="left" vertical="center" wrapText="1"/>
    </xf>
    <xf numFmtId="9" fontId="5" fillId="0" borderId="11" xfId="0" applyNumberFormat="1" applyFont="1" applyBorder="1" applyAlignment="1">
      <alignment horizontal="center" vertical="center" wrapText="1"/>
    </xf>
    <xf numFmtId="0" fontId="5" fillId="0" borderId="11" xfId="0" applyFont="1" applyBorder="1" applyAlignment="1">
      <alignment vertical="center" wrapText="1"/>
    </xf>
    <xf numFmtId="0" fontId="4" fillId="0" borderId="15" xfId="0" applyFont="1" applyBorder="1" applyAlignment="1">
      <alignment horizontal="center" vertical="center" wrapText="1"/>
    </xf>
    <xf numFmtId="0" fontId="59" fillId="0" borderId="13" xfId="0" applyFont="1" applyBorder="1" applyAlignment="1">
      <alignment vertical="top" wrapText="1"/>
    </xf>
    <xf numFmtId="164" fontId="5" fillId="0" borderId="17" xfId="0" applyNumberFormat="1" applyFont="1" applyBorder="1" applyAlignment="1">
      <alignment horizontal="center" vertical="top" wrapText="1"/>
    </xf>
    <xf numFmtId="0" fontId="13" fillId="0" borderId="11" xfId="0" applyFont="1" applyBorder="1" applyAlignment="1">
      <alignment horizontal="left" vertical="center" wrapText="1"/>
    </xf>
    <xf numFmtId="4" fontId="5" fillId="0" borderId="11"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13" fillId="0" borderId="9" xfId="0" applyFont="1" applyBorder="1" applyAlignment="1">
      <alignment horizontal="left" vertical="center" wrapText="1"/>
    </xf>
    <xf numFmtId="0" fontId="5" fillId="0" borderId="9" xfId="0" applyFont="1" applyBorder="1" applyAlignment="1">
      <alignment horizontal="center" vertical="center"/>
    </xf>
    <xf numFmtId="0" fontId="4" fillId="0" borderId="5" xfId="0" applyFont="1" applyBorder="1" applyAlignment="1">
      <alignment horizontal="center" vertical="center" wrapText="1"/>
    </xf>
    <xf numFmtId="0" fontId="5" fillId="0" borderId="9" xfId="0" applyFont="1" applyBorder="1" applyAlignment="1">
      <alignment horizontal="center"/>
    </xf>
    <xf numFmtId="0" fontId="21" fillId="0" borderId="7" xfId="0" applyFont="1" applyBorder="1" applyAlignment="1">
      <alignment horizontal="left" vertical="center" wrapText="1"/>
    </xf>
    <xf numFmtId="164" fontId="21" fillId="0" borderId="7" xfId="0" applyNumberFormat="1" applyFont="1" applyBorder="1" applyAlignment="1">
      <alignment vertical="center" wrapText="1"/>
    </xf>
    <xf numFmtId="0" fontId="5" fillId="0" borderId="0" xfId="0" applyFont="1" applyAlignment="1">
      <alignment vertical="center" wrapText="1"/>
    </xf>
    <xf numFmtId="0" fontId="5" fillId="0" borderId="5" xfId="0" applyFont="1" applyBorder="1" applyAlignment="1">
      <alignment horizontal="left" vertical="center" wrapText="1"/>
    </xf>
    <xf numFmtId="0" fontId="5" fillId="0" borderId="5" xfId="0" applyFont="1" applyBorder="1" applyAlignment="1">
      <alignment vertical="center" wrapText="1"/>
    </xf>
    <xf numFmtId="164" fontId="5" fillId="0" borderId="5" xfId="0" applyNumberFormat="1" applyFont="1" applyBorder="1" applyAlignment="1">
      <alignment vertical="center" wrapText="1"/>
    </xf>
    <xf numFmtId="164" fontId="5" fillId="0" borderId="11" xfId="0" applyNumberFormat="1" applyFont="1" applyBorder="1" applyAlignment="1">
      <alignment horizontal="center" vertical="center" wrapText="1"/>
    </xf>
    <xf numFmtId="0" fontId="5" fillId="0" borderId="0" xfId="0" applyFont="1" applyAlignment="1">
      <alignment horizontal="center" vertical="center" wrapText="1"/>
    </xf>
    <xf numFmtId="0" fontId="16" fillId="6" borderId="9" xfId="0" applyFont="1" applyFill="1" applyBorder="1" applyAlignment="1">
      <alignment horizontal="center" vertical="center" wrapText="1"/>
    </xf>
    <xf numFmtId="0" fontId="13" fillId="0" borderId="1" xfId="0" applyFont="1" applyBorder="1" applyAlignment="1">
      <alignment horizontal="center" vertical="center" wrapText="1"/>
    </xf>
    <xf numFmtId="0" fontId="5" fillId="0" borderId="10" xfId="0" applyFont="1" applyBorder="1" applyAlignment="1">
      <alignment horizontal="center" vertical="center"/>
    </xf>
    <xf numFmtId="0" fontId="13" fillId="0" borderId="41" xfId="0" applyFont="1" applyBorder="1" applyAlignment="1">
      <alignment horizontal="center" vertical="center" wrapText="1"/>
    </xf>
    <xf numFmtId="0" fontId="13" fillId="0" borderId="10" xfId="0" applyFont="1" applyBorder="1" applyAlignment="1">
      <alignment horizontal="center" vertical="center"/>
    </xf>
    <xf numFmtId="0" fontId="13" fillId="0" borderId="16" xfId="0" applyFont="1" applyBorder="1" applyAlignment="1">
      <alignment horizontal="center" vertical="center"/>
    </xf>
    <xf numFmtId="0" fontId="5" fillId="0" borderId="10" xfId="0" applyFont="1" applyBorder="1" applyAlignment="1">
      <alignment vertical="center"/>
    </xf>
    <xf numFmtId="0" fontId="16" fillId="0" borderId="16" xfId="0" applyFont="1" applyBorder="1" applyAlignment="1">
      <alignment horizontal="center" vertical="center" wrapText="1"/>
    </xf>
    <xf numFmtId="0" fontId="16" fillId="0" borderId="16" xfId="0" applyFont="1" applyBorder="1" applyAlignment="1">
      <alignment horizontal="left" vertical="center" wrapText="1"/>
    </xf>
    <xf numFmtId="0" fontId="13" fillId="0" borderId="8" xfId="0" applyFont="1" applyBorder="1" applyAlignment="1">
      <alignment horizontal="center" vertical="center" wrapText="1"/>
    </xf>
    <xf numFmtId="0" fontId="16" fillId="0" borderId="4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8" xfId="0" applyFont="1" applyBorder="1" applyAlignment="1">
      <alignment horizontal="left" vertical="center" wrapText="1"/>
    </xf>
    <xf numFmtId="0" fontId="13" fillId="0" borderId="5" xfId="0" applyFont="1" applyBorder="1" applyAlignment="1">
      <alignment horizontal="center" vertical="center"/>
    </xf>
    <xf numFmtId="0" fontId="13" fillId="0" borderId="13" xfId="0" applyFont="1" applyBorder="1" applyAlignment="1">
      <alignment horizontal="center" vertical="center"/>
    </xf>
    <xf numFmtId="0" fontId="16" fillId="0" borderId="15" xfId="0" applyFont="1" applyBorder="1" applyAlignment="1">
      <alignment horizontal="center" vertical="center" wrapText="1"/>
    </xf>
    <xf numFmtId="0" fontId="16" fillId="0" borderId="13" xfId="0" applyFont="1" applyBorder="1" applyAlignment="1">
      <alignment horizontal="left" vertical="center" wrapText="1"/>
    </xf>
    <xf numFmtId="0" fontId="16" fillId="0" borderId="3" xfId="0" applyFont="1" applyBorder="1" applyAlignment="1">
      <alignment horizontal="center" vertical="center" wrapText="1"/>
    </xf>
    <xf numFmtId="0" fontId="5" fillId="0" borderId="14" xfId="0" applyFont="1" applyBorder="1" applyAlignment="1">
      <alignment horizontal="left" vertical="center" wrapText="1"/>
    </xf>
    <xf numFmtId="0" fontId="5" fillId="0" borderId="3" xfId="0" applyFont="1" applyBorder="1" applyAlignment="1">
      <alignment horizontal="left" vertical="center" wrapText="1"/>
    </xf>
    <xf numFmtId="0" fontId="5" fillId="0" borderId="5" xfId="0" applyFont="1" applyBorder="1"/>
    <xf numFmtId="0" fontId="5" fillId="2" borderId="5" xfId="0" applyFont="1" applyFill="1" applyBorder="1" applyAlignment="1">
      <alignment horizontal="left" wrapText="1"/>
    </xf>
    <xf numFmtId="0" fontId="5" fillId="2" borderId="17" xfId="0" applyFont="1" applyFill="1" applyBorder="1" applyAlignment="1">
      <alignment horizontal="center" wrapText="1"/>
    </xf>
    <xf numFmtId="0" fontId="5" fillId="2" borderId="15" xfId="0" applyFont="1" applyFill="1" applyBorder="1" applyAlignment="1">
      <alignment horizontal="center" wrapText="1"/>
    </xf>
    <xf numFmtId="0" fontId="24" fillId="6" borderId="10" xfId="0" applyFont="1" applyFill="1" applyBorder="1" applyAlignment="1">
      <alignment horizontal="left" vertical="top" wrapText="1"/>
    </xf>
    <xf numFmtId="0" fontId="5" fillId="2" borderId="21" xfId="0" applyFont="1" applyFill="1" applyBorder="1" applyAlignment="1">
      <alignment horizontal="center" vertical="top" wrapText="1"/>
    </xf>
    <xf numFmtId="0" fontId="5" fillId="2" borderId="10" xfId="0" applyFont="1" applyFill="1" applyBorder="1" applyAlignment="1">
      <alignment horizontal="left" vertical="top" wrapText="1"/>
    </xf>
    <xf numFmtId="0" fontId="5" fillId="2" borderId="16" xfId="0" applyFont="1" applyFill="1" applyBorder="1" applyAlignment="1">
      <alignment horizontal="center" vertical="top" wrapText="1"/>
    </xf>
    <xf numFmtId="0" fontId="5" fillId="2" borderId="21" xfId="0" applyFont="1" applyFill="1" applyBorder="1" applyAlignment="1">
      <alignment horizontal="center" vertical="center" wrapText="1"/>
    </xf>
    <xf numFmtId="0" fontId="5" fillId="0" borderId="0" xfId="0" applyFont="1" applyAlignment="1">
      <alignment horizontal="center" wrapText="1"/>
    </xf>
    <xf numFmtId="0" fontId="5" fillId="0" borderId="0" xfId="0" applyFont="1" applyAlignment="1">
      <alignment wrapText="1"/>
    </xf>
    <xf numFmtId="164" fontId="5" fillId="0" borderId="0" xfId="0" applyNumberFormat="1" applyFont="1" applyAlignment="1">
      <alignment vertical="center" wrapText="1"/>
    </xf>
    <xf numFmtId="0" fontId="4" fillId="0" borderId="7" xfId="0" applyFont="1" applyBorder="1" applyAlignment="1">
      <alignment wrapText="1"/>
    </xf>
    <xf numFmtId="43" fontId="4" fillId="0" borderId="7" xfId="0" applyNumberFormat="1" applyFont="1" applyBorder="1" applyAlignment="1">
      <alignment wrapText="1"/>
    </xf>
    <xf numFmtId="0" fontId="5" fillId="0" borderId="0" xfId="0" applyFont="1" applyAlignment="1">
      <alignment horizontal="center" wrapText="1"/>
    </xf>
    <xf numFmtId="0" fontId="14" fillId="0" borderId="0" xfId="0" applyFont="1" applyAlignment="1">
      <alignment horizontal="left" vertical="center" wrapText="1"/>
    </xf>
    <xf numFmtId="164" fontId="14" fillId="0" borderId="0" xfId="0" applyNumberFormat="1" applyFont="1" applyAlignment="1">
      <alignment vertical="center" wrapText="1"/>
    </xf>
    <xf numFmtId="3" fontId="5" fillId="0" borderId="0" xfId="0" applyNumberFormat="1" applyFont="1"/>
    <xf numFmtId="0" fontId="15" fillId="5" borderId="17"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2" fillId="0" borderId="13" xfId="0" applyFont="1" applyBorder="1" applyAlignment="1">
      <alignment horizontal="center"/>
    </xf>
    <xf numFmtId="0" fontId="15" fillId="5" borderId="8" xfId="0" applyFont="1" applyFill="1" applyBorder="1" applyAlignment="1">
      <alignment horizontal="center" vertical="center" wrapText="1"/>
    </xf>
    <xf numFmtId="0" fontId="15" fillId="5" borderId="13" xfId="0" applyFont="1" applyFill="1" applyBorder="1" applyAlignment="1">
      <alignment horizontal="center" vertical="center" wrapText="1"/>
    </xf>
    <xf numFmtId="3" fontId="13" fillId="0" borderId="11" xfId="0" applyNumberFormat="1" applyFont="1" applyBorder="1" applyAlignment="1">
      <alignment horizontal="center" vertical="center"/>
    </xf>
    <xf numFmtId="1" fontId="13" fillId="0" borderId="11" xfId="0" applyNumberFormat="1" applyFont="1" applyBorder="1" applyAlignment="1">
      <alignment horizontal="center" vertical="center"/>
    </xf>
    <xf numFmtId="1" fontId="4" fillId="0" borderId="11" xfId="0" applyNumberFormat="1" applyFont="1" applyBorder="1" applyAlignment="1">
      <alignment horizontal="center" vertical="center"/>
    </xf>
    <xf numFmtId="0" fontId="27" fillId="6" borderId="11" xfId="0" applyFont="1" applyFill="1" applyBorder="1" applyAlignment="1">
      <alignment vertical="center" wrapText="1"/>
    </xf>
    <xf numFmtId="0" fontId="5" fillId="6" borderId="11" xfId="0" applyFont="1" applyFill="1" applyBorder="1" applyAlignment="1">
      <alignment vertical="center" wrapText="1"/>
    </xf>
    <xf numFmtId="0" fontId="24" fillId="6" borderId="11" xfId="0" applyFont="1" applyFill="1" applyBorder="1" applyAlignment="1">
      <alignment horizontal="left" vertical="center" wrapText="1"/>
    </xf>
    <xf numFmtId="4" fontId="5" fillId="0" borderId="11" xfId="0" applyNumberFormat="1" applyFont="1" applyBorder="1" applyAlignment="1">
      <alignment horizontal="center" vertical="center" wrapText="1"/>
    </xf>
    <xf numFmtId="4" fontId="5" fillId="13" borderId="11" xfId="0" applyNumberFormat="1" applyFont="1" applyFill="1" applyBorder="1" applyAlignment="1">
      <alignment horizontal="center" vertical="center" wrapText="1"/>
    </xf>
    <xf numFmtId="0" fontId="24" fillId="2" borderId="11" xfId="0" applyFont="1" applyFill="1" applyBorder="1" applyAlignment="1">
      <alignment horizontal="left" vertical="center" wrapText="1"/>
    </xf>
    <xf numFmtId="4" fontId="2" fillId="0" borderId="11" xfId="0"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13" fillId="0" borderId="11" xfId="0" applyFont="1" applyFill="1" applyBorder="1" applyAlignment="1">
      <alignment horizontal="center" vertical="center"/>
    </xf>
    <xf numFmtId="0" fontId="60" fillId="0" borderId="11" xfId="0" applyFont="1" applyFill="1" applyBorder="1" applyAlignment="1">
      <alignment horizontal="center" vertical="center" wrapText="1"/>
    </xf>
    <xf numFmtId="0" fontId="27" fillId="0" borderId="11" xfId="0" applyFont="1" applyFill="1" applyBorder="1" applyAlignment="1">
      <alignment horizontal="center" vertical="center"/>
    </xf>
    <xf numFmtId="0" fontId="4" fillId="0" borderId="11" xfId="0" applyFont="1" applyFill="1" applyBorder="1" applyAlignment="1">
      <alignment horizontal="center" vertical="center"/>
    </xf>
    <xf numFmtId="0" fontId="5" fillId="0" borderId="11" xfId="0" applyFont="1" applyFill="1" applyBorder="1"/>
    <xf numFmtId="0" fontId="5" fillId="0" borderId="11" xfId="0" applyFont="1" applyFill="1" applyBorder="1" applyAlignment="1">
      <alignment vertical="center" wrapText="1"/>
    </xf>
    <xf numFmtId="0" fontId="24" fillId="0" borderId="11" xfId="0" applyFont="1" applyFill="1" applyBorder="1" applyAlignment="1">
      <alignment horizontal="left" vertical="center" wrapText="1"/>
    </xf>
    <xf numFmtId="4" fontId="5" fillId="0" borderId="11" xfId="0" applyNumberFormat="1" applyFont="1" applyFill="1" applyBorder="1" applyAlignment="1">
      <alignment horizontal="center" vertical="center" wrapText="1"/>
    </xf>
    <xf numFmtId="4" fontId="5" fillId="0" borderId="11" xfId="0" applyNumberFormat="1" applyFont="1" applyFill="1" applyBorder="1" applyAlignment="1">
      <alignment horizontal="left" vertical="center" wrapText="1"/>
    </xf>
    <xf numFmtId="0" fontId="13" fillId="0" borderId="11" xfId="0" applyFont="1" applyFill="1" applyBorder="1" applyAlignment="1">
      <alignment horizontal="center" vertical="center" wrapText="1"/>
    </xf>
    <xf numFmtId="9" fontId="13" fillId="0" borderId="11" xfId="0" applyNumberFormat="1" applyFont="1" applyFill="1" applyBorder="1" applyAlignment="1">
      <alignment horizontal="center" vertical="center" wrapText="1"/>
    </xf>
    <xf numFmtId="0" fontId="0" fillId="0" borderId="0" xfId="0" applyFont="1" applyFill="1" applyAlignment="1"/>
    <xf numFmtId="0" fontId="2" fillId="0" borderId="11"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 fillId="0" borderId="11" xfId="0" applyFont="1" applyFill="1" applyBorder="1" applyAlignment="1">
      <alignment vertical="center" wrapText="1"/>
    </xf>
    <xf numFmtId="0" fontId="5" fillId="0" borderId="11" xfId="0" applyFont="1" applyFill="1" applyBorder="1" applyAlignment="1">
      <alignment horizontal="center" vertical="center"/>
    </xf>
    <xf numFmtId="3" fontId="36" fillId="0" borderId="11" xfId="0" applyNumberFormat="1" applyFont="1" applyFill="1" applyBorder="1" applyAlignment="1">
      <alignment horizontal="center" vertical="center" wrapText="1"/>
    </xf>
    <xf numFmtId="3" fontId="13" fillId="0" borderId="11" xfId="0" applyNumberFormat="1" applyFont="1" applyFill="1" applyBorder="1" applyAlignment="1">
      <alignment horizontal="center" vertical="center"/>
    </xf>
    <xf numFmtId="168" fontId="24" fillId="0" borderId="11" xfId="0" applyNumberFormat="1" applyFont="1" applyFill="1" applyBorder="1" applyAlignment="1">
      <alignment horizontal="center" vertical="center"/>
    </xf>
    <xf numFmtId="1" fontId="24" fillId="0" borderId="11" xfId="0" applyNumberFormat="1" applyFont="1" applyFill="1" applyBorder="1" applyAlignment="1">
      <alignment horizontal="center" vertical="center"/>
    </xf>
    <xf numFmtId="3" fontId="2" fillId="0" borderId="11" xfId="0" applyNumberFormat="1" applyFont="1" applyFill="1" applyBorder="1" applyAlignment="1">
      <alignment horizontal="center" vertical="center"/>
    </xf>
    <xf numFmtId="0" fontId="36" fillId="0" borderId="11" xfId="0" applyFont="1" applyBorder="1" applyAlignment="1">
      <alignment horizontal="center" vertical="center" wrapText="1"/>
    </xf>
    <xf numFmtId="0" fontId="20" fillId="0" borderId="11" xfId="0" applyFont="1" applyBorder="1" applyAlignment="1">
      <alignment horizontal="center" vertical="center"/>
    </xf>
    <xf numFmtId="3" fontId="5" fillId="13" borderId="11" xfId="0" applyNumberFormat="1" applyFont="1" applyFill="1" applyBorder="1" applyAlignment="1">
      <alignment horizontal="center" vertical="center" wrapText="1"/>
    </xf>
    <xf numFmtId="3" fontId="2" fillId="0" borderId="11" xfId="0" applyNumberFormat="1" applyFont="1" applyFill="1" applyBorder="1" applyAlignment="1">
      <alignment horizontal="center" vertical="center" wrapText="1"/>
    </xf>
    <xf numFmtId="0" fontId="5" fillId="14" borderId="11" xfId="0" applyFont="1" applyFill="1" applyBorder="1" applyAlignment="1">
      <alignment horizontal="center" vertical="center" wrapText="1"/>
    </xf>
    <xf numFmtId="0" fontId="5" fillId="15" borderId="11" xfId="0" applyFont="1" applyFill="1" applyBorder="1" applyAlignment="1">
      <alignment horizontal="center" vertical="center" wrapText="1"/>
    </xf>
    <xf numFmtId="3" fontId="27" fillId="13" borderId="11" xfId="0" applyNumberFormat="1" applyFont="1" applyFill="1" applyBorder="1" applyAlignment="1">
      <alignment horizontal="center" vertical="center"/>
    </xf>
    <xf numFmtId="3" fontId="36" fillId="15" borderId="11" xfId="0" applyNumberFormat="1" applyFont="1" applyFill="1" applyBorder="1" applyAlignment="1">
      <alignment vertical="center" wrapText="1"/>
    </xf>
    <xf numFmtId="3" fontId="5" fillId="15" borderId="11" xfId="0" applyNumberFormat="1" applyFont="1" applyFill="1" applyBorder="1" applyAlignment="1">
      <alignment horizontal="center" vertical="center"/>
    </xf>
    <xf numFmtId="0" fontId="5" fillId="15" borderId="11" xfId="0" applyFont="1" applyFill="1" applyBorder="1" applyAlignment="1">
      <alignment horizontal="center" vertical="center"/>
    </xf>
    <xf numFmtId="0" fontId="24" fillId="15" borderId="11" xfId="0" applyFont="1" applyFill="1" applyBorder="1" applyAlignment="1">
      <alignment horizontal="center" vertical="center" wrapText="1"/>
    </xf>
    <xf numFmtId="0" fontId="24" fillId="15" borderId="11" xfId="0" applyFont="1" applyFill="1" applyBorder="1" applyAlignment="1">
      <alignment horizontal="left" vertical="center" wrapText="1"/>
    </xf>
    <xf numFmtId="4" fontId="5" fillId="15" borderId="11" xfId="0" applyNumberFormat="1" applyFont="1" applyFill="1" applyBorder="1" applyAlignment="1">
      <alignment horizontal="center" vertical="center" wrapText="1"/>
    </xf>
    <xf numFmtId="4" fontId="5" fillId="15" borderId="11" xfId="0" applyNumberFormat="1" applyFont="1" applyFill="1" applyBorder="1" applyAlignment="1">
      <alignment vertical="center" wrapText="1"/>
    </xf>
    <xf numFmtId="4" fontId="5" fillId="15" borderId="11" xfId="0" applyNumberFormat="1" applyFont="1" applyFill="1" applyBorder="1" applyAlignment="1">
      <alignment vertical="center"/>
    </xf>
    <xf numFmtId="0" fontId="5" fillId="15" borderId="11" xfId="0" applyFont="1" applyFill="1" applyBorder="1" applyAlignment="1">
      <alignment vertical="center"/>
    </xf>
    <xf numFmtId="0" fontId="5" fillId="15" borderId="11" xfId="0" applyFont="1" applyFill="1" applyBorder="1" applyAlignment="1">
      <alignment vertical="center" wrapText="1"/>
    </xf>
    <xf numFmtId="49" fontId="5" fillId="0" borderId="11" xfId="0" applyNumberFormat="1" applyFont="1" applyBorder="1" applyAlignment="1">
      <alignment horizontal="center" vertical="center"/>
    </xf>
    <xf numFmtId="3" fontId="27" fillId="13" borderId="11" xfId="0" applyNumberFormat="1" applyFont="1" applyFill="1" applyBorder="1" applyAlignment="1">
      <alignment horizontal="center" vertical="center" wrapText="1"/>
    </xf>
    <xf numFmtId="9" fontId="16" fillId="0" borderId="11" xfId="0" applyNumberFormat="1" applyFont="1" applyBorder="1" applyAlignment="1">
      <alignment horizontal="center" vertical="center" wrapText="1"/>
    </xf>
    <xf numFmtId="2" fontId="24" fillId="0" borderId="11" xfId="0" applyNumberFormat="1" applyFont="1" applyBorder="1" applyAlignment="1">
      <alignment horizontal="center" vertical="center" wrapText="1"/>
    </xf>
    <xf numFmtId="3" fontId="24" fillId="0" borderId="11" xfId="0" applyNumberFormat="1" applyFont="1" applyBorder="1" applyAlignment="1">
      <alignment horizontal="center" vertical="center"/>
    </xf>
    <xf numFmtId="0" fontId="20" fillId="0" borderId="11" xfId="0" applyFont="1" applyBorder="1" applyAlignment="1">
      <alignment vertical="center"/>
    </xf>
    <xf numFmtId="4" fontId="27" fillId="13" borderId="11" xfId="0" applyNumberFormat="1" applyFont="1" applyFill="1" applyBorder="1" applyAlignment="1">
      <alignment horizontal="center" vertical="center" wrapText="1"/>
    </xf>
    <xf numFmtId="1" fontId="24" fillId="0" borderId="11" xfId="0" applyNumberFormat="1" applyFont="1" applyBorder="1" applyAlignment="1">
      <alignment horizontal="center" vertical="center"/>
    </xf>
    <xf numFmtId="0" fontId="24" fillId="0" borderId="11" xfId="0" applyFont="1" applyBorder="1" applyAlignment="1">
      <alignment vertical="center" wrapText="1"/>
    </xf>
    <xf numFmtId="0" fontId="2" fillId="0" borderId="11" xfId="0" applyFont="1" applyBorder="1" applyAlignment="1">
      <alignment horizontal="center" vertical="center"/>
    </xf>
    <xf numFmtId="1" fontId="5" fillId="0" borderId="1" xfId="0" applyNumberFormat="1" applyFont="1" applyBorder="1"/>
    <xf numFmtId="0" fontId="5" fillId="0" borderId="1" xfId="0" applyFont="1" applyBorder="1"/>
    <xf numFmtId="0" fontId="5" fillId="0" borderId="1" xfId="0" applyFont="1" applyBorder="1" applyAlignment="1">
      <alignment horizontal="center"/>
    </xf>
    <xf numFmtId="0" fontId="0" fillId="0" borderId="1" xfId="0" applyFont="1" applyBorder="1" applyAlignment="1">
      <alignment horizontal="center"/>
    </xf>
    <xf numFmtId="4" fontId="5" fillId="0" borderId="1" xfId="0" applyNumberFormat="1" applyFont="1" applyBorder="1"/>
    <xf numFmtId="0" fontId="61" fillId="0" borderId="11" xfId="0" applyFont="1" applyFill="1" applyBorder="1" applyAlignment="1">
      <alignment horizontal="right" vertical="center" wrapText="1"/>
    </xf>
    <xf numFmtId="4" fontId="18" fillId="0" borderId="11" xfId="0" applyNumberFormat="1" applyFont="1" applyBorder="1"/>
    <xf numFmtId="1" fontId="5" fillId="0" borderId="0" xfId="0" applyNumberFormat="1" applyFont="1"/>
    <xf numFmtId="44" fontId="5" fillId="0" borderId="0" xfId="0" applyNumberFormat="1" applyFont="1"/>
    <xf numFmtId="0" fontId="1" fillId="0" borderId="0" xfId="0" applyFont="1" applyAlignment="1">
      <alignment horizontal="center"/>
    </xf>
    <xf numFmtId="0" fontId="62" fillId="0" borderId="1" xfId="0" applyFont="1" applyBorder="1"/>
    <xf numFmtId="0" fontId="63" fillId="0" borderId="1" xfId="0" applyFont="1" applyBorder="1"/>
    <xf numFmtId="0" fontId="15" fillId="2" borderId="0" xfId="0" applyFont="1" applyFill="1" applyAlignment="1">
      <alignment horizontal="center" vertical="center"/>
    </xf>
    <xf numFmtId="0" fontId="15" fillId="2" borderId="0" xfId="0" applyFont="1" applyFill="1" applyAlignment="1">
      <alignment horizontal="center" vertical="center" wrapText="1"/>
    </xf>
    <xf numFmtId="0" fontId="1" fillId="2" borderId="0" xfId="0" applyFont="1" applyFill="1"/>
    <xf numFmtId="0" fontId="15" fillId="5" borderId="3" xfId="0" applyFont="1" applyFill="1" applyBorder="1" applyAlignment="1">
      <alignment horizontal="center" vertical="center"/>
    </xf>
    <xf numFmtId="0" fontId="2" fillId="0" borderId="9" xfId="0" applyFont="1" applyBorder="1" applyAlignment="1">
      <alignment vertical="center"/>
    </xf>
    <xf numFmtId="0" fontId="50" fillId="0" borderId="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 fillId="16" borderId="11" xfId="0" applyFont="1" applyFill="1" applyBorder="1" applyAlignment="1">
      <alignment vertical="top" wrapText="1"/>
    </xf>
    <xf numFmtId="0" fontId="5" fillId="0" borderId="14" xfId="0" applyFont="1" applyFill="1" applyBorder="1" applyAlignment="1">
      <alignment horizontal="center" vertical="center" wrapText="1"/>
    </xf>
    <xf numFmtId="0" fontId="5" fillId="16" borderId="11" xfId="0" applyFont="1" applyFill="1" applyBorder="1" applyAlignment="1">
      <alignment vertical="top" wrapText="1"/>
    </xf>
    <xf numFmtId="0" fontId="16" fillId="0" borderId="5" xfId="0" applyFont="1" applyBorder="1" applyAlignment="1">
      <alignment horizontal="left" vertical="center" wrapText="1"/>
    </xf>
    <xf numFmtId="0" fontId="5" fillId="0" borderId="5" xfId="0" applyFont="1" applyBorder="1" applyAlignment="1">
      <alignment horizontal="center" vertical="center"/>
    </xf>
    <xf numFmtId="0" fontId="13" fillId="0" borderId="5" xfId="0" applyFont="1" applyBorder="1" applyAlignment="1">
      <alignment horizontal="center" vertical="center" wrapText="1"/>
    </xf>
    <xf numFmtId="0" fontId="50" fillId="0" borderId="5"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16" borderId="18" xfId="0" applyFont="1" applyFill="1" applyBorder="1" applyAlignment="1">
      <alignment vertical="top" wrapText="1"/>
    </xf>
    <xf numFmtId="0" fontId="5" fillId="0" borderId="17" xfId="0" applyFont="1" applyFill="1" applyBorder="1" applyAlignment="1">
      <alignment horizontal="center" vertical="center" wrapText="1"/>
    </xf>
    <xf numFmtId="0" fontId="0" fillId="0" borderId="0" xfId="0" applyFont="1" applyAlignment="1">
      <alignment vertical="center"/>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15" fillId="5" borderId="17" xfId="0" applyFont="1" applyFill="1" applyBorder="1" applyAlignment="1">
      <alignment horizontal="center" vertical="center"/>
    </xf>
    <xf numFmtId="0" fontId="2" fillId="0" borderId="44" xfId="0" applyFont="1" applyBorder="1"/>
    <xf numFmtId="0" fontId="16" fillId="6" borderId="10" xfId="0"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16" xfId="0" applyFont="1" applyFill="1" applyBorder="1" applyAlignment="1">
      <alignment horizontal="center" vertical="center"/>
    </xf>
    <xf numFmtId="0" fontId="5" fillId="0" borderId="16" xfId="0" applyFont="1" applyBorder="1" applyAlignment="1">
      <alignment horizontal="center" vertical="center" wrapText="1"/>
    </xf>
    <xf numFmtId="0" fontId="13" fillId="0" borderId="41" xfId="0" applyFont="1" applyBorder="1" applyAlignment="1">
      <alignment horizontal="left" vertical="center" wrapText="1"/>
    </xf>
    <xf numFmtId="0" fontId="50" fillId="6" borderId="10" xfId="0" applyFont="1" applyFill="1" applyBorder="1" applyAlignment="1">
      <alignment horizontal="center" vertical="center" wrapText="1"/>
    </xf>
    <xf numFmtId="0" fontId="50" fillId="0" borderId="0" xfId="0" applyFont="1" applyAlignment="1">
      <alignment horizontal="left" vertical="center" wrapText="1"/>
    </xf>
    <xf numFmtId="0" fontId="66" fillId="0" borderId="7" xfId="0" applyFont="1" applyBorder="1" applyAlignment="1">
      <alignment horizontal="center" vertical="center"/>
    </xf>
    <xf numFmtId="0" fontId="67" fillId="0" borderId="10" xfId="0" applyFont="1" applyBorder="1" applyAlignment="1">
      <alignment horizontal="center" vertical="center" wrapText="1"/>
    </xf>
    <xf numFmtId="0" fontId="50" fillId="0" borderId="10" xfId="0" applyFon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pplyAlignment="1">
      <alignment horizontal="center" vertical="center" wrapText="1"/>
    </xf>
    <xf numFmtId="0" fontId="50" fillId="0" borderId="41" xfId="0" applyFont="1" applyBorder="1" applyAlignment="1">
      <alignment horizontal="left" vertical="center" wrapText="1"/>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66" fillId="0" borderId="7" xfId="0" applyFont="1" applyBorder="1"/>
    <xf numFmtId="0" fontId="66" fillId="0" borderId="0" xfId="0" applyFont="1"/>
    <xf numFmtId="0" fontId="66" fillId="0" borderId="0" xfId="0" applyFont="1" applyAlignment="1"/>
    <xf numFmtId="0" fontId="16" fillId="6" borderId="19" xfId="0" applyFont="1" applyFill="1" applyBorder="1" applyAlignment="1">
      <alignment horizontal="center" vertical="center" wrapText="1"/>
    </xf>
    <xf numFmtId="0" fontId="13" fillId="0" borderId="17" xfId="0" applyFont="1" applyBorder="1" applyAlignment="1">
      <alignment horizontal="left" vertical="center" wrapText="1"/>
    </xf>
    <xf numFmtId="0" fontId="13" fillId="0" borderId="16" xfId="0" applyFont="1" applyBorder="1" applyAlignment="1">
      <alignment horizontal="center" vertical="center" wrapText="1"/>
    </xf>
    <xf numFmtId="43" fontId="5" fillId="0" borderId="11" xfId="1" applyFont="1" applyFill="1" applyBorder="1" applyAlignment="1">
      <alignment horizontal="center" vertical="center"/>
    </xf>
    <xf numFmtId="0" fontId="68" fillId="2" borderId="1" xfId="0" applyFont="1" applyFill="1" applyBorder="1" applyAlignment="1">
      <alignment horizontal="center" vertical="center"/>
    </xf>
    <xf numFmtId="0" fontId="8" fillId="2" borderId="1" xfId="0" applyFont="1" applyFill="1" applyBorder="1" applyAlignment="1">
      <alignment wrapText="1"/>
    </xf>
    <xf numFmtId="0" fontId="11" fillId="0" borderId="0" xfId="0" applyFont="1" applyAlignment="1">
      <alignment horizontal="left" vertical="center" wrapText="1"/>
    </xf>
    <xf numFmtId="0" fontId="11" fillId="0" borderId="0" xfId="0" applyFont="1" applyAlignment="1">
      <alignment horizontal="center" vertical="center"/>
    </xf>
    <xf numFmtId="0" fontId="0" fillId="0" borderId="0" xfId="0" applyFont="1" applyAlignment="1">
      <alignment horizontal="center" vertical="center"/>
    </xf>
    <xf numFmtId="0" fontId="2" fillId="0" borderId="9" xfId="0" applyFont="1" applyBorder="1" applyAlignment="1">
      <alignment wrapText="1"/>
    </xf>
    <xf numFmtId="0" fontId="2" fillId="0" borderId="9" xfId="0" applyFont="1" applyBorder="1" applyAlignment="1">
      <alignment horizontal="center" vertical="center"/>
    </xf>
    <xf numFmtId="9" fontId="5" fillId="0" borderId="5" xfId="0" applyNumberFormat="1" applyFont="1" applyBorder="1" applyAlignment="1">
      <alignment horizontal="center" vertical="center"/>
    </xf>
    <xf numFmtId="10" fontId="5" fillId="0" borderId="5" xfId="0" applyNumberFormat="1" applyFont="1" applyBorder="1" applyAlignment="1">
      <alignment horizontal="center" vertical="center"/>
    </xf>
    <xf numFmtId="0" fontId="5" fillId="6" borderId="5" xfId="0" applyFont="1" applyFill="1" applyBorder="1" applyAlignment="1">
      <alignment horizontal="left" vertical="center" wrapText="1"/>
    </xf>
    <xf numFmtId="164" fontId="5" fillId="0" borderId="5" xfId="0" applyNumberFormat="1" applyFont="1" applyBorder="1" applyAlignment="1">
      <alignment horizontal="center" vertical="center" wrapText="1"/>
    </xf>
    <xf numFmtId="164" fontId="31" fillId="6" borderId="5" xfId="0" applyNumberFormat="1" applyFont="1" applyFill="1" applyBorder="1" applyAlignment="1">
      <alignment horizontal="left" vertical="center" wrapText="1"/>
    </xf>
    <xf numFmtId="164" fontId="24" fillId="6" borderId="5" xfId="0" applyNumberFormat="1" applyFont="1" applyFill="1" applyBorder="1" applyAlignment="1">
      <alignment horizontal="center" vertical="center"/>
    </xf>
    <xf numFmtId="0" fontId="31" fillId="6" borderId="5" xfId="0" applyFont="1" applyFill="1" applyBorder="1" applyAlignment="1">
      <alignment horizontal="center" vertical="center" wrapText="1"/>
    </xf>
    <xf numFmtId="9" fontId="5" fillId="6" borderId="5" xfId="0" applyNumberFormat="1" applyFont="1" applyFill="1" applyBorder="1" applyAlignment="1">
      <alignment horizontal="center" vertical="center"/>
    </xf>
    <xf numFmtId="0" fontId="5" fillId="6" borderId="5" xfId="0" applyFont="1" applyFill="1" applyBorder="1" applyAlignment="1">
      <alignment horizontal="center" vertical="center"/>
    </xf>
    <xf numFmtId="164" fontId="5" fillId="0" borderId="5" xfId="0" applyNumberFormat="1" applyFont="1" applyBorder="1" applyAlignment="1">
      <alignment horizontal="left" vertical="center" wrapText="1"/>
    </xf>
    <xf numFmtId="9" fontId="5" fillId="6" borderId="5" xfId="0" applyNumberFormat="1" applyFont="1" applyFill="1" applyBorder="1" applyAlignment="1">
      <alignment horizontal="center" vertical="center"/>
    </xf>
    <xf numFmtId="10" fontId="5" fillId="6" borderId="5" xfId="0" applyNumberFormat="1" applyFont="1" applyFill="1" applyBorder="1" applyAlignment="1">
      <alignment horizontal="center" vertical="center" wrapText="1"/>
    </xf>
    <xf numFmtId="9" fontId="5" fillId="6" borderId="5" xfId="0" applyNumberFormat="1" applyFont="1" applyFill="1" applyBorder="1" applyAlignment="1">
      <alignment horizontal="center" vertical="center" wrapText="1"/>
    </xf>
    <xf numFmtId="0" fontId="5" fillId="6" borderId="15" xfId="0" applyFont="1" applyFill="1" applyBorder="1" applyAlignment="1">
      <alignment horizontal="center" vertical="center" wrapText="1"/>
    </xf>
    <xf numFmtId="164" fontId="5" fillId="6" borderId="5" xfId="0" applyNumberFormat="1" applyFont="1" applyFill="1" applyBorder="1" applyAlignment="1">
      <alignment horizontal="center" vertical="center" wrapText="1"/>
    </xf>
    <xf numFmtId="164" fontId="31" fillId="6" borderId="5" xfId="0" applyNumberFormat="1" applyFont="1" applyFill="1" applyBorder="1" applyAlignment="1">
      <alignment horizontal="left" vertical="center" wrapText="1"/>
    </xf>
    <xf numFmtId="0" fontId="31" fillId="6" borderId="5" xfId="0" applyFont="1" applyFill="1" applyBorder="1" applyAlignment="1">
      <alignment horizontal="center" vertical="center" wrapText="1"/>
    </xf>
    <xf numFmtId="0" fontId="5" fillId="6" borderId="7" xfId="0" applyFont="1" applyFill="1" applyBorder="1" applyAlignment="1">
      <alignment horizontal="center" vertical="center"/>
    </xf>
    <xf numFmtId="0" fontId="31" fillId="6" borderId="7" xfId="0" applyFont="1" applyFill="1" applyBorder="1" applyAlignment="1">
      <alignment horizontal="center" vertical="center" wrapText="1"/>
    </xf>
    <xf numFmtId="164" fontId="31" fillId="6" borderId="5" xfId="0" applyNumberFormat="1" applyFont="1" applyFill="1" applyBorder="1" applyAlignment="1">
      <alignment vertical="center" wrapText="1"/>
    </xf>
    <xf numFmtId="164" fontId="5" fillId="6" borderId="5" xfId="0" applyNumberFormat="1" applyFont="1" applyFill="1" applyBorder="1" applyAlignment="1">
      <alignment vertical="center" wrapText="1"/>
    </xf>
    <xf numFmtId="0" fontId="2" fillId="0" borderId="10" xfId="0" applyFont="1" applyBorder="1" applyAlignment="1">
      <alignment horizontal="center" vertical="center"/>
    </xf>
    <xf numFmtId="9" fontId="24" fillId="0" borderId="7" xfId="0" applyNumberFormat="1" applyFont="1" applyBorder="1" applyAlignment="1">
      <alignment horizontal="center" vertical="center"/>
    </xf>
    <xf numFmtId="0" fontId="24" fillId="0" borderId="7" xfId="0" applyFont="1" applyBorder="1" applyAlignment="1">
      <alignment horizontal="center" vertical="center"/>
    </xf>
    <xf numFmtId="164" fontId="5" fillId="0" borderId="7" xfId="0" applyNumberFormat="1" applyFont="1" applyBorder="1" applyAlignment="1">
      <alignment horizontal="left" vertical="center" wrapText="1"/>
    </xf>
    <xf numFmtId="164" fontId="24" fillId="6" borderId="7" xfId="0" applyNumberFormat="1" applyFont="1" applyFill="1" applyBorder="1" applyAlignment="1">
      <alignment horizontal="center" vertical="center"/>
    </xf>
    <xf numFmtId="0" fontId="31" fillId="0" borderId="7" xfId="0" applyFont="1" applyBorder="1" applyAlignment="1">
      <alignment horizontal="center" vertical="center" wrapText="1"/>
    </xf>
    <xf numFmtId="0" fontId="5" fillId="6" borderId="5" xfId="0" applyFont="1" applyFill="1" applyBorder="1" applyAlignment="1">
      <alignment vertical="center" wrapText="1"/>
    </xf>
    <xf numFmtId="164" fontId="5" fillId="6" borderId="7" xfId="0" applyNumberFormat="1" applyFont="1" applyFill="1" applyBorder="1" applyAlignment="1">
      <alignment horizontal="left" vertical="center" wrapText="1"/>
    </xf>
    <xf numFmtId="164" fontId="24" fillId="0" borderId="5" xfId="0" applyNumberFormat="1" applyFont="1" applyBorder="1" applyAlignment="1">
      <alignment horizontal="center" vertical="center"/>
    </xf>
    <xf numFmtId="168" fontId="5" fillId="0" borderId="7" xfId="0" applyNumberFormat="1" applyFont="1" applyBorder="1" applyAlignment="1">
      <alignment horizontal="center" vertical="center" wrapText="1"/>
    </xf>
    <xf numFmtId="164" fontId="5" fillId="6" borderId="7" xfId="0" applyNumberFormat="1" applyFont="1" applyFill="1" applyBorder="1" applyAlignment="1">
      <alignment horizontal="center" vertical="center" wrapText="1"/>
    </xf>
    <xf numFmtId="168" fontId="5" fillId="0" borderId="7" xfId="0" applyNumberFormat="1" applyFont="1" applyBorder="1" applyAlignment="1">
      <alignment horizontal="center" vertical="center"/>
    </xf>
    <xf numFmtId="168" fontId="27" fillId="0" borderId="7" xfId="0" applyNumberFormat="1" applyFont="1" applyBorder="1" applyAlignment="1">
      <alignment horizontal="center" vertical="center"/>
    </xf>
    <xf numFmtId="168" fontId="5" fillId="0" borderId="7" xfId="0" applyNumberFormat="1" applyFont="1" applyBorder="1" applyAlignment="1">
      <alignment horizontal="right" vertical="center"/>
    </xf>
    <xf numFmtId="164" fontId="1" fillId="0" borderId="0" xfId="0" applyNumberFormat="1" applyFont="1" applyAlignment="1">
      <alignment horizontal="center" vertical="center"/>
    </xf>
    <xf numFmtId="164" fontId="24" fillId="6" borderId="7" xfId="0" applyNumberFormat="1" applyFont="1" applyFill="1" applyBorder="1" applyAlignment="1">
      <alignment vertical="center" wrapText="1"/>
    </xf>
    <xf numFmtId="9" fontId="5" fillId="2" borderId="7" xfId="0" applyNumberFormat="1" applyFont="1" applyFill="1" applyBorder="1" applyAlignment="1">
      <alignment horizontal="center" vertical="center"/>
    </xf>
    <xf numFmtId="168" fontId="24" fillId="0" borderId="7" xfId="0" applyNumberFormat="1" applyFont="1" applyBorder="1" applyAlignment="1">
      <alignment horizontal="center" vertical="center" wrapText="1"/>
    </xf>
    <xf numFmtId="168" fontId="24" fillId="0" borderId="7" xfId="0" applyNumberFormat="1" applyFont="1" applyBorder="1" applyAlignment="1">
      <alignment horizontal="center" vertical="center"/>
    </xf>
    <xf numFmtId="168" fontId="5" fillId="6" borderId="7" xfId="0" applyNumberFormat="1" applyFont="1" applyFill="1" applyBorder="1" applyAlignment="1">
      <alignment horizontal="center" vertical="center"/>
    </xf>
    <xf numFmtId="9" fontId="24" fillId="2" borderId="7" xfId="0" applyNumberFormat="1" applyFont="1" applyFill="1" applyBorder="1" applyAlignment="1">
      <alignment horizontal="center" vertical="center"/>
    </xf>
    <xf numFmtId="10" fontId="5" fillId="2" borderId="7" xfId="0" applyNumberFormat="1" applyFont="1" applyFill="1" applyBorder="1" applyAlignment="1">
      <alignment horizontal="center" vertical="center"/>
    </xf>
    <xf numFmtId="10" fontId="5" fillId="0" borderId="7" xfId="0" applyNumberFormat="1" applyFont="1" applyBorder="1" applyAlignment="1">
      <alignment horizontal="center" vertical="center"/>
    </xf>
    <xf numFmtId="164" fontId="4" fillId="6" borderId="10" xfId="0" applyNumberFormat="1" applyFont="1" applyFill="1" applyBorder="1" applyAlignment="1">
      <alignment horizontal="center" vertical="center" wrapText="1"/>
    </xf>
    <xf numFmtId="164" fontId="4" fillId="0" borderId="10" xfId="0" applyNumberFormat="1" applyFont="1" applyBorder="1" applyAlignment="1">
      <alignment horizontal="center" vertical="center"/>
    </xf>
    <xf numFmtId="164" fontId="4" fillId="6" borderId="10" xfId="0" applyNumberFormat="1" applyFont="1" applyFill="1" applyBorder="1" applyAlignment="1">
      <alignment horizontal="right" vertical="center" wrapText="1"/>
    </xf>
    <xf numFmtId="164" fontId="4" fillId="0" borderId="10" xfId="0" applyNumberFormat="1" applyFont="1" applyBorder="1"/>
    <xf numFmtId="0" fontId="32" fillId="2" borderId="1" xfId="0" applyFont="1" applyFill="1" applyBorder="1"/>
    <xf numFmtId="0" fontId="69" fillId="0" borderId="0" xfId="0" applyFont="1" applyAlignment="1">
      <alignment horizontal="left" vertical="center"/>
    </xf>
    <xf numFmtId="0" fontId="34" fillId="0" borderId="0" xfId="0" applyFont="1" applyAlignment="1">
      <alignment horizontal="left" vertical="center"/>
    </xf>
    <xf numFmtId="0" fontId="70" fillId="0" borderId="0" xfId="0" applyFont="1" applyAlignment="1">
      <alignment horizontal="left" vertical="center" wrapText="1"/>
    </xf>
    <xf numFmtId="0" fontId="70" fillId="0" borderId="0" xfId="0" applyFont="1" applyAlignment="1">
      <alignment horizontal="left"/>
    </xf>
    <xf numFmtId="0" fontId="70" fillId="0" borderId="0" xfId="0" applyFont="1" applyAlignment="1">
      <alignment vertical="center"/>
    </xf>
    <xf numFmtId="0" fontId="70" fillId="0" borderId="0" xfId="0" applyFont="1" applyAlignment="1">
      <alignment horizontal="left" vertical="center"/>
    </xf>
    <xf numFmtId="0" fontId="71" fillId="0" borderId="0" xfId="0" applyFont="1" applyAlignment="1">
      <alignment horizontal="left" vertical="center" wrapText="1"/>
    </xf>
    <xf numFmtId="0" fontId="12" fillId="0" borderId="0" xfId="0" applyFont="1"/>
    <xf numFmtId="0" fontId="57" fillId="5" borderId="5" xfId="0" applyFont="1" applyFill="1" applyBorder="1" applyAlignment="1">
      <alignment horizontal="center" vertical="center"/>
    </xf>
    <xf numFmtId="0" fontId="57" fillId="5" borderId="5" xfId="0" applyFont="1" applyFill="1" applyBorder="1" applyAlignment="1">
      <alignment horizontal="center" vertical="center" wrapText="1"/>
    </xf>
    <xf numFmtId="0" fontId="57" fillId="5" borderId="14" xfId="0" applyFont="1" applyFill="1" applyBorder="1" applyAlignment="1">
      <alignment horizontal="center" vertical="center"/>
    </xf>
    <xf numFmtId="0" fontId="57" fillId="5" borderId="5" xfId="0" applyFont="1" applyFill="1" applyBorder="1" applyAlignment="1">
      <alignment horizontal="center" vertical="center"/>
    </xf>
    <xf numFmtId="0" fontId="14" fillId="0" borderId="11" xfId="0" applyFont="1" applyFill="1" applyBorder="1" applyAlignment="1">
      <alignment vertical="center" wrapText="1"/>
    </xf>
    <xf numFmtId="0" fontId="14" fillId="0" borderId="11" xfId="0" applyFont="1" applyBorder="1" applyAlignment="1">
      <alignment horizontal="center" vertical="center" wrapText="1" readingOrder="1"/>
    </xf>
    <xf numFmtId="0" fontId="14" fillId="0" borderId="11" xfId="0" applyFont="1" applyBorder="1" applyAlignment="1">
      <alignment horizontal="center" vertical="center" wrapText="1"/>
    </xf>
    <xf numFmtId="3" fontId="14" fillId="2" borderId="11" xfId="0" applyNumberFormat="1" applyFont="1" applyFill="1" applyBorder="1" applyAlignment="1">
      <alignment horizontal="center" vertical="center"/>
    </xf>
    <xf numFmtId="3" fontId="14" fillId="0" borderId="11" xfId="0" applyNumberFormat="1" applyFont="1" applyBorder="1" applyAlignment="1">
      <alignment horizontal="center" vertical="center"/>
    </xf>
    <xf numFmtId="3" fontId="12" fillId="0" borderId="11" xfId="0" applyNumberFormat="1" applyFont="1" applyBorder="1" applyAlignment="1">
      <alignment horizontal="center" vertical="center"/>
    </xf>
    <xf numFmtId="0" fontId="14" fillId="6" borderId="11" xfId="0" applyFont="1" applyFill="1" applyBorder="1" applyAlignment="1">
      <alignment horizontal="center" vertical="center" wrapText="1"/>
    </xf>
    <xf numFmtId="0" fontId="12" fillId="0" borderId="11" xfId="0" applyFont="1" applyBorder="1" applyAlignment="1">
      <alignment horizontal="center" vertical="center" wrapText="1"/>
    </xf>
    <xf numFmtId="8" fontId="13" fillId="0" borderId="11" xfId="0" applyNumberFormat="1" applyFont="1" applyBorder="1" applyAlignment="1">
      <alignment horizontal="left" vertical="center" readingOrder="1"/>
    </xf>
    <xf numFmtId="0" fontId="13" fillId="0" borderId="11" xfId="0" applyFont="1" applyBorder="1" applyAlignment="1">
      <alignment vertical="center" wrapText="1"/>
    </xf>
    <xf numFmtId="0" fontId="1" fillId="0" borderId="11" xfId="0" applyFont="1" applyFill="1" applyBorder="1" applyAlignment="1">
      <alignment horizontal="center" vertical="center" wrapText="1"/>
    </xf>
    <xf numFmtId="164" fontId="1" fillId="0" borderId="11" xfId="0" applyNumberFormat="1" applyFont="1" applyFill="1" applyBorder="1" applyAlignment="1">
      <alignment horizontal="center" vertical="center" wrapText="1"/>
    </xf>
    <xf numFmtId="3" fontId="14" fillId="2" borderId="11" xfId="0" applyNumberFormat="1" applyFont="1" applyFill="1" applyBorder="1" applyAlignment="1">
      <alignment horizontal="center" vertical="center" wrapText="1"/>
    </xf>
    <xf numFmtId="3" fontId="12" fillId="0" borderId="11" xfId="0" applyNumberFormat="1" applyFont="1" applyBorder="1" applyAlignment="1">
      <alignment vertical="center"/>
    </xf>
    <xf numFmtId="3" fontId="12" fillId="0" borderId="11" xfId="0" applyNumberFormat="1" applyFont="1" applyBorder="1" applyAlignment="1">
      <alignment horizontal="center" vertical="center" wrapText="1"/>
    </xf>
    <xf numFmtId="0" fontId="1" fillId="0" borderId="11" xfId="0" applyFont="1" applyFill="1" applyBorder="1" applyAlignment="1">
      <alignment horizontal="center" vertical="center" wrapText="1"/>
    </xf>
    <xf numFmtId="3" fontId="14" fillId="0" borderId="11" xfId="0" applyNumberFormat="1" applyFont="1" applyBorder="1" applyAlignment="1">
      <alignment horizontal="center" vertical="center" wrapText="1"/>
    </xf>
    <xf numFmtId="8" fontId="13" fillId="0" borderId="11" xfId="0" applyNumberFormat="1" applyFont="1" applyBorder="1" applyAlignment="1">
      <alignment horizontal="center" vertical="center" readingOrder="1"/>
    </xf>
    <xf numFmtId="0" fontId="0" fillId="0" borderId="11" xfId="0" applyFont="1" applyFill="1" applyBorder="1" applyAlignment="1">
      <alignment horizontal="center" vertical="center" wrapText="1"/>
    </xf>
    <xf numFmtId="164" fontId="1" fillId="0" borderId="11" xfId="0" applyNumberFormat="1" applyFont="1" applyFill="1" applyBorder="1" applyAlignment="1">
      <alignment horizontal="center" vertical="center" wrapText="1"/>
    </xf>
    <xf numFmtId="4" fontId="14" fillId="2" borderId="11" xfId="0" applyNumberFormat="1" applyFont="1" applyFill="1" applyBorder="1" applyAlignment="1">
      <alignment horizontal="center" vertical="center" wrapText="1"/>
    </xf>
    <xf numFmtId="4" fontId="14" fillId="0" borderId="11" xfId="0" applyNumberFormat="1" applyFont="1" applyBorder="1" applyAlignment="1">
      <alignment horizontal="center" vertical="center" wrapText="1"/>
    </xf>
    <xf numFmtId="4" fontId="12" fillId="0" borderId="11" xfId="0" applyNumberFormat="1" applyFont="1" applyBorder="1" applyAlignment="1">
      <alignment horizontal="center" vertical="center"/>
    </xf>
    <xf numFmtId="4" fontId="14" fillId="0" borderId="11" xfId="0" applyNumberFormat="1" applyFont="1" applyBorder="1" applyAlignment="1">
      <alignment horizontal="center" vertical="center"/>
    </xf>
    <xf numFmtId="0" fontId="0" fillId="0" borderId="11" xfId="0" applyFont="1" applyFill="1" applyBorder="1" applyAlignment="1"/>
    <xf numFmtId="0" fontId="14" fillId="2" borderId="11" xfId="0" applyFont="1" applyFill="1" applyBorder="1" applyAlignment="1">
      <alignment horizontal="center" vertical="center" wrapText="1"/>
    </xf>
    <xf numFmtId="10" fontId="14" fillId="0" borderId="11" xfId="0" applyNumberFormat="1" applyFont="1" applyBorder="1" applyAlignment="1">
      <alignment horizontal="center" vertical="center" wrapText="1"/>
    </xf>
    <xf numFmtId="10" fontId="14" fillId="0" borderId="11" xfId="0" applyNumberFormat="1" applyFont="1" applyBorder="1" applyAlignment="1">
      <alignment horizontal="center" vertical="center"/>
    </xf>
    <xf numFmtId="0" fontId="12" fillId="0" borderId="11" xfId="0" applyFont="1" applyFill="1" applyBorder="1" applyAlignment="1">
      <alignment horizontal="center" vertical="center" wrapText="1"/>
    </xf>
    <xf numFmtId="3" fontId="14" fillId="0" borderId="11" xfId="0" applyNumberFormat="1" applyFont="1" applyBorder="1" applyAlignment="1">
      <alignment horizontal="center" vertical="center" readingOrder="1"/>
    </xf>
    <xf numFmtId="0" fontId="14" fillId="2" borderId="11" xfId="0" applyFont="1" applyFill="1" applyBorder="1" applyAlignment="1">
      <alignment horizontal="center" vertical="center"/>
    </xf>
    <xf numFmtId="10" fontId="14" fillId="0" borderId="11" xfId="0" applyNumberFormat="1" applyFont="1" applyBorder="1" applyAlignment="1">
      <alignment horizontal="center" vertical="center" readingOrder="1"/>
    </xf>
    <xf numFmtId="0" fontId="72" fillId="0" borderId="11" xfId="0" applyFont="1" applyBorder="1" applyAlignment="1">
      <alignment horizontal="center" vertical="center" wrapText="1"/>
    </xf>
    <xf numFmtId="4" fontId="14" fillId="0" borderId="11" xfId="0" applyNumberFormat="1" applyFont="1" applyBorder="1" applyAlignment="1">
      <alignment horizontal="center" vertical="center" readingOrder="1"/>
    </xf>
    <xf numFmtId="3" fontId="12" fillId="2" borderId="11" xfId="0" applyNumberFormat="1" applyFont="1" applyFill="1" applyBorder="1" applyAlignment="1">
      <alignment horizontal="center" vertical="center" wrapText="1"/>
    </xf>
    <xf numFmtId="8" fontId="13" fillId="0" borderId="11" xfId="0" applyNumberFormat="1" applyFont="1" applyBorder="1" applyAlignment="1">
      <alignment horizontal="center" vertical="center" readingOrder="1"/>
    </xf>
    <xf numFmtId="0" fontId="46" fillId="0" borderId="11" xfId="0" applyFont="1" applyFill="1" applyBorder="1" applyAlignment="1">
      <alignment horizontal="center" vertical="center" wrapText="1"/>
    </xf>
    <xf numFmtId="164" fontId="73" fillId="0" borderId="11" xfId="0" applyNumberFormat="1" applyFont="1" applyFill="1" applyBorder="1" applyAlignment="1">
      <alignment horizontal="center" vertical="center" wrapText="1"/>
    </xf>
    <xf numFmtId="0" fontId="12" fillId="0" borderId="11" xfId="0" applyFont="1" applyFill="1" applyBorder="1" applyAlignment="1">
      <alignment vertical="center" wrapText="1"/>
    </xf>
    <xf numFmtId="0" fontId="16" fillId="0" borderId="11" xfId="0" applyFont="1" applyBorder="1" applyAlignment="1">
      <alignment vertical="center" wrapText="1"/>
    </xf>
    <xf numFmtId="164" fontId="16" fillId="0" borderId="11" xfId="0" applyNumberFormat="1" applyFont="1" applyBorder="1" applyAlignment="1">
      <alignment horizontal="center" vertical="center" wrapText="1"/>
    </xf>
    <xf numFmtId="4" fontId="14" fillId="2" borderId="11" xfId="0" applyNumberFormat="1" applyFont="1" applyFill="1" applyBorder="1" applyAlignment="1">
      <alignment horizontal="center" vertical="center" wrapText="1" readingOrder="1"/>
    </xf>
    <xf numFmtId="4" fontId="14" fillId="0" borderId="11" xfId="0" applyNumberFormat="1" applyFont="1" applyBorder="1" applyAlignment="1">
      <alignment horizontal="center" vertical="center" wrapText="1" readingOrder="1"/>
    </xf>
    <xf numFmtId="0" fontId="13" fillId="0" borderId="1" xfId="0" applyFont="1" applyBorder="1" applyAlignment="1">
      <alignment horizontal="center" vertical="center"/>
    </xf>
    <xf numFmtId="0" fontId="16"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8" fontId="4"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0" fontId="4" fillId="0" borderId="22" xfId="0" applyFont="1" applyBorder="1" applyAlignment="1">
      <alignment horizontal="center" vertical="center" wrapText="1"/>
    </xf>
    <xf numFmtId="8" fontId="4" fillId="0" borderId="22" xfId="0" applyNumberFormat="1" applyFont="1" applyBorder="1" applyAlignment="1">
      <alignment horizontal="center" vertical="center" wrapText="1"/>
    </xf>
    <xf numFmtId="0" fontId="13" fillId="0" borderId="0" xfId="0" applyFont="1" applyAlignment="1">
      <alignment horizontal="center" vertical="center"/>
    </xf>
    <xf numFmtId="0" fontId="51" fillId="0" borderId="0" xfId="0" applyFont="1" applyAlignment="1">
      <alignment horizontal="center" vertical="center" wrapText="1"/>
    </xf>
    <xf numFmtId="9" fontId="13" fillId="0" borderId="0" xfId="0" applyNumberFormat="1" applyFont="1" applyAlignment="1">
      <alignment horizontal="center" vertical="center" wrapText="1"/>
    </xf>
    <xf numFmtId="0" fontId="11" fillId="0" borderId="0" xfId="0" applyFont="1" applyAlignment="1">
      <alignment horizontal="center"/>
    </xf>
    <xf numFmtId="0" fontId="12" fillId="0" borderId="0" xfId="0" applyFont="1" applyAlignment="1">
      <alignment horizontal="center"/>
    </xf>
    <xf numFmtId="0" fontId="7" fillId="2" borderId="1" xfId="0" applyFont="1" applyFill="1" applyBorder="1" applyAlignment="1">
      <alignment horizontal="center"/>
    </xf>
    <xf numFmtId="0" fontId="7" fillId="2" borderId="1" xfId="0" applyFont="1" applyFill="1" applyBorder="1"/>
    <xf numFmtId="0" fontId="7" fillId="2" borderId="1" xfId="0" applyFont="1" applyFill="1" applyBorder="1" applyAlignment="1">
      <alignment horizontal="center" wrapText="1"/>
    </xf>
    <xf numFmtId="0" fontId="16" fillId="0" borderId="0" xfId="0" applyFont="1" applyAlignment="1">
      <alignment vertical="center" wrapText="1"/>
    </xf>
    <xf numFmtId="0" fontId="1" fillId="0" borderId="0" xfId="0" applyFont="1" applyAlignment="1">
      <alignment horizontal="center" vertical="center"/>
    </xf>
    <xf numFmtId="3" fontId="74" fillId="0" borderId="5" xfId="0" applyNumberFormat="1" applyFont="1" applyBorder="1" applyAlignment="1">
      <alignment horizontal="center" vertical="center"/>
    </xf>
    <xf numFmtId="170" fontId="13" fillId="0" borderId="5" xfId="0" applyNumberFormat="1" applyFont="1" applyBorder="1" applyAlignment="1">
      <alignment vertical="center"/>
    </xf>
    <xf numFmtId="170" fontId="13" fillId="2" borderId="5" xfId="0" applyNumberFormat="1" applyFont="1" applyFill="1" applyBorder="1" applyAlignment="1">
      <alignment vertical="center"/>
    </xf>
    <xf numFmtId="0" fontId="16" fillId="0" borderId="5" xfId="0" applyFont="1" applyBorder="1" applyAlignment="1">
      <alignment vertical="center" wrapText="1"/>
    </xf>
    <xf numFmtId="0" fontId="24" fillId="2" borderId="5" xfId="0" applyFont="1" applyFill="1" applyBorder="1" applyAlignment="1">
      <alignment vertical="center" wrapText="1"/>
    </xf>
    <xf numFmtId="171" fontId="13" fillId="2" borderId="5" xfId="0" applyNumberFormat="1" applyFont="1" applyFill="1" applyBorder="1" applyAlignment="1">
      <alignment horizontal="center" vertical="center"/>
    </xf>
    <xf numFmtId="164" fontId="24" fillId="2" borderId="5" xfId="0" applyNumberFormat="1" applyFont="1" applyFill="1" applyBorder="1" applyAlignment="1">
      <alignment horizontal="center" vertical="center" wrapText="1"/>
    </xf>
    <xf numFmtId="3" fontId="13" fillId="0" borderId="5" xfId="0" applyNumberFormat="1" applyFont="1" applyBorder="1" applyAlignment="1">
      <alignment horizontal="center" vertical="center"/>
    </xf>
    <xf numFmtId="170" fontId="13" fillId="2" borderId="5" xfId="0" applyNumberFormat="1" applyFont="1" applyFill="1" applyBorder="1" applyAlignment="1">
      <alignment horizontal="center" vertical="center"/>
    </xf>
    <xf numFmtId="171" fontId="13" fillId="2" borderId="7" xfId="0" applyNumberFormat="1" applyFont="1" applyFill="1" applyBorder="1" applyAlignment="1">
      <alignment horizontal="center" vertical="center"/>
    </xf>
    <xf numFmtId="9" fontId="13" fillId="0" borderId="5" xfId="0" applyNumberFormat="1" applyFont="1" applyBorder="1" applyAlignment="1">
      <alignment vertical="center"/>
    </xf>
    <xf numFmtId="10" fontId="13" fillId="0" borderId="5" xfId="0" applyNumberFormat="1" applyFont="1" applyBorder="1" applyAlignment="1">
      <alignment vertical="center"/>
    </xf>
    <xf numFmtId="9" fontId="13" fillId="2" borderId="5" xfId="0" applyNumberFormat="1" applyFont="1" applyFill="1" applyBorder="1" applyAlignment="1">
      <alignment vertical="center"/>
    </xf>
    <xf numFmtId="0" fontId="16" fillId="0" borderId="5" xfId="0" applyFont="1" applyBorder="1" applyAlignment="1">
      <alignment vertical="center"/>
    </xf>
    <xf numFmtId="0" fontId="16" fillId="0" borderId="5" xfId="0" applyFont="1" applyBorder="1" applyAlignment="1">
      <alignment vertical="center" wrapText="1"/>
    </xf>
    <xf numFmtId="0" fontId="24" fillId="2" borderId="5" xfId="0" applyFont="1" applyFill="1" applyBorder="1" applyAlignment="1">
      <alignment vertical="center" wrapText="1"/>
    </xf>
    <xf numFmtId="171" fontId="24" fillId="2" borderId="7" xfId="0" applyNumberFormat="1" applyFont="1" applyFill="1" applyBorder="1" applyAlignment="1">
      <alignment horizontal="center" vertical="center"/>
    </xf>
    <xf numFmtId="9" fontId="13" fillId="0" borderId="5" xfId="0" applyNumberFormat="1" applyFont="1" applyBorder="1" applyAlignment="1">
      <alignment horizontal="center" vertical="center" wrapText="1"/>
    </xf>
    <xf numFmtId="164" fontId="5" fillId="0" borderId="5" xfId="0" applyNumberFormat="1" applyFont="1" applyBorder="1" applyAlignment="1">
      <alignment horizontal="center" vertical="center"/>
    </xf>
    <xf numFmtId="3" fontId="13" fillId="0" borderId="5" xfId="0" applyNumberFormat="1" applyFont="1" applyBorder="1" applyAlignment="1">
      <alignment horizontal="center" vertical="center" wrapText="1"/>
    </xf>
    <xf numFmtId="3" fontId="13" fillId="0" borderId="5" xfId="0" applyNumberFormat="1" applyFont="1" applyBorder="1" applyAlignment="1">
      <alignment horizontal="center" vertical="center"/>
    </xf>
    <xf numFmtId="170" fontId="13" fillId="0" borderId="5" xfId="0" applyNumberFormat="1" applyFont="1" applyBorder="1" applyAlignment="1">
      <alignment vertical="center"/>
    </xf>
    <xf numFmtId="170" fontId="13" fillId="2" borderId="5" xfId="0" applyNumberFormat="1" applyFont="1" applyFill="1" applyBorder="1" applyAlignment="1">
      <alignment vertical="center"/>
    </xf>
    <xf numFmtId="171" fontId="5" fillId="2" borderId="7" xfId="0" applyNumberFormat="1" applyFont="1" applyFill="1" applyBorder="1" applyAlignment="1">
      <alignment horizontal="center" vertical="center" wrapText="1"/>
    </xf>
    <xf numFmtId="0" fontId="5" fillId="0" borderId="5" xfId="0" applyFont="1" applyBorder="1" applyAlignment="1">
      <alignment horizontal="left" vertical="center"/>
    </xf>
    <xf numFmtId="3" fontId="13" fillId="0" borderId="5" xfId="0" applyNumberFormat="1" applyFont="1" applyBorder="1" applyAlignment="1">
      <alignment horizontal="center" vertical="center" wrapText="1"/>
    </xf>
    <xf numFmtId="170" fontId="13" fillId="0" borderId="5" xfId="0" applyNumberFormat="1" applyFont="1" applyBorder="1" applyAlignment="1">
      <alignment horizontal="center" vertical="center"/>
    </xf>
    <xf numFmtId="0" fontId="24" fillId="2" borderId="5" xfId="0" applyFont="1" applyFill="1" applyBorder="1" applyAlignment="1">
      <alignment horizontal="left" vertical="center" wrapText="1"/>
    </xf>
    <xf numFmtId="171" fontId="5" fillId="2" borderId="5" xfId="0" applyNumberFormat="1" applyFont="1" applyFill="1" applyBorder="1" applyAlignment="1">
      <alignment horizontal="center" vertical="center" wrapText="1"/>
    </xf>
    <xf numFmtId="3" fontId="13" fillId="0" borderId="11" xfId="0" applyNumberFormat="1" applyFont="1" applyBorder="1" applyAlignment="1">
      <alignment horizontal="center" vertical="center" wrapText="1"/>
    </xf>
    <xf numFmtId="3" fontId="13" fillId="0" borderId="11" xfId="0" applyNumberFormat="1" applyFont="1" applyBorder="1" applyAlignment="1">
      <alignment horizontal="center" vertical="center"/>
    </xf>
    <xf numFmtId="170" fontId="13" fillId="0" borderId="11" xfId="0" applyNumberFormat="1" applyFont="1" applyBorder="1" applyAlignment="1">
      <alignment vertical="center"/>
    </xf>
    <xf numFmtId="0" fontId="16" fillId="0" borderId="11" xfId="0" applyFont="1" applyBorder="1" applyAlignment="1">
      <alignment vertical="center" wrapText="1"/>
    </xf>
    <xf numFmtId="0" fontId="24" fillId="2" borderId="11" xfId="0" applyFont="1" applyFill="1" applyBorder="1" applyAlignment="1">
      <alignment vertical="center" wrapText="1"/>
    </xf>
    <xf numFmtId="171" fontId="5" fillId="2" borderId="11" xfId="0" applyNumberFormat="1" applyFont="1" applyFill="1" applyBorder="1" applyAlignment="1">
      <alignment horizontal="center" vertical="center" wrapText="1"/>
    </xf>
    <xf numFmtId="164" fontId="5" fillId="0" borderId="11" xfId="0" applyNumberFormat="1" applyFont="1" applyBorder="1" applyAlignment="1">
      <alignment horizontal="center" vertical="center"/>
    </xf>
    <xf numFmtId="0" fontId="13" fillId="6" borderId="9" xfId="0" applyFont="1" applyFill="1" applyBorder="1" applyAlignment="1">
      <alignment horizontal="center" vertical="center" wrapText="1"/>
    </xf>
    <xf numFmtId="0" fontId="13" fillId="0" borderId="10" xfId="0" applyFont="1" applyBorder="1" applyAlignment="1">
      <alignment horizontal="center" vertical="center" wrapText="1"/>
    </xf>
    <xf numFmtId="3" fontId="13" fillId="0" borderId="10" xfId="0" applyNumberFormat="1" applyFont="1" applyBorder="1" applyAlignment="1">
      <alignment horizontal="center" vertical="center" wrapText="1"/>
    </xf>
    <xf numFmtId="3" fontId="13" fillId="0" borderId="10" xfId="0" applyNumberFormat="1" applyFont="1" applyBorder="1" applyAlignment="1">
      <alignment horizontal="center" vertical="center"/>
    </xf>
    <xf numFmtId="170" fontId="13" fillId="0" borderId="10" xfId="0" applyNumberFormat="1" applyFont="1" applyBorder="1" applyAlignment="1">
      <alignment vertical="center"/>
    </xf>
    <xf numFmtId="170" fontId="13" fillId="2" borderId="10" xfId="0" applyNumberFormat="1" applyFont="1" applyFill="1" applyBorder="1" applyAlignment="1">
      <alignment vertical="center"/>
    </xf>
    <xf numFmtId="0" fontId="13" fillId="0" borderId="10" xfId="0" applyFont="1" applyBorder="1" applyAlignment="1">
      <alignment vertical="center" wrapText="1"/>
    </xf>
    <xf numFmtId="0" fontId="16" fillId="0" borderId="10" xfId="0" applyFont="1" applyBorder="1" applyAlignment="1">
      <alignment vertical="center" wrapText="1"/>
    </xf>
    <xf numFmtId="0" fontId="24" fillId="2" borderId="10" xfId="0" applyFont="1" applyFill="1" applyBorder="1" applyAlignment="1">
      <alignment vertical="center" wrapText="1"/>
    </xf>
    <xf numFmtId="0" fontId="24" fillId="2" borderId="10" xfId="0" applyFont="1" applyFill="1" applyBorder="1" applyAlignment="1">
      <alignment horizontal="left" vertical="center" wrapText="1"/>
    </xf>
    <xf numFmtId="171" fontId="5" fillId="2" borderId="10" xfId="0" applyNumberFormat="1" applyFont="1" applyFill="1" applyBorder="1" applyAlignment="1">
      <alignment horizontal="center" vertical="center" wrapText="1"/>
    </xf>
    <xf numFmtId="9" fontId="13" fillId="0" borderId="10" xfId="0" applyNumberFormat="1" applyFont="1" applyBorder="1" applyAlignment="1">
      <alignment horizontal="center" vertical="center" wrapText="1"/>
    </xf>
    <xf numFmtId="0" fontId="5" fillId="0" borderId="10" xfId="0" applyFont="1" applyBorder="1" applyAlignment="1">
      <alignment vertical="center" wrapText="1"/>
    </xf>
    <xf numFmtId="164" fontId="5" fillId="0" borderId="10" xfId="0" applyNumberFormat="1" applyFont="1" applyBorder="1" applyAlignment="1">
      <alignment horizontal="center" vertical="center"/>
    </xf>
    <xf numFmtId="3" fontId="13" fillId="0" borderId="7" xfId="0" applyNumberFormat="1" applyFont="1" applyBorder="1" applyAlignment="1">
      <alignment horizontal="center" vertical="center" wrapText="1"/>
    </xf>
    <xf numFmtId="170" fontId="13" fillId="0" borderId="7" xfId="0" applyNumberFormat="1" applyFont="1" applyBorder="1" applyAlignment="1">
      <alignment horizontal="center" vertical="center"/>
    </xf>
    <xf numFmtId="170" fontId="13" fillId="2" borderId="7" xfId="0" applyNumberFormat="1" applyFont="1" applyFill="1" applyBorder="1" applyAlignment="1">
      <alignment horizontal="center" vertical="center"/>
    </xf>
    <xf numFmtId="171" fontId="5" fillId="2" borderId="7" xfId="0" applyNumberFormat="1" applyFont="1" applyFill="1" applyBorder="1" applyAlignment="1">
      <alignment horizontal="center" vertical="center"/>
    </xf>
    <xf numFmtId="164" fontId="5" fillId="0" borderId="7" xfId="0" applyNumberFormat="1" applyFont="1" applyBorder="1" applyAlignment="1">
      <alignment horizontal="center" vertical="center"/>
    </xf>
    <xf numFmtId="170" fontId="13" fillId="0" borderId="5" xfId="0" applyNumberFormat="1" applyFont="1" applyBorder="1" applyAlignment="1">
      <alignment horizontal="center" vertical="center"/>
    </xf>
    <xf numFmtId="170" fontId="13" fillId="2" borderId="5" xfId="0" applyNumberFormat="1" applyFont="1" applyFill="1" applyBorder="1" applyAlignment="1">
      <alignment horizontal="center" vertical="center"/>
    </xf>
    <xf numFmtId="171" fontId="5" fillId="2" borderId="5" xfId="0" applyNumberFormat="1" applyFont="1" applyFill="1" applyBorder="1" applyAlignment="1">
      <alignment horizontal="center" vertical="center" wrapText="1"/>
    </xf>
    <xf numFmtId="0" fontId="24" fillId="0" borderId="5" xfId="0" applyFont="1" applyBorder="1" applyAlignment="1">
      <alignment horizontal="left" vertical="center" wrapText="1"/>
    </xf>
    <xf numFmtId="164" fontId="5" fillId="0" borderId="5" xfId="0" applyNumberFormat="1" applyFont="1" applyBorder="1" applyAlignment="1">
      <alignment horizontal="center" vertical="center"/>
    </xf>
    <xf numFmtId="170" fontId="13" fillId="0" borderId="7" xfId="0" applyNumberFormat="1" applyFont="1" applyBorder="1" applyAlignment="1">
      <alignment vertical="center"/>
    </xf>
    <xf numFmtId="3" fontId="13" fillId="2" borderId="7" xfId="0" applyNumberFormat="1" applyFont="1" applyFill="1" applyBorder="1" applyAlignment="1">
      <alignment horizontal="center" vertical="center"/>
    </xf>
    <xf numFmtId="0" fontId="13" fillId="0" borderId="7" xfId="0" applyFont="1" applyBorder="1" applyAlignment="1">
      <alignment vertical="center"/>
    </xf>
    <xf numFmtId="3" fontId="16" fillId="0" borderId="7" xfId="0" applyNumberFormat="1" applyFont="1" applyBorder="1" applyAlignment="1">
      <alignment vertical="center"/>
    </xf>
    <xf numFmtId="3" fontId="13" fillId="0" borderId="7" xfId="0" applyNumberFormat="1" applyFont="1" applyBorder="1" applyAlignment="1">
      <alignment vertical="center"/>
    </xf>
    <xf numFmtId="10" fontId="13" fillId="0" borderId="7" xfId="0" applyNumberFormat="1" applyFont="1" applyBorder="1" applyAlignment="1">
      <alignment horizontal="center" vertical="center"/>
    </xf>
    <xf numFmtId="0" fontId="5" fillId="0" borderId="10" xfId="0" applyFont="1" applyBorder="1" applyAlignment="1">
      <alignment horizontal="center" vertical="center"/>
    </xf>
    <xf numFmtId="164" fontId="5" fillId="0" borderId="10" xfId="0" applyNumberFormat="1" applyFont="1" applyBorder="1" applyAlignment="1">
      <alignment horizontal="center" vertical="center"/>
    </xf>
    <xf numFmtId="0" fontId="50" fillId="0" borderId="5" xfId="0" applyFont="1" applyBorder="1" applyAlignment="1">
      <alignment horizontal="center" vertical="center" wrapText="1"/>
    </xf>
    <xf numFmtId="3" fontId="16" fillId="0" borderId="5" xfId="0" applyNumberFormat="1" applyFont="1" applyBorder="1" applyAlignment="1">
      <alignment horizontal="center" vertical="center"/>
    </xf>
    <xf numFmtId="0" fontId="74" fillId="0" borderId="5" xfId="0" applyFont="1" applyBorder="1" applyAlignment="1">
      <alignment horizontal="center" vertical="center" wrapText="1"/>
    </xf>
    <xf numFmtId="0" fontId="13" fillId="0" borderId="5" xfId="0" applyFont="1" applyBorder="1" applyAlignment="1">
      <alignment horizontal="left" vertical="center" wrapText="1"/>
    </xf>
    <xf numFmtId="3" fontId="16" fillId="0" borderId="7" xfId="0" applyNumberFormat="1" applyFont="1" applyBorder="1" applyAlignment="1">
      <alignment horizontal="center" vertical="center"/>
    </xf>
    <xf numFmtId="0" fontId="76" fillId="0" borderId="7" xfId="0" applyFont="1" applyBorder="1" applyAlignment="1">
      <alignment horizontal="center" vertical="center" wrapText="1"/>
    </xf>
    <xf numFmtId="171" fontId="5" fillId="0" borderId="7" xfId="0" applyNumberFormat="1" applyFont="1" applyBorder="1" applyAlignment="1">
      <alignment horizontal="center" vertical="center"/>
    </xf>
    <xf numFmtId="0" fontId="50" fillId="0" borderId="7" xfId="0" applyFont="1" applyBorder="1" applyAlignment="1">
      <alignment horizontal="left" vertical="center" wrapText="1"/>
    </xf>
    <xf numFmtId="0" fontId="76" fillId="0" borderId="5" xfId="0" applyFont="1" applyBorder="1" applyAlignment="1">
      <alignment horizontal="center" vertical="center" wrapText="1"/>
    </xf>
    <xf numFmtId="171" fontId="5" fillId="0" borderId="5" xfId="0" applyNumberFormat="1" applyFont="1" applyBorder="1" applyAlignment="1">
      <alignment horizontal="center" vertical="center"/>
    </xf>
    <xf numFmtId="164" fontId="16" fillId="0" borderId="7" xfId="0" applyNumberFormat="1" applyFont="1" applyBorder="1" applyAlignment="1">
      <alignment horizontal="center" vertical="center"/>
    </xf>
    <xf numFmtId="0" fontId="24" fillId="0" borderId="0" xfId="0" applyFont="1" applyAlignment="1">
      <alignment horizontal="center" vertical="center" wrapText="1"/>
    </xf>
    <xf numFmtId="0" fontId="77" fillId="0" borderId="0" xfId="0" applyFont="1" applyAlignment="1">
      <alignment horizontal="center"/>
    </xf>
    <xf numFmtId="0" fontId="16" fillId="0" borderId="1" xfId="0" applyFont="1" applyBorder="1" applyAlignment="1">
      <alignment horizontal="left" vertical="center" wrapText="1"/>
    </xf>
    <xf numFmtId="0" fontId="3" fillId="0" borderId="0" xfId="0" applyFont="1" applyAlignment="1">
      <alignment wrapText="1"/>
    </xf>
    <xf numFmtId="0" fontId="15" fillId="5" borderId="5" xfId="0" applyFont="1" applyFill="1" applyBorder="1" applyAlignment="1">
      <alignment horizontal="left" vertical="center"/>
    </xf>
    <xf numFmtId="0" fontId="24" fillId="0" borderId="17" xfId="0" applyFont="1" applyBorder="1" applyAlignment="1">
      <alignment horizontal="center" vertical="center" wrapText="1"/>
    </xf>
    <xf numFmtId="9" fontId="5" fillId="0" borderId="11" xfId="2" applyFont="1" applyBorder="1" applyAlignment="1">
      <alignment horizontal="center" vertical="center"/>
    </xf>
    <xf numFmtId="0" fontId="5" fillId="0" borderId="15" xfId="0" applyFont="1" applyBorder="1" applyAlignment="1">
      <alignment horizontal="center" vertical="center" wrapText="1"/>
    </xf>
    <xf numFmtId="0" fontId="2" fillId="0" borderId="11" xfId="0" applyFont="1" applyBorder="1" applyAlignment="1">
      <alignment horizontal="center" vertical="center"/>
    </xf>
    <xf numFmtId="9" fontId="2" fillId="0" borderId="11" xfId="2" applyFont="1" applyBorder="1"/>
    <xf numFmtId="0" fontId="51" fillId="6" borderId="11" xfId="0" applyFont="1" applyFill="1" applyBorder="1" applyAlignment="1">
      <alignment horizontal="center" vertical="center" wrapText="1"/>
    </xf>
    <xf numFmtId="0" fontId="24" fillId="0" borderId="17" xfId="0" applyFont="1" applyBorder="1" applyAlignment="1">
      <alignment horizontal="center" vertical="center" wrapText="1"/>
    </xf>
    <xf numFmtId="0" fontId="1" fillId="0" borderId="11" xfId="0" applyFont="1" applyBorder="1" applyAlignment="1">
      <alignment horizontal="center" vertical="center" wrapText="1"/>
    </xf>
    <xf numFmtId="9" fontId="24" fillId="0" borderId="11" xfId="2" applyFont="1" applyBorder="1" applyAlignment="1">
      <alignment horizontal="center" vertical="center" wrapText="1"/>
    </xf>
    <xf numFmtId="0" fontId="24" fillId="0" borderId="3" xfId="0" applyFont="1" applyBorder="1" applyAlignment="1">
      <alignment horizontal="center" vertical="center" wrapText="1"/>
    </xf>
    <xf numFmtId="9" fontId="24" fillId="0" borderId="11" xfId="2" applyFont="1" applyBorder="1" applyAlignment="1">
      <alignment horizontal="center" vertical="center"/>
    </xf>
    <xf numFmtId="0" fontId="24" fillId="0" borderId="15" xfId="0" applyFont="1" applyBorder="1" applyAlignment="1">
      <alignment horizontal="center" vertical="center" wrapText="1"/>
    </xf>
    <xf numFmtId="43" fontId="5" fillId="0" borderId="7" xfId="0" applyNumberFormat="1" applyFont="1" applyBorder="1" applyAlignment="1">
      <alignment horizontal="center" vertical="center" wrapText="1"/>
    </xf>
    <xf numFmtId="0" fontId="24" fillId="0" borderId="21" xfId="0" applyFont="1" applyBorder="1" applyAlignment="1">
      <alignment horizontal="center" vertical="center" wrapText="1"/>
    </xf>
    <xf numFmtId="0" fontId="13" fillId="6" borderId="10" xfId="0" applyFont="1" applyFill="1" applyBorder="1" applyAlignment="1">
      <alignment horizontal="center" vertical="center" wrapText="1"/>
    </xf>
    <xf numFmtId="0" fontId="24" fillId="0" borderId="10" xfId="0" applyFont="1" applyBorder="1" applyAlignment="1">
      <alignment horizontal="left" vertical="center" wrapText="1"/>
    </xf>
    <xf numFmtId="0" fontId="13" fillId="0" borderId="3" xfId="0" applyFont="1" applyBorder="1" applyAlignment="1">
      <alignment horizontal="center" vertical="center"/>
    </xf>
    <xf numFmtId="0" fontId="5" fillId="0" borderId="46" xfId="0" applyFont="1" applyBorder="1" applyAlignment="1">
      <alignment horizontal="center" vertical="center" wrapText="1"/>
    </xf>
    <xf numFmtId="0" fontId="1" fillId="0" borderId="18" xfId="0" applyFont="1" applyBorder="1" applyAlignment="1">
      <alignment horizontal="center" vertical="center" wrapText="1"/>
    </xf>
    <xf numFmtId="0" fontId="13" fillId="6" borderId="13" xfId="0" applyFont="1" applyFill="1" applyBorder="1" applyAlignment="1">
      <alignment horizontal="center" vertical="center" wrapText="1"/>
    </xf>
    <xf numFmtId="9" fontId="5" fillId="0" borderId="9" xfId="2" applyFont="1" applyBorder="1" applyAlignment="1">
      <alignment horizontal="center" vertical="center"/>
    </xf>
    <xf numFmtId="0" fontId="5" fillId="0" borderId="15" xfId="0" applyFont="1" applyBorder="1" applyAlignment="1">
      <alignment horizontal="center" vertical="center" wrapText="1"/>
    </xf>
    <xf numFmtId="0" fontId="13" fillId="6" borderId="3" xfId="0" applyFont="1" applyFill="1" applyBorder="1" applyAlignment="1">
      <alignment horizontal="center" vertical="center" wrapText="1"/>
    </xf>
    <xf numFmtId="9" fontId="5" fillId="0" borderId="7" xfId="2" applyFont="1" applyBorder="1" applyAlignment="1">
      <alignment horizontal="center" vertical="center"/>
    </xf>
    <xf numFmtId="0" fontId="5" fillId="0" borderId="1" xfId="0" applyFont="1" applyBorder="1" applyAlignment="1">
      <alignment vertical="center"/>
    </xf>
    <xf numFmtId="0" fontId="1" fillId="0" borderId="1" xfId="0" applyFont="1" applyBorder="1" applyAlignment="1">
      <alignment horizontal="center" vertical="center" wrapText="1"/>
    </xf>
    <xf numFmtId="0" fontId="4" fillId="0" borderId="11" xfId="0" applyFont="1" applyFill="1" applyBorder="1" applyAlignment="1">
      <alignment horizontal="center" vertical="center" wrapText="1"/>
    </xf>
    <xf numFmtId="43" fontId="18" fillId="0" borderId="11" xfId="0" applyNumberFormat="1" applyFont="1" applyBorder="1" applyAlignment="1"/>
    <xf numFmtId="0" fontId="5" fillId="0" borderId="1" xfId="0" applyFont="1" applyBorder="1" applyAlignment="1">
      <alignment horizontal="center" vertical="center"/>
    </xf>
    <xf numFmtId="0" fontId="0" fillId="0" borderId="0" xfId="0" applyFont="1" applyAlignment="1">
      <alignment wrapText="1"/>
    </xf>
    <xf numFmtId="0" fontId="0" fillId="0" borderId="0" xfId="0" applyFont="1" applyAlignment="1">
      <alignment horizontal="left"/>
    </xf>
    <xf numFmtId="0" fontId="22" fillId="5" borderId="11" xfId="0" applyFont="1" applyFill="1" applyBorder="1" applyAlignment="1">
      <alignment horizontal="center" vertical="center"/>
    </xf>
    <xf numFmtId="0" fontId="22" fillId="5" borderId="11" xfId="0" applyFont="1" applyFill="1" applyBorder="1" applyAlignment="1">
      <alignment horizontal="center" vertical="center" wrapText="1"/>
    </xf>
    <xf numFmtId="0" fontId="78" fillId="0" borderId="11" xfId="0" applyFont="1" applyBorder="1"/>
    <xf numFmtId="0" fontId="22" fillId="5" borderId="18"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2" xfId="0" applyFont="1" applyFill="1" applyBorder="1" applyAlignment="1">
      <alignment horizontal="center" vertical="center"/>
    </xf>
    <xf numFmtId="0" fontId="79" fillId="0" borderId="11" xfId="0" applyFont="1" applyBorder="1" applyAlignment="1">
      <alignment horizontal="center" vertical="center"/>
    </xf>
    <xf numFmtId="0" fontId="50" fillId="0" borderId="11" xfId="0" applyFont="1" applyBorder="1" applyAlignment="1">
      <alignment horizontal="center" vertical="center" wrapText="1"/>
    </xf>
    <xf numFmtId="0" fontId="50" fillId="0" borderId="11" xfId="0" applyFont="1" applyBorder="1" applyAlignment="1">
      <alignment horizontal="center" vertical="center"/>
    </xf>
    <xf numFmtId="0" fontId="50" fillId="0" borderId="11" xfId="0" applyFont="1" applyBorder="1" applyAlignment="1">
      <alignment horizontal="left" vertical="center" wrapText="1"/>
    </xf>
    <xf numFmtId="0" fontId="50" fillId="0" borderId="11" xfId="0" applyFont="1" applyBorder="1" applyAlignment="1">
      <alignment horizontal="center" vertical="center" wrapText="1"/>
    </xf>
    <xf numFmtId="0" fontId="2" fillId="0" borderId="11" xfId="0" applyFont="1" applyBorder="1" applyAlignment="1">
      <alignment horizontal="center" vertical="center" wrapText="1"/>
    </xf>
    <xf numFmtId="49" fontId="80" fillId="2" borderId="11" xfId="0" applyNumberFormat="1" applyFont="1" applyFill="1" applyBorder="1" applyAlignment="1">
      <alignment horizontal="center" vertical="center" wrapText="1"/>
    </xf>
    <xf numFmtId="172" fontId="80" fillId="2" borderId="11" xfId="0" applyNumberFormat="1" applyFont="1" applyFill="1" applyBorder="1" applyAlignment="1">
      <alignment horizontal="center" vertical="center" wrapText="1"/>
    </xf>
    <xf numFmtId="0" fontId="79" fillId="0" borderId="11" xfId="0" applyFont="1" applyBorder="1" applyAlignment="1">
      <alignment horizontal="center" vertical="center" wrapText="1"/>
    </xf>
    <xf numFmtId="0" fontId="50" fillId="0" borderId="11" xfId="0" applyFont="1" applyBorder="1" applyAlignment="1">
      <alignment horizontal="center" vertical="center"/>
    </xf>
    <xf numFmtId="0" fontId="50" fillId="0" borderId="11" xfId="0" applyFont="1" applyBorder="1" applyAlignment="1">
      <alignment horizontal="left" vertical="center" wrapText="1"/>
    </xf>
    <xf numFmtId="0" fontId="2" fillId="0" borderId="11" xfId="0" applyFont="1" applyBorder="1" applyAlignment="1">
      <alignment horizontal="left" vertical="center" wrapText="1"/>
    </xf>
    <xf numFmtId="0" fontId="2" fillId="0" borderId="1" xfId="0" applyFont="1" applyBorder="1" applyAlignment="1"/>
    <xf numFmtId="43" fontId="81" fillId="0" borderId="11" xfId="1" applyFont="1" applyBorder="1" applyAlignment="1">
      <alignment horizontal="center" vertical="center"/>
    </xf>
    <xf numFmtId="43" fontId="81" fillId="0" borderId="11" xfId="1" applyFont="1" applyBorder="1" applyAlignment="1"/>
    <xf numFmtId="0" fontId="1" fillId="0" borderId="0" xfId="0" applyFont="1" applyAlignment="1"/>
    <xf numFmtId="0" fontId="21" fillId="0" borderId="1" xfId="0" applyFont="1" applyBorder="1" applyAlignment="1">
      <alignment horizontal="center"/>
    </xf>
    <xf numFmtId="0" fontId="16" fillId="0" borderId="0" xfId="0" applyFont="1" applyAlignment="1">
      <alignment horizontal="center"/>
    </xf>
    <xf numFmtId="0" fontId="82" fillId="2" borderId="1" xfId="0" applyFont="1" applyFill="1" applyBorder="1" applyAlignment="1">
      <alignment horizontal="center" vertical="center"/>
    </xf>
    <xf numFmtId="0" fontId="82" fillId="2" borderId="1" xfId="0" applyFont="1" applyFill="1" applyBorder="1" applyAlignment="1">
      <alignment vertical="center"/>
    </xf>
    <xf numFmtId="0" fontId="31" fillId="2" borderId="1" xfId="0" applyFont="1" applyFill="1" applyBorder="1" applyAlignment="1">
      <alignment horizontal="center"/>
    </xf>
    <xf numFmtId="0" fontId="31" fillId="2" borderId="1" xfId="0" applyFont="1" applyFill="1" applyBorder="1" applyAlignment="1">
      <alignment horizontal="center" vertical="center"/>
    </xf>
    <xf numFmtId="0" fontId="31" fillId="2" borderId="1" xfId="0" applyFont="1" applyFill="1" applyBorder="1" applyAlignment="1">
      <alignment horizontal="left"/>
    </xf>
    <xf numFmtId="0" fontId="31" fillId="2" borderId="1" xfId="0" applyFont="1" applyFill="1" applyBorder="1" applyAlignment="1">
      <alignment horizontal="right" vertical="center"/>
    </xf>
    <xf numFmtId="0" fontId="32" fillId="2" borderId="1" xfId="0" applyFont="1" applyFill="1" applyBorder="1" applyAlignment="1">
      <alignment vertical="center"/>
    </xf>
    <xf numFmtId="0" fontId="83" fillId="2" borderId="1" xfId="0" applyFont="1" applyFill="1" applyBorder="1" applyAlignment="1">
      <alignment horizontal="center" vertical="center"/>
    </xf>
    <xf numFmtId="0" fontId="16" fillId="0" borderId="0" xfId="0" applyFont="1" applyAlignment="1">
      <alignment horizontal="center" vertical="center"/>
    </xf>
    <xf numFmtId="0" fontId="12" fillId="0" borderId="0" xfId="0" applyFont="1" applyAlignment="1">
      <alignment horizontal="right" vertical="center" wrapText="1"/>
    </xf>
    <xf numFmtId="0" fontId="16" fillId="0" borderId="0" xfId="0" applyFont="1" applyAlignment="1">
      <alignment horizontal="right" vertical="center" wrapText="1"/>
    </xf>
    <xf numFmtId="0" fontId="5" fillId="0" borderId="0" xfId="0" applyFont="1" applyAlignment="1">
      <alignment horizontal="right" vertical="center"/>
    </xf>
    <xf numFmtId="0" fontId="15" fillId="7" borderId="8" xfId="0" applyFont="1" applyFill="1" applyBorder="1" applyAlignment="1">
      <alignment horizontal="center" vertical="center"/>
    </xf>
    <xf numFmtId="0" fontId="15" fillId="7" borderId="14" xfId="0" applyFont="1" applyFill="1" applyBorder="1" applyAlignment="1">
      <alignment horizontal="center" vertical="center"/>
    </xf>
    <xf numFmtId="0" fontId="22" fillId="7" borderId="1"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5" xfId="0" applyFont="1" applyFill="1" applyBorder="1" applyAlignment="1">
      <alignment horizontal="center" vertical="center"/>
    </xf>
    <xf numFmtId="0" fontId="24" fillId="6" borderId="11"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24" fillId="6" borderId="11" xfId="0" applyFont="1" applyFill="1" applyBorder="1" applyAlignment="1">
      <alignment horizontal="center" vertical="center" wrapText="1"/>
    </xf>
    <xf numFmtId="170" fontId="5" fillId="6" borderId="11" xfId="0" applyNumberFormat="1" applyFont="1" applyFill="1" applyBorder="1" applyAlignment="1">
      <alignment horizontal="center" vertical="center"/>
    </xf>
    <xf numFmtId="170" fontId="5" fillId="0" borderId="11" xfId="0" applyNumberFormat="1" applyFont="1" applyBorder="1" applyAlignment="1">
      <alignment vertical="center"/>
    </xf>
    <xf numFmtId="0" fontId="5" fillId="6" borderId="11" xfId="0" applyFont="1" applyFill="1" applyBorder="1" applyAlignment="1">
      <alignment horizontal="center" vertical="center"/>
    </xf>
    <xf numFmtId="0" fontId="5" fillId="6" borderId="11" xfId="0" applyFont="1" applyFill="1" applyBorder="1" applyAlignment="1">
      <alignment horizontal="center" vertical="center" wrapText="1"/>
    </xf>
    <xf numFmtId="0" fontId="5" fillId="6" borderId="18" xfId="0" applyFont="1" applyFill="1" applyBorder="1" applyAlignment="1">
      <alignment horizontal="center" vertical="center" wrapText="1"/>
    </xf>
    <xf numFmtId="4" fontId="5" fillId="0" borderId="18" xfId="0" applyNumberFormat="1" applyFont="1" applyBorder="1" applyAlignment="1">
      <alignment horizontal="center" vertical="center"/>
    </xf>
    <xf numFmtId="9" fontId="5" fillId="6" borderId="11" xfId="0" applyNumberFormat="1" applyFont="1" applyFill="1" applyBorder="1" applyAlignment="1">
      <alignment horizontal="center" vertical="center"/>
    </xf>
    <xf numFmtId="10" fontId="5" fillId="6" borderId="11" xfId="0" applyNumberFormat="1" applyFont="1" applyFill="1" applyBorder="1" applyAlignment="1">
      <alignment horizontal="center" vertical="center"/>
    </xf>
    <xf numFmtId="0" fontId="5" fillId="0" borderId="11" xfId="0" applyFont="1" applyBorder="1" applyAlignment="1">
      <alignment vertical="center"/>
    </xf>
    <xf numFmtId="0" fontId="5" fillId="6" borderId="20" xfId="0" applyFont="1" applyFill="1" applyBorder="1" applyAlignment="1">
      <alignment horizontal="center" vertical="center" wrapText="1"/>
    </xf>
    <xf numFmtId="4" fontId="5" fillId="0" borderId="20" xfId="0" applyNumberFormat="1" applyFont="1" applyBorder="1" applyAlignment="1">
      <alignment horizontal="center" vertical="center"/>
    </xf>
    <xf numFmtId="0" fontId="24" fillId="6" borderId="1" xfId="0" applyFont="1" applyFill="1" applyBorder="1" applyAlignment="1">
      <alignment horizontal="center" vertical="center" wrapText="1"/>
    </xf>
    <xf numFmtId="10" fontId="27" fillId="6" borderId="11" xfId="0" applyNumberFormat="1" applyFont="1" applyFill="1" applyBorder="1" applyAlignment="1">
      <alignment horizontal="center" vertical="center"/>
    </xf>
    <xf numFmtId="0" fontId="5" fillId="6" borderId="1" xfId="0" applyFont="1" applyFill="1" applyBorder="1" applyAlignment="1">
      <alignment horizontal="center" vertical="center" wrapText="1"/>
    </xf>
    <xf numFmtId="0" fontId="5" fillId="6" borderId="22" xfId="0" applyFont="1" applyFill="1" applyBorder="1" applyAlignment="1">
      <alignment horizontal="center" vertical="center" wrapText="1"/>
    </xf>
    <xf numFmtId="4" fontId="5" fillId="0" borderId="22" xfId="0" applyNumberFormat="1" applyFont="1" applyBorder="1" applyAlignment="1">
      <alignment horizontal="center" vertical="center"/>
    </xf>
    <xf numFmtId="0" fontId="5" fillId="6" borderId="11" xfId="0" applyFont="1" applyFill="1" applyBorder="1" applyAlignment="1">
      <alignment horizontal="center" vertical="center"/>
    </xf>
    <xf numFmtId="0" fontId="5" fillId="0" borderId="11" xfId="0" applyFont="1" applyBorder="1" applyAlignment="1">
      <alignment vertical="center"/>
    </xf>
    <xf numFmtId="0" fontId="24" fillId="0" borderId="11" xfId="0" applyFont="1" applyFill="1" applyBorder="1" applyAlignment="1">
      <alignment horizontal="left" vertical="center" wrapText="1"/>
    </xf>
    <xf numFmtId="0" fontId="5" fillId="6" borderId="11" xfId="0" applyFont="1" applyFill="1" applyBorder="1" applyAlignment="1">
      <alignment horizontal="left" vertical="center" wrapText="1"/>
    </xf>
    <xf numFmtId="0" fontId="5" fillId="6" borderId="11" xfId="0" applyFont="1" applyFill="1" applyBorder="1" applyAlignment="1">
      <alignment horizontal="right" vertical="center" wrapText="1"/>
    </xf>
    <xf numFmtId="0" fontId="2" fillId="0" borderId="11" xfId="0" applyFont="1" applyFill="1" applyBorder="1"/>
    <xf numFmtId="3" fontId="5" fillId="6" borderId="11" xfId="0" applyNumberFormat="1" applyFont="1" applyFill="1" applyBorder="1" applyAlignment="1">
      <alignment horizontal="center" vertical="center"/>
    </xf>
    <xf numFmtId="9" fontId="5" fillId="6" borderId="11" xfId="0" applyNumberFormat="1" applyFont="1" applyFill="1" applyBorder="1" applyAlignment="1">
      <alignment horizontal="center" vertical="center"/>
    </xf>
    <xf numFmtId="4" fontId="5" fillId="6" borderId="11" xfId="0" applyNumberFormat="1" applyFont="1" applyFill="1" applyBorder="1" applyAlignment="1">
      <alignment horizontal="center" vertical="center"/>
    </xf>
    <xf numFmtId="0" fontId="5" fillId="6" borderId="11" xfId="0" applyFont="1" applyFill="1" applyBorder="1" applyAlignment="1">
      <alignment horizontal="right" vertical="center" wrapText="1"/>
    </xf>
    <xf numFmtId="0" fontId="2" fillId="0" borderId="11" xfId="0" applyFont="1" applyBorder="1" applyAlignment="1"/>
    <xf numFmtId="4" fontId="5" fillId="6" borderId="11" xfId="0" applyNumberFormat="1" applyFont="1" applyFill="1" applyBorder="1" applyAlignment="1">
      <alignment horizontal="right" vertical="center" wrapText="1"/>
    </xf>
    <xf numFmtId="4" fontId="5" fillId="6" borderId="11" xfId="0" applyNumberFormat="1" applyFont="1" applyFill="1" applyBorder="1" applyAlignment="1">
      <alignment vertical="center" wrapText="1"/>
    </xf>
    <xf numFmtId="9" fontId="5" fillId="6" borderId="18" xfId="0" applyNumberFormat="1" applyFont="1" applyFill="1" applyBorder="1" applyAlignment="1">
      <alignment horizontal="center" vertical="center"/>
    </xf>
    <xf numFmtId="0" fontId="5" fillId="6" borderId="11" xfId="0" applyFont="1" applyFill="1" applyBorder="1" applyAlignment="1">
      <alignment horizontal="left" vertical="center" wrapText="1"/>
    </xf>
    <xf numFmtId="43" fontId="5" fillId="6" borderId="11" xfId="1" applyFont="1" applyFill="1" applyBorder="1" applyAlignment="1">
      <alignment horizontal="right" vertical="center" wrapText="1"/>
    </xf>
    <xf numFmtId="9" fontId="5" fillId="6" borderId="20" xfId="0" applyNumberFormat="1" applyFont="1" applyFill="1" applyBorder="1" applyAlignment="1">
      <alignment horizontal="center" vertical="center"/>
    </xf>
    <xf numFmtId="9" fontId="5" fillId="6" borderId="22" xfId="0" applyNumberFormat="1" applyFont="1" applyFill="1" applyBorder="1" applyAlignment="1">
      <alignment horizontal="center" vertical="center"/>
    </xf>
    <xf numFmtId="3" fontId="5" fillId="6" borderId="11" xfId="0" applyNumberFormat="1" applyFont="1" applyFill="1" applyBorder="1" applyAlignment="1">
      <alignment horizontal="right" vertical="center" wrapText="1"/>
    </xf>
    <xf numFmtId="0" fontId="4" fillId="0" borderId="10" xfId="0" applyFont="1" applyBorder="1" applyAlignment="1">
      <alignment horizontal="right"/>
    </xf>
    <xf numFmtId="43" fontId="4" fillId="0" borderId="10" xfId="0" applyNumberFormat="1" applyFont="1" applyBorder="1" applyAlignment="1">
      <alignment horizontal="right" vertical="center"/>
    </xf>
    <xf numFmtId="0" fontId="16" fillId="0" borderId="7"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 fillId="0" borderId="11" xfId="0" applyFont="1" applyFill="1" applyBorder="1" applyAlignment="1">
      <alignment vertical="top" wrapText="1"/>
    </xf>
    <xf numFmtId="43" fontId="5" fillId="0" borderId="7" xfId="0" applyNumberFormat="1" applyFont="1" applyFill="1" applyBorder="1" applyAlignment="1">
      <alignment vertical="top" wrapText="1"/>
    </xf>
    <xf numFmtId="0" fontId="1" fillId="0" borderId="11" xfId="0" applyFont="1" applyFill="1" applyBorder="1" applyAlignment="1">
      <alignment vertical="center" wrapText="1"/>
    </xf>
    <xf numFmtId="0" fontId="0" fillId="0" borderId="11" xfId="0" applyFont="1" applyFill="1" applyBorder="1" applyAlignment="1"/>
    <xf numFmtId="0" fontId="5" fillId="0" borderId="11" xfId="0" applyFont="1" applyFill="1" applyBorder="1" applyAlignment="1">
      <alignment horizontal="center"/>
    </xf>
    <xf numFmtId="0" fontId="50" fillId="0" borderId="11" xfId="0" applyFont="1" applyFill="1" applyBorder="1" applyAlignment="1">
      <alignment horizontal="center" vertical="center" wrapText="1"/>
    </xf>
    <xf numFmtId="0" fontId="0" fillId="0" borderId="11" xfId="0" applyFont="1" applyFill="1" applyBorder="1" applyAlignment="1">
      <alignment wrapText="1"/>
    </xf>
    <xf numFmtId="0" fontId="0" fillId="0" borderId="11" xfId="0" applyFont="1" applyFill="1" applyBorder="1" applyAlignment="1">
      <alignment vertical="top" wrapText="1"/>
    </xf>
    <xf numFmtId="0" fontId="1" fillId="0" borderId="18" xfId="0" applyFont="1" applyFill="1" applyBorder="1" applyAlignment="1">
      <alignment vertical="top" wrapText="1"/>
    </xf>
    <xf numFmtId="43" fontId="5" fillId="0" borderId="5" xfId="0" applyNumberFormat="1" applyFont="1" applyFill="1" applyBorder="1" applyAlignment="1">
      <alignment vertical="top" wrapText="1"/>
    </xf>
    <xf numFmtId="0" fontId="12" fillId="0" borderId="0" xfId="0" applyFont="1" applyAlignment="1">
      <alignment horizontal="left" vertical="center"/>
    </xf>
    <xf numFmtId="0" fontId="13" fillId="0" borderId="0" xfId="0" applyFont="1" applyAlignment="1">
      <alignment horizontal="left" vertical="center"/>
    </xf>
    <xf numFmtId="0" fontId="79" fillId="0" borderId="11" xfId="0" applyFont="1" applyBorder="1" applyAlignment="1">
      <alignment horizontal="left" vertical="center" wrapText="1"/>
    </xf>
    <xf numFmtId="0" fontId="79" fillId="0" borderId="11" xfId="0" applyFont="1" applyBorder="1" applyAlignment="1">
      <alignment horizontal="left" vertical="center" wrapText="1"/>
    </xf>
    <xf numFmtId="0" fontId="79" fillId="0" borderId="11" xfId="0" applyFont="1" applyBorder="1" applyAlignment="1">
      <alignment horizontal="left" vertical="center"/>
    </xf>
    <xf numFmtId="0" fontId="2" fillId="0" borderId="1" xfId="0" applyFont="1" applyBorder="1" applyAlignment="1">
      <alignment horizontal="left"/>
    </xf>
    <xf numFmtId="0" fontId="1" fillId="0" borderId="0" xfId="0" applyFont="1" applyAlignment="1">
      <alignment horizontal="left"/>
    </xf>
    <xf numFmtId="0" fontId="78" fillId="0" borderId="11" xfId="0" applyFont="1" applyBorder="1" applyAlignment="1">
      <alignment horizontal="center"/>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3.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28575</xdr:rowOff>
    </xdr:from>
    <xdr:ext cx="1019175" cy="10191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28575"/>
          <a:ext cx="1019175" cy="10191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228600</xdr:colOff>
      <xdr:row>0</xdr:row>
      <xdr:rowOff>76200</xdr:rowOff>
    </xdr:from>
    <xdr:ext cx="819150" cy="742950"/>
    <xdr:pic>
      <xdr:nvPicPr>
        <xdr:cNvPr id="2" name="image1.jpg" descr="C:\Users\elsa.santana.INAPA\Downloads\image001.jpg" title="Imagen"/>
        <xdr:cNvPicPr preferRelativeResize="0"/>
      </xdr:nvPicPr>
      <xdr:blipFill>
        <a:blip xmlns:r="http://schemas.openxmlformats.org/officeDocument/2006/relationships" r:embed="rId1" cstate="print"/>
        <a:stretch>
          <a:fillRect/>
        </a:stretch>
      </xdr:blipFill>
      <xdr:spPr>
        <a:xfrm>
          <a:off x="228600" y="76200"/>
          <a:ext cx="819150" cy="7429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75141</xdr:colOff>
      <xdr:row>0</xdr:row>
      <xdr:rowOff>60326</xdr:rowOff>
    </xdr:from>
    <xdr:ext cx="644526" cy="648757"/>
    <xdr:pic>
      <xdr:nvPicPr>
        <xdr:cNvPr id="2" name="image1.jpg" descr="C:\Users\elsa.santana.INAPA\Downloads\image001.jpg" title="Imagen"/>
        <xdr:cNvPicPr preferRelativeResize="0"/>
      </xdr:nvPicPr>
      <xdr:blipFill>
        <a:blip xmlns:r="http://schemas.openxmlformats.org/officeDocument/2006/relationships" r:embed="rId1" cstate="print"/>
        <a:stretch>
          <a:fillRect/>
        </a:stretch>
      </xdr:blipFill>
      <xdr:spPr>
        <a:xfrm>
          <a:off x="75141" y="60326"/>
          <a:ext cx="644526" cy="648757"/>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180975</xdr:colOff>
      <xdr:row>0</xdr:row>
      <xdr:rowOff>19050</xdr:rowOff>
    </xdr:from>
    <xdr:ext cx="819150" cy="83820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19050"/>
          <a:ext cx="819150" cy="8382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180975</xdr:colOff>
      <xdr:row>0</xdr:row>
      <xdr:rowOff>57150</xdr:rowOff>
    </xdr:from>
    <xdr:ext cx="685800" cy="733425"/>
    <xdr:pic>
      <xdr:nvPicPr>
        <xdr:cNvPr id="3" name="image1.jpg" descr="C:\Users\elsa.santana.INAPA\Downloads\image001.jpg" title="Imagen"/>
        <xdr:cNvPicPr preferRelativeResize="0"/>
      </xdr:nvPicPr>
      <xdr:blipFill>
        <a:blip xmlns:r="http://schemas.openxmlformats.org/officeDocument/2006/relationships" r:embed="rId1" cstate="print"/>
        <a:stretch>
          <a:fillRect/>
        </a:stretch>
      </xdr:blipFill>
      <xdr:spPr>
        <a:xfrm>
          <a:off x="180975" y="57150"/>
          <a:ext cx="685800"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152400</xdr:rowOff>
    </xdr:from>
    <xdr:ext cx="733425" cy="771525"/>
    <xdr:pic>
      <xdr:nvPicPr>
        <xdr:cNvPr id="2" name="image1.png" title="Imagen"/>
        <xdr:cNvPicPr preferRelativeResize="0"/>
      </xdr:nvPicPr>
      <xdr:blipFill>
        <a:blip xmlns:r="http://schemas.openxmlformats.org/officeDocument/2006/relationships" r:embed="rId1" cstate="print"/>
        <a:stretch>
          <a:fillRect/>
        </a:stretch>
      </xdr:blipFill>
      <xdr:spPr>
        <a:xfrm>
          <a:off x="95250" y="152400"/>
          <a:ext cx="733425" cy="7715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428625</xdr:colOff>
      <xdr:row>0</xdr:row>
      <xdr:rowOff>85725</xdr:rowOff>
    </xdr:from>
    <xdr:ext cx="894292" cy="8985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428625" y="85725"/>
          <a:ext cx="894292" cy="8985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142875</xdr:colOff>
      <xdr:row>0</xdr:row>
      <xdr:rowOff>180975</xdr:rowOff>
    </xdr:from>
    <xdr:ext cx="1209675" cy="120015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42875" y="180975"/>
          <a:ext cx="1209675" cy="12001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114300</xdr:colOff>
      <xdr:row>0</xdr:row>
      <xdr:rowOff>47625</xdr:rowOff>
    </xdr:from>
    <xdr:ext cx="1104900" cy="10763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14300" y="47625"/>
          <a:ext cx="1104900" cy="10763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180975</xdr:colOff>
      <xdr:row>0</xdr:row>
      <xdr:rowOff>28575</xdr:rowOff>
    </xdr:from>
    <xdr:ext cx="1019175" cy="10191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28575"/>
          <a:ext cx="1019175" cy="10191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247650</xdr:colOff>
      <xdr:row>0</xdr:row>
      <xdr:rowOff>47625</xdr:rowOff>
    </xdr:from>
    <xdr:ext cx="1057275" cy="106680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47650" y="47625"/>
          <a:ext cx="1057275" cy="10668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0</xdr:row>
      <xdr:rowOff>28575</xdr:rowOff>
    </xdr:from>
    <xdr:ext cx="1019175" cy="10191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28575"/>
          <a:ext cx="1019175" cy="10191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0</xdr:row>
      <xdr:rowOff>47625</xdr:rowOff>
    </xdr:from>
    <xdr:ext cx="1047750" cy="10382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8575" y="47625"/>
          <a:ext cx="1047750" cy="1038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123825</xdr:colOff>
      <xdr:row>0</xdr:row>
      <xdr:rowOff>66675</xdr:rowOff>
    </xdr:from>
    <xdr:ext cx="952500" cy="93345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23825" y="66675"/>
          <a:ext cx="952500" cy="9334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180975</xdr:colOff>
      <xdr:row>0</xdr:row>
      <xdr:rowOff>28575</xdr:rowOff>
    </xdr:from>
    <xdr:ext cx="1019175" cy="10191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28575"/>
          <a:ext cx="1019175" cy="10191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114300</xdr:colOff>
      <xdr:row>0</xdr:row>
      <xdr:rowOff>57150</xdr:rowOff>
    </xdr:from>
    <xdr:ext cx="819150" cy="8096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14300" y="57150"/>
          <a:ext cx="819150" cy="809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28575</xdr:rowOff>
    </xdr:from>
    <xdr:ext cx="885825" cy="8667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04775" y="28575"/>
          <a:ext cx="885825" cy="8667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180975</xdr:colOff>
      <xdr:row>0</xdr:row>
      <xdr:rowOff>28575</xdr:rowOff>
    </xdr:from>
    <xdr:ext cx="1019175" cy="10191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28575"/>
          <a:ext cx="1019175" cy="10191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 ESTRATEGICO"/>
      <sheetName val="POA 2023"/>
      <sheetName val="POA"/>
      <sheetName val="Estimado de recursos "/>
      <sheetName val="POA 2023 -Enero 23"/>
      <sheetName val="POA 2023-Febrero 23  "/>
      <sheetName val="POA 2023-Marzo 23"/>
      <sheetName val="POA 2023- Abril 23"/>
      <sheetName val="POA 2023- Mayo 23 "/>
      <sheetName val="POA 2023 -Junio"/>
      <sheetName val="POA 2023 - Julio"/>
      <sheetName val="POA 2023- Agosto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53125" defaultRowHeight="15" customHeight="1"/>
  <cols>
    <col min="1" max="1" width="32.81640625" customWidth="1"/>
    <col min="2" max="2" width="19.81640625" customWidth="1"/>
    <col min="3" max="3" width="20.26953125" customWidth="1"/>
    <col min="4" max="4" width="35.453125" customWidth="1"/>
    <col min="5" max="5" width="30.7265625" customWidth="1"/>
    <col min="6" max="6" width="56.1796875" customWidth="1"/>
    <col min="7" max="26" width="11.453125" customWidth="1"/>
  </cols>
  <sheetData>
    <row r="1" spans="1:26" ht="14.5">
      <c r="A1" s="3" t="s">
        <v>19</v>
      </c>
      <c r="B1" s="4"/>
      <c r="C1" s="4"/>
      <c r="D1" s="4"/>
      <c r="E1" s="4"/>
      <c r="F1" s="4"/>
      <c r="G1" s="4"/>
      <c r="H1" s="4"/>
      <c r="I1" s="4"/>
      <c r="J1" s="4"/>
      <c r="K1" s="4"/>
      <c r="L1" s="4"/>
      <c r="M1" s="4"/>
      <c r="N1" s="4"/>
      <c r="O1" s="4"/>
      <c r="P1" s="4"/>
      <c r="Q1" s="4"/>
      <c r="R1" s="4"/>
      <c r="S1" s="4"/>
      <c r="T1" s="4"/>
      <c r="U1" s="4"/>
      <c r="V1" s="4"/>
      <c r="W1" s="4"/>
      <c r="X1" s="4"/>
      <c r="Y1" s="4"/>
      <c r="Z1" s="4"/>
    </row>
    <row r="2" spans="1:26" ht="15" customHeight="1">
      <c r="A2" s="106" t="s">
        <v>20</v>
      </c>
      <c r="B2" s="107"/>
      <c r="C2" s="107"/>
      <c r="D2" s="107"/>
      <c r="E2" s="107"/>
      <c r="F2" s="107"/>
      <c r="G2" s="4"/>
      <c r="H2" s="4"/>
      <c r="I2" s="4"/>
      <c r="J2" s="4"/>
      <c r="K2" s="4"/>
      <c r="L2" s="4"/>
      <c r="M2" s="4"/>
      <c r="N2" s="4"/>
      <c r="O2" s="4"/>
      <c r="P2" s="4"/>
      <c r="Q2" s="4"/>
      <c r="R2" s="4"/>
      <c r="S2" s="4"/>
      <c r="T2" s="4"/>
      <c r="U2" s="4"/>
      <c r="V2" s="4"/>
      <c r="W2" s="4"/>
      <c r="X2" s="4"/>
      <c r="Y2" s="4"/>
      <c r="Z2" s="4"/>
    </row>
    <row r="3" spans="1:26" ht="14.5">
      <c r="A3" s="107"/>
      <c r="B3" s="107"/>
      <c r="C3" s="107"/>
      <c r="D3" s="107"/>
      <c r="E3" s="107"/>
      <c r="F3" s="107"/>
      <c r="G3" s="4"/>
      <c r="H3" s="4"/>
      <c r="I3" s="4"/>
      <c r="J3" s="4"/>
      <c r="K3" s="4"/>
      <c r="L3" s="4"/>
      <c r="M3" s="4"/>
      <c r="N3" s="4"/>
      <c r="O3" s="4"/>
      <c r="P3" s="4"/>
      <c r="Q3" s="4"/>
      <c r="R3" s="4"/>
      <c r="S3" s="4"/>
      <c r="T3" s="4"/>
      <c r="U3" s="4"/>
      <c r="V3" s="4"/>
      <c r="W3" s="4"/>
      <c r="X3" s="4"/>
      <c r="Y3" s="4"/>
      <c r="Z3" s="4"/>
    </row>
    <row r="4" spans="1:26" ht="14.5">
      <c r="A4" s="5" t="s">
        <v>21</v>
      </c>
      <c r="B4" s="6"/>
      <c r="C4" s="6"/>
      <c r="D4" s="6"/>
      <c r="E4" s="6"/>
      <c r="F4" s="6"/>
      <c r="G4" s="4"/>
      <c r="H4" s="4"/>
      <c r="I4" s="4"/>
      <c r="J4" s="4"/>
      <c r="K4" s="4"/>
      <c r="L4" s="4"/>
      <c r="M4" s="4"/>
      <c r="N4" s="4"/>
      <c r="O4" s="4"/>
      <c r="P4" s="4"/>
      <c r="Q4" s="4"/>
      <c r="R4" s="4"/>
      <c r="S4" s="4"/>
      <c r="T4" s="4"/>
      <c r="U4" s="4"/>
      <c r="V4" s="4"/>
      <c r="W4" s="4"/>
      <c r="X4" s="4"/>
      <c r="Y4" s="4"/>
      <c r="Z4" s="4"/>
    </row>
    <row r="5" spans="1:26" ht="15" customHeight="1">
      <c r="A5" s="106" t="s">
        <v>22</v>
      </c>
      <c r="B5" s="107"/>
      <c r="C5" s="107"/>
      <c r="D5" s="107"/>
      <c r="E5" s="107"/>
      <c r="F5" s="107"/>
      <c r="G5" s="4"/>
      <c r="H5" s="4"/>
      <c r="I5" s="4"/>
      <c r="J5" s="4"/>
      <c r="K5" s="4"/>
      <c r="L5" s="4"/>
      <c r="M5" s="4"/>
      <c r="N5" s="4"/>
      <c r="O5" s="4"/>
      <c r="P5" s="4"/>
      <c r="Q5" s="4"/>
      <c r="R5" s="4"/>
      <c r="S5" s="4"/>
      <c r="T5" s="4"/>
      <c r="U5" s="4"/>
      <c r="V5" s="4"/>
      <c r="W5" s="4"/>
      <c r="X5" s="4"/>
      <c r="Y5" s="4"/>
      <c r="Z5" s="4"/>
    </row>
    <row r="6" spans="1:26" ht="14.5">
      <c r="A6" s="107"/>
      <c r="B6" s="107"/>
      <c r="C6" s="107"/>
      <c r="D6" s="107"/>
      <c r="E6" s="107"/>
      <c r="F6" s="107"/>
      <c r="G6" s="4"/>
      <c r="H6" s="4"/>
      <c r="I6" s="4"/>
      <c r="J6" s="4"/>
      <c r="K6" s="4"/>
      <c r="L6" s="4"/>
      <c r="M6" s="4"/>
      <c r="N6" s="4"/>
      <c r="O6" s="4"/>
      <c r="P6" s="4"/>
      <c r="Q6" s="4"/>
      <c r="R6" s="4"/>
      <c r="S6" s="4"/>
      <c r="T6" s="4"/>
      <c r="U6" s="4"/>
      <c r="V6" s="4"/>
      <c r="W6" s="4"/>
      <c r="X6" s="4"/>
      <c r="Y6" s="4"/>
      <c r="Z6" s="4"/>
    </row>
    <row r="7" spans="1:26" ht="24" customHeight="1">
      <c r="A7" s="7" t="s">
        <v>23</v>
      </c>
      <c r="B7" s="4"/>
      <c r="C7" s="4"/>
      <c r="D7" s="4"/>
      <c r="E7" s="4"/>
      <c r="F7" s="4"/>
      <c r="G7" s="4"/>
      <c r="H7" s="4"/>
      <c r="I7" s="4"/>
      <c r="J7" s="4"/>
      <c r="K7" s="4"/>
      <c r="L7" s="4"/>
      <c r="M7" s="4"/>
      <c r="N7" s="4"/>
      <c r="O7" s="4"/>
      <c r="P7" s="4"/>
      <c r="Q7" s="4"/>
      <c r="R7" s="4"/>
      <c r="S7" s="4"/>
      <c r="T7" s="4"/>
      <c r="U7" s="4"/>
      <c r="V7" s="4"/>
      <c r="W7" s="4"/>
      <c r="X7" s="4"/>
      <c r="Y7" s="4"/>
      <c r="Z7" s="4"/>
    </row>
    <row r="8" spans="1:26" ht="14.5">
      <c r="A8" s="8" t="s">
        <v>24</v>
      </c>
      <c r="B8" s="4"/>
      <c r="C8" s="4"/>
      <c r="D8" s="4"/>
      <c r="E8" s="4"/>
      <c r="F8" s="4"/>
      <c r="G8" s="4"/>
      <c r="H8" s="4"/>
      <c r="I8" s="4"/>
      <c r="J8" s="4"/>
      <c r="K8" s="4"/>
      <c r="L8" s="4"/>
      <c r="M8" s="4"/>
      <c r="N8" s="4"/>
      <c r="O8" s="4"/>
      <c r="P8" s="4"/>
      <c r="Q8" s="4"/>
      <c r="R8" s="4"/>
      <c r="S8" s="4"/>
      <c r="T8" s="4"/>
      <c r="U8" s="4"/>
      <c r="V8" s="4"/>
      <c r="W8" s="4"/>
      <c r="X8" s="4"/>
      <c r="Y8" s="4"/>
      <c r="Z8" s="4"/>
    </row>
    <row r="9" spans="1:26" ht="14.5">
      <c r="A9" s="8" t="s">
        <v>25</v>
      </c>
      <c r="B9" s="4"/>
      <c r="C9" s="4"/>
      <c r="D9" s="4"/>
      <c r="E9" s="4"/>
      <c r="F9" s="4"/>
      <c r="G9" s="4"/>
      <c r="H9" s="4"/>
      <c r="I9" s="4"/>
      <c r="J9" s="4"/>
      <c r="K9" s="4"/>
      <c r="L9" s="4"/>
      <c r="M9" s="4"/>
      <c r="N9" s="4"/>
      <c r="O9" s="4"/>
      <c r="P9" s="4"/>
      <c r="Q9" s="4"/>
      <c r="R9" s="4"/>
      <c r="S9" s="4"/>
      <c r="T9" s="4"/>
      <c r="U9" s="4"/>
      <c r="V9" s="4"/>
      <c r="W9" s="4"/>
      <c r="X9" s="4"/>
      <c r="Y9" s="4"/>
      <c r="Z9" s="4"/>
    </row>
    <row r="10" spans="1:26" ht="14.5">
      <c r="A10" s="8" t="s">
        <v>26</v>
      </c>
      <c r="B10" s="4"/>
      <c r="C10" s="4"/>
      <c r="D10" s="4"/>
      <c r="E10" s="4"/>
      <c r="F10" s="4"/>
      <c r="G10" s="4"/>
      <c r="H10" s="4"/>
      <c r="I10" s="4"/>
      <c r="J10" s="4"/>
      <c r="K10" s="4"/>
      <c r="L10" s="4"/>
      <c r="M10" s="4"/>
      <c r="N10" s="4"/>
      <c r="O10" s="4"/>
      <c r="P10" s="4"/>
      <c r="Q10" s="4"/>
      <c r="R10" s="4"/>
      <c r="S10" s="4"/>
      <c r="T10" s="4"/>
      <c r="U10" s="4"/>
      <c r="V10" s="4"/>
      <c r="W10" s="4"/>
      <c r="X10" s="4"/>
      <c r="Y10" s="4"/>
      <c r="Z10" s="4"/>
    </row>
    <row r="11" spans="1:26" ht="14.5">
      <c r="A11" s="8" t="s">
        <v>27</v>
      </c>
      <c r="B11" s="4"/>
      <c r="C11" s="4"/>
      <c r="D11" s="4"/>
      <c r="E11" s="4"/>
      <c r="F11" s="4"/>
      <c r="G11" s="4"/>
      <c r="H11" s="4"/>
      <c r="I11" s="4"/>
      <c r="J11" s="4"/>
      <c r="K11" s="4"/>
      <c r="L11" s="4"/>
      <c r="M11" s="4"/>
      <c r="N11" s="4"/>
      <c r="O11" s="4"/>
      <c r="P11" s="4"/>
      <c r="Q11" s="4"/>
      <c r="R11" s="4"/>
      <c r="S11" s="4"/>
      <c r="T11" s="4"/>
      <c r="U11" s="4"/>
      <c r="V11" s="4"/>
      <c r="W11" s="4"/>
      <c r="X11" s="4"/>
      <c r="Y11" s="4"/>
      <c r="Z11" s="4"/>
    </row>
    <row r="12" spans="1:26" ht="14.5">
      <c r="A12" s="8" t="s">
        <v>28</v>
      </c>
      <c r="B12" s="4"/>
      <c r="C12" s="4"/>
      <c r="D12" s="4"/>
      <c r="E12" s="4"/>
      <c r="F12" s="4"/>
      <c r="G12" s="4"/>
      <c r="H12" s="4"/>
      <c r="I12" s="4"/>
      <c r="J12" s="4"/>
      <c r="K12" s="4"/>
      <c r="L12" s="4"/>
      <c r="M12" s="4"/>
      <c r="N12" s="4"/>
      <c r="O12" s="4"/>
      <c r="P12" s="4"/>
      <c r="Q12" s="4"/>
      <c r="R12" s="4"/>
      <c r="S12" s="4"/>
      <c r="T12" s="4"/>
      <c r="U12" s="4"/>
      <c r="V12" s="4"/>
      <c r="W12" s="4"/>
      <c r="X12" s="4"/>
      <c r="Y12" s="4"/>
      <c r="Z12" s="4"/>
    </row>
    <row r="13" spans="1:26" ht="14.5">
      <c r="A13" s="8" t="s">
        <v>29</v>
      </c>
      <c r="B13" s="4"/>
      <c r="C13" s="4"/>
      <c r="D13" s="4"/>
      <c r="E13" s="4"/>
      <c r="F13" s="4"/>
      <c r="G13" s="4"/>
      <c r="H13" s="4"/>
      <c r="I13" s="4"/>
      <c r="J13" s="4"/>
      <c r="K13" s="4"/>
      <c r="L13" s="4"/>
      <c r="M13" s="4"/>
      <c r="N13" s="4"/>
      <c r="O13" s="4"/>
      <c r="P13" s="4"/>
      <c r="Q13" s="4"/>
      <c r="R13" s="4"/>
      <c r="S13" s="4"/>
      <c r="T13" s="4"/>
      <c r="U13" s="4"/>
      <c r="V13" s="4"/>
      <c r="W13" s="4"/>
      <c r="X13" s="4"/>
      <c r="Y13" s="4"/>
      <c r="Z13" s="4"/>
    </row>
    <row r="14" spans="1:26" ht="14.5">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4.5">
      <c r="A15" s="108" t="s">
        <v>30</v>
      </c>
      <c r="B15" s="107"/>
      <c r="C15" s="107"/>
      <c r="D15" s="107"/>
      <c r="E15" s="107"/>
      <c r="F15" s="107"/>
      <c r="G15" s="4"/>
      <c r="H15" s="4"/>
      <c r="I15" s="4"/>
      <c r="J15" s="4"/>
      <c r="K15" s="4"/>
      <c r="L15" s="4"/>
      <c r="M15" s="4"/>
      <c r="N15" s="4"/>
      <c r="O15" s="4"/>
      <c r="P15" s="4"/>
      <c r="Q15" s="4"/>
      <c r="R15" s="4"/>
      <c r="S15" s="4"/>
      <c r="T15" s="4"/>
      <c r="U15" s="4"/>
      <c r="V15" s="4"/>
      <c r="W15" s="4"/>
      <c r="X15" s="4"/>
      <c r="Y15" s="4"/>
      <c r="Z15" s="4"/>
    </row>
    <row r="16" spans="1:26" ht="14.5">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29">
      <c r="A17" s="9" t="s">
        <v>31</v>
      </c>
      <c r="B17" s="10" t="s">
        <v>32</v>
      </c>
      <c r="C17" s="10" t="s">
        <v>33</v>
      </c>
      <c r="D17" s="11" t="s">
        <v>34</v>
      </c>
      <c r="E17" s="11" t="s">
        <v>35</v>
      </c>
      <c r="F17" s="11" t="s">
        <v>36</v>
      </c>
      <c r="G17" s="4"/>
      <c r="H17" s="4"/>
      <c r="I17" s="4"/>
      <c r="J17" s="4"/>
      <c r="K17" s="4"/>
      <c r="L17" s="4"/>
      <c r="M17" s="4"/>
      <c r="N17" s="4"/>
      <c r="O17" s="4"/>
      <c r="P17" s="4"/>
      <c r="Q17" s="4"/>
      <c r="R17" s="4"/>
      <c r="S17" s="4"/>
      <c r="T17" s="4"/>
      <c r="U17" s="4"/>
      <c r="V17" s="4"/>
      <c r="W17" s="4"/>
      <c r="X17" s="4"/>
      <c r="Y17" s="4"/>
      <c r="Z17" s="4"/>
    </row>
    <row r="18" spans="1:26" ht="24" customHeight="1">
      <c r="A18" s="103" t="s">
        <v>4</v>
      </c>
      <c r="B18" s="103" t="s">
        <v>2</v>
      </c>
      <c r="C18" s="103" t="s">
        <v>3</v>
      </c>
      <c r="D18" s="109" t="s">
        <v>37</v>
      </c>
      <c r="E18" s="103" t="s">
        <v>38</v>
      </c>
      <c r="F18" s="12" t="s">
        <v>39</v>
      </c>
      <c r="G18" s="4"/>
      <c r="H18" s="4"/>
      <c r="I18" s="4"/>
      <c r="J18" s="4"/>
      <c r="K18" s="4"/>
      <c r="L18" s="4"/>
      <c r="M18" s="4"/>
      <c r="N18" s="4"/>
      <c r="O18" s="4"/>
      <c r="P18" s="4"/>
      <c r="Q18" s="4"/>
      <c r="R18" s="4"/>
      <c r="S18" s="4"/>
      <c r="T18" s="4"/>
      <c r="U18" s="4"/>
      <c r="V18" s="4"/>
      <c r="W18" s="4"/>
      <c r="X18" s="4"/>
      <c r="Y18" s="4"/>
      <c r="Z18" s="4"/>
    </row>
    <row r="19" spans="1:26" ht="24" customHeight="1">
      <c r="A19" s="104"/>
      <c r="B19" s="104"/>
      <c r="C19" s="104"/>
      <c r="D19" s="104"/>
      <c r="E19" s="104"/>
      <c r="F19" s="12" t="s">
        <v>40</v>
      </c>
      <c r="G19" s="4"/>
      <c r="H19" s="4"/>
      <c r="I19" s="4"/>
      <c r="J19" s="4"/>
      <c r="K19" s="4"/>
      <c r="L19" s="4"/>
      <c r="M19" s="4"/>
      <c r="N19" s="4"/>
      <c r="O19" s="4"/>
      <c r="P19" s="4"/>
      <c r="Q19" s="4"/>
      <c r="R19" s="4"/>
      <c r="S19" s="4"/>
      <c r="T19" s="4"/>
      <c r="U19" s="4"/>
      <c r="V19" s="4"/>
      <c r="W19" s="4"/>
      <c r="X19" s="4"/>
      <c r="Y19" s="4"/>
      <c r="Z19" s="4"/>
    </row>
    <row r="20" spans="1:26" ht="24" customHeight="1">
      <c r="A20" s="104"/>
      <c r="B20" s="104"/>
      <c r="C20" s="104"/>
      <c r="D20" s="105"/>
      <c r="E20" s="105"/>
      <c r="F20" s="12" t="s">
        <v>41</v>
      </c>
      <c r="G20" s="4"/>
      <c r="H20" s="4"/>
      <c r="I20" s="4"/>
      <c r="J20" s="4"/>
      <c r="K20" s="4"/>
      <c r="L20" s="4"/>
      <c r="M20" s="4"/>
      <c r="N20" s="4"/>
      <c r="O20" s="4"/>
      <c r="P20" s="4"/>
      <c r="Q20" s="4"/>
      <c r="R20" s="4"/>
      <c r="S20" s="4"/>
      <c r="T20" s="4"/>
      <c r="U20" s="4"/>
      <c r="V20" s="4"/>
      <c r="W20" s="4"/>
      <c r="X20" s="4"/>
      <c r="Y20" s="4"/>
      <c r="Z20" s="4"/>
    </row>
    <row r="21" spans="1:26" ht="24" customHeight="1">
      <c r="A21" s="104"/>
      <c r="B21" s="104"/>
      <c r="C21" s="104"/>
      <c r="D21" s="109" t="s">
        <v>42</v>
      </c>
      <c r="E21" s="109" t="s">
        <v>43</v>
      </c>
      <c r="F21" s="12" t="s">
        <v>44</v>
      </c>
      <c r="G21" s="4"/>
      <c r="H21" s="4"/>
      <c r="I21" s="4"/>
      <c r="J21" s="4"/>
      <c r="K21" s="4"/>
      <c r="L21" s="4"/>
      <c r="M21" s="4"/>
      <c r="N21" s="4"/>
      <c r="O21" s="4"/>
      <c r="P21" s="4"/>
      <c r="Q21" s="4"/>
      <c r="R21" s="4"/>
      <c r="S21" s="4"/>
      <c r="T21" s="4"/>
      <c r="U21" s="4"/>
      <c r="V21" s="4"/>
      <c r="W21" s="4"/>
      <c r="X21" s="4"/>
      <c r="Y21" s="4"/>
      <c r="Z21" s="4"/>
    </row>
    <row r="22" spans="1:26" ht="24" customHeight="1">
      <c r="A22" s="105"/>
      <c r="B22" s="104"/>
      <c r="C22" s="104"/>
      <c r="D22" s="105"/>
      <c r="E22" s="105"/>
      <c r="F22" s="12" t="s">
        <v>45</v>
      </c>
      <c r="G22" s="4"/>
      <c r="H22" s="4"/>
      <c r="I22" s="4"/>
      <c r="J22" s="4"/>
      <c r="K22" s="4"/>
      <c r="L22" s="4"/>
      <c r="M22" s="4"/>
      <c r="N22" s="4"/>
      <c r="O22" s="4"/>
      <c r="P22" s="4"/>
      <c r="Q22" s="4"/>
      <c r="R22" s="4"/>
      <c r="S22" s="4"/>
      <c r="T22" s="4"/>
      <c r="U22" s="4"/>
      <c r="V22" s="4"/>
      <c r="W22" s="4"/>
      <c r="X22" s="4"/>
      <c r="Y22" s="4"/>
      <c r="Z22" s="4"/>
    </row>
    <row r="23" spans="1:26" ht="55.5" customHeight="1">
      <c r="A23" s="12" t="s">
        <v>46</v>
      </c>
      <c r="B23" s="104"/>
      <c r="C23" s="104"/>
      <c r="D23" s="103" t="s">
        <v>47</v>
      </c>
      <c r="E23" s="103" t="s">
        <v>48</v>
      </c>
      <c r="F23" s="12" t="s">
        <v>49</v>
      </c>
      <c r="G23" s="4"/>
      <c r="H23" s="4"/>
      <c r="I23" s="4"/>
      <c r="J23" s="4"/>
      <c r="K23" s="4"/>
      <c r="L23" s="4"/>
      <c r="M23" s="4"/>
      <c r="N23" s="4"/>
      <c r="O23" s="4"/>
      <c r="P23" s="4"/>
      <c r="Q23" s="4"/>
      <c r="R23" s="4"/>
      <c r="S23" s="4"/>
      <c r="T23" s="4"/>
      <c r="U23" s="4"/>
      <c r="V23" s="4"/>
      <c r="W23" s="4"/>
      <c r="X23" s="4"/>
      <c r="Y23" s="4"/>
      <c r="Z23" s="4"/>
    </row>
    <row r="24" spans="1:26" ht="15.75" customHeight="1">
      <c r="A24" s="103" t="s">
        <v>50</v>
      </c>
      <c r="B24" s="104"/>
      <c r="C24" s="104"/>
      <c r="D24" s="104"/>
      <c r="E24" s="104"/>
      <c r="F24" s="12" t="s">
        <v>51</v>
      </c>
      <c r="G24" s="4"/>
      <c r="H24" s="4"/>
      <c r="I24" s="4"/>
      <c r="J24" s="4"/>
      <c r="K24" s="4"/>
      <c r="L24" s="4"/>
      <c r="M24" s="4"/>
      <c r="N24" s="4"/>
      <c r="O24" s="4"/>
      <c r="P24" s="4"/>
      <c r="Q24" s="4"/>
      <c r="R24" s="4"/>
      <c r="S24" s="4"/>
      <c r="T24" s="4"/>
      <c r="U24" s="4"/>
      <c r="V24" s="4"/>
      <c r="W24" s="4"/>
      <c r="X24" s="4"/>
      <c r="Y24" s="4"/>
      <c r="Z24" s="4"/>
    </row>
    <row r="25" spans="1:26" ht="19.5" customHeight="1">
      <c r="A25" s="104"/>
      <c r="B25" s="104"/>
      <c r="C25" s="104"/>
      <c r="D25" s="104"/>
      <c r="E25" s="104"/>
      <c r="F25" s="12" t="s">
        <v>52</v>
      </c>
      <c r="G25" s="4"/>
      <c r="H25" s="4"/>
      <c r="I25" s="4"/>
      <c r="J25" s="4"/>
      <c r="K25" s="4"/>
      <c r="L25" s="4"/>
      <c r="M25" s="4"/>
      <c r="N25" s="4"/>
      <c r="O25" s="4"/>
      <c r="P25" s="4"/>
      <c r="Q25" s="4"/>
      <c r="R25" s="4"/>
      <c r="S25" s="4"/>
      <c r="T25" s="4"/>
      <c r="U25" s="4"/>
      <c r="V25" s="4"/>
      <c r="W25" s="4"/>
      <c r="X25" s="4"/>
      <c r="Y25" s="4"/>
      <c r="Z25" s="4"/>
    </row>
    <row r="26" spans="1:26" ht="15.75" customHeight="1">
      <c r="A26" s="104"/>
      <c r="B26" s="104"/>
      <c r="C26" s="104"/>
      <c r="D26" s="104"/>
      <c r="E26" s="104"/>
      <c r="F26" s="12" t="s">
        <v>53</v>
      </c>
      <c r="G26" s="4"/>
      <c r="H26" s="4"/>
      <c r="I26" s="4"/>
      <c r="J26" s="4"/>
      <c r="K26" s="4"/>
      <c r="L26" s="4"/>
      <c r="M26" s="4"/>
      <c r="N26" s="4"/>
      <c r="O26" s="4"/>
      <c r="P26" s="4"/>
      <c r="Q26" s="4"/>
      <c r="R26" s="4"/>
      <c r="S26" s="4"/>
      <c r="T26" s="4"/>
      <c r="U26" s="4"/>
      <c r="V26" s="4"/>
      <c r="W26" s="4"/>
      <c r="X26" s="4"/>
      <c r="Y26" s="4"/>
      <c r="Z26" s="4"/>
    </row>
    <row r="27" spans="1:26" ht="15.75" customHeight="1">
      <c r="A27" s="104"/>
      <c r="B27" s="104"/>
      <c r="C27" s="104"/>
      <c r="D27" s="104"/>
      <c r="E27" s="104"/>
      <c r="F27" s="12" t="s">
        <v>54</v>
      </c>
      <c r="G27" s="4"/>
      <c r="H27" s="4"/>
      <c r="I27" s="4"/>
      <c r="J27" s="4"/>
      <c r="K27" s="4"/>
      <c r="L27" s="4"/>
      <c r="M27" s="4"/>
      <c r="N27" s="4"/>
      <c r="O27" s="4"/>
      <c r="P27" s="4"/>
      <c r="Q27" s="4"/>
      <c r="R27" s="4"/>
      <c r="S27" s="4"/>
      <c r="T27" s="4"/>
      <c r="U27" s="4"/>
      <c r="V27" s="4"/>
      <c r="W27" s="4"/>
      <c r="X27" s="4"/>
      <c r="Y27" s="4"/>
      <c r="Z27" s="4"/>
    </row>
    <row r="28" spans="1:26" ht="15.75" customHeight="1">
      <c r="A28" s="104"/>
      <c r="B28" s="104"/>
      <c r="C28" s="104"/>
      <c r="D28" s="104"/>
      <c r="E28" s="104"/>
      <c r="F28" s="12" t="s">
        <v>55</v>
      </c>
      <c r="G28" s="4"/>
      <c r="H28" s="4"/>
      <c r="I28" s="4"/>
      <c r="J28" s="4"/>
      <c r="K28" s="4"/>
      <c r="L28" s="4"/>
      <c r="M28" s="4"/>
      <c r="N28" s="4"/>
      <c r="O28" s="4"/>
      <c r="P28" s="4"/>
      <c r="Q28" s="4"/>
      <c r="R28" s="4"/>
      <c r="S28" s="4"/>
      <c r="T28" s="4"/>
      <c r="U28" s="4"/>
      <c r="V28" s="4"/>
      <c r="W28" s="4"/>
      <c r="X28" s="4"/>
      <c r="Y28" s="4"/>
      <c r="Z28" s="4"/>
    </row>
    <row r="29" spans="1:26" ht="15.75" customHeight="1">
      <c r="A29" s="104"/>
      <c r="B29" s="104"/>
      <c r="C29" s="104"/>
      <c r="D29" s="104"/>
      <c r="E29" s="104"/>
      <c r="F29" s="12" t="s">
        <v>56</v>
      </c>
      <c r="G29" s="4"/>
      <c r="H29" s="4"/>
      <c r="I29" s="4"/>
      <c r="J29" s="4"/>
      <c r="K29" s="4"/>
      <c r="L29" s="4"/>
      <c r="M29" s="4"/>
      <c r="N29" s="4"/>
      <c r="O29" s="4"/>
      <c r="P29" s="4"/>
      <c r="Q29" s="4"/>
      <c r="R29" s="4"/>
      <c r="S29" s="4"/>
      <c r="T29" s="4"/>
      <c r="U29" s="4"/>
      <c r="V29" s="4"/>
      <c r="W29" s="4"/>
      <c r="X29" s="4"/>
      <c r="Y29" s="4"/>
      <c r="Z29" s="4"/>
    </row>
    <row r="30" spans="1:26" ht="23.25" customHeight="1">
      <c r="A30" s="104"/>
      <c r="B30" s="104"/>
      <c r="C30" s="104"/>
      <c r="D30" s="104"/>
      <c r="E30" s="104"/>
      <c r="F30" s="12" t="s">
        <v>57</v>
      </c>
      <c r="G30" s="4"/>
      <c r="H30" s="4"/>
      <c r="I30" s="4"/>
      <c r="J30" s="4"/>
      <c r="K30" s="4"/>
      <c r="L30" s="4"/>
      <c r="M30" s="4"/>
      <c r="N30" s="4"/>
      <c r="O30" s="4"/>
      <c r="P30" s="4"/>
      <c r="Q30" s="4"/>
      <c r="R30" s="4"/>
      <c r="S30" s="4"/>
      <c r="T30" s="4"/>
      <c r="U30" s="4"/>
      <c r="V30" s="4"/>
      <c r="W30" s="4"/>
      <c r="X30" s="4"/>
      <c r="Y30" s="4"/>
      <c r="Z30" s="4"/>
    </row>
    <row r="31" spans="1:26" ht="15.75" customHeight="1">
      <c r="A31" s="104"/>
      <c r="B31" s="104"/>
      <c r="C31" s="104"/>
      <c r="D31" s="104"/>
      <c r="E31" s="104"/>
      <c r="F31" s="12" t="s">
        <v>58</v>
      </c>
      <c r="G31" s="4"/>
      <c r="H31" s="4"/>
      <c r="I31" s="4"/>
      <c r="J31" s="4"/>
      <c r="K31" s="4"/>
      <c r="L31" s="4"/>
      <c r="M31" s="4"/>
      <c r="N31" s="4"/>
      <c r="O31" s="4"/>
      <c r="P31" s="4"/>
      <c r="Q31" s="4"/>
      <c r="R31" s="4"/>
      <c r="S31" s="4"/>
      <c r="T31" s="4"/>
      <c r="U31" s="4"/>
      <c r="V31" s="4"/>
      <c r="W31" s="4"/>
      <c r="X31" s="4"/>
      <c r="Y31" s="4"/>
      <c r="Z31" s="4"/>
    </row>
    <row r="32" spans="1:26" ht="25.5" customHeight="1">
      <c r="A32" s="104"/>
      <c r="B32" s="104"/>
      <c r="C32" s="104"/>
      <c r="D32" s="104"/>
      <c r="E32" s="104"/>
      <c r="F32" s="12" t="s">
        <v>59</v>
      </c>
      <c r="G32" s="4"/>
      <c r="H32" s="4"/>
      <c r="I32" s="4"/>
      <c r="J32" s="4"/>
      <c r="K32" s="4"/>
      <c r="L32" s="4"/>
      <c r="M32" s="4"/>
      <c r="N32" s="4"/>
      <c r="O32" s="4"/>
      <c r="P32" s="4"/>
      <c r="Q32" s="4"/>
      <c r="R32" s="4"/>
      <c r="S32" s="4"/>
      <c r="T32" s="4"/>
      <c r="U32" s="4"/>
      <c r="V32" s="4"/>
      <c r="W32" s="4"/>
      <c r="X32" s="4"/>
      <c r="Y32" s="4"/>
      <c r="Z32" s="4"/>
    </row>
    <row r="33" spans="1:26" ht="15.75" customHeight="1">
      <c r="A33" s="105"/>
      <c r="B33" s="104"/>
      <c r="C33" s="104"/>
      <c r="D33" s="104"/>
      <c r="E33" s="105"/>
      <c r="F33" s="12" t="s">
        <v>60</v>
      </c>
      <c r="G33" s="4"/>
      <c r="H33" s="4"/>
      <c r="I33" s="4"/>
      <c r="J33" s="4"/>
      <c r="K33" s="4"/>
      <c r="L33" s="4"/>
      <c r="M33" s="4"/>
      <c r="N33" s="4"/>
      <c r="O33" s="4"/>
      <c r="P33" s="4"/>
      <c r="Q33" s="4"/>
      <c r="R33" s="4"/>
      <c r="S33" s="4"/>
      <c r="T33" s="4"/>
      <c r="U33" s="4"/>
      <c r="V33" s="4"/>
      <c r="W33" s="4"/>
      <c r="X33" s="4"/>
      <c r="Y33" s="4"/>
      <c r="Z33" s="4"/>
    </row>
    <row r="34" spans="1:26" ht="15.75" customHeight="1">
      <c r="A34" s="103" t="s">
        <v>4</v>
      </c>
      <c r="B34" s="104"/>
      <c r="C34" s="104"/>
      <c r="D34" s="104"/>
      <c r="E34" s="103" t="s">
        <v>61</v>
      </c>
      <c r="F34" s="12" t="s">
        <v>62</v>
      </c>
      <c r="G34" s="4"/>
      <c r="H34" s="4"/>
      <c r="I34" s="4"/>
      <c r="J34" s="4"/>
      <c r="K34" s="4"/>
      <c r="L34" s="4"/>
      <c r="M34" s="4"/>
      <c r="N34" s="4"/>
      <c r="O34" s="4"/>
      <c r="P34" s="4"/>
      <c r="Q34" s="4"/>
      <c r="R34" s="4"/>
      <c r="S34" s="4"/>
      <c r="T34" s="4"/>
      <c r="U34" s="4"/>
      <c r="V34" s="4"/>
      <c r="W34" s="4"/>
      <c r="X34" s="4"/>
      <c r="Y34" s="4"/>
      <c r="Z34" s="4"/>
    </row>
    <row r="35" spans="1:26" ht="20.25" customHeight="1">
      <c r="A35" s="105"/>
      <c r="B35" s="105"/>
      <c r="C35" s="105"/>
      <c r="D35" s="105"/>
      <c r="E35" s="105"/>
      <c r="F35" s="13" t="s">
        <v>63</v>
      </c>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5">
    <mergeCell ref="E23:E33"/>
    <mergeCell ref="E34:E35"/>
    <mergeCell ref="A2:F3"/>
    <mergeCell ref="A5:F6"/>
    <mergeCell ref="A15:F15"/>
    <mergeCell ref="B18:B35"/>
    <mergeCell ref="E18:E20"/>
    <mergeCell ref="E21:E22"/>
    <mergeCell ref="A34:A35"/>
    <mergeCell ref="D18:D20"/>
    <mergeCell ref="D21:D22"/>
    <mergeCell ref="C18:C35"/>
    <mergeCell ref="D23:D35"/>
    <mergeCell ref="A18:A22"/>
    <mergeCell ref="A24:A33"/>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985"/>
  <sheetViews>
    <sheetView topLeftCell="A13" workbookViewId="0">
      <selection activeCell="R3" sqref="G1:R1048576"/>
    </sheetView>
  </sheetViews>
  <sheetFormatPr baseColWidth="10" defaultColWidth="14.453125" defaultRowHeight="15" customHeight="1"/>
  <cols>
    <col min="1" max="1" width="34.08984375" style="32" customWidth="1"/>
    <col min="2" max="2" width="48.453125" style="32" customWidth="1"/>
    <col min="3" max="3" width="20.54296875" style="32" customWidth="1"/>
    <col min="4" max="4" width="18.453125" style="32" customWidth="1"/>
    <col min="5" max="5" width="12.7265625" style="32" customWidth="1"/>
    <col min="6" max="6" width="11.453125" style="32" customWidth="1"/>
    <col min="7" max="18" width="9.54296875" style="32" hidden="1" customWidth="1"/>
    <col min="19" max="19" width="26.26953125" style="32" customWidth="1"/>
    <col min="20" max="20" width="26.453125" style="32" customWidth="1"/>
    <col min="21" max="21" width="24.90625" style="32" customWidth="1"/>
    <col min="22" max="22" width="47.81640625" style="32" customWidth="1"/>
    <col min="23" max="23" width="21.7265625" style="32" hidden="1" customWidth="1"/>
    <col min="24" max="24" width="26.08984375" style="32" hidden="1" customWidth="1"/>
    <col min="25" max="25" width="17.453125" style="32" hidden="1" customWidth="1"/>
    <col min="26" max="26" width="21.54296875" style="32" customWidth="1"/>
    <col min="27" max="27" width="21.81640625" style="32" customWidth="1"/>
    <col min="28" max="16384" width="14.453125" style="32"/>
  </cols>
  <sheetData>
    <row r="1" spans="1:27" ht="22.5">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row>
    <row r="2" spans="1:27" ht="20">
      <c r="A2" s="147" t="s">
        <v>1</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row>
    <row r="3" spans="1:27" ht="14.5">
      <c r="A3" s="14"/>
      <c r="B3" s="902"/>
      <c r="C3" s="902"/>
      <c r="D3" s="14"/>
      <c r="E3" s="14"/>
      <c r="F3" s="14"/>
      <c r="G3" s="14"/>
      <c r="H3" s="14"/>
      <c r="I3" s="14"/>
      <c r="J3" s="14"/>
      <c r="K3" s="14"/>
      <c r="L3" s="14"/>
      <c r="M3" s="14"/>
      <c r="N3" s="14"/>
      <c r="O3" s="14"/>
      <c r="P3" s="14"/>
      <c r="Q3" s="14"/>
      <c r="R3" s="14"/>
      <c r="S3" s="903"/>
      <c r="T3" s="15"/>
      <c r="U3" s="14"/>
      <c r="V3" s="14"/>
      <c r="W3" s="15"/>
      <c r="X3" s="15"/>
      <c r="Y3" s="15"/>
    </row>
    <row r="4" spans="1:27" ht="22.5">
      <c r="A4" s="148" t="s">
        <v>84</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row>
    <row r="5" spans="1:27" ht="22.5">
      <c r="A5" s="148" t="s">
        <v>64</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row>
    <row r="6" spans="1:27" ht="18.5">
      <c r="A6" s="16" t="s">
        <v>65</v>
      </c>
      <c r="B6" s="407" t="s">
        <v>1372</v>
      </c>
      <c r="C6" s="107"/>
      <c r="D6" s="107"/>
      <c r="E6" s="107"/>
      <c r="F6" s="107"/>
      <c r="G6" s="107"/>
      <c r="H6" s="107"/>
      <c r="I6" s="107"/>
      <c r="J6" s="107"/>
      <c r="K6" s="17"/>
      <c r="L6" s="17"/>
      <c r="M6" s="17"/>
      <c r="N6" s="17"/>
      <c r="O6" s="17"/>
      <c r="P6" s="17"/>
      <c r="Q6" s="17"/>
      <c r="R6" s="17"/>
      <c r="S6" s="596"/>
      <c r="T6" s="1"/>
      <c r="U6" s="1"/>
      <c r="V6" s="1"/>
      <c r="W6" s="1"/>
      <c r="X6" s="1"/>
      <c r="Y6" s="1"/>
    </row>
    <row r="7" spans="1:27" ht="18.5">
      <c r="A7" s="16"/>
      <c r="B7" s="18"/>
      <c r="C7" s="18"/>
      <c r="D7" s="18"/>
      <c r="E7" s="18"/>
      <c r="F7" s="18"/>
      <c r="G7" s="18"/>
      <c r="H7" s="19"/>
      <c r="I7" s="18"/>
      <c r="J7" s="18"/>
      <c r="K7" s="17"/>
      <c r="L7" s="17"/>
      <c r="M7" s="17"/>
      <c r="N7" s="17"/>
      <c r="O7" s="17"/>
      <c r="P7" s="17"/>
      <c r="Q7" s="17"/>
      <c r="R7" s="17"/>
      <c r="S7" s="596"/>
      <c r="T7" s="1"/>
      <c r="U7" s="1"/>
      <c r="V7" s="1"/>
      <c r="W7" s="1"/>
      <c r="X7" s="1"/>
      <c r="Y7" s="1"/>
    </row>
    <row r="8" spans="1:27" ht="18.5">
      <c r="A8" s="16" t="s">
        <v>66</v>
      </c>
      <c r="B8" s="414" t="s">
        <v>2</v>
      </c>
      <c r="C8" s="414"/>
      <c r="D8" s="20"/>
      <c r="E8" s="20"/>
      <c r="F8" s="20"/>
      <c r="G8" s="20"/>
      <c r="H8" s="20"/>
      <c r="I8" s="20"/>
      <c r="J8" s="20"/>
      <c r="K8" s="17"/>
      <c r="L8" s="17"/>
      <c r="M8" s="17"/>
      <c r="N8" s="17"/>
      <c r="O8" s="17"/>
      <c r="P8" s="17"/>
      <c r="Q8" s="17"/>
      <c r="R8" s="17"/>
      <c r="S8" s="596"/>
      <c r="T8" s="1"/>
      <c r="U8" s="1"/>
      <c r="V8" s="1"/>
      <c r="W8" s="1"/>
      <c r="X8" s="1"/>
      <c r="Y8" s="1"/>
    </row>
    <row r="9" spans="1:27" ht="18.5">
      <c r="A9" s="16" t="s">
        <v>67</v>
      </c>
      <c r="B9" s="20" t="s">
        <v>3</v>
      </c>
      <c r="C9" s="414"/>
      <c r="D9" s="20"/>
      <c r="E9" s="20"/>
      <c r="F9" s="20"/>
      <c r="G9" s="20"/>
      <c r="H9" s="20"/>
      <c r="I9" s="20"/>
      <c r="J9" s="20"/>
      <c r="K9" s="1"/>
      <c r="L9" s="1"/>
      <c r="M9" s="17"/>
      <c r="N9" s="17"/>
      <c r="O9" s="17"/>
      <c r="P9" s="17"/>
      <c r="Q9" s="17"/>
      <c r="R9" s="17"/>
      <c r="S9" s="596"/>
      <c r="T9" s="1"/>
      <c r="U9" s="1"/>
      <c r="V9" s="1"/>
      <c r="W9" s="1"/>
      <c r="X9" s="1"/>
      <c r="Y9" s="1"/>
    </row>
    <row r="10" spans="1:27" ht="18.5">
      <c r="A10" s="16" t="s">
        <v>68</v>
      </c>
      <c r="B10" s="20" t="s">
        <v>4</v>
      </c>
      <c r="C10" s="414"/>
      <c r="D10" s="20"/>
      <c r="E10" s="20"/>
      <c r="F10" s="20"/>
      <c r="G10" s="20"/>
      <c r="H10" s="20"/>
      <c r="I10" s="20"/>
      <c r="J10" s="20"/>
      <c r="K10" s="17"/>
      <c r="L10" s="17"/>
      <c r="M10" s="17"/>
      <c r="N10" s="17"/>
      <c r="O10" s="17"/>
      <c r="P10" s="17"/>
      <c r="Q10" s="17"/>
      <c r="R10" s="17"/>
      <c r="S10" s="596"/>
      <c r="T10" s="1"/>
      <c r="U10" s="1"/>
      <c r="V10" s="1"/>
      <c r="W10" s="1"/>
      <c r="X10" s="1"/>
      <c r="Y10" s="1"/>
    </row>
    <row r="11" spans="1:27" ht="18.5">
      <c r="A11" s="16"/>
      <c r="B11" s="18"/>
      <c r="C11" s="18"/>
      <c r="D11" s="18"/>
      <c r="E11" s="18"/>
      <c r="F11" s="18"/>
      <c r="G11" s="18"/>
      <c r="H11" s="19"/>
      <c r="I11" s="18"/>
      <c r="J11" s="18"/>
      <c r="K11" s="17"/>
      <c r="L11" s="17"/>
      <c r="M11" s="17"/>
      <c r="N11" s="17"/>
      <c r="O11" s="17"/>
      <c r="P11" s="17"/>
      <c r="Q11" s="17"/>
      <c r="R11" s="17"/>
      <c r="S11" s="596"/>
      <c r="T11" s="1"/>
      <c r="U11" s="1"/>
      <c r="V11" s="1"/>
      <c r="W11" s="1"/>
      <c r="X11" s="1"/>
      <c r="Y11" s="1"/>
    </row>
    <row r="12" spans="1:27" ht="18.5">
      <c r="A12" s="16" t="s">
        <v>69</v>
      </c>
      <c r="B12" s="20" t="s">
        <v>37</v>
      </c>
      <c r="C12" s="22"/>
      <c r="D12" s="22"/>
      <c r="E12" s="22"/>
      <c r="F12" s="22"/>
      <c r="G12" s="22"/>
      <c r="H12" s="22"/>
      <c r="I12" s="22"/>
      <c r="J12" s="22"/>
      <c r="K12" s="17"/>
      <c r="L12" s="17"/>
      <c r="M12" s="17"/>
      <c r="N12" s="17"/>
      <c r="O12" s="17"/>
      <c r="P12" s="17"/>
      <c r="Q12" s="17"/>
      <c r="R12" s="17"/>
      <c r="S12" s="596"/>
      <c r="T12" s="1"/>
      <c r="U12" s="2"/>
      <c r="V12" s="2"/>
      <c r="W12" s="23"/>
      <c r="X12" s="23"/>
      <c r="Y12" s="23"/>
    </row>
    <row r="13" spans="1:27" ht="18.5">
      <c r="A13" s="16" t="s">
        <v>70</v>
      </c>
      <c r="B13" s="20" t="s">
        <v>1373</v>
      </c>
      <c r="C13" s="22"/>
      <c r="D13" s="24"/>
      <c r="E13" s="24"/>
      <c r="F13" s="24"/>
      <c r="G13" s="24"/>
      <c r="H13" s="24"/>
      <c r="I13" s="24"/>
      <c r="J13" s="24"/>
      <c r="K13" s="17"/>
      <c r="L13" s="17"/>
      <c r="M13" s="17"/>
      <c r="N13" s="17"/>
      <c r="O13" s="17"/>
      <c r="P13" s="17"/>
      <c r="Q13" s="17"/>
      <c r="R13" s="17"/>
      <c r="S13" s="596"/>
      <c r="T13" s="1"/>
      <c r="U13" s="1"/>
      <c r="V13" s="1"/>
      <c r="W13" s="1"/>
      <c r="X13" s="1"/>
      <c r="Y13" s="1"/>
    </row>
    <row r="14" spans="1:27" ht="14.5">
      <c r="B14" s="904"/>
      <c r="C14" s="904"/>
      <c r="D14" s="43"/>
      <c r="G14" s="83"/>
      <c r="H14" s="83"/>
      <c r="I14" s="83"/>
      <c r="J14" s="83"/>
      <c r="K14" s="83"/>
      <c r="L14" s="83"/>
      <c r="M14" s="83"/>
      <c r="N14" s="83"/>
      <c r="O14" s="83"/>
      <c r="P14" s="83"/>
      <c r="Q14" s="83"/>
      <c r="R14" s="83"/>
      <c r="S14" s="905"/>
      <c r="T14" s="4"/>
    </row>
    <row r="15" spans="1:27" ht="14.5">
      <c r="B15" s="904"/>
      <c r="C15" s="904"/>
      <c r="D15" s="43"/>
      <c r="G15" s="83"/>
      <c r="H15" s="83"/>
      <c r="I15" s="83"/>
      <c r="J15" s="83"/>
      <c r="K15" s="83"/>
      <c r="L15" s="83"/>
      <c r="M15" s="83"/>
      <c r="N15" s="83"/>
      <c r="O15" s="83"/>
      <c r="P15" s="83"/>
      <c r="Q15" s="83"/>
      <c r="R15" s="83"/>
      <c r="S15" s="905"/>
      <c r="T15" s="4"/>
    </row>
    <row r="16" spans="1:27" ht="15.5">
      <c r="A16" s="142" t="s">
        <v>5</v>
      </c>
      <c r="B16" s="143" t="s">
        <v>6</v>
      </c>
      <c r="C16" s="143" t="s">
        <v>7</v>
      </c>
      <c r="D16" s="143" t="s">
        <v>85</v>
      </c>
      <c r="E16" s="143" t="s">
        <v>82</v>
      </c>
      <c r="F16" s="143" t="s">
        <v>83</v>
      </c>
      <c r="G16" s="176" t="s">
        <v>71</v>
      </c>
      <c r="H16" s="135"/>
      <c r="I16" s="135"/>
      <c r="J16" s="135"/>
      <c r="K16" s="135"/>
      <c r="L16" s="135"/>
      <c r="M16" s="135"/>
      <c r="N16" s="135"/>
      <c r="O16" s="135"/>
      <c r="P16" s="135"/>
      <c r="Q16" s="135"/>
      <c r="R16" s="136"/>
      <c r="S16" s="143" t="s">
        <v>8</v>
      </c>
      <c r="T16" s="52"/>
      <c r="U16" s="143" t="s">
        <v>72</v>
      </c>
      <c r="V16" s="142" t="s">
        <v>9</v>
      </c>
      <c r="W16" s="134" t="s">
        <v>73</v>
      </c>
      <c r="X16" s="135"/>
      <c r="Y16" s="136"/>
      <c r="Z16" s="906" t="s">
        <v>88</v>
      </c>
      <c r="AA16" s="907"/>
    </row>
    <row r="17" spans="1:34" ht="15.5">
      <c r="A17" s="140"/>
      <c r="B17" s="140"/>
      <c r="C17" s="140"/>
      <c r="D17" s="140"/>
      <c r="E17" s="140"/>
      <c r="F17" s="140"/>
      <c r="G17" s="176" t="s">
        <v>74</v>
      </c>
      <c r="H17" s="135"/>
      <c r="I17" s="136"/>
      <c r="J17" s="176" t="s">
        <v>75</v>
      </c>
      <c r="K17" s="135"/>
      <c r="L17" s="136"/>
      <c r="M17" s="176" t="s">
        <v>76</v>
      </c>
      <c r="N17" s="135"/>
      <c r="O17" s="136"/>
      <c r="P17" s="176" t="s">
        <v>77</v>
      </c>
      <c r="Q17" s="135"/>
      <c r="R17" s="136"/>
      <c r="S17" s="140"/>
      <c r="T17" s="667" t="s">
        <v>78</v>
      </c>
      <c r="U17" s="140"/>
      <c r="V17" s="140"/>
      <c r="W17" s="144" t="s">
        <v>79</v>
      </c>
      <c r="X17" s="144" t="s">
        <v>80</v>
      </c>
      <c r="Y17" s="144" t="s">
        <v>81</v>
      </c>
      <c r="Z17" s="144" t="s">
        <v>80</v>
      </c>
      <c r="AA17" s="144" t="s">
        <v>81</v>
      </c>
    </row>
    <row r="18" spans="1:34" ht="15.5">
      <c r="A18" s="140"/>
      <c r="B18" s="140"/>
      <c r="C18" s="140"/>
      <c r="D18" s="140"/>
      <c r="E18" s="140"/>
      <c r="F18" s="140"/>
      <c r="G18" s="180" t="s">
        <v>10</v>
      </c>
      <c r="H18" s="179" t="s">
        <v>11</v>
      </c>
      <c r="I18" s="179" t="s">
        <v>12</v>
      </c>
      <c r="J18" s="179" t="s">
        <v>13</v>
      </c>
      <c r="K18" s="179" t="s">
        <v>12</v>
      </c>
      <c r="L18" s="179" t="s">
        <v>14</v>
      </c>
      <c r="M18" s="179" t="s">
        <v>14</v>
      </c>
      <c r="N18" s="179" t="s">
        <v>13</v>
      </c>
      <c r="O18" s="179" t="s">
        <v>15</v>
      </c>
      <c r="P18" s="179" t="s">
        <v>16</v>
      </c>
      <c r="Q18" s="179" t="s">
        <v>17</v>
      </c>
      <c r="R18" s="179" t="s">
        <v>18</v>
      </c>
      <c r="S18" s="162"/>
      <c r="T18" s="669"/>
      <c r="U18" s="162"/>
      <c r="V18" s="162"/>
      <c r="W18" s="162"/>
      <c r="X18" s="140"/>
      <c r="Y18" s="140"/>
      <c r="Z18" s="140"/>
      <c r="AA18" s="140"/>
    </row>
    <row r="19" spans="1:34" ht="139.5" customHeight="1">
      <c r="A19" s="908" t="s">
        <v>1374</v>
      </c>
      <c r="B19" s="384" t="s">
        <v>1375</v>
      </c>
      <c r="C19" s="461" t="s">
        <v>391</v>
      </c>
      <c r="D19" s="87" t="s">
        <v>1376</v>
      </c>
      <c r="E19" s="769">
        <v>20</v>
      </c>
      <c r="F19" s="769">
        <v>25</v>
      </c>
      <c r="G19" s="909">
        <v>2</v>
      </c>
      <c r="H19" s="910">
        <v>2</v>
      </c>
      <c r="I19" s="910">
        <v>2</v>
      </c>
      <c r="J19" s="910">
        <v>2</v>
      </c>
      <c r="K19" s="910">
        <v>3</v>
      </c>
      <c r="L19" s="910">
        <v>2</v>
      </c>
      <c r="M19" s="910">
        <v>2</v>
      </c>
      <c r="N19" s="910">
        <v>2</v>
      </c>
      <c r="O19" s="910">
        <v>3</v>
      </c>
      <c r="P19" s="910">
        <v>2</v>
      </c>
      <c r="Q19" s="910">
        <v>2</v>
      </c>
      <c r="R19" s="910">
        <v>1</v>
      </c>
      <c r="S19" s="911" t="s">
        <v>1377</v>
      </c>
      <c r="T19" s="772" t="s">
        <v>1378</v>
      </c>
      <c r="U19" s="772" t="s">
        <v>1378</v>
      </c>
      <c r="V19" s="912" t="s">
        <v>1379</v>
      </c>
      <c r="W19" s="775" t="s">
        <v>1380</v>
      </c>
      <c r="X19" s="598" t="s">
        <v>1381</v>
      </c>
      <c r="Y19" s="598" t="s">
        <v>1382</v>
      </c>
      <c r="Z19" s="86" t="s">
        <v>109</v>
      </c>
      <c r="AA19" s="269"/>
      <c r="AB19" s="43"/>
      <c r="AC19" s="43"/>
      <c r="AD19" s="43"/>
      <c r="AE19" s="43"/>
      <c r="AF19" s="43"/>
      <c r="AG19" s="43"/>
      <c r="AH19" s="43"/>
    </row>
    <row r="20" spans="1:34" s="925" customFormat="1" ht="132" customHeight="1">
      <c r="A20" s="913" t="s">
        <v>1383</v>
      </c>
      <c r="B20" s="914" t="s">
        <v>1384</v>
      </c>
      <c r="C20" s="915" t="s">
        <v>391</v>
      </c>
      <c r="D20" s="916" t="s">
        <v>1385</v>
      </c>
      <c r="E20" s="917">
        <v>20</v>
      </c>
      <c r="F20" s="917">
        <v>25</v>
      </c>
      <c r="G20" s="918">
        <v>2</v>
      </c>
      <c r="H20" s="918">
        <v>2</v>
      </c>
      <c r="I20" s="918">
        <v>3</v>
      </c>
      <c r="J20" s="918">
        <v>2</v>
      </c>
      <c r="K20" s="918">
        <v>2</v>
      </c>
      <c r="L20" s="918">
        <v>3</v>
      </c>
      <c r="M20" s="918">
        <v>2</v>
      </c>
      <c r="N20" s="918">
        <v>2</v>
      </c>
      <c r="O20" s="918">
        <v>2</v>
      </c>
      <c r="P20" s="918">
        <v>2</v>
      </c>
      <c r="Q20" s="918">
        <v>2</v>
      </c>
      <c r="R20" s="918">
        <v>1</v>
      </c>
      <c r="S20" s="919" t="s">
        <v>1386</v>
      </c>
      <c r="T20" s="919" t="s">
        <v>1378</v>
      </c>
      <c r="U20" s="919" t="s">
        <v>1387</v>
      </c>
      <c r="V20" s="920" t="s">
        <v>1388</v>
      </c>
      <c r="W20" s="921" t="s">
        <v>1389</v>
      </c>
      <c r="X20" s="921" t="s">
        <v>1390</v>
      </c>
      <c r="Y20" s="921" t="s">
        <v>1391</v>
      </c>
      <c r="Z20" s="922" t="s">
        <v>109</v>
      </c>
      <c r="AA20" s="923"/>
      <c r="AB20" s="924"/>
      <c r="AC20" s="924"/>
      <c r="AD20" s="924"/>
      <c r="AE20" s="924"/>
      <c r="AF20" s="924"/>
      <c r="AG20" s="924"/>
      <c r="AH20" s="924"/>
    </row>
    <row r="21" spans="1:34" ht="132" customHeight="1">
      <c r="A21" s="926" t="s">
        <v>1392</v>
      </c>
      <c r="B21" s="927" t="s">
        <v>1393</v>
      </c>
      <c r="C21" s="461" t="s">
        <v>391</v>
      </c>
      <c r="D21" s="233" t="s">
        <v>1394</v>
      </c>
      <c r="E21" s="780">
        <v>28</v>
      </c>
      <c r="F21" s="780">
        <v>37</v>
      </c>
      <c r="G21" s="781">
        <v>3</v>
      </c>
      <c r="H21" s="781">
        <v>3</v>
      </c>
      <c r="I21" s="781">
        <v>3</v>
      </c>
      <c r="J21" s="770">
        <v>3</v>
      </c>
      <c r="K21" s="770">
        <v>3</v>
      </c>
      <c r="L21" s="770">
        <v>3</v>
      </c>
      <c r="M21" s="770">
        <v>5</v>
      </c>
      <c r="N21" s="770">
        <v>4</v>
      </c>
      <c r="O21" s="770">
        <v>3</v>
      </c>
      <c r="P21" s="770">
        <v>3</v>
      </c>
      <c r="Q21" s="770">
        <v>2</v>
      </c>
      <c r="R21" s="770">
        <v>2</v>
      </c>
      <c r="S21" s="928" t="s">
        <v>1395</v>
      </c>
      <c r="T21" s="772" t="s">
        <v>1378</v>
      </c>
      <c r="U21" s="772" t="s">
        <v>1378</v>
      </c>
      <c r="V21" s="912" t="s">
        <v>1396</v>
      </c>
      <c r="W21" s="87" t="s">
        <v>1397</v>
      </c>
      <c r="X21" s="87" t="s">
        <v>1398</v>
      </c>
      <c r="Y21" s="87" t="s">
        <v>1399</v>
      </c>
      <c r="Z21" s="86" t="s">
        <v>109</v>
      </c>
      <c r="AA21" s="269"/>
      <c r="AB21" s="43"/>
      <c r="AC21" s="43"/>
      <c r="AD21" s="43"/>
      <c r="AE21" s="43"/>
      <c r="AF21" s="43"/>
      <c r="AG21" s="43"/>
      <c r="AH21" s="43"/>
    </row>
    <row r="22" spans="1:34" ht="84.75" customHeight="1">
      <c r="A22" s="90" t="s">
        <v>1400</v>
      </c>
      <c r="B22" s="96" t="s">
        <v>1401</v>
      </c>
      <c r="C22" s="461" t="s">
        <v>391</v>
      </c>
      <c r="D22" s="87" t="s">
        <v>1402</v>
      </c>
      <c r="E22" s="88">
        <v>10</v>
      </c>
      <c r="F22" s="88">
        <v>13</v>
      </c>
      <c r="G22" s="88">
        <v>1</v>
      </c>
      <c r="H22" s="88">
        <v>1</v>
      </c>
      <c r="I22" s="88">
        <v>1</v>
      </c>
      <c r="J22" s="781">
        <v>1</v>
      </c>
      <c r="K22" s="770">
        <v>1</v>
      </c>
      <c r="L22" s="770">
        <v>2</v>
      </c>
      <c r="M22" s="770">
        <v>1</v>
      </c>
      <c r="N22" s="770">
        <v>1</v>
      </c>
      <c r="O22" s="770">
        <v>1</v>
      </c>
      <c r="P22" s="770">
        <v>1</v>
      </c>
      <c r="Q22" s="770">
        <v>1</v>
      </c>
      <c r="R22" s="770">
        <v>1</v>
      </c>
      <c r="S22" s="928" t="s">
        <v>1403</v>
      </c>
      <c r="T22" s="772" t="s">
        <v>1378</v>
      </c>
      <c r="U22" s="772" t="s">
        <v>1378</v>
      </c>
      <c r="V22" s="912" t="s">
        <v>1404</v>
      </c>
      <c r="W22" s="87" t="s">
        <v>1405</v>
      </c>
      <c r="X22" s="87" t="s">
        <v>1406</v>
      </c>
      <c r="Y22" s="87" t="s">
        <v>1407</v>
      </c>
      <c r="Z22" s="86" t="s">
        <v>109</v>
      </c>
      <c r="AA22" s="269"/>
      <c r="AB22" s="43"/>
      <c r="AC22" s="43"/>
      <c r="AD22" s="43"/>
      <c r="AE22" s="43"/>
      <c r="AF22" s="43"/>
      <c r="AG22" s="43"/>
      <c r="AH22" s="43"/>
    </row>
    <row r="23" spans="1:34" ht="84.75" customHeight="1">
      <c r="A23" s="90" t="s">
        <v>1408</v>
      </c>
      <c r="B23" s="96" t="s">
        <v>1409</v>
      </c>
      <c r="C23" s="461" t="s">
        <v>391</v>
      </c>
      <c r="D23" s="87" t="s">
        <v>1410</v>
      </c>
      <c r="E23" s="780">
        <v>28</v>
      </c>
      <c r="F23" s="780">
        <v>30</v>
      </c>
      <c r="G23" s="780">
        <v>2</v>
      </c>
      <c r="H23" s="780">
        <v>2</v>
      </c>
      <c r="I23" s="780">
        <v>2</v>
      </c>
      <c r="J23" s="88">
        <v>4</v>
      </c>
      <c r="K23" s="770">
        <v>3</v>
      </c>
      <c r="L23" s="770">
        <v>2</v>
      </c>
      <c r="M23" s="770">
        <v>3</v>
      </c>
      <c r="N23" s="770">
        <v>2</v>
      </c>
      <c r="O23" s="770">
        <v>3</v>
      </c>
      <c r="P23" s="770">
        <v>2</v>
      </c>
      <c r="Q23" s="770">
        <v>3</v>
      </c>
      <c r="R23" s="770">
        <v>2</v>
      </c>
      <c r="S23" s="928" t="s">
        <v>1411</v>
      </c>
      <c r="T23" s="772" t="s">
        <v>1378</v>
      </c>
      <c r="U23" s="772" t="s">
        <v>1378</v>
      </c>
      <c r="V23" s="912" t="s">
        <v>1412</v>
      </c>
      <c r="W23" s="87" t="s">
        <v>1413</v>
      </c>
      <c r="X23" s="87" t="s">
        <v>1414</v>
      </c>
      <c r="Y23" s="87" t="s">
        <v>1382</v>
      </c>
      <c r="Z23" s="86" t="s">
        <v>109</v>
      </c>
      <c r="AA23" s="269"/>
      <c r="AB23" s="43"/>
      <c r="AC23" s="43"/>
      <c r="AD23" s="43"/>
      <c r="AE23" s="43"/>
      <c r="AF23" s="43"/>
      <c r="AG23" s="43"/>
      <c r="AH23" s="43"/>
    </row>
    <row r="24" spans="1:34" ht="84.75" customHeight="1">
      <c r="A24" s="90" t="s">
        <v>1415</v>
      </c>
      <c r="B24" s="384" t="s">
        <v>1416</v>
      </c>
      <c r="C24" s="461" t="s">
        <v>391</v>
      </c>
      <c r="D24" s="87" t="s">
        <v>1417</v>
      </c>
      <c r="E24" s="88">
        <v>30</v>
      </c>
      <c r="F24" s="88">
        <v>50</v>
      </c>
      <c r="G24" s="88">
        <v>4</v>
      </c>
      <c r="H24" s="88">
        <v>4</v>
      </c>
      <c r="I24" s="88">
        <v>4</v>
      </c>
      <c r="J24" s="88">
        <v>4</v>
      </c>
      <c r="K24" s="770">
        <v>4</v>
      </c>
      <c r="L24" s="770">
        <v>5</v>
      </c>
      <c r="M24" s="770">
        <v>4</v>
      </c>
      <c r="N24" s="770">
        <v>4</v>
      </c>
      <c r="O24" s="770">
        <v>5</v>
      </c>
      <c r="P24" s="770">
        <v>4</v>
      </c>
      <c r="Q24" s="770">
        <v>4</v>
      </c>
      <c r="R24" s="770">
        <v>4</v>
      </c>
      <c r="S24" s="928" t="s">
        <v>1418</v>
      </c>
      <c r="T24" s="772" t="s">
        <v>1378</v>
      </c>
      <c r="U24" s="772" t="s">
        <v>1419</v>
      </c>
      <c r="V24" s="912" t="s">
        <v>1420</v>
      </c>
      <c r="W24" s="87" t="s">
        <v>1421</v>
      </c>
      <c r="X24" s="87" t="s">
        <v>1422</v>
      </c>
      <c r="Y24" s="87" t="s">
        <v>1423</v>
      </c>
      <c r="Z24" s="894" t="s">
        <v>109</v>
      </c>
      <c r="AA24" s="787"/>
      <c r="AB24" s="43"/>
      <c r="AC24" s="43"/>
      <c r="AD24" s="43"/>
      <c r="AE24" s="43"/>
      <c r="AF24" s="43"/>
      <c r="AG24" s="43"/>
      <c r="AH24" s="43"/>
    </row>
    <row r="25" spans="1:34" ht="14.5">
      <c r="B25" s="904"/>
      <c r="C25" s="904"/>
      <c r="D25" s="43"/>
      <c r="G25" s="83"/>
      <c r="H25" s="83"/>
      <c r="I25" s="83"/>
      <c r="J25" s="83"/>
      <c r="K25" s="83"/>
      <c r="L25" s="83"/>
      <c r="M25" s="83"/>
      <c r="N25" s="83"/>
      <c r="O25" s="83"/>
      <c r="P25" s="83"/>
      <c r="Q25" s="83"/>
      <c r="R25" s="83"/>
      <c r="S25" s="905"/>
      <c r="T25" s="4"/>
      <c r="Z25" s="929" t="s">
        <v>177</v>
      </c>
      <c r="AA25" s="480">
        <v>0</v>
      </c>
    </row>
    <row r="26" spans="1:34" ht="14.5">
      <c r="B26" s="904"/>
      <c r="C26" s="904"/>
      <c r="D26" s="43"/>
      <c r="G26" s="83"/>
      <c r="H26" s="83"/>
      <c r="I26" s="83"/>
      <c r="J26" s="83"/>
      <c r="K26" s="83"/>
      <c r="L26" s="83"/>
      <c r="M26" s="83"/>
      <c r="N26" s="83"/>
      <c r="O26" s="83"/>
      <c r="P26" s="83"/>
      <c r="Q26" s="83"/>
      <c r="R26" s="83"/>
      <c r="S26" s="905"/>
      <c r="T26" s="4"/>
    </row>
    <row r="27" spans="1:34" ht="14.5">
      <c r="B27" s="904"/>
      <c r="C27" s="904"/>
      <c r="D27" s="43"/>
      <c r="G27" s="83"/>
      <c r="H27" s="83"/>
      <c r="I27" s="83"/>
      <c r="J27" s="83"/>
      <c r="K27" s="83"/>
      <c r="L27" s="83"/>
      <c r="M27" s="83"/>
      <c r="N27" s="83"/>
      <c r="O27" s="83"/>
      <c r="P27" s="83"/>
      <c r="Q27" s="83"/>
      <c r="R27" s="83"/>
      <c r="S27" s="905"/>
      <c r="T27" s="4"/>
    </row>
    <row r="28" spans="1:34" ht="14.5">
      <c r="B28" s="904"/>
      <c r="C28" s="904"/>
      <c r="D28" s="43"/>
      <c r="G28" s="83"/>
      <c r="H28" s="83"/>
      <c r="I28" s="83"/>
      <c r="J28" s="83"/>
      <c r="K28" s="83"/>
      <c r="L28" s="83"/>
      <c r="M28" s="83"/>
      <c r="N28" s="83"/>
      <c r="O28" s="83"/>
      <c r="P28" s="83"/>
      <c r="Q28" s="83"/>
      <c r="R28" s="83"/>
      <c r="S28" s="905"/>
      <c r="T28" s="4"/>
    </row>
    <row r="29" spans="1:34" ht="14.5">
      <c r="B29" s="904"/>
      <c r="C29" s="904"/>
      <c r="D29" s="43"/>
      <c r="G29" s="83"/>
      <c r="H29" s="83"/>
      <c r="I29" s="83"/>
      <c r="J29" s="83"/>
      <c r="K29" s="83"/>
      <c r="L29" s="83"/>
      <c r="M29" s="83"/>
      <c r="N29" s="83"/>
      <c r="O29" s="83"/>
      <c r="P29" s="83"/>
      <c r="Q29" s="83"/>
      <c r="R29" s="83"/>
      <c r="S29" s="905"/>
      <c r="T29" s="4"/>
    </row>
    <row r="30" spans="1:34" ht="14.5">
      <c r="A30" s="659" t="s">
        <v>889</v>
      </c>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row>
    <row r="31" spans="1:34" ht="14.5">
      <c r="A31" s="660" t="s">
        <v>179</v>
      </c>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row>
    <row r="32" spans="1:34" ht="14.5">
      <c r="A32" s="659" t="s">
        <v>180</v>
      </c>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row>
    <row r="33" spans="2:20" ht="14.5">
      <c r="B33" s="904"/>
      <c r="C33" s="904"/>
      <c r="D33" s="43"/>
      <c r="G33" s="83"/>
      <c r="H33" s="83"/>
      <c r="I33" s="83"/>
      <c r="J33" s="83"/>
      <c r="K33" s="83"/>
      <c r="L33" s="83"/>
      <c r="M33" s="83"/>
      <c r="N33" s="83"/>
      <c r="O33" s="83"/>
      <c r="P33" s="83"/>
      <c r="Q33" s="83"/>
      <c r="R33" s="83"/>
      <c r="S33" s="905"/>
      <c r="T33" s="4"/>
    </row>
    <row r="34" spans="2:20" ht="14.5">
      <c r="B34" s="904"/>
      <c r="C34" s="904"/>
      <c r="D34" s="43"/>
      <c r="G34" s="83"/>
      <c r="H34" s="83"/>
      <c r="I34" s="83"/>
      <c r="J34" s="83"/>
      <c r="K34" s="83"/>
      <c r="L34" s="83"/>
      <c r="M34" s="83"/>
      <c r="N34" s="83"/>
      <c r="O34" s="83"/>
      <c r="P34" s="83"/>
      <c r="Q34" s="83"/>
      <c r="R34" s="83"/>
      <c r="S34" s="905"/>
      <c r="T34" s="4"/>
    </row>
    <row r="35" spans="2:20" ht="14.5">
      <c r="B35" s="904"/>
      <c r="C35" s="904"/>
      <c r="D35" s="43"/>
      <c r="G35" s="83"/>
      <c r="H35" s="83"/>
      <c r="I35" s="83"/>
      <c r="J35" s="83"/>
      <c r="K35" s="83"/>
      <c r="L35" s="83"/>
      <c r="M35" s="83"/>
      <c r="N35" s="83"/>
      <c r="O35" s="83"/>
      <c r="P35" s="83"/>
      <c r="Q35" s="83"/>
      <c r="R35" s="83"/>
      <c r="S35" s="905"/>
      <c r="T35" s="4"/>
    </row>
    <row r="36" spans="2:20" ht="14.5">
      <c r="B36" s="904"/>
      <c r="C36" s="904"/>
      <c r="D36" s="43"/>
      <c r="G36" s="83"/>
      <c r="H36" s="83"/>
      <c r="I36" s="83"/>
      <c r="J36" s="83"/>
      <c r="K36" s="83"/>
      <c r="L36" s="83"/>
      <c r="M36" s="83"/>
      <c r="N36" s="83"/>
      <c r="O36" s="83"/>
      <c r="P36" s="83"/>
      <c r="Q36" s="83"/>
      <c r="R36" s="83"/>
      <c r="S36" s="905"/>
      <c r="T36" s="4"/>
    </row>
    <row r="37" spans="2:20" ht="14.5">
      <c r="B37" s="904"/>
      <c r="C37" s="904"/>
      <c r="D37" s="43"/>
      <c r="G37" s="83"/>
      <c r="H37" s="83"/>
      <c r="I37" s="83"/>
      <c r="J37" s="83"/>
      <c r="K37" s="83"/>
      <c r="L37" s="83"/>
      <c r="M37" s="83"/>
      <c r="N37" s="83"/>
      <c r="O37" s="83"/>
      <c r="P37" s="83"/>
      <c r="Q37" s="83"/>
      <c r="R37" s="83"/>
      <c r="S37" s="905"/>
      <c r="T37" s="4"/>
    </row>
    <row r="38" spans="2:20" ht="14.5">
      <c r="B38" s="904"/>
      <c r="C38" s="904"/>
      <c r="D38" s="43"/>
      <c r="G38" s="83"/>
      <c r="H38" s="83"/>
      <c r="I38" s="83"/>
      <c r="J38" s="83"/>
      <c r="K38" s="83"/>
      <c r="L38" s="83"/>
      <c r="M38" s="83"/>
      <c r="N38" s="83"/>
      <c r="O38" s="83"/>
      <c r="P38" s="83"/>
      <c r="Q38" s="83"/>
      <c r="R38" s="83"/>
      <c r="S38" s="905"/>
      <c r="T38" s="4"/>
    </row>
    <row r="39" spans="2:20" ht="14.5">
      <c r="B39" s="904"/>
      <c r="C39" s="904"/>
      <c r="D39" s="43"/>
      <c r="G39" s="83"/>
      <c r="H39" s="83"/>
      <c r="I39" s="83"/>
      <c r="J39" s="83"/>
      <c r="K39" s="83"/>
      <c r="L39" s="83"/>
      <c r="M39" s="83"/>
      <c r="N39" s="83"/>
      <c r="O39" s="83"/>
      <c r="P39" s="83"/>
      <c r="Q39" s="83"/>
      <c r="R39" s="83"/>
      <c r="S39" s="905"/>
      <c r="T39" s="4"/>
    </row>
    <row r="40" spans="2:20" ht="14.5">
      <c r="B40" s="904"/>
      <c r="C40" s="904"/>
      <c r="D40" s="43"/>
      <c r="G40" s="83"/>
      <c r="H40" s="83"/>
      <c r="I40" s="83"/>
      <c r="J40" s="83"/>
      <c r="K40" s="83"/>
      <c r="L40" s="83"/>
      <c r="M40" s="83"/>
      <c r="N40" s="83"/>
      <c r="O40" s="83"/>
      <c r="P40" s="83"/>
      <c r="Q40" s="83"/>
      <c r="R40" s="83"/>
      <c r="S40" s="905"/>
      <c r="T40" s="4"/>
    </row>
    <row r="41" spans="2:20" ht="14.5">
      <c r="B41" s="904"/>
      <c r="C41" s="904"/>
      <c r="D41" s="43"/>
      <c r="G41" s="83"/>
      <c r="H41" s="83"/>
      <c r="I41" s="83"/>
      <c r="J41" s="83"/>
      <c r="K41" s="83"/>
      <c r="L41" s="83"/>
      <c r="M41" s="83"/>
      <c r="N41" s="83"/>
      <c r="O41" s="83"/>
      <c r="P41" s="83"/>
      <c r="Q41" s="83"/>
      <c r="R41" s="83"/>
      <c r="S41" s="905"/>
      <c r="T41" s="4"/>
    </row>
    <row r="42" spans="2:20" ht="14.5">
      <c r="B42" s="904"/>
      <c r="C42" s="904"/>
      <c r="D42" s="43"/>
      <c r="G42" s="83"/>
      <c r="H42" s="83"/>
      <c r="I42" s="83"/>
      <c r="J42" s="83"/>
      <c r="K42" s="83"/>
      <c r="L42" s="83"/>
      <c r="M42" s="83"/>
      <c r="N42" s="83"/>
      <c r="O42" s="83"/>
      <c r="P42" s="83"/>
      <c r="Q42" s="83"/>
      <c r="R42" s="83"/>
      <c r="S42" s="905"/>
      <c r="T42" s="4"/>
    </row>
    <row r="43" spans="2:20" ht="14.5">
      <c r="B43" s="904"/>
      <c r="C43" s="904"/>
      <c r="D43" s="43"/>
      <c r="G43" s="83"/>
      <c r="H43" s="83"/>
      <c r="I43" s="83"/>
      <c r="J43" s="83"/>
      <c r="K43" s="83"/>
      <c r="L43" s="83"/>
      <c r="M43" s="83"/>
      <c r="N43" s="83"/>
      <c r="O43" s="83"/>
      <c r="P43" s="83"/>
      <c r="Q43" s="83"/>
      <c r="R43" s="83"/>
      <c r="S43" s="905"/>
      <c r="T43" s="4"/>
    </row>
    <row r="44" spans="2:20" ht="14.5">
      <c r="B44" s="904"/>
      <c r="C44" s="904"/>
      <c r="D44" s="43"/>
      <c r="G44" s="83"/>
      <c r="H44" s="83"/>
      <c r="I44" s="83"/>
      <c r="J44" s="83"/>
      <c r="K44" s="83"/>
      <c r="L44" s="83"/>
      <c r="M44" s="83"/>
      <c r="N44" s="83"/>
      <c r="O44" s="83"/>
      <c r="P44" s="83"/>
      <c r="Q44" s="83"/>
      <c r="R44" s="83"/>
      <c r="S44" s="905"/>
      <c r="T44" s="4"/>
    </row>
    <row r="45" spans="2:20" ht="14.5">
      <c r="B45" s="904"/>
      <c r="C45" s="904"/>
      <c r="D45" s="43"/>
      <c r="G45" s="83"/>
      <c r="H45" s="83"/>
      <c r="I45" s="83"/>
      <c r="J45" s="83"/>
      <c r="K45" s="83"/>
      <c r="L45" s="83"/>
      <c r="M45" s="83"/>
      <c r="N45" s="83"/>
      <c r="O45" s="83"/>
      <c r="P45" s="83"/>
      <c r="Q45" s="83"/>
      <c r="R45" s="83"/>
      <c r="S45" s="905"/>
      <c r="T45" s="4"/>
    </row>
    <row r="46" spans="2:20" ht="14.5">
      <c r="B46" s="904"/>
      <c r="C46" s="904"/>
      <c r="D46" s="43"/>
      <c r="G46" s="83"/>
      <c r="H46" s="83"/>
      <c r="I46" s="83"/>
      <c r="J46" s="83"/>
      <c r="K46" s="83"/>
      <c r="L46" s="83"/>
      <c r="M46" s="83"/>
      <c r="N46" s="83"/>
      <c r="O46" s="83"/>
      <c r="P46" s="83"/>
      <c r="Q46" s="83"/>
      <c r="R46" s="83"/>
      <c r="S46" s="905"/>
      <c r="T46" s="4"/>
    </row>
    <row r="47" spans="2:20" ht="14.5">
      <c r="B47" s="904"/>
      <c r="C47" s="904"/>
      <c r="D47" s="43"/>
      <c r="G47" s="83"/>
      <c r="H47" s="83"/>
      <c r="I47" s="83"/>
      <c r="J47" s="83"/>
      <c r="K47" s="83"/>
      <c r="L47" s="83"/>
      <c r="M47" s="83"/>
      <c r="N47" s="83"/>
      <c r="O47" s="83"/>
      <c r="P47" s="83"/>
      <c r="Q47" s="83"/>
      <c r="R47" s="83"/>
      <c r="S47" s="905"/>
      <c r="T47" s="4"/>
    </row>
    <row r="48" spans="2:20" ht="14.5">
      <c r="B48" s="904"/>
      <c r="C48" s="904"/>
      <c r="D48" s="43"/>
      <c r="G48" s="83"/>
      <c r="H48" s="83"/>
      <c r="I48" s="83"/>
      <c r="J48" s="83"/>
      <c r="K48" s="83"/>
      <c r="L48" s="83"/>
      <c r="M48" s="83"/>
      <c r="N48" s="83"/>
      <c r="O48" s="83"/>
      <c r="P48" s="83"/>
      <c r="Q48" s="83"/>
      <c r="R48" s="83"/>
      <c r="S48" s="905"/>
      <c r="T48" s="4"/>
    </row>
    <row r="49" spans="2:20" ht="14.5">
      <c r="B49" s="904"/>
      <c r="C49" s="904"/>
      <c r="D49" s="43"/>
      <c r="G49" s="83"/>
      <c r="H49" s="83"/>
      <c r="I49" s="83"/>
      <c r="J49" s="83"/>
      <c r="K49" s="83"/>
      <c r="L49" s="83"/>
      <c r="M49" s="83"/>
      <c r="N49" s="83"/>
      <c r="O49" s="83"/>
      <c r="P49" s="83"/>
      <c r="Q49" s="83"/>
      <c r="R49" s="83"/>
      <c r="S49" s="905"/>
      <c r="T49" s="4"/>
    </row>
    <row r="50" spans="2:20" ht="14.5">
      <c r="B50" s="904"/>
      <c r="C50" s="904"/>
      <c r="D50" s="43"/>
      <c r="G50" s="83"/>
      <c r="H50" s="83"/>
      <c r="I50" s="83"/>
      <c r="J50" s="83"/>
      <c r="K50" s="83"/>
      <c r="L50" s="83"/>
      <c r="M50" s="83"/>
      <c r="N50" s="83"/>
      <c r="O50" s="83"/>
      <c r="P50" s="83"/>
      <c r="Q50" s="83"/>
      <c r="R50" s="83"/>
      <c r="S50" s="905"/>
      <c r="T50" s="4"/>
    </row>
    <row r="51" spans="2:20" ht="14.5">
      <c r="B51" s="904"/>
      <c r="C51" s="904"/>
      <c r="D51" s="43"/>
      <c r="G51" s="83"/>
      <c r="H51" s="83"/>
      <c r="I51" s="83"/>
      <c r="J51" s="83"/>
      <c r="K51" s="83"/>
      <c r="L51" s="83"/>
      <c r="M51" s="83"/>
      <c r="N51" s="83"/>
      <c r="O51" s="83"/>
      <c r="P51" s="83"/>
      <c r="Q51" s="83"/>
      <c r="R51" s="83"/>
      <c r="S51" s="905"/>
      <c r="T51" s="4"/>
    </row>
    <row r="52" spans="2:20" ht="14.5">
      <c r="B52" s="904"/>
      <c r="C52" s="904"/>
      <c r="D52" s="43"/>
      <c r="G52" s="83"/>
      <c r="H52" s="83"/>
      <c r="I52" s="83"/>
      <c r="J52" s="83"/>
      <c r="K52" s="83"/>
      <c r="L52" s="83"/>
      <c r="M52" s="83"/>
      <c r="N52" s="83"/>
      <c r="O52" s="83"/>
      <c r="P52" s="83"/>
      <c r="Q52" s="83"/>
      <c r="R52" s="83"/>
      <c r="S52" s="905"/>
      <c r="T52" s="4"/>
    </row>
    <row r="53" spans="2:20" ht="14.5">
      <c r="B53" s="904"/>
      <c r="C53" s="904"/>
      <c r="D53" s="43"/>
      <c r="G53" s="83"/>
      <c r="H53" s="83"/>
      <c r="I53" s="83"/>
      <c r="J53" s="83"/>
      <c r="K53" s="83"/>
      <c r="L53" s="83"/>
      <c r="M53" s="83"/>
      <c r="N53" s="83"/>
      <c r="O53" s="83"/>
      <c r="P53" s="83"/>
      <c r="Q53" s="83"/>
      <c r="R53" s="83"/>
      <c r="S53" s="905"/>
      <c r="T53" s="4"/>
    </row>
    <row r="54" spans="2:20" ht="14.5">
      <c r="B54" s="904"/>
      <c r="C54" s="904"/>
      <c r="D54" s="43"/>
      <c r="G54" s="83"/>
      <c r="H54" s="83"/>
      <c r="I54" s="83"/>
      <c r="J54" s="83"/>
      <c r="K54" s="83"/>
      <c r="L54" s="83"/>
      <c r="M54" s="83"/>
      <c r="N54" s="83"/>
      <c r="O54" s="83"/>
      <c r="P54" s="83"/>
      <c r="Q54" s="83"/>
      <c r="R54" s="83"/>
      <c r="S54" s="905"/>
      <c r="T54" s="4"/>
    </row>
    <row r="55" spans="2:20" ht="14.5">
      <c r="B55" s="904"/>
      <c r="C55" s="904"/>
      <c r="D55" s="43"/>
      <c r="G55" s="83"/>
      <c r="H55" s="83"/>
      <c r="I55" s="83"/>
      <c r="J55" s="83"/>
      <c r="K55" s="83"/>
      <c r="L55" s="83"/>
      <c r="M55" s="83"/>
      <c r="N55" s="83"/>
      <c r="O55" s="83"/>
      <c r="P55" s="83"/>
      <c r="Q55" s="83"/>
      <c r="R55" s="83"/>
      <c r="S55" s="905"/>
      <c r="T55" s="4"/>
    </row>
    <row r="56" spans="2:20" ht="14.5">
      <c r="B56" s="904"/>
      <c r="C56" s="904"/>
      <c r="D56" s="43"/>
      <c r="G56" s="83"/>
      <c r="H56" s="83"/>
      <c r="I56" s="83"/>
      <c r="J56" s="83"/>
      <c r="K56" s="83"/>
      <c r="L56" s="83"/>
      <c r="M56" s="83"/>
      <c r="N56" s="83"/>
      <c r="O56" s="83"/>
      <c r="P56" s="83"/>
      <c r="Q56" s="83"/>
      <c r="R56" s="83"/>
      <c r="S56" s="905"/>
      <c r="T56" s="4"/>
    </row>
    <row r="57" spans="2:20" ht="14.5">
      <c r="B57" s="904"/>
      <c r="C57" s="904"/>
      <c r="D57" s="43"/>
      <c r="G57" s="83"/>
      <c r="H57" s="83"/>
      <c r="I57" s="83"/>
      <c r="J57" s="83"/>
      <c r="K57" s="83"/>
      <c r="L57" s="83"/>
      <c r="M57" s="83"/>
      <c r="N57" s="83"/>
      <c r="O57" s="83"/>
      <c r="P57" s="83"/>
      <c r="Q57" s="83"/>
      <c r="R57" s="83"/>
      <c r="S57" s="905"/>
      <c r="T57" s="4"/>
    </row>
    <row r="58" spans="2:20" ht="14.5">
      <c r="B58" s="904"/>
      <c r="C58" s="904"/>
      <c r="D58" s="43"/>
      <c r="G58" s="83"/>
      <c r="H58" s="83"/>
      <c r="I58" s="83"/>
      <c r="J58" s="83"/>
      <c r="K58" s="83"/>
      <c r="L58" s="83"/>
      <c r="M58" s="83"/>
      <c r="N58" s="83"/>
      <c r="O58" s="83"/>
      <c r="P58" s="83"/>
      <c r="Q58" s="83"/>
      <c r="R58" s="83"/>
      <c r="S58" s="905"/>
      <c r="T58" s="4"/>
    </row>
    <row r="59" spans="2:20" ht="14.5">
      <c r="B59" s="904"/>
      <c r="C59" s="904"/>
      <c r="D59" s="43"/>
      <c r="G59" s="83"/>
      <c r="H59" s="83"/>
      <c r="I59" s="83"/>
      <c r="J59" s="83"/>
      <c r="K59" s="83"/>
      <c r="L59" s="83"/>
      <c r="M59" s="83"/>
      <c r="N59" s="83"/>
      <c r="O59" s="83"/>
      <c r="P59" s="83"/>
      <c r="Q59" s="83"/>
      <c r="R59" s="83"/>
      <c r="S59" s="905"/>
      <c r="T59" s="4"/>
    </row>
    <row r="60" spans="2:20" ht="14.5">
      <c r="B60" s="904"/>
      <c r="C60" s="904"/>
      <c r="D60" s="43"/>
      <c r="G60" s="83"/>
      <c r="H60" s="83"/>
      <c r="I60" s="83"/>
      <c r="J60" s="83"/>
      <c r="K60" s="83"/>
      <c r="L60" s="83"/>
      <c r="M60" s="83"/>
      <c r="N60" s="83"/>
      <c r="O60" s="83"/>
      <c r="P60" s="83"/>
      <c r="Q60" s="83"/>
      <c r="R60" s="83"/>
      <c r="S60" s="905"/>
      <c r="T60" s="4"/>
    </row>
    <row r="61" spans="2:20" ht="14.5">
      <c r="B61" s="904"/>
      <c r="C61" s="904"/>
      <c r="D61" s="43"/>
      <c r="G61" s="83"/>
      <c r="H61" s="83"/>
      <c r="I61" s="83"/>
      <c r="J61" s="83"/>
      <c r="K61" s="83"/>
      <c r="L61" s="83"/>
      <c r="M61" s="83"/>
      <c r="N61" s="83"/>
      <c r="O61" s="83"/>
      <c r="P61" s="83"/>
      <c r="Q61" s="83"/>
      <c r="R61" s="83"/>
      <c r="S61" s="905"/>
      <c r="T61" s="4"/>
    </row>
    <row r="62" spans="2:20" ht="14.5">
      <c r="B62" s="904"/>
      <c r="C62" s="904"/>
      <c r="D62" s="43"/>
      <c r="G62" s="83"/>
      <c r="H62" s="83"/>
      <c r="I62" s="83"/>
      <c r="J62" s="83"/>
      <c r="K62" s="83"/>
      <c r="L62" s="83"/>
      <c r="M62" s="83"/>
      <c r="N62" s="83"/>
      <c r="O62" s="83"/>
      <c r="P62" s="83"/>
      <c r="Q62" s="83"/>
      <c r="R62" s="83"/>
      <c r="S62" s="905"/>
      <c r="T62" s="4"/>
    </row>
    <row r="63" spans="2:20" ht="14.5">
      <c r="B63" s="904"/>
      <c r="C63" s="904"/>
      <c r="D63" s="43"/>
      <c r="G63" s="83"/>
      <c r="H63" s="83"/>
      <c r="I63" s="83"/>
      <c r="J63" s="83"/>
      <c r="K63" s="83"/>
      <c r="L63" s="83"/>
      <c r="M63" s="83"/>
      <c r="N63" s="83"/>
      <c r="O63" s="83"/>
      <c r="P63" s="83"/>
      <c r="Q63" s="83"/>
      <c r="R63" s="83"/>
      <c r="S63" s="905"/>
      <c r="T63" s="4"/>
    </row>
    <row r="64" spans="2:20" ht="14.5">
      <c r="B64" s="904"/>
      <c r="C64" s="904"/>
      <c r="D64" s="43"/>
      <c r="G64" s="83"/>
      <c r="H64" s="83"/>
      <c r="I64" s="83"/>
      <c r="J64" s="83"/>
      <c r="K64" s="83"/>
      <c r="L64" s="83"/>
      <c r="M64" s="83"/>
      <c r="N64" s="83"/>
      <c r="O64" s="83"/>
      <c r="P64" s="83"/>
      <c r="Q64" s="83"/>
      <c r="R64" s="83"/>
      <c r="S64" s="905"/>
      <c r="T64" s="4"/>
    </row>
    <row r="65" spans="2:20" ht="14.5">
      <c r="B65" s="904"/>
      <c r="C65" s="904"/>
      <c r="D65" s="43"/>
      <c r="G65" s="83"/>
      <c r="H65" s="83"/>
      <c r="I65" s="83"/>
      <c r="J65" s="83"/>
      <c r="K65" s="83"/>
      <c r="L65" s="83"/>
      <c r="M65" s="83"/>
      <c r="N65" s="83"/>
      <c r="O65" s="83"/>
      <c r="P65" s="83"/>
      <c r="Q65" s="83"/>
      <c r="R65" s="83"/>
      <c r="S65" s="905"/>
      <c r="T65" s="4"/>
    </row>
    <row r="66" spans="2:20" ht="14.5">
      <c r="B66" s="904"/>
      <c r="C66" s="904"/>
      <c r="D66" s="43"/>
      <c r="G66" s="83"/>
      <c r="H66" s="83"/>
      <c r="I66" s="83"/>
      <c r="J66" s="83"/>
      <c r="K66" s="83"/>
      <c r="L66" s="83"/>
      <c r="M66" s="83"/>
      <c r="N66" s="83"/>
      <c r="O66" s="83"/>
      <c r="P66" s="83"/>
      <c r="Q66" s="83"/>
      <c r="R66" s="83"/>
      <c r="S66" s="905"/>
      <c r="T66" s="4"/>
    </row>
    <row r="67" spans="2:20" ht="14.5">
      <c r="B67" s="904"/>
      <c r="C67" s="904"/>
      <c r="D67" s="43"/>
      <c r="G67" s="83"/>
      <c r="H67" s="83"/>
      <c r="I67" s="83"/>
      <c r="J67" s="83"/>
      <c r="K67" s="83"/>
      <c r="L67" s="83"/>
      <c r="M67" s="83"/>
      <c r="N67" s="83"/>
      <c r="O67" s="83"/>
      <c r="P67" s="83"/>
      <c r="Q67" s="83"/>
      <c r="R67" s="83"/>
      <c r="S67" s="905"/>
      <c r="T67" s="4"/>
    </row>
    <row r="68" spans="2:20" ht="14.5">
      <c r="B68" s="904"/>
      <c r="C68" s="904"/>
      <c r="D68" s="43"/>
      <c r="G68" s="83"/>
      <c r="H68" s="83"/>
      <c r="I68" s="83"/>
      <c r="J68" s="83"/>
      <c r="K68" s="83"/>
      <c r="L68" s="83"/>
      <c r="M68" s="83"/>
      <c r="N68" s="83"/>
      <c r="O68" s="83"/>
      <c r="P68" s="83"/>
      <c r="Q68" s="83"/>
      <c r="R68" s="83"/>
      <c r="S68" s="905"/>
      <c r="T68" s="4"/>
    </row>
    <row r="69" spans="2:20" ht="14.5">
      <c r="B69" s="904"/>
      <c r="C69" s="904"/>
      <c r="D69" s="43"/>
      <c r="G69" s="83"/>
      <c r="H69" s="83"/>
      <c r="I69" s="83"/>
      <c r="J69" s="83"/>
      <c r="K69" s="83"/>
      <c r="L69" s="83"/>
      <c r="M69" s="83"/>
      <c r="N69" s="83"/>
      <c r="O69" s="83"/>
      <c r="P69" s="83"/>
      <c r="Q69" s="83"/>
      <c r="R69" s="83"/>
      <c r="S69" s="905"/>
      <c r="T69" s="4"/>
    </row>
    <row r="70" spans="2:20" ht="14.5">
      <c r="B70" s="904"/>
      <c r="C70" s="904"/>
      <c r="D70" s="43"/>
      <c r="G70" s="83"/>
      <c r="H70" s="83"/>
      <c r="I70" s="83"/>
      <c r="J70" s="83"/>
      <c r="K70" s="83"/>
      <c r="L70" s="83"/>
      <c r="M70" s="83"/>
      <c r="N70" s="83"/>
      <c r="O70" s="83"/>
      <c r="P70" s="83"/>
      <c r="Q70" s="83"/>
      <c r="R70" s="83"/>
      <c r="S70" s="905"/>
      <c r="T70" s="4"/>
    </row>
    <row r="71" spans="2:20" ht="14.5">
      <c r="B71" s="904"/>
      <c r="C71" s="904"/>
      <c r="D71" s="43"/>
      <c r="G71" s="83"/>
      <c r="H71" s="83"/>
      <c r="I71" s="83"/>
      <c r="J71" s="83"/>
      <c r="K71" s="83"/>
      <c r="L71" s="83"/>
      <c r="M71" s="83"/>
      <c r="N71" s="83"/>
      <c r="O71" s="83"/>
      <c r="P71" s="83"/>
      <c r="Q71" s="83"/>
      <c r="R71" s="83"/>
      <c r="S71" s="905"/>
      <c r="T71" s="4"/>
    </row>
    <row r="72" spans="2:20" ht="14.5">
      <c r="B72" s="904"/>
      <c r="C72" s="904"/>
      <c r="D72" s="43"/>
      <c r="G72" s="83"/>
      <c r="H72" s="83"/>
      <c r="I72" s="83"/>
      <c r="J72" s="83"/>
      <c r="K72" s="83"/>
      <c r="L72" s="83"/>
      <c r="M72" s="83"/>
      <c r="N72" s="83"/>
      <c r="O72" s="83"/>
      <c r="P72" s="83"/>
      <c r="Q72" s="83"/>
      <c r="R72" s="83"/>
      <c r="S72" s="905"/>
      <c r="T72" s="4"/>
    </row>
    <row r="73" spans="2:20" ht="14.5">
      <c r="B73" s="904"/>
      <c r="C73" s="904"/>
      <c r="D73" s="43"/>
      <c r="G73" s="83"/>
      <c r="H73" s="83"/>
      <c r="I73" s="83"/>
      <c r="J73" s="83"/>
      <c r="K73" s="83"/>
      <c r="L73" s="83"/>
      <c r="M73" s="83"/>
      <c r="N73" s="83"/>
      <c r="O73" s="83"/>
      <c r="P73" s="83"/>
      <c r="Q73" s="83"/>
      <c r="R73" s="83"/>
      <c r="S73" s="905"/>
      <c r="T73" s="4"/>
    </row>
    <row r="74" spans="2:20" ht="14.5">
      <c r="B74" s="904"/>
      <c r="C74" s="904"/>
      <c r="D74" s="43"/>
      <c r="G74" s="83"/>
      <c r="H74" s="83"/>
      <c r="I74" s="83"/>
      <c r="J74" s="83"/>
      <c r="K74" s="83"/>
      <c r="L74" s="83"/>
      <c r="M74" s="83"/>
      <c r="N74" s="83"/>
      <c r="O74" s="83"/>
      <c r="P74" s="83"/>
      <c r="Q74" s="83"/>
      <c r="R74" s="83"/>
      <c r="S74" s="905"/>
      <c r="T74" s="4"/>
    </row>
    <row r="75" spans="2:20" ht="14.5">
      <c r="B75" s="904"/>
      <c r="C75" s="904"/>
      <c r="D75" s="43"/>
      <c r="G75" s="83"/>
      <c r="H75" s="83"/>
      <c r="I75" s="83"/>
      <c r="J75" s="83"/>
      <c r="K75" s="83"/>
      <c r="L75" s="83"/>
      <c r="M75" s="83"/>
      <c r="N75" s="83"/>
      <c r="O75" s="83"/>
      <c r="P75" s="83"/>
      <c r="Q75" s="83"/>
      <c r="R75" s="83"/>
      <c r="S75" s="905"/>
      <c r="T75" s="4"/>
    </row>
    <row r="76" spans="2:20" ht="14.5">
      <c r="B76" s="904"/>
      <c r="C76" s="904"/>
      <c r="D76" s="43"/>
      <c r="G76" s="83"/>
      <c r="H76" s="83"/>
      <c r="I76" s="83"/>
      <c r="J76" s="83"/>
      <c r="K76" s="83"/>
      <c r="L76" s="83"/>
      <c r="M76" s="83"/>
      <c r="N76" s="83"/>
      <c r="O76" s="83"/>
      <c r="P76" s="83"/>
      <c r="Q76" s="83"/>
      <c r="R76" s="83"/>
      <c r="S76" s="905"/>
      <c r="T76" s="4"/>
    </row>
    <row r="77" spans="2:20" ht="14.5">
      <c r="B77" s="904"/>
      <c r="C77" s="904"/>
      <c r="D77" s="43"/>
      <c r="G77" s="83"/>
      <c r="H77" s="83"/>
      <c r="I77" s="83"/>
      <c r="J77" s="83"/>
      <c r="K77" s="83"/>
      <c r="L77" s="83"/>
      <c r="M77" s="83"/>
      <c r="N77" s="83"/>
      <c r="O77" s="83"/>
      <c r="P77" s="83"/>
      <c r="Q77" s="83"/>
      <c r="R77" s="83"/>
      <c r="S77" s="905"/>
      <c r="T77" s="4"/>
    </row>
    <row r="78" spans="2:20" ht="14.5">
      <c r="B78" s="904"/>
      <c r="C78" s="904"/>
      <c r="D78" s="43"/>
      <c r="G78" s="83"/>
      <c r="H78" s="83"/>
      <c r="I78" s="83"/>
      <c r="J78" s="83"/>
      <c r="K78" s="83"/>
      <c r="L78" s="83"/>
      <c r="M78" s="83"/>
      <c r="N78" s="83"/>
      <c r="O78" s="83"/>
      <c r="P78" s="83"/>
      <c r="Q78" s="83"/>
      <c r="R78" s="83"/>
      <c r="S78" s="905"/>
      <c r="T78" s="4"/>
    </row>
    <row r="79" spans="2:20" ht="14.5">
      <c r="B79" s="904"/>
      <c r="C79" s="904"/>
      <c r="D79" s="43"/>
      <c r="G79" s="83"/>
      <c r="H79" s="83"/>
      <c r="I79" s="83"/>
      <c r="J79" s="83"/>
      <c r="K79" s="83"/>
      <c r="L79" s="83"/>
      <c r="M79" s="83"/>
      <c r="N79" s="83"/>
      <c r="O79" s="83"/>
      <c r="P79" s="83"/>
      <c r="Q79" s="83"/>
      <c r="R79" s="83"/>
      <c r="S79" s="905"/>
      <c r="T79" s="4"/>
    </row>
    <row r="80" spans="2:20" ht="14.5">
      <c r="B80" s="904"/>
      <c r="C80" s="904"/>
      <c r="D80" s="43"/>
      <c r="G80" s="83"/>
      <c r="H80" s="83"/>
      <c r="I80" s="83"/>
      <c r="J80" s="83"/>
      <c r="K80" s="83"/>
      <c r="L80" s="83"/>
      <c r="M80" s="83"/>
      <c r="N80" s="83"/>
      <c r="O80" s="83"/>
      <c r="P80" s="83"/>
      <c r="Q80" s="83"/>
      <c r="R80" s="83"/>
      <c r="S80" s="905"/>
      <c r="T80" s="4"/>
    </row>
    <row r="81" spans="2:20" ht="14.5">
      <c r="B81" s="904"/>
      <c r="C81" s="904"/>
      <c r="D81" s="43"/>
      <c r="G81" s="83"/>
      <c r="H81" s="83"/>
      <c r="I81" s="83"/>
      <c r="J81" s="83"/>
      <c r="K81" s="83"/>
      <c r="L81" s="83"/>
      <c r="M81" s="83"/>
      <c r="N81" s="83"/>
      <c r="O81" s="83"/>
      <c r="P81" s="83"/>
      <c r="Q81" s="83"/>
      <c r="R81" s="83"/>
      <c r="S81" s="905"/>
      <c r="T81" s="4"/>
    </row>
    <row r="82" spans="2:20" ht="14.5">
      <c r="B82" s="904"/>
      <c r="C82" s="904"/>
      <c r="D82" s="43"/>
      <c r="G82" s="83"/>
      <c r="H82" s="83"/>
      <c r="I82" s="83"/>
      <c r="J82" s="83"/>
      <c r="K82" s="83"/>
      <c r="L82" s="83"/>
      <c r="M82" s="83"/>
      <c r="N82" s="83"/>
      <c r="O82" s="83"/>
      <c r="P82" s="83"/>
      <c r="Q82" s="83"/>
      <c r="R82" s="83"/>
      <c r="S82" s="905"/>
      <c r="T82" s="4"/>
    </row>
    <row r="83" spans="2:20" ht="14.5">
      <c r="B83" s="904"/>
      <c r="C83" s="904"/>
      <c r="D83" s="43"/>
      <c r="G83" s="83"/>
      <c r="H83" s="83"/>
      <c r="I83" s="83"/>
      <c r="J83" s="83"/>
      <c r="K83" s="83"/>
      <c r="L83" s="83"/>
      <c r="M83" s="83"/>
      <c r="N83" s="83"/>
      <c r="O83" s="83"/>
      <c r="P83" s="83"/>
      <c r="Q83" s="83"/>
      <c r="R83" s="83"/>
      <c r="S83" s="905"/>
      <c r="T83" s="4"/>
    </row>
    <row r="84" spans="2:20" ht="14.5">
      <c r="B84" s="904"/>
      <c r="C84" s="904"/>
      <c r="D84" s="43"/>
      <c r="G84" s="83"/>
      <c r="H84" s="83"/>
      <c r="I84" s="83"/>
      <c r="J84" s="83"/>
      <c r="K84" s="83"/>
      <c r="L84" s="83"/>
      <c r="M84" s="83"/>
      <c r="N84" s="83"/>
      <c r="O84" s="83"/>
      <c r="P84" s="83"/>
      <c r="Q84" s="83"/>
      <c r="R84" s="83"/>
      <c r="S84" s="905"/>
      <c r="T84" s="4"/>
    </row>
    <row r="85" spans="2:20" ht="14.5">
      <c r="B85" s="904"/>
      <c r="C85" s="904"/>
      <c r="D85" s="43"/>
      <c r="G85" s="83"/>
      <c r="H85" s="83"/>
      <c r="I85" s="83"/>
      <c r="J85" s="83"/>
      <c r="K85" s="83"/>
      <c r="L85" s="83"/>
      <c r="M85" s="83"/>
      <c r="N85" s="83"/>
      <c r="O85" s="83"/>
      <c r="P85" s="83"/>
      <c r="Q85" s="83"/>
      <c r="R85" s="83"/>
      <c r="S85" s="905"/>
      <c r="T85" s="4"/>
    </row>
    <row r="86" spans="2:20" ht="14.5">
      <c r="B86" s="904"/>
      <c r="C86" s="904"/>
      <c r="D86" s="43"/>
      <c r="G86" s="83"/>
      <c r="H86" s="83"/>
      <c r="I86" s="83"/>
      <c r="J86" s="83"/>
      <c r="K86" s="83"/>
      <c r="L86" s="83"/>
      <c r="M86" s="83"/>
      <c r="N86" s="83"/>
      <c r="O86" s="83"/>
      <c r="P86" s="83"/>
      <c r="Q86" s="83"/>
      <c r="R86" s="83"/>
      <c r="S86" s="905"/>
      <c r="T86" s="4"/>
    </row>
    <row r="87" spans="2:20" ht="14.5">
      <c r="B87" s="904"/>
      <c r="C87" s="904"/>
      <c r="D87" s="43"/>
      <c r="G87" s="83"/>
      <c r="H87" s="83"/>
      <c r="I87" s="83"/>
      <c r="J87" s="83"/>
      <c r="K87" s="83"/>
      <c r="L87" s="83"/>
      <c r="M87" s="83"/>
      <c r="N87" s="83"/>
      <c r="O87" s="83"/>
      <c r="P87" s="83"/>
      <c r="Q87" s="83"/>
      <c r="R87" s="83"/>
      <c r="S87" s="905"/>
      <c r="T87" s="4"/>
    </row>
    <row r="88" spans="2:20" ht="14.5">
      <c r="B88" s="904"/>
      <c r="C88" s="904"/>
      <c r="D88" s="43"/>
      <c r="G88" s="83"/>
      <c r="H88" s="83"/>
      <c r="I88" s="83"/>
      <c r="J88" s="83"/>
      <c r="K88" s="83"/>
      <c r="L88" s="83"/>
      <c r="M88" s="83"/>
      <c r="N88" s="83"/>
      <c r="O88" s="83"/>
      <c r="P88" s="83"/>
      <c r="Q88" s="83"/>
      <c r="R88" s="83"/>
      <c r="S88" s="905"/>
      <c r="T88" s="4"/>
    </row>
    <row r="89" spans="2:20" ht="14.5">
      <c r="B89" s="904"/>
      <c r="C89" s="904"/>
      <c r="D89" s="43"/>
      <c r="G89" s="83"/>
      <c r="H89" s="83"/>
      <c r="I89" s="83"/>
      <c r="J89" s="83"/>
      <c r="K89" s="83"/>
      <c r="L89" s="83"/>
      <c r="M89" s="83"/>
      <c r="N89" s="83"/>
      <c r="O89" s="83"/>
      <c r="P89" s="83"/>
      <c r="Q89" s="83"/>
      <c r="R89" s="83"/>
      <c r="S89" s="905"/>
      <c r="T89" s="4"/>
    </row>
    <row r="90" spans="2:20" ht="14.5">
      <c r="B90" s="904"/>
      <c r="C90" s="904"/>
      <c r="D90" s="43"/>
      <c r="G90" s="83"/>
      <c r="H90" s="83"/>
      <c r="I90" s="83"/>
      <c r="J90" s="83"/>
      <c r="K90" s="83"/>
      <c r="L90" s="83"/>
      <c r="M90" s="83"/>
      <c r="N90" s="83"/>
      <c r="O90" s="83"/>
      <c r="P90" s="83"/>
      <c r="Q90" s="83"/>
      <c r="R90" s="83"/>
      <c r="S90" s="905"/>
      <c r="T90" s="4"/>
    </row>
    <row r="91" spans="2:20" ht="14.5">
      <c r="B91" s="904"/>
      <c r="C91" s="904"/>
      <c r="D91" s="43"/>
      <c r="G91" s="83"/>
      <c r="H91" s="83"/>
      <c r="I91" s="83"/>
      <c r="J91" s="83"/>
      <c r="K91" s="83"/>
      <c r="L91" s="83"/>
      <c r="M91" s="83"/>
      <c r="N91" s="83"/>
      <c r="O91" s="83"/>
      <c r="P91" s="83"/>
      <c r="Q91" s="83"/>
      <c r="R91" s="83"/>
      <c r="S91" s="905"/>
      <c r="T91" s="4"/>
    </row>
    <row r="92" spans="2:20" ht="14.5">
      <c r="B92" s="904"/>
      <c r="C92" s="904"/>
      <c r="D92" s="43"/>
      <c r="G92" s="83"/>
      <c r="H92" s="83"/>
      <c r="I92" s="83"/>
      <c r="J92" s="83"/>
      <c r="K92" s="83"/>
      <c r="L92" s="83"/>
      <c r="M92" s="83"/>
      <c r="N92" s="83"/>
      <c r="O92" s="83"/>
      <c r="P92" s="83"/>
      <c r="Q92" s="83"/>
      <c r="R92" s="83"/>
      <c r="S92" s="905"/>
      <c r="T92" s="4"/>
    </row>
    <row r="93" spans="2:20" ht="14.5">
      <c r="B93" s="904"/>
      <c r="C93" s="904"/>
      <c r="D93" s="43"/>
      <c r="G93" s="83"/>
      <c r="H93" s="83"/>
      <c r="I93" s="83"/>
      <c r="J93" s="83"/>
      <c r="K93" s="83"/>
      <c r="L93" s="83"/>
      <c r="M93" s="83"/>
      <c r="N93" s="83"/>
      <c r="O93" s="83"/>
      <c r="P93" s="83"/>
      <c r="Q93" s="83"/>
      <c r="R93" s="83"/>
      <c r="S93" s="905"/>
      <c r="T93" s="4"/>
    </row>
    <row r="94" spans="2:20" ht="14.5">
      <c r="B94" s="904"/>
      <c r="C94" s="904"/>
      <c r="D94" s="43"/>
      <c r="G94" s="83"/>
      <c r="H94" s="83"/>
      <c r="I94" s="83"/>
      <c r="J94" s="83"/>
      <c r="K94" s="83"/>
      <c r="L94" s="83"/>
      <c r="M94" s="83"/>
      <c r="N94" s="83"/>
      <c r="O94" s="83"/>
      <c r="P94" s="83"/>
      <c r="Q94" s="83"/>
      <c r="R94" s="83"/>
      <c r="S94" s="905"/>
      <c r="T94" s="4"/>
    </row>
    <row r="95" spans="2:20" ht="14.5">
      <c r="B95" s="904"/>
      <c r="C95" s="904"/>
      <c r="D95" s="43"/>
      <c r="G95" s="83"/>
      <c r="H95" s="83"/>
      <c r="I95" s="83"/>
      <c r="J95" s="83"/>
      <c r="K95" s="83"/>
      <c r="L95" s="83"/>
      <c r="M95" s="83"/>
      <c r="N95" s="83"/>
      <c r="O95" s="83"/>
      <c r="P95" s="83"/>
      <c r="Q95" s="83"/>
      <c r="R95" s="83"/>
      <c r="S95" s="905"/>
      <c r="T95" s="4"/>
    </row>
    <row r="96" spans="2:20" ht="14.5">
      <c r="B96" s="904"/>
      <c r="C96" s="904"/>
      <c r="D96" s="43"/>
      <c r="G96" s="83"/>
      <c r="H96" s="83"/>
      <c r="I96" s="83"/>
      <c r="J96" s="83"/>
      <c r="K96" s="83"/>
      <c r="L96" s="83"/>
      <c r="M96" s="83"/>
      <c r="N96" s="83"/>
      <c r="O96" s="83"/>
      <c r="P96" s="83"/>
      <c r="Q96" s="83"/>
      <c r="R96" s="83"/>
      <c r="S96" s="905"/>
      <c r="T96" s="4"/>
    </row>
    <row r="97" spans="2:20" ht="14.5">
      <c r="B97" s="904"/>
      <c r="C97" s="904"/>
      <c r="D97" s="43"/>
      <c r="G97" s="83"/>
      <c r="H97" s="83"/>
      <c r="I97" s="83"/>
      <c r="J97" s="83"/>
      <c r="K97" s="83"/>
      <c r="L97" s="83"/>
      <c r="M97" s="83"/>
      <c r="N97" s="83"/>
      <c r="O97" s="83"/>
      <c r="P97" s="83"/>
      <c r="Q97" s="83"/>
      <c r="R97" s="83"/>
      <c r="S97" s="905"/>
      <c r="T97" s="4"/>
    </row>
    <row r="98" spans="2:20" ht="14.5">
      <c r="B98" s="904"/>
      <c r="C98" s="904"/>
      <c r="D98" s="43"/>
      <c r="G98" s="83"/>
      <c r="H98" s="83"/>
      <c r="I98" s="83"/>
      <c r="J98" s="83"/>
      <c r="K98" s="83"/>
      <c r="L98" s="83"/>
      <c r="M98" s="83"/>
      <c r="N98" s="83"/>
      <c r="O98" s="83"/>
      <c r="P98" s="83"/>
      <c r="Q98" s="83"/>
      <c r="R98" s="83"/>
      <c r="S98" s="905"/>
      <c r="T98" s="4"/>
    </row>
    <row r="99" spans="2:20" ht="14.5">
      <c r="B99" s="904"/>
      <c r="C99" s="904"/>
      <c r="D99" s="43"/>
      <c r="G99" s="83"/>
      <c r="H99" s="83"/>
      <c r="I99" s="83"/>
      <c r="J99" s="83"/>
      <c r="K99" s="83"/>
      <c r="L99" s="83"/>
      <c r="M99" s="83"/>
      <c r="N99" s="83"/>
      <c r="O99" s="83"/>
      <c r="P99" s="83"/>
      <c r="Q99" s="83"/>
      <c r="R99" s="83"/>
      <c r="S99" s="905"/>
      <c r="T99" s="4"/>
    </row>
    <row r="100" spans="2:20" ht="14.5">
      <c r="B100" s="904"/>
      <c r="C100" s="904"/>
      <c r="D100" s="43"/>
      <c r="G100" s="83"/>
      <c r="H100" s="83"/>
      <c r="I100" s="83"/>
      <c r="J100" s="83"/>
      <c r="K100" s="83"/>
      <c r="L100" s="83"/>
      <c r="M100" s="83"/>
      <c r="N100" s="83"/>
      <c r="O100" s="83"/>
      <c r="P100" s="83"/>
      <c r="Q100" s="83"/>
      <c r="R100" s="83"/>
      <c r="S100" s="905"/>
      <c r="T100" s="4"/>
    </row>
    <row r="101" spans="2:20" ht="14.5">
      <c r="B101" s="904"/>
      <c r="C101" s="904"/>
      <c r="D101" s="43"/>
      <c r="G101" s="83"/>
      <c r="H101" s="83"/>
      <c r="I101" s="83"/>
      <c r="J101" s="83"/>
      <c r="K101" s="83"/>
      <c r="L101" s="83"/>
      <c r="M101" s="83"/>
      <c r="N101" s="83"/>
      <c r="O101" s="83"/>
      <c r="P101" s="83"/>
      <c r="Q101" s="83"/>
      <c r="R101" s="83"/>
      <c r="S101" s="905"/>
      <c r="T101" s="4"/>
    </row>
    <row r="102" spans="2:20" ht="14.5">
      <c r="B102" s="904"/>
      <c r="C102" s="904"/>
      <c r="D102" s="43"/>
      <c r="G102" s="83"/>
      <c r="H102" s="83"/>
      <c r="I102" s="83"/>
      <c r="J102" s="83"/>
      <c r="K102" s="83"/>
      <c r="L102" s="83"/>
      <c r="M102" s="83"/>
      <c r="N102" s="83"/>
      <c r="O102" s="83"/>
      <c r="P102" s="83"/>
      <c r="Q102" s="83"/>
      <c r="R102" s="83"/>
      <c r="S102" s="905"/>
      <c r="T102" s="4"/>
    </row>
    <row r="103" spans="2:20" ht="14.5">
      <c r="B103" s="904"/>
      <c r="C103" s="904"/>
      <c r="D103" s="43"/>
      <c r="G103" s="83"/>
      <c r="H103" s="83"/>
      <c r="I103" s="83"/>
      <c r="J103" s="83"/>
      <c r="K103" s="83"/>
      <c r="L103" s="83"/>
      <c r="M103" s="83"/>
      <c r="N103" s="83"/>
      <c r="O103" s="83"/>
      <c r="P103" s="83"/>
      <c r="Q103" s="83"/>
      <c r="R103" s="83"/>
      <c r="S103" s="905"/>
      <c r="T103" s="4"/>
    </row>
    <row r="104" spans="2:20" ht="14.5">
      <c r="B104" s="904"/>
      <c r="C104" s="904"/>
      <c r="D104" s="43"/>
      <c r="G104" s="83"/>
      <c r="H104" s="83"/>
      <c r="I104" s="83"/>
      <c r="J104" s="83"/>
      <c r="K104" s="83"/>
      <c r="L104" s="83"/>
      <c r="M104" s="83"/>
      <c r="N104" s="83"/>
      <c r="O104" s="83"/>
      <c r="P104" s="83"/>
      <c r="Q104" s="83"/>
      <c r="R104" s="83"/>
      <c r="S104" s="905"/>
      <c r="T104" s="4"/>
    </row>
    <row r="105" spans="2:20" ht="14.5">
      <c r="B105" s="904"/>
      <c r="C105" s="904"/>
      <c r="D105" s="43"/>
      <c r="G105" s="83"/>
      <c r="H105" s="83"/>
      <c r="I105" s="83"/>
      <c r="J105" s="83"/>
      <c r="K105" s="83"/>
      <c r="L105" s="83"/>
      <c r="M105" s="83"/>
      <c r="N105" s="83"/>
      <c r="O105" s="83"/>
      <c r="P105" s="83"/>
      <c r="Q105" s="83"/>
      <c r="R105" s="83"/>
      <c r="S105" s="905"/>
      <c r="T105" s="4"/>
    </row>
    <row r="106" spans="2:20" ht="14.5">
      <c r="B106" s="904"/>
      <c r="C106" s="904"/>
      <c r="D106" s="43"/>
      <c r="G106" s="83"/>
      <c r="H106" s="83"/>
      <c r="I106" s="83"/>
      <c r="J106" s="83"/>
      <c r="K106" s="83"/>
      <c r="L106" s="83"/>
      <c r="M106" s="83"/>
      <c r="N106" s="83"/>
      <c r="O106" s="83"/>
      <c r="P106" s="83"/>
      <c r="Q106" s="83"/>
      <c r="R106" s="83"/>
      <c r="S106" s="905"/>
      <c r="T106" s="4"/>
    </row>
    <row r="107" spans="2:20" ht="14.5">
      <c r="B107" s="904"/>
      <c r="C107" s="904"/>
      <c r="D107" s="43"/>
      <c r="G107" s="83"/>
      <c r="H107" s="83"/>
      <c r="I107" s="83"/>
      <c r="J107" s="83"/>
      <c r="K107" s="83"/>
      <c r="L107" s="83"/>
      <c r="M107" s="83"/>
      <c r="N107" s="83"/>
      <c r="O107" s="83"/>
      <c r="P107" s="83"/>
      <c r="Q107" s="83"/>
      <c r="R107" s="83"/>
      <c r="S107" s="905"/>
      <c r="T107" s="4"/>
    </row>
    <row r="108" spans="2:20" ht="14.5">
      <c r="B108" s="904"/>
      <c r="C108" s="904"/>
      <c r="D108" s="43"/>
      <c r="G108" s="83"/>
      <c r="H108" s="83"/>
      <c r="I108" s="83"/>
      <c r="J108" s="83"/>
      <c r="K108" s="83"/>
      <c r="L108" s="83"/>
      <c r="M108" s="83"/>
      <c r="N108" s="83"/>
      <c r="O108" s="83"/>
      <c r="P108" s="83"/>
      <c r="Q108" s="83"/>
      <c r="R108" s="83"/>
      <c r="S108" s="905"/>
      <c r="T108" s="4"/>
    </row>
    <row r="109" spans="2:20" ht="14.5">
      <c r="B109" s="904"/>
      <c r="C109" s="904"/>
      <c r="D109" s="43"/>
      <c r="G109" s="83"/>
      <c r="H109" s="83"/>
      <c r="I109" s="83"/>
      <c r="J109" s="83"/>
      <c r="K109" s="83"/>
      <c r="L109" s="83"/>
      <c r="M109" s="83"/>
      <c r="N109" s="83"/>
      <c r="O109" s="83"/>
      <c r="P109" s="83"/>
      <c r="Q109" s="83"/>
      <c r="R109" s="83"/>
      <c r="S109" s="905"/>
      <c r="T109" s="4"/>
    </row>
    <row r="110" spans="2:20" ht="14.5">
      <c r="B110" s="904"/>
      <c r="C110" s="904"/>
      <c r="D110" s="43"/>
      <c r="G110" s="83"/>
      <c r="H110" s="83"/>
      <c r="I110" s="83"/>
      <c r="J110" s="83"/>
      <c r="K110" s="83"/>
      <c r="L110" s="83"/>
      <c r="M110" s="83"/>
      <c r="N110" s="83"/>
      <c r="O110" s="83"/>
      <c r="P110" s="83"/>
      <c r="Q110" s="83"/>
      <c r="R110" s="83"/>
      <c r="S110" s="905"/>
      <c r="T110" s="4"/>
    </row>
    <row r="111" spans="2:20" ht="14.5">
      <c r="B111" s="904"/>
      <c r="C111" s="904"/>
      <c r="D111" s="43"/>
      <c r="G111" s="83"/>
      <c r="H111" s="83"/>
      <c r="I111" s="83"/>
      <c r="J111" s="83"/>
      <c r="K111" s="83"/>
      <c r="L111" s="83"/>
      <c r="M111" s="83"/>
      <c r="N111" s="83"/>
      <c r="O111" s="83"/>
      <c r="P111" s="83"/>
      <c r="Q111" s="83"/>
      <c r="R111" s="83"/>
      <c r="S111" s="905"/>
      <c r="T111" s="4"/>
    </row>
    <row r="112" spans="2:20" ht="14.5">
      <c r="B112" s="904"/>
      <c r="C112" s="904"/>
      <c r="D112" s="43"/>
      <c r="G112" s="83"/>
      <c r="H112" s="83"/>
      <c r="I112" s="83"/>
      <c r="J112" s="83"/>
      <c r="K112" s="83"/>
      <c r="L112" s="83"/>
      <c r="M112" s="83"/>
      <c r="N112" s="83"/>
      <c r="O112" s="83"/>
      <c r="P112" s="83"/>
      <c r="Q112" s="83"/>
      <c r="R112" s="83"/>
      <c r="S112" s="905"/>
      <c r="T112" s="4"/>
    </row>
    <row r="113" spans="2:20" ht="14.5">
      <c r="B113" s="904"/>
      <c r="C113" s="904"/>
      <c r="D113" s="43"/>
      <c r="G113" s="83"/>
      <c r="H113" s="83"/>
      <c r="I113" s="83"/>
      <c r="J113" s="83"/>
      <c r="K113" s="83"/>
      <c r="L113" s="83"/>
      <c r="M113" s="83"/>
      <c r="N113" s="83"/>
      <c r="O113" s="83"/>
      <c r="P113" s="83"/>
      <c r="Q113" s="83"/>
      <c r="R113" s="83"/>
      <c r="S113" s="905"/>
      <c r="T113" s="4"/>
    </row>
    <row r="114" spans="2:20" ht="14.5">
      <c r="B114" s="904"/>
      <c r="C114" s="904"/>
      <c r="D114" s="43"/>
      <c r="G114" s="83"/>
      <c r="H114" s="83"/>
      <c r="I114" s="83"/>
      <c r="J114" s="83"/>
      <c r="K114" s="83"/>
      <c r="L114" s="83"/>
      <c r="M114" s="83"/>
      <c r="N114" s="83"/>
      <c r="O114" s="83"/>
      <c r="P114" s="83"/>
      <c r="Q114" s="83"/>
      <c r="R114" s="83"/>
      <c r="S114" s="905"/>
      <c r="T114" s="4"/>
    </row>
    <row r="115" spans="2:20" ht="14.5">
      <c r="B115" s="904"/>
      <c r="C115" s="904"/>
      <c r="D115" s="43"/>
      <c r="G115" s="83"/>
      <c r="H115" s="83"/>
      <c r="I115" s="83"/>
      <c r="J115" s="83"/>
      <c r="K115" s="83"/>
      <c r="L115" s="83"/>
      <c r="M115" s="83"/>
      <c r="N115" s="83"/>
      <c r="O115" s="83"/>
      <c r="P115" s="83"/>
      <c r="Q115" s="83"/>
      <c r="R115" s="83"/>
      <c r="S115" s="905"/>
      <c r="T115" s="4"/>
    </row>
    <row r="116" spans="2:20" ht="14.5">
      <c r="B116" s="904"/>
      <c r="C116" s="904"/>
      <c r="D116" s="43"/>
      <c r="G116" s="83"/>
      <c r="H116" s="83"/>
      <c r="I116" s="83"/>
      <c r="J116" s="83"/>
      <c r="K116" s="83"/>
      <c r="L116" s="83"/>
      <c r="M116" s="83"/>
      <c r="N116" s="83"/>
      <c r="O116" s="83"/>
      <c r="P116" s="83"/>
      <c r="Q116" s="83"/>
      <c r="R116" s="83"/>
      <c r="S116" s="905"/>
      <c r="T116" s="4"/>
    </row>
    <row r="117" spans="2:20" ht="14.5">
      <c r="B117" s="904"/>
      <c r="C117" s="904"/>
      <c r="D117" s="43"/>
      <c r="G117" s="83"/>
      <c r="H117" s="83"/>
      <c r="I117" s="83"/>
      <c r="J117" s="83"/>
      <c r="K117" s="83"/>
      <c r="L117" s="83"/>
      <c r="M117" s="83"/>
      <c r="N117" s="83"/>
      <c r="O117" s="83"/>
      <c r="P117" s="83"/>
      <c r="Q117" s="83"/>
      <c r="R117" s="83"/>
      <c r="S117" s="905"/>
      <c r="T117" s="4"/>
    </row>
    <row r="118" spans="2:20" ht="14.5">
      <c r="B118" s="904"/>
      <c r="C118" s="904"/>
      <c r="D118" s="43"/>
      <c r="G118" s="83"/>
      <c r="H118" s="83"/>
      <c r="I118" s="83"/>
      <c r="J118" s="83"/>
      <c r="K118" s="83"/>
      <c r="L118" s="83"/>
      <c r="M118" s="83"/>
      <c r="N118" s="83"/>
      <c r="O118" s="83"/>
      <c r="P118" s="83"/>
      <c r="Q118" s="83"/>
      <c r="R118" s="83"/>
      <c r="S118" s="905"/>
      <c r="T118" s="4"/>
    </row>
    <row r="119" spans="2:20" ht="14.5">
      <c r="B119" s="904"/>
      <c r="C119" s="904"/>
      <c r="D119" s="43"/>
      <c r="G119" s="83"/>
      <c r="H119" s="83"/>
      <c r="I119" s="83"/>
      <c r="J119" s="83"/>
      <c r="K119" s="83"/>
      <c r="L119" s="83"/>
      <c r="M119" s="83"/>
      <c r="N119" s="83"/>
      <c r="O119" s="83"/>
      <c r="P119" s="83"/>
      <c r="Q119" s="83"/>
      <c r="R119" s="83"/>
      <c r="S119" s="905"/>
      <c r="T119" s="4"/>
    </row>
    <row r="120" spans="2:20" ht="14.5">
      <c r="B120" s="904"/>
      <c r="C120" s="904"/>
      <c r="D120" s="43"/>
      <c r="G120" s="83"/>
      <c r="H120" s="83"/>
      <c r="I120" s="83"/>
      <c r="J120" s="83"/>
      <c r="K120" s="83"/>
      <c r="L120" s="83"/>
      <c r="M120" s="83"/>
      <c r="N120" s="83"/>
      <c r="O120" s="83"/>
      <c r="P120" s="83"/>
      <c r="Q120" s="83"/>
      <c r="R120" s="83"/>
      <c r="S120" s="905"/>
      <c r="T120" s="4"/>
    </row>
    <row r="121" spans="2:20" ht="14.5">
      <c r="B121" s="904"/>
      <c r="C121" s="904"/>
      <c r="D121" s="43"/>
      <c r="G121" s="83"/>
      <c r="H121" s="83"/>
      <c r="I121" s="83"/>
      <c r="J121" s="83"/>
      <c r="K121" s="83"/>
      <c r="L121" s="83"/>
      <c r="M121" s="83"/>
      <c r="N121" s="83"/>
      <c r="O121" s="83"/>
      <c r="P121" s="83"/>
      <c r="Q121" s="83"/>
      <c r="R121" s="83"/>
      <c r="S121" s="905"/>
      <c r="T121" s="4"/>
    </row>
    <row r="122" spans="2:20" ht="14.5">
      <c r="B122" s="904"/>
      <c r="C122" s="904"/>
      <c r="D122" s="43"/>
      <c r="G122" s="83"/>
      <c r="H122" s="83"/>
      <c r="I122" s="83"/>
      <c r="J122" s="83"/>
      <c r="K122" s="83"/>
      <c r="L122" s="83"/>
      <c r="M122" s="83"/>
      <c r="N122" s="83"/>
      <c r="O122" s="83"/>
      <c r="P122" s="83"/>
      <c r="Q122" s="83"/>
      <c r="R122" s="83"/>
      <c r="S122" s="905"/>
      <c r="T122" s="4"/>
    </row>
    <row r="123" spans="2:20" ht="14.5">
      <c r="B123" s="904"/>
      <c r="C123" s="904"/>
      <c r="D123" s="43"/>
      <c r="G123" s="83"/>
      <c r="H123" s="83"/>
      <c r="I123" s="83"/>
      <c r="J123" s="83"/>
      <c r="K123" s="83"/>
      <c r="L123" s="83"/>
      <c r="M123" s="83"/>
      <c r="N123" s="83"/>
      <c r="O123" s="83"/>
      <c r="P123" s="83"/>
      <c r="Q123" s="83"/>
      <c r="R123" s="83"/>
      <c r="S123" s="905"/>
      <c r="T123" s="4"/>
    </row>
    <row r="124" spans="2:20" ht="14.5">
      <c r="B124" s="904"/>
      <c r="C124" s="904"/>
      <c r="D124" s="43"/>
      <c r="G124" s="83"/>
      <c r="H124" s="83"/>
      <c r="I124" s="83"/>
      <c r="J124" s="83"/>
      <c r="K124" s="83"/>
      <c r="L124" s="83"/>
      <c r="M124" s="83"/>
      <c r="N124" s="83"/>
      <c r="O124" s="83"/>
      <c r="P124" s="83"/>
      <c r="Q124" s="83"/>
      <c r="R124" s="83"/>
      <c r="S124" s="905"/>
      <c r="T124" s="4"/>
    </row>
    <row r="125" spans="2:20" ht="14.5">
      <c r="B125" s="904"/>
      <c r="C125" s="904"/>
      <c r="D125" s="43"/>
      <c r="G125" s="83"/>
      <c r="H125" s="83"/>
      <c r="I125" s="83"/>
      <c r="J125" s="83"/>
      <c r="K125" s="83"/>
      <c r="L125" s="83"/>
      <c r="M125" s="83"/>
      <c r="N125" s="83"/>
      <c r="O125" s="83"/>
      <c r="P125" s="83"/>
      <c r="Q125" s="83"/>
      <c r="R125" s="83"/>
      <c r="S125" s="905"/>
      <c r="T125" s="4"/>
    </row>
    <row r="126" spans="2:20" ht="14.5">
      <c r="B126" s="904"/>
      <c r="C126" s="904"/>
      <c r="D126" s="43"/>
      <c r="G126" s="83"/>
      <c r="H126" s="83"/>
      <c r="I126" s="83"/>
      <c r="J126" s="83"/>
      <c r="K126" s="83"/>
      <c r="L126" s="83"/>
      <c r="M126" s="83"/>
      <c r="N126" s="83"/>
      <c r="O126" s="83"/>
      <c r="P126" s="83"/>
      <c r="Q126" s="83"/>
      <c r="R126" s="83"/>
      <c r="S126" s="905"/>
      <c r="T126" s="4"/>
    </row>
    <row r="127" spans="2:20" ht="14.5">
      <c r="B127" s="904"/>
      <c r="C127" s="904"/>
      <c r="D127" s="43"/>
      <c r="G127" s="83"/>
      <c r="H127" s="83"/>
      <c r="I127" s="83"/>
      <c r="J127" s="83"/>
      <c r="K127" s="83"/>
      <c r="L127" s="83"/>
      <c r="M127" s="83"/>
      <c r="N127" s="83"/>
      <c r="O127" s="83"/>
      <c r="P127" s="83"/>
      <c r="Q127" s="83"/>
      <c r="R127" s="83"/>
      <c r="S127" s="905"/>
      <c r="T127" s="4"/>
    </row>
    <row r="128" spans="2:20" ht="14.5">
      <c r="B128" s="904"/>
      <c r="C128" s="904"/>
      <c r="D128" s="43"/>
      <c r="G128" s="83"/>
      <c r="H128" s="83"/>
      <c r="I128" s="83"/>
      <c r="J128" s="83"/>
      <c r="K128" s="83"/>
      <c r="L128" s="83"/>
      <c r="M128" s="83"/>
      <c r="N128" s="83"/>
      <c r="O128" s="83"/>
      <c r="P128" s="83"/>
      <c r="Q128" s="83"/>
      <c r="R128" s="83"/>
      <c r="S128" s="905"/>
      <c r="T128" s="4"/>
    </row>
    <row r="129" spans="2:20" ht="14.5">
      <c r="B129" s="904"/>
      <c r="C129" s="904"/>
      <c r="D129" s="43"/>
      <c r="G129" s="83"/>
      <c r="H129" s="83"/>
      <c r="I129" s="83"/>
      <c r="J129" s="83"/>
      <c r="K129" s="83"/>
      <c r="L129" s="83"/>
      <c r="M129" s="83"/>
      <c r="N129" s="83"/>
      <c r="O129" s="83"/>
      <c r="P129" s="83"/>
      <c r="Q129" s="83"/>
      <c r="R129" s="83"/>
      <c r="S129" s="905"/>
      <c r="T129" s="4"/>
    </row>
    <row r="130" spans="2:20" ht="14.5">
      <c r="B130" s="904"/>
      <c r="C130" s="904"/>
      <c r="D130" s="43"/>
      <c r="G130" s="83"/>
      <c r="H130" s="83"/>
      <c r="I130" s="83"/>
      <c r="J130" s="83"/>
      <c r="K130" s="83"/>
      <c r="L130" s="83"/>
      <c r="M130" s="83"/>
      <c r="N130" s="83"/>
      <c r="O130" s="83"/>
      <c r="P130" s="83"/>
      <c r="Q130" s="83"/>
      <c r="R130" s="83"/>
      <c r="S130" s="905"/>
      <c r="T130" s="4"/>
    </row>
    <row r="131" spans="2:20" ht="14.5">
      <c r="B131" s="904"/>
      <c r="C131" s="904"/>
      <c r="D131" s="43"/>
      <c r="G131" s="83"/>
      <c r="H131" s="83"/>
      <c r="I131" s="83"/>
      <c r="J131" s="83"/>
      <c r="K131" s="83"/>
      <c r="L131" s="83"/>
      <c r="M131" s="83"/>
      <c r="N131" s="83"/>
      <c r="O131" s="83"/>
      <c r="P131" s="83"/>
      <c r="Q131" s="83"/>
      <c r="R131" s="83"/>
      <c r="S131" s="905"/>
      <c r="T131" s="4"/>
    </row>
    <row r="132" spans="2:20" ht="14.5">
      <c r="B132" s="904"/>
      <c r="C132" s="904"/>
      <c r="D132" s="43"/>
      <c r="G132" s="83"/>
      <c r="H132" s="83"/>
      <c r="I132" s="83"/>
      <c r="J132" s="83"/>
      <c r="K132" s="83"/>
      <c r="L132" s="83"/>
      <c r="M132" s="83"/>
      <c r="N132" s="83"/>
      <c r="O132" s="83"/>
      <c r="P132" s="83"/>
      <c r="Q132" s="83"/>
      <c r="R132" s="83"/>
      <c r="S132" s="905"/>
      <c r="T132" s="4"/>
    </row>
    <row r="133" spans="2:20" ht="14.5">
      <c r="B133" s="904"/>
      <c r="C133" s="904"/>
      <c r="D133" s="43"/>
      <c r="G133" s="83"/>
      <c r="H133" s="83"/>
      <c r="I133" s="83"/>
      <c r="J133" s="83"/>
      <c r="K133" s="83"/>
      <c r="L133" s="83"/>
      <c r="M133" s="83"/>
      <c r="N133" s="83"/>
      <c r="O133" s="83"/>
      <c r="P133" s="83"/>
      <c r="Q133" s="83"/>
      <c r="R133" s="83"/>
      <c r="S133" s="905"/>
      <c r="T133" s="4"/>
    </row>
    <row r="134" spans="2:20" ht="14.5">
      <c r="B134" s="904"/>
      <c r="C134" s="904"/>
      <c r="D134" s="43"/>
      <c r="G134" s="83"/>
      <c r="H134" s="83"/>
      <c r="I134" s="83"/>
      <c r="J134" s="83"/>
      <c r="K134" s="83"/>
      <c r="L134" s="83"/>
      <c r="M134" s="83"/>
      <c r="N134" s="83"/>
      <c r="O134" s="83"/>
      <c r="P134" s="83"/>
      <c r="Q134" s="83"/>
      <c r="R134" s="83"/>
      <c r="S134" s="905"/>
      <c r="T134" s="4"/>
    </row>
    <row r="135" spans="2:20" ht="14.5">
      <c r="B135" s="904"/>
      <c r="C135" s="904"/>
      <c r="D135" s="43"/>
      <c r="G135" s="83"/>
      <c r="H135" s="83"/>
      <c r="I135" s="83"/>
      <c r="J135" s="83"/>
      <c r="K135" s="83"/>
      <c r="L135" s="83"/>
      <c r="M135" s="83"/>
      <c r="N135" s="83"/>
      <c r="O135" s="83"/>
      <c r="P135" s="83"/>
      <c r="Q135" s="83"/>
      <c r="R135" s="83"/>
      <c r="S135" s="905"/>
      <c r="T135" s="4"/>
    </row>
    <row r="136" spans="2:20" ht="14.5">
      <c r="B136" s="904"/>
      <c r="C136" s="904"/>
      <c r="D136" s="43"/>
      <c r="G136" s="83"/>
      <c r="H136" s="83"/>
      <c r="I136" s="83"/>
      <c r="J136" s="83"/>
      <c r="K136" s="83"/>
      <c r="L136" s="83"/>
      <c r="M136" s="83"/>
      <c r="N136" s="83"/>
      <c r="O136" s="83"/>
      <c r="P136" s="83"/>
      <c r="Q136" s="83"/>
      <c r="R136" s="83"/>
      <c r="S136" s="905"/>
      <c r="T136" s="4"/>
    </row>
    <row r="137" spans="2:20" ht="14.5">
      <c r="B137" s="904"/>
      <c r="C137" s="904"/>
      <c r="D137" s="43"/>
      <c r="G137" s="83"/>
      <c r="H137" s="83"/>
      <c r="I137" s="83"/>
      <c r="J137" s="83"/>
      <c r="K137" s="83"/>
      <c r="L137" s="83"/>
      <c r="M137" s="83"/>
      <c r="N137" s="83"/>
      <c r="O137" s="83"/>
      <c r="P137" s="83"/>
      <c r="Q137" s="83"/>
      <c r="R137" s="83"/>
      <c r="S137" s="905"/>
      <c r="T137" s="4"/>
    </row>
    <row r="138" spans="2:20" ht="14.5">
      <c r="B138" s="904"/>
      <c r="C138" s="904"/>
      <c r="D138" s="43"/>
      <c r="G138" s="83"/>
      <c r="H138" s="83"/>
      <c r="I138" s="83"/>
      <c r="J138" s="83"/>
      <c r="K138" s="83"/>
      <c r="L138" s="83"/>
      <c r="M138" s="83"/>
      <c r="N138" s="83"/>
      <c r="O138" s="83"/>
      <c r="P138" s="83"/>
      <c r="Q138" s="83"/>
      <c r="R138" s="83"/>
      <c r="S138" s="905"/>
      <c r="T138" s="4"/>
    </row>
    <row r="139" spans="2:20" ht="14.5">
      <c r="B139" s="904"/>
      <c r="C139" s="904"/>
      <c r="D139" s="43"/>
      <c r="G139" s="83"/>
      <c r="H139" s="83"/>
      <c r="I139" s="83"/>
      <c r="J139" s="83"/>
      <c r="K139" s="83"/>
      <c r="L139" s="83"/>
      <c r="M139" s="83"/>
      <c r="N139" s="83"/>
      <c r="O139" s="83"/>
      <c r="P139" s="83"/>
      <c r="Q139" s="83"/>
      <c r="R139" s="83"/>
      <c r="S139" s="905"/>
      <c r="T139" s="4"/>
    </row>
    <row r="140" spans="2:20" ht="14.5">
      <c r="B140" s="904"/>
      <c r="C140" s="904"/>
      <c r="D140" s="43"/>
      <c r="G140" s="83"/>
      <c r="H140" s="83"/>
      <c r="I140" s="83"/>
      <c r="J140" s="83"/>
      <c r="K140" s="83"/>
      <c r="L140" s="83"/>
      <c r="M140" s="83"/>
      <c r="N140" s="83"/>
      <c r="O140" s="83"/>
      <c r="P140" s="83"/>
      <c r="Q140" s="83"/>
      <c r="R140" s="83"/>
      <c r="S140" s="905"/>
      <c r="T140" s="4"/>
    </row>
    <row r="141" spans="2:20" ht="14.5">
      <c r="B141" s="904"/>
      <c r="C141" s="904"/>
      <c r="D141" s="43"/>
      <c r="G141" s="83"/>
      <c r="H141" s="83"/>
      <c r="I141" s="83"/>
      <c r="J141" s="83"/>
      <c r="K141" s="83"/>
      <c r="L141" s="83"/>
      <c r="M141" s="83"/>
      <c r="N141" s="83"/>
      <c r="O141" s="83"/>
      <c r="P141" s="83"/>
      <c r="Q141" s="83"/>
      <c r="R141" s="83"/>
      <c r="S141" s="905"/>
      <c r="T141" s="4"/>
    </row>
    <row r="142" spans="2:20" ht="14.5">
      <c r="B142" s="904"/>
      <c r="C142" s="904"/>
      <c r="D142" s="43"/>
      <c r="G142" s="83"/>
      <c r="H142" s="83"/>
      <c r="I142" s="83"/>
      <c r="J142" s="83"/>
      <c r="K142" s="83"/>
      <c r="L142" s="83"/>
      <c r="M142" s="83"/>
      <c r="N142" s="83"/>
      <c r="O142" s="83"/>
      <c r="P142" s="83"/>
      <c r="Q142" s="83"/>
      <c r="R142" s="83"/>
      <c r="S142" s="905"/>
      <c r="T142" s="4"/>
    </row>
    <row r="143" spans="2:20" ht="14.5">
      <c r="B143" s="904"/>
      <c r="C143" s="904"/>
      <c r="D143" s="43"/>
      <c r="G143" s="83"/>
      <c r="H143" s="83"/>
      <c r="I143" s="83"/>
      <c r="J143" s="83"/>
      <c r="K143" s="83"/>
      <c r="L143" s="83"/>
      <c r="M143" s="83"/>
      <c r="N143" s="83"/>
      <c r="O143" s="83"/>
      <c r="P143" s="83"/>
      <c r="Q143" s="83"/>
      <c r="R143" s="83"/>
      <c r="S143" s="905"/>
      <c r="T143" s="4"/>
    </row>
    <row r="144" spans="2:20" ht="14.5">
      <c r="B144" s="904"/>
      <c r="C144" s="904"/>
      <c r="D144" s="43"/>
      <c r="G144" s="83"/>
      <c r="H144" s="83"/>
      <c r="I144" s="83"/>
      <c r="J144" s="83"/>
      <c r="K144" s="83"/>
      <c r="L144" s="83"/>
      <c r="M144" s="83"/>
      <c r="N144" s="83"/>
      <c r="O144" s="83"/>
      <c r="P144" s="83"/>
      <c r="Q144" s="83"/>
      <c r="R144" s="83"/>
      <c r="S144" s="905"/>
      <c r="T144" s="4"/>
    </row>
    <row r="145" spans="2:20" ht="14.5">
      <c r="B145" s="904"/>
      <c r="C145" s="904"/>
      <c r="D145" s="43"/>
      <c r="G145" s="83"/>
      <c r="H145" s="83"/>
      <c r="I145" s="83"/>
      <c r="J145" s="83"/>
      <c r="K145" s="83"/>
      <c r="L145" s="83"/>
      <c r="M145" s="83"/>
      <c r="N145" s="83"/>
      <c r="O145" s="83"/>
      <c r="P145" s="83"/>
      <c r="Q145" s="83"/>
      <c r="R145" s="83"/>
      <c r="S145" s="905"/>
      <c r="T145" s="4"/>
    </row>
    <row r="146" spans="2:20" ht="14.5">
      <c r="B146" s="904"/>
      <c r="C146" s="904"/>
      <c r="D146" s="43"/>
      <c r="G146" s="83"/>
      <c r="H146" s="83"/>
      <c r="I146" s="83"/>
      <c r="J146" s="83"/>
      <c r="K146" s="83"/>
      <c r="L146" s="83"/>
      <c r="M146" s="83"/>
      <c r="N146" s="83"/>
      <c r="O146" s="83"/>
      <c r="P146" s="83"/>
      <c r="Q146" s="83"/>
      <c r="R146" s="83"/>
      <c r="S146" s="905"/>
      <c r="T146" s="4"/>
    </row>
    <row r="147" spans="2:20" ht="14.5">
      <c r="B147" s="904"/>
      <c r="C147" s="904"/>
      <c r="D147" s="43"/>
      <c r="G147" s="83"/>
      <c r="H147" s="83"/>
      <c r="I147" s="83"/>
      <c r="J147" s="83"/>
      <c r="K147" s="83"/>
      <c r="L147" s="83"/>
      <c r="M147" s="83"/>
      <c r="N147" s="83"/>
      <c r="O147" s="83"/>
      <c r="P147" s="83"/>
      <c r="Q147" s="83"/>
      <c r="R147" s="83"/>
      <c r="S147" s="905"/>
      <c r="T147" s="4"/>
    </row>
    <row r="148" spans="2:20" ht="14.5">
      <c r="B148" s="904"/>
      <c r="C148" s="904"/>
      <c r="D148" s="43"/>
      <c r="G148" s="83"/>
      <c r="H148" s="83"/>
      <c r="I148" s="83"/>
      <c r="J148" s="83"/>
      <c r="K148" s="83"/>
      <c r="L148" s="83"/>
      <c r="M148" s="83"/>
      <c r="N148" s="83"/>
      <c r="O148" s="83"/>
      <c r="P148" s="83"/>
      <c r="Q148" s="83"/>
      <c r="R148" s="83"/>
      <c r="S148" s="905"/>
      <c r="T148" s="4"/>
    </row>
    <row r="149" spans="2:20" ht="14.5">
      <c r="B149" s="904"/>
      <c r="C149" s="904"/>
      <c r="D149" s="43"/>
      <c r="G149" s="83"/>
      <c r="H149" s="83"/>
      <c r="I149" s="83"/>
      <c r="J149" s="83"/>
      <c r="K149" s="83"/>
      <c r="L149" s="83"/>
      <c r="M149" s="83"/>
      <c r="N149" s="83"/>
      <c r="O149" s="83"/>
      <c r="P149" s="83"/>
      <c r="Q149" s="83"/>
      <c r="R149" s="83"/>
      <c r="S149" s="905"/>
      <c r="T149" s="4"/>
    </row>
    <row r="150" spans="2:20" ht="14.5">
      <c r="B150" s="904"/>
      <c r="C150" s="904"/>
      <c r="D150" s="43"/>
      <c r="G150" s="83"/>
      <c r="H150" s="83"/>
      <c r="I150" s="83"/>
      <c r="J150" s="83"/>
      <c r="K150" s="83"/>
      <c r="L150" s="83"/>
      <c r="M150" s="83"/>
      <c r="N150" s="83"/>
      <c r="O150" s="83"/>
      <c r="P150" s="83"/>
      <c r="Q150" s="83"/>
      <c r="R150" s="83"/>
      <c r="S150" s="905"/>
      <c r="T150" s="4"/>
    </row>
    <row r="151" spans="2:20" ht="14.5">
      <c r="B151" s="904"/>
      <c r="C151" s="904"/>
      <c r="D151" s="43"/>
      <c r="G151" s="83"/>
      <c r="H151" s="83"/>
      <c r="I151" s="83"/>
      <c r="J151" s="83"/>
      <c r="K151" s="83"/>
      <c r="L151" s="83"/>
      <c r="M151" s="83"/>
      <c r="N151" s="83"/>
      <c r="O151" s="83"/>
      <c r="P151" s="83"/>
      <c r="Q151" s="83"/>
      <c r="R151" s="83"/>
      <c r="S151" s="905"/>
      <c r="T151" s="4"/>
    </row>
    <row r="152" spans="2:20" ht="14.5">
      <c r="B152" s="904"/>
      <c r="C152" s="904"/>
      <c r="D152" s="43"/>
      <c r="G152" s="83"/>
      <c r="H152" s="83"/>
      <c r="I152" s="83"/>
      <c r="J152" s="83"/>
      <c r="K152" s="83"/>
      <c r="L152" s="83"/>
      <c r="M152" s="83"/>
      <c r="N152" s="83"/>
      <c r="O152" s="83"/>
      <c r="P152" s="83"/>
      <c r="Q152" s="83"/>
      <c r="R152" s="83"/>
      <c r="S152" s="905"/>
      <c r="T152" s="4"/>
    </row>
    <row r="153" spans="2:20" ht="14.5">
      <c r="B153" s="904"/>
      <c r="C153" s="904"/>
      <c r="D153" s="43"/>
      <c r="G153" s="83"/>
      <c r="H153" s="83"/>
      <c r="I153" s="83"/>
      <c r="J153" s="83"/>
      <c r="K153" s="83"/>
      <c r="L153" s="83"/>
      <c r="M153" s="83"/>
      <c r="N153" s="83"/>
      <c r="O153" s="83"/>
      <c r="P153" s="83"/>
      <c r="Q153" s="83"/>
      <c r="R153" s="83"/>
      <c r="S153" s="905"/>
      <c r="T153" s="4"/>
    </row>
    <row r="154" spans="2:20" ht="14.5">
      <c r="B154" s="904"/>
      <c r="C154" s="904"/>
      <c r="D154" s="43"/>
      <c r="G154" s="83"/>
      <c r="H154" s="83"/>
      <c r="I154" s="83"/>
      <c r="J154" s="83"/>
      <c r="K154" s="83"/>
      <c r="L154" s="83"/>
      <c r="M154" s="83"/>
      <c r="N154" s="83"/>
      <c r="O154" s="83"/>
      <c r="P154" s="83"/>
      <c r="Q154" s="83"/>
      <c r="R154" s="83"/>
      <c r="S154" s="905"/>
      <c r="T154" s="4"/>
    </row>
    <row r="155" spans="2:20" ht="14.5">
      <c r="B155" s="904"/>
      <c r="C155" s="904"/>
      <c r="D155" s="43"/>
      <c r="G155" s="83"/>
      <c r="H155" s="83"/>
      <c r="I155" s="83"/>
      <c r="J155" s="83"/>
      <c r="K155" s="83"/>
      <c r="L155" s="83"/>
      <c r="M155" s="83"/>
      <c r="N155" s="83"/>
      <c r="O155" s="83"/>
      <c r="P155" s="83"/>
      <c r="Q155" s="83"/>
      <c r="R155" s="83"/>
      <c r="S155" s="905"/>
      <c r="T155" s="4"/>
    </row>
    <row r="156" spans="2:20" ht="14.5">
      <c r="B156" s="904"/>
      <c r="C156" s="904"/>
      <c r="D156" s="43"/>
      <c r="G156" s="83"/>
      <c r="H156" s="83"/>
      <c r="I156" s="83"/>
      <c r="J156" s="83"/>
      <c r="K156" s="83"/>
      <c r="L156" s="83"/>
      <c r="M156" s="83"/>
      <c r="N156" s="83"/>
      <c r="O156" s="83"/>
      <c r="P156" s="83"/>
      <c r="Q156" s="83"/>
      <c r="R156" s="83"/>
      <c r="S156" s="905"/>
      <c r="T156" s="4"/>
    </row>
    <row r="157" spans="2:20" ht="14.5">
      <c r="B157" s="904"/>
      <c r="C157" s="904"/>
      <c r="D157" s="43"/>
      <c r="G157" s="83"/>
      <c r="H157" s="83"/>
      <c r="I157" s="83"/>
      <c r="J157" s="83"/>
      <c r="K157" s="83"/>
      <c r="L157" s="83"/>
      <c r="M157" s="83"/>
      <c r="N157" s="83"/>
      <c r="O157" s="83"/>
      <c r="P157" s="83"/>
      <c r="Q157" s="83"/>
      <c r="R157" s="83"/>
      <c r="S157" s="905"/>
      <c r="T157" s="4"/>
    </row>
    <row r="158" spans="2:20" ht="14.5">
      <c r="B158" s="904"/>
      <c r="C158" s="904"/>
      <c r="D158" s="43"/>
      <c r="G158" s="83"/>
      <c r="H158" s="83"/>
      <c r="I158" s="83"/>
      <c r="J158" s="83"/>
      <c r="K158" s="83"/>
      <c r="L158" s="83"/>
      <c r="M158" s="83"/>
      <c r="N158" s="83"/>
      <c r="O158" s="83"/>
      <c r="P158" s="83"/>
      <c r="Q158" s="83"/>
      <c r="R158" s="83"/>
      <c r="S158" s="905"/>
      <c r="T158" s="4"/>
    </row>
    <row r="159" spans="2:20" ht="14.5">
      <c r="B159" s="904"/>
      <c r="C159" s="904"/>
      <c r="D159" s="43"/>
      <c r="G159" s="83"/>
      <c r="H159" s="83"/>
      <c r="I159" s="83"/>
      <c r="J159" s="83"/>
      <c r="K159" s="83"/>
      <c r="L159" s="83"/>
      <c r="M159" s="83"/>
      <c r="N159" s="83"/>
      <c r="O159" s="83"/>
      <c r="P159" s="83"/>
      <c r="Q159" s="83"/>
      <c r="R159" s="83"/>
      <c r="S159" s="905"/>
      <c r="T159" s="4"/>
    </row>
    <row r="160" spans="2:20" ht="14.5">
      <c r="B160" s="904"/>
      <c r="C160" s="904"/>
      <c r="D160" s="43"/>
      <c r="G160" s="83"/>
      <c r="H160" s="83"/>
      <c r="I160" s="83"/>
      <c r="J160" s="83"/>
      <c r="K160" s="83"/>
      <c r="L160" s="83"/>
      <c r="M160" s="83"/>
      <c r="N160" s="83"/>
      <c r="O160" s="83"/>
      <c r="P160" s="83"/>
      <c r="Q160" s="83"/>
      <c r="R160" s="83"/>
      <c r="S160" s="905"/>
      <c r="T160" s="4"/>
    </row>
    <row r="161" spans="2:20" ht="14.5">
      <c r="B161" s="904"/>
      <c r="C161" s="904"/>
      <c r="D161" s="43"/>
      <c r="G161" s="83"/>
      <c r="H161" s="83"/>
      <c r="I161" s="83"/>
      <c r="J161" s="83"/>
      <c r="K161" s="83"/>
      <c r="L161" s="83"/>
      <c r="M161" s="83"/>
      <c r="N161" s="83"/>
      <c r="O161" s="83"/>
      <c r="P161" s="83"/>
      <c r="Q161" s="83"/>
      <c r="R161" s="83"/>
      <c r="S161" s="905"/>
      <c r="T161" s="4"/>
    </row>
    <row r="162" spans="2:20" ht="14.5">
      <c r="B162" s="904"/>
      <c r="C162" s="904"/>
      <c r="D162" s="43"/>
      <c r="G162" s="83"/>
      <c r="H162" s="83"/>
      <c r="I162" s="83"/>
      <c r="J162" s="83"/>
      <c r="K162" s="83"/>
      <c r="L162" s="83"/>
      <c r="M162" s="83"/>
      <c r="N162" s="83"/>
      <c r="O162" s="83"/>
      <c r="P162" s="83"/>
      <c r="Q162" s="83"/>
      <c r="R162" s="83"/>
      <c r="S162" s="905"/>
      <c r="T162" s="4"/>
    </row>
    <row r="163" spans="2:20" ht="14.5">
      <c r="B163" s="904"/>
      <c r="C163" s="904"/>
      <c r="D163" s="43"/>
      <c r="G163" s="83"/>
      <c r="H163" s="83"/>
      <c r="I163" s="83"/>
      <c r="J163" s="83"/>
      <c r="K163" s="83"/>
      <c r="L163" s="83"/>
      <c r="M163" s="83"/>
      <c r="N163" s="83"/>
      <c r="O163" s="83"/>
      <c r="P163" s="83"/>
      <c r="Q163" s="83"/>
      <c r="R163" s="83"/>
      <c r="S163" s="905"/>
      <c r="T163" s="4"/>
    </row>
    <row r="164" spans="2:20" ht="14.5">
      <c r="B164" s="904"/>
      <c r="C164" s="904"/>
      <c r="D164" s="43"/>
      <c r="G164" s="83"/>
      <c r="H164" s="83"/>
      <c r="I164" s="83"/>
      <c r="J164" s="83"/>
      <c r="K164" s="83"/>
      <c r="L164" s="83"/>
      <c r="M164" s="83"/>
      <c r="N164" s="83"/>
      <c r="O164" s="83"/>
      <c r="P164" s="83"/>
      <c r="Q164" s="83"/>
      <c r="R164" s="83"/>
      <c r="S164" s="905"/>
      <c r="T164" s="4"/>
    </row>
    <row r="165" spans="2:20" ht="14.5">
      <c r="B165" s="904"/>
      <c r="C165" s="904"/>
      <c r="D165" s="43"/>
      <c r="G165" s="83"/>
      <c r="H165" s="83"/>
      <c r="I165" s="83"/>
      <c r="J165" s="83"/>
      <c r="K165" s="83"/>
      <c r="L165" s="83"/>
      <c r="M165" s="83"/>
      <c r="N165" s="83"/>
      <c r="O165" s="83"/>
      <c r="P165" s="83"/>
      <c r="Q165" s="83"/>
      <c r="R165" s="83"/>
      <c r="S165" s="905"/>
      <c r="T165" s="4"/>
    </row>
    <row r="166" spans="2:20" ht="14.5">
      <c r="B166" s="904"/>
      <c r="C166" s="904"/>
      <c r="D166" s="43"/>
      <c r="G166" s="83"/>
      <c r="H166" s="83"/>
      <c r="I166" s="83"/>
      <c r="J166" s="83"/>
      <c r="K166" s="83"/>
      <c r="L166" s="83"/>
      <c r="M166" s="83"/>
      <c r="N166" s="83"/>
      <c r="O166" s="83"/>
      <c r="P166" s="83"/>
      <c r="Q166" s="83"/>
      <c r="R166" s="83"/>
      <c r="S166" s="905"/>
      <c r="T166" s="4"/>
    </row>
    <row r="167" spans="2:20" ht="14.5">
      <c r="B167" s="904"/>
      <c r="C167" s="904"/>
      <c r="D167" s="43"/>
      <c r="G167" s="83"/>
      <c r="H167" s="83"/>
      <c r="I167" s="83"/>
      <c r="J167" s="83"/>
      <c r="K167" s="83"/>
      <c r="L167" s="83"/>
      <c r="M167" s="83"/>
      <c r="N167" s="83"/>
      <c r="O167" s="83"/>
      <c r="P167" s="83"/>
      <c r="Q167" s="83"/>
      <c r="R167" s="83"/>
      <c r="S167" s="905"/>
      <c r="T167" s="4"/>
    </row>
    <row r="168" spans="2:20" ht="14.5">
      <c r="B168" s="904"/>
      <c r="C168" s="904"/>
      <c r="D168" s="43"/>
      <c r="G168" s="83"/>
      <c r="H168" s="83"/>
      <c r="I168" s="83"/>
      <c r="J168" s="83"/>
      <c r="K168" s="83"/>
      <c r="L168" s="83"/>
      <c r="M168" s="83"/>
      <c r="N168" s="83"/>
      <c r="O168" s="83"/>
      <c r="P168" s="83"/>
      <c r="Q168" s="83"/>
      <c r="R168" s="83"/>
      <c r="S168" s="905"/>
      <c r="T168" s="4"/>
    </row>
    <row r="169" spans="2:20" ht="14.5">
      <c r="B169" s="904"/>
      <c r="C169" s="904"/>
      <c r="D169" s="43"/>
      <c r="G169" s="83"/>
      <c r="H169" s="83"/>
      <c r="I169" s="83"/>
      <c r="J169" s="83"/>
      <c r="K169" s="83"/>
      <c r="L169" s="83"/>
      <c r="M169" s="83"/>
      <c r="N169" s="83"/>
      <c r="O169" s="83"/>
      <c r="P169" s="83"/>
      <c r="Q169" s="83"/>
      <c r="R169" s="83"/>
      <c r="S169" s="905"/>
      <c r="T169" s="4"/>
    </row>
    <row r="170" spans="2:20" ht="14.5">
      <c r="B170" s="904"/>
      <c r="C170" s="904"/>
      <c r="D170" s="43"/>
      <c r="G170" s="83"/>
      <c r="H170" s="83"/>
      <c r="I170" s="83"/>
      <c r="J170" s="83"/>
      <c r="K170" s="83"/>
      <c r="L170" s="83"/>
      <c r="M170" s="83"/>
      <c r="N170" s="83"/>
      <c r="O170" s="83"/>
      <c r="P170" s="83"/>
      <c r="Q170" s="83"/>
      <c r="R170" s="83"/>
      <c r="S170" s="905"/>
      <c r="T170" s="4"/>
    </row>
    <row r="171" spans="2:20" ht="14.5">
      <c r="B171" s="904"/>
      <c r="C171" s="904"/>
      <c r="D171" s="43"/>
      <c r="G171" s="83"/>
      <c r="H171" s="83"/>
      <c r="I171" s="83"/>
      <c r="J171" s="83"/>
      <c r="K171" s="83"/>
      <c r="L171" s="83"/>
      <c r="M171" s="83"/>
      <c r="N171" s="83"/>
      <c r="O171" s="83"/>
      <c r="P171" s="83"/>
      <c r="Q171" s="83"/>
      <c r="R171" s="83"/>
      <c r="S171" s="905"/>
      <c r="T171" s="4"/>
    </row>
    <row r="172" spans="2:20" ht="14.5">
      <c r="B172" s="904"/>
      <c r="C172" s="904"/>
      <c r="D172" s="43"/>
      <c r="G172" s="83"/>
      <c r="H172" s="83"/>
      <c r="I172" s="83"/>
      <c r="J172" s="83"/>
      <c r="K172" s="83"/>
      <c r="L172" s="83"/>
      <c r="M172" s="83"/>
      <c r="N172" s="83"/>
      <c r="O172" s="83"/>
      <c r="P172" s="83"/>
      <c r="Q172" s="83"/>
      <c r="R172" s="83"/>
      <c r="S172" s="905"/>
      <c r="T172" s="4"/>
    </row>
    <row r="173" spans="2:20" ht="14.5">
      <c r="B173" s="904"/>
      <c r="C173" s="904"/>
      <c r="D173" s="43"/>
      <c r="G173" s="83"/>
      <c r="H173" s="83"/>
      <c r="I173" s="83"/>
      <c r="J173" s="83"/>
      <c r="K173" s="83"/>
      <c r="L173" s="83"/>
      <c r="M173" s="83"/>
      <c r="N173" s="83"/>
      <c r="O173" s="83"/>
      <c r="P173" s="83"/>
      <c r="Q173" s="83"/>
      <c r="R173" s="83"/>
      <c r="S173" s="905"/>
      <c r="T173" s="4"/>
    </row>
    <row r="174" spans="2:20" ht="14.5">
      <c r="B174" s="904"/>
      <c r="C174" s="904"/>
      <c r="D174" s="43"/>
      <c r="G174" s="83"/>
      <c r="H174" s="83"/>
      <c r="I174" s="83"/>
      <c r="J174" s="83"/>
      <c r="K174" s="83"/>
      <c r="L174" s="83"/>
      <c r="M174" s="83"/>
      <c r="N174" s="83"/>
      <c r="O174" s="83"/>
      <c r="P174" s="83"/>
      <c r="Q174" s="83"/>
      <c r="R174" s="83"/>
      <c r="S174" s="905"/>
      <c r="T174" s="4"/>
    </row>
    <row r="175" spans="2:20" ht="14.5">
      <c r="B175" s="904"/>
      <c r="C175" s="904"/>
      <c r="D175" s="43"/>
      <c r="G175" s="83"/>
      <c r="H175" s="83"/>
      <c r="I175" s="83"/>
      <c r="J175" s="83"/>
      <c r="K175" s="83"/>
      <c r="L175" s="83"/>
      <c r="M175" s="83"/>
      <c r="N175" s="83"/>
      <c r="O175" s="83"/>
      <c r="P175" s="83"/>
      <c r="Q175" s="83"/>
      <c r="R175" s="83"/>
      <c r="S175" s="905"/>
      <c r="T175" s="4"/>
    </row>
    <row r="176" spans="2:20" ht="14.5">
      <c r="B176" s="904"/>
      <c r="C176" s="904"/>
      <c r="D176" s="43"/>
      <c r="G176" s="83"/>
      <c r="H176" s="83"/>
      <c r="I176" s="83"/>
      <c r="J176" s="83"/>
      <c r="K176" s="83"/>
      <c r="L176" s="83"/>
      <c r="M176" s="83"/>
      <c r="N176" s="83"/>
      <c r="O176" s="83"/>
      <c r="P176" s="83"/>
      <c r="Q176" s="83"/>
      <c r="R176" s="83"/>
      <c r="S176" s="905"/>
      <c r="T176" s="4"/>
    </row>
    <row r="177" spans="2:20" ht="14.5">
      <c r="B177" s="904"/>
      <c r="C177" s="904"/>
      <c r="D177" s="43"/>
      <c r="G177" s="83"/>
      <c r="H177" s="83"/>
      <c r="I177" s="83"/>
      <c r="J177" s="83"/>
      <c r="K177" s="83"/>
      <c r="L177" s="83"/>
      <c r="M177" s="83"/>
      <c r="N177" s="83"/>
      <c r="O177" s="83"/>
      <c r="P177" s="83"/>
      <c r="Q177" s="83"/>
      <c r="R177" s="83"/>
      <c r="S177" s="905"/>
      <c r="T177" s="4"/>
    </row>
    <row r="178" spans="2:20" ht="14.5">
      <c r="B178" s="904"/>
      <c r="C178" s="904"/>
      <c r="D178" s="43"/>
      <c r="G178" s="83"/>
      <c r="H178" s="83"/>
      <c r="I178" s="83"/>
      <c r="J178" s="83"/>
      <c r="K178" s="83"/>
      <c r="L178" s="83"/>
      <c r="M178" s="83"/>
      <c r="N178" s="83"/>
      <c r="O178" s="83"/>
      <c r="P178" s="83"/>
      <c r="Q178" s="83"/>
      <c r="R178" s="83"/>
      <c r="S178" s="905"/>
      <c r="T178" s="4"/>
    </row>
    <row r="179" spans="2:20" ht="14.5">
      <c r="B179" s="904"/>
      <c r="C179" s="904"/>
      <c r="D179" s="43"/>
      <c r="G179" s="83"/>
      <c r="H179" s="83"/>
      <c r="I179" s="83"/>
      <c r="J179" s="83"/>
      <c r="K179" s="83"/>
      <c r="L179" s="83"/>
      <c r="M179" s="83"/>
      <c r="N179" s="83"/>
      <c r="O179" s="83"/>
      <c r="P179" s="83"/>
      <c r="Q179" s="83"/>
      <c r="R179" s="83"/>
      <c r="S179" s="905"/>
      <c r="T179" s="4"/>
    </row>
    <row r="180" spans="2:20" ht="14.5">
      <c r="B180" s="904"/>
      <c r="C180" s="904"/>
      <c r="D180" s="43"/>
      <c r="G180" s="83"/>
      <c r="H180" s="83"/>
      <c r="I180" s="83"/>
      <c r="J180" s="83"/>
      <c r="K180" s="83"/>
      <c r="L180" s="83"/>
      <c r="M180" s="83"/>
      <c r="N180" s="83"/>
      <c r="O180" s="83"/>
      <c r="P180" s="83"/>
      <c r="Q180" s="83"/>
      <c r="R180" s="83"/>
      <c r="S180" s="905"/>
      <c r="T180" s="4"/>
    </row>
    <row r="181" spans="2:20" ht="14.5">
      <c r="B181" s="904"/>
      <c r="C181" s="904"/>
      <c r="D181" s="43"/>
      <c r="G181" s="83"/>
      <c r="H181" s="83"/>
      <c r="I181" s="83"/>
      <c r="J181" s="83"/>
      <c r="K181" s="83"/>
      <c r="L181" s="83"/>
      <c r="M181" s="83"/>
      <c r="N181" s="83"/>
      <c r="O181" s="83"/>
      <c r="P181" s="83"/>
      <c r="Q181" s="83"/>
      <c r="R181" s="83"/>
      <c r="S181" s="905"/>
      <c r="T181" s="4"/>
    </row>
    <row r="182" spans="2:20" ht="14.5">
      <c r="B182" s="904"/>
      <c r="C182" s="904"/>
      <c r="D182" s="43"/>
      <c r="G182" s="83"/>
      <c r="H182" s="83"/>
      <c r="I182" s="83"/>
      <c r="J182" s="83"/>
      <c r="K182" s="83"/>
      <c r="L182" s="83"/>
      <c r="M182" s="83"/>
      <c r="N182" s="83"/>
      <c r="O182" s="83"/>
      <c r="P182" s="83"/>
      <c r="Q182" s="83"/>
      <c r="R182" s="83"/>
      <c r="S182" s="905"/>
      <c r="T182" s="4"/>
    </row>
    <row r="183" spans="2:20" ht="14.5">
      <c r="B183" s="904"/>
      <c r="C183" s="904"/>
      <c r="D183" s="43"/>
      <c r="G183" s="83"/>
      <c r="H183" s="83"/>
      <c r="I183" s="83"/>
      <c r="J183" s="83"/>
      <c r="K183" s="83"/>
      <c r="L183" s="83"/>
      <c r="M183" s="83"/>
      <c r="N183" s="83"/>
      <c r="O183" s="83"/>
      <c r="P183" s="83"/>
      <c r="Q183" s="83"/>
      <c r="R183" s="83"/>
      <c r="S183" s="905"/>
      <c r="T183" s="4"/>
    </row>
    <row r="184" spans="2:20" ht="14.5">
      <c r="B184" s="904"/>
      <c r="C184" s="904"/>
      <c r="D184" s="43"/>
      <c r="G184" s="83"/>
      <c r="H184" s="83"/>
      <c r="I184" s="83"/>
      <c r="J184" s="83"/>
      <c r="K184" s="83"/>
      <c r="L184" s="83"/>
      <c r="M184" s="83"/>
      <c r="N184" s="83"/>
      <c r="O184" s="83"/>
      <c r="P184" s="83"/>
      <c r="Q184" s="83"/>
      <c r="R184" s="83"/>
      <c r="S184" s="905"/>
      <c r="T184" s="4"/>
    </row>
    <row r="185" spans="2:20" ht="14.5">
      <c r="B185" s="904"/>
      <c r="C185" s="904"/>
      <c r="D185" s="43"/>
      <c r="G185" s="83"/>
      <c r="H185" s="83"/>
      <c r="I185" s="83"/>
      <c r="J185" s="83"/>
      <c r="K185" s="83"/>
      <c r="L185" s="83"/>
      <c r="M185" s="83"/>
      <c r="N185" s="83"/>
      <c r="O185" s="83"/>
      <c r="P185" s="83"/>
      <c r="Q185" s="83"/>
      <c r="R185" s="83"/>
      <c r="S185" s="905"/>
      <c r="T185" s="4"/>
    </row>
    <row r="186" spans="2:20" ht="14.5">
      <c r="B186" s="904"/>
      <c r="C186" s="904"/>
      <c r="D186" s="43"/>
      <c r="G186" s="83"/>
      <c r="H186" s="83"/>
      <c r="I186" s="83"/>
      <c r="J186" s="83"/>
      <c r="K186" s="83"/>
      <c r="L186" s="83"/>
      <c r="M186" s="83"/>
      <c r="N186" s="83"/>
      <c r="O186" s="83"/>
      <c r="P186" s="83"/>
      <c r="Q186" s="83"/>
      <c r="R186" s="83"/>
      <c r="S186" s="905"/>
      <c r="T186" s="4"/>
    </row>
    <row r="187" spans="2:20" ht="14.5">
      <c r="B187" s="904"/>
      <c r="C187" s="904"/>
      <c r="D187" s="43"/>
      <c r="G187" s="83"/>
      <c r="H187" s="83"/>
      <c r="I187" s="83"/>
      <c r="J187" s="83"/>
      <c r="K187" s="83"/>
      <c r="L187" s="83"/>
      <c r="M187" s="83"/>
      <c r="N187" s="83"/>
      <c r="O187" s="83"/>
      <c r="P187" s="83"/>
      <c r="Q187" s="83"/>
      <c r="R187" s="83"/>
      <c r="S187" s="905"/>
      <c r="T187" s="4"/>
    </row>
    <row r="188" spans="2:20" ht="14.5">
      <c r="B188" s="904"/>
      <c r="C188" s="904"/>
      <c r="D188" s="43"/>
      <c r="G188" s="83"/>
      <c r="H188" s="83"/>
      <c r="I188" s="83"/>
      <c r="J188" s="83"/>
      <c r="K188" s="83"/>
      <c r="L188" s="83"/>
      <c r="M188" s="83"/>
      <c r="N188" s="83"/>
      <c r="O188" s="83"/>
      <c r="P188" s="83"/>
      <c r="Q188" s="83"/>
      <c r="R188" s="83"/>
      <c r="S188" s="905"/>
      <c r="T188" s="4"/>
    </row>
    <row r="189" spans="2:20" ht="14.5">
      <c r="B189" s="904"/>
      <c r="C189" s="904"/>
      <c r="D189" s="43"/>
      <c r="G189" s="83"/>
      <c r="H189" s="83"/>
      <c r="I189" s="83"/>
      <c r="J189" s="83"/>
      <c r="K189" s="83"/>
      <c r="L189" s="83"/>
      <c r="M189" s="83"/>
      <c r="N189" s="83"/>
      <c r="O189" s="83"/>
      <c r="P189" s="83"/>
      <c r="Q189" s="83"/>
      <c r="R189" s="83"/>
      <c r="S189" s="905"/>
      <c r="T189" s="4"/>
    </row>
    <row r="190" spans="2:20" ht="14.5">
      <c r="B190" s="904"/>
      <c r="C190" s="904"/>
      <c r="D190" s="43"/>
      <c r="G190" s="83"/>
      <c r="H190" s="83"/>
      <c r="I190" s="83"/>
      <c r="J190" s="83"/>
      <c r="K190" s="83"/>
      <c r="L190" s="83"/>
      <c r="M190" s="83"/>
      <c r="N190" s="83"/>
      <c r="O190" s="83"/>
      <c r="P190" s="83"/>
      <c r="Q190" s="83"/>
      <c r="R190" s="83"/>
      <c r="S190" s="905"/>
      <c r="T190" s="4"/>
    </row>
    <row r="191" spans="2:20" ht="14.5">
      <c r="B191" s="904"/>
      <c r="C191" s="904"/>
      <c r="D191" s="43"/>
      <c r="G191" s="83"/>
      <c r="H191" s="83"/>
      <c r="I191" s="83"/>
      <c r="J191" s="83"/>
      <c r="K191" s="83"/>
      <c r="L191" s="83"/>
      <c r="M191" s="83"/>
      <c r="N191" s="83"/>
      <c r="O191" s="83"/>
      <c r="P191" s="83"/>
      <c r="Q191" s="83"/>
      <c r="R191" s="83"/>
      <c r="S191" s="905"/>
      <c r="T191" s="4"/>
    </row>
    <row r="192" spans="2:20" ht="14.5">
      <c r="B192" s="904"/>
      <c r="C192" s="904"/>
      <c r="D192" s="43"/>
      <c r="G192" s="83"/>
      <c r="H192" s="83"/>
      <c r="I192" s="83"/>
      <c r="J192" s="83"/>
      <c r="K192" s="83"/>
      <c r="L192" s="83"/>
      <c r="M192" s="83"/>
      <c r="N192" s="83"/>
      <c r="O192" s="83"/>
      <c r="P192" s="83"/>
      <c r="Q192" s="83"/>
      <c r="R192" s="83"/>
      <c r="S192" s="905"/>
      <c r="T192" s="4"/>
    </row>
    <row r="193" spans="2:20" ht="14.5">
      <c r="B193" s="904"/>
      <c r="C193" s="904"/>
      <c r="D193" s="43"/>
      <c r="G193" s="83"/>
      <c r="H193" s="83"/>
      <c r="I193" s="83"/>
      <c r="J193" s="83"/>
      <c r="K193" s="83"/>
      <c r="L193" s="83"/>
      <c r="M193" s="83"/>
      <c r="N193" s="83"/>
      <c r="O193" s="83"/>
      <c r="P193" s="83"/>
      <c r="Q193" s="83"/>
      <c r="R193" s="83"/>
      <c r="S193" s="905"/>
      <c r="T193" s="4"/>
    </row>
    <row r="194" spans="2:20" ht="14.5">
      <c r="B194" s="904"/>
      <c r="C194" s="904"/>
      <c r="D194" s="43"/>
      <c r="G194" s="83"/>
      <c r="H194" s="83"/>
      <c r="I194" s="83"/>
      <c r="J194" s="83"/>
      <c r="K194" s="83"/>
      <c r="L194" s="83"/>
      <c r="M194" s="83"/>
      <c r="N194" s="83"/>
      <c r="O194" s="83"/>
      <c r="P194" s="83"/>
      <c r="Q194" s="83"/>
      <c r="R194" s="83"/>
      <c r="S194" s="905"/>
      <c r="T194" s="4"/>
    </row>
    <row r="195" spans="2:20" ht="14.5">
      <c r="B195" s="904"/>
      <c r="C195" s="904"/>
      <c r="D195" s="43"/>
      <c r="G195" s="83"/>
      <c r="H195" s="83"/>
      <c r="I195" s="83"/>
      <c r="J195" s="83"/>
      <c r="K195" s="83"/>
      <c r="L195" s="83"/>
      <c r="M195" s="83"/>
      <c r="N195" s="83"/>
      <c r="O195" s="83"/>
      <c r="P195" s="83"/>
      <c r="Q195" s="83"/>
      <c r="R195" s="83"/>
      <c r="S195" s="905"/>
      <c r="T195" s="4"/>
    </row>
    <row r="196" spans="2:20" ht="14.5">
      <c r="B196" s="904"/>
      <c r="C196" s="904"/>
      <c r="D196" s="43"/>
      <c r="G196" s="83"/>
      <c r="H196" s="83"/>
      <c r="I196" s="83"/>
      <c r="J196" s="83"/>
      <c r="K196" s="83"/>
      <c r="L196" s="83"/>
      <c r="M196" s="83"/>
      <c r="N196" s="83"/>
      <c r="O196" s="83"/>
      <c r="P196" s="83"/>
      <c r="Q196" s="83"/>
      <c r="R196" s="83"/>
      <c r="S196" s="905"/>
      <c r="T196" s="4"/>
    </row>
    <row r="197" spans="2:20" ht="14.5">
      <c r="B197" s="904"/>
      <c r="C197" s="904"/>
      <c r="D197" s="43"/>
      <c r="G197" s="83"/>
      <c r="H197" s="83"/>
      <c r="I197" s="83"/>
      <c r="J197" s="83"/>
      <c r="K197" s="83"/>
      <c r="L197" s="83"/>
      <c r="M197" s="83"/>
      <c r="N197" s="83"/>
      <c r="O197" s="83"/>
      <c r="P197" s="83"/>
      <c r="Q197" s="83"/>
      <c r="R197" s="83"/>
      <c r="S197" s="905"/>
      <c r="T197" s="4"/>
    </row>
    <row r="198" spans="2:20" ht="14.5">
      <c r="B198" s="904"/>
      <c r="C198" s="904"/>
      <c r="D198" s="43"/>
      <c r="G198" s="83"/>
      <c r="H198" s="83"/>
      <c r="I198" s="83"/>
      <c r="J198" s="83"/>
      <c r="K198" s="83"/>
      <c r="L198" s="83"/>
      <c r="M198" s="83"/>
      <c r="N198" s="83"/>
      <c r="O198" s="83"/>
      <c r="P198" s="83"/>
      <c r="Q198" s="83"/>
      <c r="R198" s="83"/>
      <c r="S198" s="905"/>
      <c r="T198" s="4"/>
    </row>
    <row r="199" spans="2:20" ht="14.5">
      <c r="B199" s="904"/>
      <c r="C199" s="904"/>
      <c r="D199" s="43"/>
      <c r="G199" s="83"/>
      <c r="H199" s="83"/>
      <c r="I199" s="83"/>
      <c r="J199" s="83"/>
      <c r="K199" s="83"/>
      <c r="L199" s="83"/>
      <c r="M199" s="83"/>
      <c r="N199" s="83"/>
      <c r="O199" s="83"/>
      <c r="P199" s="83"/>
      <c r="Q199" s="83"/>
      <c r="R199" s="83"/>
      <c r="S199" s="905"/>
      <c r="T199" s="4"/>
    </row>
    <row r="200" spans="2:20" ht="14.5">
      <c r="B200" s="904"/>
      <c r="C200" s="904"/>
      <c r="D200" s="43"/>
      <c r="G200" s="83"/>
      <c r="H200" s="83"/>
      <c r="I200" s="83"/>
      <c r="J200" s="83"/>
      <c r="K200" s="83"/>
      <c r="L200" s="83"/>
      <c r="M200" s="83"/>
      <c r="N200" s="83"/>
      <c r="O200" s="83"/>
      <c r="P200" s="83"/>
      <c r="Q200" s="83"/>
      <c r="R200" s="83"/>
      <c r="S200" s="905"/>
      <c r="T200" s="4"/>
    </row>
    <row r="201" spans="2:20" ht="14.5">
      <c r="B201" s="904"/>
      <c r="C201" s="904"/>
      <c r="D201" s="43"/>
      <c r="G201" s="83"/>
      <c r="H201" s="83"/>
      <c r="I201" s="83"/>
      <c r="J201" s="83"/>
      <c r="K201" s="83"/>
      <c r="L201" s="83"/>
      <c r="M201" s="83"/>
      <c r="N201" s="83"/>
      <c r="O201" s="83"/>
      <c r="P201" s="83"/>
      <c r="Q201" s="83"/>
      <c r="R201" s="83"/>
      <c r="S201" s="905"/>
      <c r="T201" s="4"/>
    </row>
    <row r="202" spans="2:20" ht="14.5">
      <c r="B202" s="904"/>
      <c r="C202" s="904"/>
      <c r="D202" s="43"/>
      <c r="G202" s="83"/>
      <c r="H202" s="83"/>
      <c r="I202" s="83"/>
      <c r="J202" s="83"/>
      <c r="K202" s="83"/>
      <c r="L202" s="83"/>
      <c r="M202" s="83"/>
      <c r="N202" s="83"/>
      <c r="O202" s="83"/>
      <c r="P202" s="83"/>
      <c r="Q202" s="83"/>
      <c r="R202" s="83"/>
      <c r="S202" s="905"/>
      <c r="T202" s="4"/>
    </row>
    <row r="203" spans="2:20" ht="14.5">
      <c r="B203" s="904"/>
      <c r="C203" s="904"/>
      <c r="D203" s="43"/>
      <c r="G203" s="83"/>
      <c r="H203" s="83"/>
      <c r="I203" s="83"/>
      <c r="J203" s="83"/>
      <c r="K203" s="83"/>
      <c r="L203" s="83"/>
      <c r="M203" s="83"/>
      <c r="N203" s="83"/>
      <c r="O203" s="83"/>
      <c r="P203" s="83"/>
      <c r="Q203" s="83"/>
      <c r="R203" s="83"/>
      <c r="S203" s="905"/>
      <c r="T203" s="4"/>
    </row>
    <row r="204" spans="2:20" ht="14.5">
      <c r="B204" s="904"/>
      <c r="C204" s="904"/>
      <c r="D204" s="43"/>
      <c r="G204" s="83"/>
      <c r="H204" s="83"/>
      <c r="I204" s="83"/>
      <c r="J204" s="83"/>
      <c r="K204" s="83"/>
      <c r="L204" s="83"/>
      <c r="M204" s="83"/>
      <c r="N204" s="83"/>
      <c r="O204" s="83"/>
      <c r="P204" s="83"/>
      <c r="Q204" s="83"/>
      <c r="R204" s="83"/>
      <c r="S204" s="905"/>
      <c r="T204" s="4"/>
    </row>
    <row r="205" spans="2:20" ht="14.5">
      <c r="B205" s="904"/>
      <c r="C205" s="904"/>
      <c r="D205" s="43"/>
      <c r="G205" s="83"/>
      <c r="H205" s="83"/>
      <c r="I205" s="83"/>
      <c r="J205" s="83"/>
      <c r="K205" s="83"/>
      <c r="L205" s="83"/>
      <c r="M205" s="83"/>
      <c r="N205" s="83"/>
      <c r="O205" s="83"/>
      <c r="P205" s="83"/>
      <c r="Q205" s="83"/>
      <c r="R205" s="83"/>
      <c r="S205" s="905"/>
      <c r="T205" s="4"/>
    </row>
    <row r="206" spans="2:20" ht="14.5">
      <c r="B206" s="904"/>
      <c r="C206" s="904"/>
      <c r="D206" s="43"/>
      <c r="G206" s="83"/>
      <c r="H206" s="83"/>
      <c r="I206" s="83"/>
      <c r="J206" s="83"/>
      <c r="K206" s="83"/>
      <c r="L206" s="83"/>
      <c r="M206" s="83"/>
      <c r="N206" s="83"/>
      <c r="O206" s="83"/>
      <c r="P206" s="83"/>
      <c r="Q206" s="83"/>
      <c r="R206" s="83"/>
      <c r="S206" s="905"/>
      <c r="T206" s="4"/>
    </row>
    <row r="207" spans="2:20" ht="14.5">
      <c r="B207" s="904"/>
      <c r="C207" s="904"/>
      <c r="D207" s="43"/>
      <c r="G207" s="83"/>
      <c r="H207" s="83"/>
      <c r="I207" s="83"/>
      <c r="J207" s="83"/>
      <c r="K207" s="83"/>
      <c r="L207" s="83"/>
      <c r="M207" s="83"/>
      <c r="N207" s="83"/>
      <c r="O207" s="83"/>
      <c r="P207" s="83"/>
      <c r="Q207" s="83"/>
      <c r="R207" s="83"/>
      <c r="S207" s="905"/>
      <c r="T207" s="4"/>
    </row>
    <row r="208" spans="2:20" ht="14.5">
      <c r="B208" s="904"/>
      <c r="C208" s="904"/>
      <c r="D208" s="43"/>
      <c r="G208" s="83"/>
      <c r="H208" s="83"/>
      <c r="I208" s="83"/>
      <c r="J208" s="83"/>
      <c r="K208" s="83"/>
      <c r="L208" s="83"/>
      <c r="M208" s="83"/>
      <c r="N208" s="83"/>
      <c r="O208" s="83"/>
      <c r="P208" s="83"/>
      <c r="Q208" s="83"/>
      <c r="R208" s="83"/>
      <c r="S208" s="905"/>
      <c r="T208" s="4"/>
    </row>
    <row r="209" spans="2:20" ht="14.5">
      <c r="B209" s="904"/>
      <c r="C209" s="904"/>
      <c r="D209" s="43"/>
      <c r="G209" s="83"/>
      <c r="H209" s="83"/>
      <c r="I209" s="83"/>
      <c r="J209" s="83"/>
      <c r="K209" s="83"/>
      <c r="L209" s="83"/>
      <c r="M209" s="83"/>
      <c r="N209" s="83"/>
      <c r="O209" s="83"/>
      <c r="P209" s="83"/>
      <c r="Q209" s="83"/>
      <c r="R209" s="83"/>
      <c r="S209" s="905"/>
      <c r="T209" s="4"/>
    </row>
    <row r="210" spans="2:20" ht="14.5">
      <c r="B210" s="904"/>
      <c r="C210" s="904"/>
      <c r="D210" s="43"/>
      <c r="G210" s="83"/>
      <c r="H210" s="83"/>
      <c r="I210" s="83"/>
      <c r="J210" s="83"/>
      <c r="K210" s="83"/>
      <c r="L210" s="83"/>
      <c r="M210" s="83"/>
      <c r="N210" s="83"/>
      <c r="O210" s="83"/>
      <c r="P210" s="83"/>
      <c r="Q210" s="83"/>
      <c r="R210" s="83"/>
      <c r="S210" s="905"/>
      <c r="T210" s="4"/>
    </row>
    <row r="211" spans="2:20" ht="14.5">
      <c r="B211" s="904"/>
      <c r="C211" s="904"/>
      <c r="D211" s="43"/>
      <c r="G211" s="83"/>
      <c r="H211" s="83"/>
      <c r="I211" s="83"/>
      <c r="J211" s="83"/>
      <c r="K211" s="83"/>
      <c r="L211" s="83"/>
      <c r="M211" s="83"/>
      <c r="N211" s="83"/>
      <c r="O211" s="83"/>
      <c r="P211" s="83"/>
      <c r="Q211" s="83"/>
      <c r="R211" s="83"/>
      <c r="S211" s="905"/>
      <c r="T211" s="4"/>
    </row>
    <row r="212" spans="2:20" ht="14.5">
      <c r="B212" s="904"/>
      <c r="C212" s="904"/>
      <c r="D212" s="43"/>
      <c r="G212" s="83"/>
      <c r="H212" s="83"/>
      <c r="I212" s="83"/>
      <c r="J212" s="83"/>
      <c r="K212" s="83"/>
      <c r="L212" s="83"/>
      <c r="M212" s="83"/>
      <c r="N212" s="83"/>
      <c r="O212" s="83"/>
      <c r="P212" s="83"/>
      <c r="Q212" s="83"/>
      <c r="R212" s="83"/>
      <c r="S212" s="905"/>
      <c r="T212" s="4"/>
    </row>
    <row r="213" spans="2:20" ht="14.5">
      <c r="B213" s="904"/>
      <c r="C213" s="904"/>
      <c r="D213" s="43"/>
      <c r="G213" s="83"/>
      <c r="H213" s="83"/>
      <c r="I213" s="83"/>
      <c r="J213" s="83"/>
      <c r="K213" s="83"/>
      <c r="L213" s="83"/>
      <c r="M213" s="83"/>
      <c r="N213" s="83"/>
      <c r="O213" s="83"/>
      <c r="P213" s="83"/>
      <c r="Q213" s="83"/>
      <c r="R213" s="83"/>
      <c r="S213" s="905"/>
      <c r="T213" s="4"/>
    </row>
    <row r="214" spans="2:20" ht="14.5">
      <c r="B214" s="904"/>
      <c r="C214" s="904"/>
      <c r="D214" s="43"/>
      <c r="G214" s="83"/>
      <c r="H214" s="83"/>
      <c r="I214" s="83"/>
      <c r="J214" s="83"/>
      <c r="K214" s="83"/>
      <c r="L214" s="83"/>
      <c r="M214" s="83"/>
      <c r="N214" s="83"/>
      <c r="O214" s="83"/>
      <c r="P214" s="83"/>
      <c r="Q214" s="83"/>
      <c r="R214" s="83"/>
      <c r="S214" s="905"/>
      <c r="T214" s="4"/>
    </row>
    <row r="215" spans="2:20" ht="14.5">
      <c r="B215" s="904"/>
      <c r="C215" s="904"/>
      <c r="D215" s="43"/>
      <c r="G215" s="83"/>
      <c r="H215" s="83"/>
      <c r="I215" s="83"/>
      <c r="J215" s="83"/>
      <c r="K215" s="83"/>
      <c r="L215" s="83"/>
      <c r="M215" s="83"/>
      <c r="N215" s="83"/>
      <c r="O215" s="83"/>
      <c r="P215" s="83"/>
      <c r="Q215" s="83"/>
      <c r="R215" s="83"/>
      <c r="S215" s="905"/>
      <c r="T215" s="4"/>
    </row>
    <row r="216" spans="2:20" ht="14.5">
      <c r="B216" s="904"/>
      <c r="C216" s="904"/>
      <c r="D216" s="43"/>
      <c r="G216" s="83"/>
      <c r="H216" s="83"/>
      <c r="I216" s="83"/>
      <c r="J216" s="83"/>
      <c r="K216" s="83"/>
      <c r="L216" s="83"/>
      <c r="M216" s="83"/>
      <c r="N216" s="83"/>
      <c r="O216" s="83"/>
      <c r="P216" s="83"/>
      <c r="Q216" s="83"/>
      <c r="R216" s="83"/>
      <c r="S216" s="905"/>
      <c r="T216" s="4"/>
    </row>
    <row r="217" spans="2:20" ht="14.5">
      <c r="B217" s="904"/>
      <c r="C217" s="904"/>
      <c r="D217" s="43"/>
      <c r="G217" s="83"/>
      <c r="H217" s="83"/>
      <c r="I217" s="83"/>
      <c r="J217" s="83"/>
      <c r="K217" s="83"/>
      <c r="L217" s="83"/>
      <c r="M217" s="83"/>
      <c r="N217" s="83"/>
      <c r="O217" s="83"/>
      <c r="P217" s="83"/>
      <c r="Q217" s="83"/>
      <c r="R217" s="83"/>
      <c r="S217" s="905"/>
      <c r="T217" s="4"/>
    </row>
    <row r="218" spans="2:20" ht="14.5">
      <c r="B218" s="904"/>
      <c r="C218" s="904"/>
      <c r="D218" s="43"/>
      <c r="G218" s="83"/>
      <c r="H218" s="83"/>
      <c r="I218" s="83"/>
      <c r="J218" s="83"/>
      <c r="K218" s="83"/>
      <c r="L218" s="83"/>
      <c r="M218" s="83"/>
      <c r="N218" s="83"/>
      <c r="O218" s="83"/>
      <c r="P218" s="83"/>
      <c r="Q218" s="83"/>
      <c r="R218" s="83"/>
      <c r="S218" s="905"/>
      <c r="T218" s="4"/>
    </row>
    <row r="219" spans="2:20" ht="14.5">
      <c r="B219" s="904"/>
      <c r="C219" s="904"/>
      <c r="D219" s="43"/>
      <c r="G219" s="83"/>
      <c r="H219" s="83"/>
      <c r="I219" s="83"/>
      <c r="J219" s="83"/>
      <c r="K219" s="83"/>
      <c r="L219" s="83"/>
      <c r="M219" s="83"/>
      <c r="N219" s="83"/>
      <c r="O219" s="83"/>
      <c r="P219" s="83"/>
      <c r="Q219" s="83"/>
      <c r="R219" s="83"/>
      <c r="S219" s="905"/>
      <c r="T219" s="4"/>
    </row>
    <row r="220" spans="2:20" ht="14.5">
      <c r="B220" s="904"/>
      <c r="C220" s="904"/>
      <c r="D220" s="43"/>
      <c r="G220" s="83"/>
      <c r="H220" s="83"/>
      <c r="I220" s="83"/>
      <c r="J220" s="83"/>
      <c r="K220" s="83"/>
      <c r="L220" s="83"/>
      <c r="M220" s="83"/>
      <c r="N220" s="83"/>
      <c r="O220" s="83"/>
      <c r="P220" s="83"/>
      <c r="Q220" s="83"/>
      <c r="R220" s="83"/>
      <c r="S220" s="905"/>
      <c r="T220" s="4"/>
    </row>
    <row r="221" spans="2:20" ht="14.5">
      <c r="B221" s="904"/>
      <c r="C221" s="904"/>
      <c r="D221" s="43"/>
      <c r="G221" s="83"/>
      <c r="H221" s="83"/>
      <c r="I221" s="83"/>
      <c r="J221" s="83"/>
      <c r="K221" s="83"/>
      <c r="L221" s="83"/>
      <c r="M221" s="83"/>
      <c r="N221" s="83"/>
      <c r="O221" s="83"/>
      <c r="P221" s="83"/>
      <c r="Q221" s="83"/>
      <c r="R221" s="83"/>
      <c r="S221" s="905"/>
      <c r="T221" s="4"/>
    </row>
    <row r="222" spans="2:20" ht="14.5">
      <c r="B222" s="904"/>
      <c r="C222" s="904"/>
      <c r="D222" s="43"/>
      <c r="G222" s="83"/>
      <c r="H222" s="83"/>
      <c r="I222" s="83"/>
      <c r="J222" s="83"/>
      <c r="K222" s="83"/>
      <c r="L222" s="83"/>
      <c r="M222" s="83"/>
      <c r="N222" s="83"/>
      <c r="O222" s="83"/>
      <c r="P222" s="83"/>
      <c r="Q222" s="83"/>
      <c r="R222" s="83"/>
      <c r="S222" s="905"/>
      <c r="T222" s="4"/>
    </row>
    <row r="223" spans="2:20" ht="14.5">
      <c r="B223" s="904"/>
      <c r="C223" s="904"/>
      <c r="D223" s="43"/>
      <c r="G223" s="83"/>
      <c r="H223" s="83"/>
      <c r="I223" s="83"/>
      <c r="J223" s="83"/>
      <c r="K223" s="83"/>
      <c r="L223" s="83"/>
      <c r="M223" s="83"/>
      <c r="N223" s="83"/>
      <c r="O223" s="83"/>
      <c r="P223" s="83"/>
      <c r="Q223" s="83"/>
      <c r="R223" s="83"/>
      <c r="S223" s="905"/>
      <c r="T223" s="4"/>
    </row>
    <row r="224" spans="2:20" ht="14.5">
      <c r="B224" s="904"/>
      <c r="C224" s="904"/>
      <c r="D224" s="43"/>
      <c r="G224" s="83"/>
      <c r="H224" s="83"/>
      <c r="I224" s="83"/>
      <c r="J224" s="83"/>
      <c r="K224" s="83"/>
      <c r="L224" s="83"/>
      <c r="M224" s="83"/>
      <c r="N224" s="83"/>
      <c r="O224" s="83"/>
      <c r="P224" s="83"/>
      <c r="Q224" s="83"/>
      <c r="R224" s="83"/>
      <c r="S224" s="905"/>
      <c r="T224" s="4"/>
    </row>
    <row r="225" spans="2:20" ht="14.5">
      <c r="B225" s="904"/>
      <c r="C225" s="904"/>
      <c r="D225" s="43"/>
      <c r="G225" s="83"/>
      <c r="H225" s="83"/>
      <c r="I225" s="83"/>
      <c r="J225" s="83"/>
      <c r="K225" s="83"/>
      <c r="L225" s="83"/>
      <c r="M225" s="83"/>
      <c r="N225" s="83"/>
      <c r="O225" s="83"/>
      <c r="P225" s="83"/>
      <c r="Q225" s="83"/>
      <c r="R225" s="83"/>
      <c r="S225" s="905"/>
      <c r="T225" s="4"/>
    </row>
    <row r="226" spans="2:20" ht="14.5">
      <c r="B226" s="904"/>
      <c r="C226" s="904"/>
      <c r="D226" s="43"/>
      <c r="G226" s="83"/>
      <c r="H226" s="83"/>
      <c r="I226" s="83"/>
      <c r="J226" s="83"/>
      <c r="K226" s="83"/>
      <c r="L226" s="83"/>
      <c r="M226" s="83"/>
      <c r="N226" s="83"/>
      <c r="O226" s="83"/>
      <c r="P226" s="83"/>
      <c r="Q226" s="83"/>
      <c r="R226" s="83"/>
      <c r="S226" s="905"/>
      <c r="T226" s="4"/>
    </row>
    <row r="227" spans="2:20" ht="14.5">
      <c r="B227" s="904"/>
      <c r="C227" s="904"/>
      <c r="D227" s="43"/>
      <c r="G227" s="83"/>
      <c r="H227" s="83"/>
      <c r="I227" s="83"/>
      <c r="J227" s="83"/>
      <c r="K227" s="83"/>
      <c r="L227" s="83"/>
      <c r="M227" s="83"/>
      <c r="N227" s="83"/>
      <c r="O227" s="83"/>
      <c r="P227" s="83"/>
      <c r="Q227" s="83"/>
      <c r="R227" s="83"/>
      <c r="S227" s="905"/>
      <c r="T227" s="4"/>
    </row>
    <row r="228" spans="2:20" ht="14.5">
      <c r="B228" s="904"/>
      <c r="C228" s="904"/>
      <c r="D228" s="43"/>
      <c r="G228" s="83"/>
      <c r="H228" s="83"/>
      <c r="I228" s="83"/>
      <c r="J228" s="83"/>
      <c r="K228" s="83"/>
      <c r="L228" s="83"/>
      <c r="M228" s="83"/>
      <c r="N228" s="83"/>
      <c r="O228" s="83"/>
      <c r="P228" s="83"/>
      <c r="Q228" s="83"/>
      <c r="R228" s="83"/>
      <c r="S228" s="905"/>
      <c r="T228" s="4"/>
    </row>
    <row r="229" spans="2:20" ht="14.5">
      <c r="B229" s="904"/>
      <c r="C229" s="904"/>
      <c r="D229" s="43"/>
      <c r="G229" s="83"/>
      <c r="H229" s="83"/>
      <c r="I229" s="83"/>
      <c r="J229" s="83"/>
      <c r="K229" s="83"/>
      <c r="L229" s="83"/>
      <c r="M229" s="83"/>
      <c r="N229" s="83"/>
      <c r="O229" s="83"/>
      <c r="P229" s="83"/>
      <c r="Q229" s="83"/>
      <c r="R229" s="83"/>
      <c r="S229" s="905"/>
      <c r="T229" s="4"/>
    </row>
    <row r="230" spans="2:20" ht="14.5">
      <c r="B230" s="904"/>
      <c r="C230" s="904"/>
      <c r="D230" s="43"/>
      <c r="G230" s="83"/>
      <c r="H230" s="83"/>
      <c r="I230" s="83"/>
      <c r="J230" s="83"/>
      <c r="K230" s="83"/>
      <c r="L230" s="83"/>
      <c r="M230" s="83"/>
      <c r="N230" s="83"/>
      <c r="O230" s="83"/>
      <c r="P230" s="83"/>
      <c r="Q230" s="83"/>
      <c r="R230" s="83"/>
      <c r="S230" s="905"/>
      <c r="T230" s="4"/>
    </row>
    <row r="231" spans="2:20" ht="14.5">
      <c r="B231" s="904"/>
      <c r="C231" s="904"/>
      <c r="D231" s="43"/>
      <c r="G231" s="83"/>
      <c r="H231" s="83"/>
      <c r="I231" s="83"/>
      <c r="J231" s="83"/>
      <c r="K231" s="83"/>
      <c r="L231" s="83"/>
      <c r="M231" s="83"/>
      <c r="N231" s="83"/>
      <c r="O231" s="83"/>
      <c r="P231" s="83"/>
      <c r="Q231" s="83"/>
      <c r="R231" s="83"/>
      <c r="S231" s="905"/>
      <c r="T231" s="4"/>
    </row>
    <row r="232" spans="2:20" ht="14.5">
      <c r="B232" s="904"/>
      <c r="C232" s="904"/>
      <c r="D232" s="43"/>
      <c r="G232" s="83"/>
      <c r="H232" s="83"/>
      <c r="I232" s="83"/>
      <c r="J232" s="83"/>
      <c r="K232" s="83"/>
      <c r="L232" s="83"/>
      <c r="M232" s="83"/>
      <c r="N232" s="83"/>
      <c r="O232" s="83"/>
      <c r="P232" s="83"/>
      <c r="Q232" s="83"/>
      <c r="R232" s="83"/>
      <c r="S232" s="905"/>
      <c r="T232" s="4"/>
    </row>
    <row r="233" spans="2:20" ht="14.5">
      <c r="B233" s="904"/>
      <c r="C233" s="904"/>
      <c r="D233" s="43"/>
      <c r="G233" s="83"/>
      <c r="H233" s="83"/>
      <c r="I233" s="83"/>
      <c r="J233" s="83"/>
      <c r="K233" s="83"/>
      <c r="L233" s="83"/>
      <c r="M233" s="83"/>
      <c r="N233" s="83"/>
      <c r="O233" s="83"/>
      <c r="P233" s="83"/>
      <c r="Q233" s="83"/>
      <c r="R233" s="83"/>
      <c r="S233" s="905"/>
      <c r="T233" s="4"/>
    </row>
    <row r="234" spans="2:20" ht="14.5">
      <c r="B234" s="904"/>
      <c r="C234" s="904"/>
      <c r="D234" s="43"/>
      <c r="G234" s="83"/>
      <c r="H234" s="83"/>
      <c r="I234" s="83"/>
      <c r="J234" s="83"/>
      <c r="K234" s="83"/>
      <c r="L234" s="83"/>
      <c r="M234" s="83"/>
      <c r="N234" s="83"/>
      <c r="O234" s="83"/>
      <c r="P234" s="83"/>
      <c r="Q234" s="83"/>
      <c r="R234" s="83"/>
      <c r="S234" s="905"/>
      <c r="T234" s="4"/>
    </row>
    <row r="235" spans="2:20" ht="14.5">
      <c r="B235" s="904"/>
      <c r="C235" s="904"/>
      <c r="D235" s="43"/>
      <c r="G235" s="83"/>
      <c r="H235" s="83"/>
      <c r="I235" s="83"/>
      <c r="J235" s="83"/>
      <c r="K235" s="83"/>
      <c r="L235" s="83"/>
      <c r="M235" s="83"/>
      <c r="N235" s="83"/>
      <c r="O235" s="83"/>
      <c r="P235" s="83"/>
      <c r="Q235" s="83"/>
      <c r="R235" s="83"/>
      <c r="S235" s="905"/>
      <c r="T235" s="4"/>
    </row>
    <row r="236" spans="2:20" ht="14.5">
      <c r="B236" s="904"/>
      <c r="C236" s="904"/>
      <c r="D236" s="43"/>
      <c r="G236" s="83"/>
      <c r="H236" s="83"/>
      <c r="I236" s="83"/>
      <c r="J236" s="83"/>
      <c r="K236" s="83"/>
      <c r="L236" s="83"/>
      <c r="M236" s="83"/>
      <c r="N236" s="83"/>
      <c r="O236" s="83"/>
      <c r="P236" s="83"/>
      <c r="Q236" s="83"/>
      <c r="R236" s="83"/>
      <c r="S236" s="905"/>
      <c r="T236" s="4"/>
    </row>
    <row r="237" spans="2:20" ht="14.5">
      <c r="B237" s="904"/>
      <c r="C237" s="904"/>
      <c r="D237" s="43"/>
      <c r="G237" s="83"/>
      <c r="H237" s="83"/>
      <c r="I237" s="83"/>
      <c r="J237" s="83"/>
      <c r="K237" s="83"/>
      <c r="L237" s="83"/>
      <c r="M237" s="83"/>
      <c r="N237" s="83"/>
      <c r="O237" s="83"/>
      <c r="P237" s="83"/>
      <c r="Q237" s="83"/>
      <c r="R237" s="83"/>
      <c r="S237" s="905"/>
      <c r="T237" s="4"/>
    </row>
    <row r="238" spans="2:20" ht="14.5">
      <c r="B238" s="904"/>
      <c r="C238" s="904"/>
      <c r="D238" s="43"/>
      <c r="G238" s="83"/>
      <c r="H238" s="83"/>
      <c r="I238" s="83"/>
      <c r="J238" s="83"/>
      <c r="K238" s="83"/>
      <c r="L238" s="83"/>
      <c r="M238" s="83"/>
      <c r="N238" s="83"/>
      <c r="O238" s="83"/>
      <c r="P238" s="83"/>
      <c r="Q238" s="83"/>
      <c r="R238" s="83"/>
      <c r="S238" s="905"/>
      <c r="T238" s="4"/>
    </row>
    <row r="239" spans="2:20" ht="14.5">
      <c r="B239" s="904"/>
      <c r="C239" s="904"/>
      <c r="D239" s="43"/>
      <c r="G239" s="83"/>
      <c r="H239" s="83"/>
      <c r="I239" s="83"/>
      <c r="J239" s="83"/>
      <c r="K239" s="83"/>
      <c r="L239" s="83"/>
      <c r="M239" s="83"/>
      <c r="N239" s="83"/>
      <c r="O239" s="83"/>
      <c r="P239" s="83"/>
      <c r="Q239" s="83"/>
      <c r="R239" s="83"/>
      <c r="S239" s="905"/>
      <c r="T239" s="4"/>
    </row>
    <row r="240" spans="2:20" ht="14.5">
      <c r="B240" s="904"/>
      <c r="C240" s="904"/>
      <c r="D240" s="43"/>
      <c r="G240" s="83"/>
      <c r="H240" s="83"/>
      <c r="I240" s="83"/>
      <c r="J240" s="83"/>
      <c r="K240" s="83"/>
      <c r="L240" s="83"/>
      <c r="M240" s="83"/>
      <c r="N240" s="83"/>
      <c r="O240" s="83"/>
      <c r="P240" s="83"/>
      <c r="Q240" s="83"/>
      <c r="R240" s="83"/>
      <c r="S240" s="905"/>
      <c r="T240" s="4"/>
    </row>
    <row r="241" spans="2:20" ht="14.5">
      <c r="B241" s="904"/>
      <c r="C241" s="904"/>
      <c r="D241" s="43"/>
      <c r="G241" s="83"/>
      <c r="H241" s="83"/>
      <c r="I241" s="83"/>
      <c r="J241" s="83"/>
      <c r="K241" s="83"/>
      <c r="L241" s="83"/>
      <c r="M241" s="83"/>
      <c r="N241" s="83"/>
      <c r="O241" s="83"/>
      <c r="P241" s="83"/>
      <c r="Q241" s="83"/>
      <c r="R241" s="83"/>
      <c r="S241" s="905"/>
      <c r="T241" s="4"/>
    </row>
    <row r="242" spans="2:20" ht="14.5">
      <c r="B242" s="904"/>
      <c r="C242" s="904"/>
      <c r="D242" s="43"/>
      <c r="G242" s="83"/>
      <c r="H242" s="83"/>
      <c r="I242" s="83"/>
      <c r="J242" s="83"/>
      <c r="K242" s="83"/>
      <c r="L242" s="83"/>
      <c r="M242" s="83"/>
      <c r="N242" s="83"/>
      <c r="O242" s="83"/>
      <c r="P242" s="83"/>
      <c r="Q242" s="83"/>
      <c r="R242" s="83"/>
      <c r="S242" s="905"/>
      <c r="T242" s="4"/>
    </row>
    <row r="243" spans="2:20" ht="14.5">
      <c r="B243" s="904"/>
      <c r="C243" s="904"/>
      <c r="D243" s="43"/>
      <c r="G243" s="83"/>
      <c r="H243" s="83"/>
      <c r="I243" s="83"/>
      <c r="J243" s="83"/>
      <c r="K243" s="83"/>
      <c r="L243" s="83"/>
      <c r="M243" s="83"/>
      <c r="N243" s="83"/>
      <c r="O243" s="83"/>
      <c r="P243" s="83"/>
      <c r="Q243" s="83"/>
      <c r="R243" s="83"/>
      <c r="S243" s="905"/>
      <c r="T243" s="4"/>
    </row>
    <row r="244" spans="2:20" ht="14.5">
      <c r="B244" s="904"/>
      <c r="C244" s="904"/>
      <c r="D244" s="43"/>
      <c r="G244" s="83"/>
      <c r="H244" s="83"/>
      <c r="I244" s="83"/>
      <c r="J244" s="83"/>
      <c r="K244" s="83"/>
      <c r="L244" s="83"/>
      <c r="M244" s="83"/>
      <c r="N244" s="83"/>
      <c r="O244" s="83"/>
      <c r="P244" s="83"/>
      <c r="Q244" s="83"/>
      <c r="R244" s="83"/>
      <c r="S244" s="905"/>
      <c r="T244" s="4"/>
    </row>
    <row r="245" spans="2:20" ht="14.5">
      <c r="B245" s="904"/>
      <c r="C245" s="904"/>
      <c r="D245" s="43"/>
      <c r="G245" s="83"/>
      <c r="H245" s="83"/>
      <c r="I245" s="83"/>
      <c r="J245" s="83"/>
      <c r="K245" s="83"/>
      <c r="L245" s="83"/>
      <c r="M245" s="83"/>
      <c r="N245" s="83"/>
      <c r="O245" s="83"/>
      <c r="P245" s="83"/>
      <c r="Q245" s="83"/>
      <c r="R245" s="83"/>
      <c r="S245" s="905"/>
      <c r="T245" s="4"/>
    </row>
    <row r="246" spans="2:20" ht="14.5">
      <c r="B246" s="904"/>
      <c r="C246" s="904"/>
      <c r="D246" s="43"/>
      <c r="G246" s="83"/>
      <c r="H246" s="83"/>
      <c r="I246" s="83"/>
      <c r="J246" s="83"/>
      <c r="K246" s="83"/>
      <c r="L246" s="83"/>
      <c r="M246" s="83"/>
      <c r="N246" s="83"/>
      <c r="O246" s="83"/>
      <c r="P246" s="83"/>
      <c r="Q246" s="83"/>
      <c r="R246" s="83"/>
      <c r="S246" s="905"/>
      <c r="T246" s="4"/>
    </row>
    <row r="247" spans="2:20" ht="14.5">
      <c r="B247" s="904"/>
      <c r="C247" s="904"/>
      <c r="D247" s="43"/>
      <c r="G247" s="83"/>
      <c r="H247" s="83"/>
      <c r="I247" s="83"/>
      <c r="J247" s="83"/>
      <c r="K247" s="83"/>
      <c r="L247" s="83"/>
      <c r="M247" s="83"/>
      <c r="N247" s="83"/>
      <c r="O247" s="83"/>
      <c r="P247" s="83"/>
      <c r="Q247" s="83"/>
      <c r="R247" s="83"/>
      <c r="S247" s="905"/>
      <c r="T247" s="4"/>
    </row>
    <row r="248" spans="2:20" ht="14.5">
      <c r="B248" s="904"/>
      <c r="C248" s="904"/>
      <c r="D248" s="43"/>
      <c r="G248" s="83"/>
      <c r="H248" s="83"/>
      <c r="I248" s="83"/>
      <c r="J248" s="83"/>
      <c r="K248" s="83"/>
      <c r="L248" s="83"/>
      <c r="M248" s="83"/>
      <c r="N248" s="83"/>
      <c r="O248" s="83"/>
      <c r="P248" s="83"/>
      <c r="Q248" s="83"/>
      <c r="R248" s="83"/>
      <c r="S248" s="905"/>
      <c r="T248" s="4"/>
    </row>
    <row r="249" spans="2:20" ht="14.5">
      <c r="B249" s="904"/>
      <c r="C249" s="904"/>
      <c r="D249" s="43"/>
      <c r="G249" s="83"/>
      <c r="H249" s="83"/>
      <c r="I249" s="83"/>
      <c r="J249" s="83"/>
      <c r="K249" s="83"/>
      <c r="L249" s="83"/>
      <c r="M249" s="83"/>
      <c r="N249" s="83"/>
      <c r="O249" s="83"/>
      <c r="P249" s="83"/>
      <c r="Q249" s="83"/>
      <c r="R249" s="83"/>
      <c r="S249" s="905"/>
      <c r="T249" s="4"/>
    </row>
    <row r="250" spans="2:20" ht="14.5">
      <c r="B250" s="904"/>
      <c r="C250" s="904"/>
      <c r="D250" s="43"/>
      <c r="G250" s="83"/>
      <c r="H250" s="83"/>
      <c r="I250" s="83"/>
      <c r="J250" s="83"/>
      <c r="K250" s="83"/>
      <c r="L250" s="83"/>
      <c r="M250" s="83"/>
      <c r="N250" s="83"/>
      <c r="O250" s="83"/>
      <c r="P250" s="83"/>
      <c r="Q250" s="83"/>
      <c r="R250" s="83"/>
      <c r="S250" s="905"/>
      <c r="T250" s="4"/>
    </row>
    <row r="251" spans="2:20" ht="14.5">
      <c r="B251" s="904"/>
      <c r="C251" s="904"/>
      <c r="D251" s="43"/>
      <c r="G251" s="83"/>
      <c r="H251" s="83"/>
      <c r="I251" s="83"/>
      <c r="J251" s="83"/>
      <c r="K251" s="83"/>
      <c r="L251" s="83"/>
      <c r="M251" s="83"/>
      <c r="N251" s="83"/>
      <c r="O251" s="83"/>
      <c r="P251" s="83"/>
      <c r="Q251" s="83"/>
      <c r="R251" s="83"/>
      <c r="S251" s="905"/>
      <c r="T251" s="4"/>
    </row>
    <row r="252" spans="2:20" ht="14.5">
      <c r="B252" s="904"/>
      <c r="C252" s="904"/>
      <c r="D252" s="43"/>
      <c r="G252" s="83"/>
      <c r="H252" s="83"/>
      <c r="I252" s="83"/>
      <c r="J252" s="83"/>
      <c r="K252" s="83"/>
      <c r="L252" s="83"/>
      <c r="M252" s="83"/>
      <c r="N252" s="83"/>
      <c r="O252" s="83"/>
      <c r="P252" s="83"/>
      <c r="Q252" s="83"/>
      <c r="R252" s="83"/>
      <c r="S252" s="905"/>
      <c r="T252" s="4"/>
    </row>
    <row r="253" spans="2:20" ht="14.5">
      <c r="B253" s="904"/>
      <c r="C253" s="904"/>
      <c r="D253" s="43"/>
      <c r="G253" s="83"/>
      <c r="H253" s="83"/>
      <c r="I253" s="83"/>
      <c r="J253" s="83"/>
      <c r="K253" s="83"/>
      <c r="L253" s="83"/>
      <c r="M253" s="83"/>
      <c r="N253" s="83"/>
      <c r="O253" s="83"/>
      <c r="P253" s="83"/>
      <c r="Q253" s="83"/>
      <c r="R253" s="83"/>
      <c r="S253" s="905"/>
      <c r="T253" s="4"/>
    </row>
    <row r="254" spans="2:20" ht="14.5">
      <c r="B254" s="904"/>
      <c r="C254" s="904"/>
      <c r="D254" s="43"/>
      <c r="G254" s="83"/>
      <c r="H254" s="83"/>
      <c r="I254" s="83"/>
      <c r="J254" s="83"/>
      <c r="K254" s="83"/>
      <c r="L254" s="83"/>
      <c r="M254" s="83"/>
      <c r="N254" s="83"/>
      <c r="O254" s="83"/>
      <c r="P254" s="83"/>
      <c r="Q254" s="83"/>
      <c r="R254" s="83"/>
      <c r="S254" s="905"/>
      <c r="T254" s="4"/>
    </row>
    <row r="255" spans="2:20" ht="14.5">
      <c r="B255" s="904"/>
      <c r="C255" s="904"/>
      <c r="D255" s="43"/>
      <c r="G255" s="83"/>
      <c r="H255" s="83"/>
      <c r="I255" s="83"/>
      <c r="J255" s="83"/>
      <c r="K255" s="83"/>
      <c r="L255" s="83"/>
      <c r="M255" s="83"/>
      <c r="N255" s="83"/>
      <c r="O255" s="83"/>
      <c r="P255" s="83"/>
      <c r="Q255" s="83"/>
      <c r="R255" s="83"/>
      <c r="S255" s="905"/>
      <c r="T255" s="4"/>
    </row>
    <row r="256" spans="2:20" ht="14.5">
      <c r="B256" s="904"/>
      <c r="C256" s="904"/>
      <c r="D256" s="43"/>
      <c r="G256" s="83"/>
      <c r="H256" s="83"/>
      <c r="I256" s="83"/>
      <c r="J256" s="83"/>
      <c r="K256" s="83"/>
      <c r="L256" s="83"/>
      <c r="M256" s="83"/>
      <c r="N256" s="83"/>
      <c r="O256" s="83"/>
      <c r="P256" s="83"/>
      <c r="Q256" s="83"/>
      <c r="R256" s="83"/>
      <c r="S256" s="905"/>
      <c r="T256" s="4"/>
    </row>
    <row r="257" spans="2:20" ht="14.5">
      <c r="B257" s="904"/>
      <c r="C257" s="904"/>
      <c r="D257" s="43"/>
      <c r="G257" s="83"/>
      <c r="H257" s="83"/>
      <c r="I257" s="83"/>
      <c r="J257" s="83"/>
      <c r="K257" s="83"/>
      <c r="L257" s="83"/>
      <c r="M257" s="83"/>
      <c r="N257" s="83"/>
      <c r="O257" s="83"/>
      <c r="P257" s="83"/>
      <c r="Q257" s="83"/>
      <c r="R257" s="83"/>
      <c r="S257" s="905"/>
      <c r="T257" s="4"/>
    </row>
    <row r="258" spans="2:20" ht="14.5">
      <c r="B258" s="904"/>
      <c r="C258" s="904"/>
      <c r="D258" s="43"/>
      <c r="G258" s="83"/>
      <c r="H258" s="83"/>
      <c r="I258" s="83"/>
      <c r="J258" s="83"/>
      <c r="K258" s="83"/>
      <c r="L258" s="83"/>
      <c r="M258" s="83"/>
      <c r="N258" s="83"/>
      <c r="O258" s="83"/>
      <c r="P258" s="83"/>
      <c r="Q258" s="83"/>
      <c r="R258" s="83"/>
      <c r="S258" s="905"/>
      <c r="T258" s="4"/>
    </row>
    <row r="259" spans="2:20" ht="14.5">
      <c r="B259" s="904"/>
      <c r="C259" s="904"/>
      <c r="D259" s="43"/>
      <c r="G259" s="83"/>
      <c r="H259" s="83"/>
      <c r="I259" s="83"/>
      <c r="J259" s="83"/>
      <c r="K259" s="83"/>
      <c r="L259" s="83"/>
      <c r="M259" s="83"/>
      <c r="N259" s="83"/>
      <c r="O259" s="83"/>
      <c r="P259" s="83"/>
      <c r="Q259" s="83"/>
      <c r="R259" s="83"/>
      <c r="S259" s="905"/>
      <c r="T259" s="4"/>
    </row>
    <row r="260" spans="2:20" ht="14.5">
      <c r="B260" s="904"/>
      <c r="C260" s="904"/>
      <c r="D260" s="43"/>
      <c r="G260" s="83"/>
      <c r="H260" s="83"/>
      <c r="I260" s="83"/>
      <c r="J260" s="83"/>
      <c r="K260" s="83"/>
      <c r="L260" s="83"/>
      <c r="M260" s="83"/>
      <c r="N260" s="83"/>
      <c r="O260" s="83"/>
      <c r="P260" s="83"/>
      <c r="Q260" s="83"/>
      <c r="R260" s="83"/>
      <c r="S260" s="905"/>
      <c r="T260" s="4"/>
    </row>
    <row r="261" spans="2:20" ht="14.5">
      <c r="B261" s="904"/>
      <c r="C261" s="904"/>
      <c r="D261" s="43"/>
      <c r="G261" s="83"/>
      <c r="H261" s="83"/>
      <c r="I261" s="83"/>
      <c r="J261" s="83"/>
      <c r="K261" s="83"/>
      <c r="L261" s="83"/>
      <c r="M261" s="83"/>
      <c r="N261" s="83"/>
      <c r="O261" s="83"/>
      <c r="P261" s="83"/>
      <c r="Q261" s="83"/>
      <c r="R261" s="83"/>
      <c r="S261" s="905"/>
      <c r="T261" s="4"/>
    </row>
    <row r="262" spans="2:20" ht="14.5">
      <c r="B262" s="904"/>
      <c r="C262" s="904"/>
      <c r="D262" s="43"/>
      <c r="G262" s="83"/>
      <c r="H262" s="83"/>
      <c r="I262" s="83"/>
      <c r="J262" s="83"/>
      <c r="K262" s="83"/>
      <c r="L262" s="83"/>
      <c r="M262" s="83"/>
      <c r="N262" s="83"/>
      <c r="O262" s="83"/>
      <c r="P262" s="83"/>
      <c r="Q262" s="83"/>
      <c r="R262" s="83"/>
      <c r="S262" s="905"/>
      <c r="T262" s="4"/>
    </row>
    <row r="263" spans="2:20" ht="14.5">
      <c r="B263" s="904"/>
      <c r="C263" s="904"/>
      <c r="D263" s="43"/>
      <c r="G263" s="83"/>
      <c r="H263" s="83"/>
      <c r="I263" s="83"/>
      <c r="J263" s="83"/>
      <c r="K263" s="83"/>
      <c r="L263" s="83"/>
      <c r="M263" s="83"/>
      <c r="N263" s="83"/>
      <c r="O263" s="83"/>
      <c r="P263" s="83"/>
      <c r="Q263" s="83"/>
      <c r="R263" s="83"/>
      <c r="S263" s="905"/>
      <c r="T263" s="4"/>
    </row>
    <row r="264" spans="2:20" ht="14.5">
      <c r="B264" s="904"/>
      <c r="C264" s="904"/>
      <c r="D264" s="43"/>
      <c r="G264" s="83"/>
      <c r="H264" s="83"/>
      <c r="I264" s="83"/>
      <c r="J264" s="83"/>
      <c r="K264" s="83"/>
      <c r="L264" s="83"/>
      <c r="M264" s="83"/>
      <c r="N264" s="83"/>
      <c r="O264" s="83"/>
      <c r="P264" s="83"/>
      <c r="Q264" s="83"/>
      <c r="R264" s="83"/>
      <c r="S264" s="905"/>
      <c r="T264" s="4"/>
    </row>
    <row r="265" spans="2:20" ht="14.5">
      <c r="B265" s="904"/>
      <c r="C265" s="904"/>
      <c r="D265" s="43"/>
      <c r="G265" s="83"/>
      <c r="H265" s="83"/>
      <c r="I265" s="83"/>
      <c r="J265" s="83"/>
      <c r="K265" s="83"/>
      <c r="L265" s="83"/>
      <c r="M265" s="83"/>
      <c r="N265" s="83"/>
      <c r="O265" s="83"/>
      <c r="P265" s="83"/>
      <c r="Q265" s="83"/>
      <c r="R265" s="83"/>
      <c r="S265" s="905"/>
      <c r="T265" s="4"/>
    </row>
    <row r="266" spans="2:20" ht="14.5">
      <c r="B266" s="904"/>
      <c r="C266" s="904"/>
      <c r="D266" s="43"/>
      <c r="G266" s="83"/>
      <c r="H266" s="83"/>
      <c r="I266" s="83"/>
      <c r="J266" s="83"/>
      <c r="K266" s="83"/>
      <c r="L266" s="83"/>
      <c r="M266" s="83"/>
      <c r="N266" s="83"/>
      <c r="O266" s="83"/>
      <c r="P266" s="83"/>
      <c r="Q266" s="83"/>
      <c r="R266" s="83"/>
      <c r="S266" s="905"/>
      <c r="T266" s="4"/>
    </row>
    <row r="267" spans="2:20" ht="14.5">
      <c r="B267" s="904"/>
      <c r="C267" s="904"/>
      <c r="D267" s="43"/>
      <c r="G267" s="83"/>
      <c r="H267" s="83"/>
      <c r="I267" s="83"/>
      <c r="J267" s="83"/>
      <c r="K267" s="83"/>
      <c r="L267" s="83"/>
      <c r="M267" s="83"/>
      <c r="N267" s="83"/>
      <c r="O267" s="83"/>
      <c r="P267" s="83"/>
      <c r="Q267" s="83"/>
      <c r="R267" s="83"/>
      <c r="S267" s="905"/>
      <c r="T267" s="4"/>
    </row>
    <row r="268" spans="2:20" ht="14.5">
      <c r="B268" s="904"/>
      <c r="C268" s="904"/>
      <c r="D268" s="43"/>
      <c r="G268" s="83"/>
      <c r="H268" s="83"/>
      <c r="I268" s="83"/>
      <c r="J268" s="83"/>
      <c r="K268" s="83"/>
      <c r="L268" s="83"/>
      <c r="M268" s="83"/>
      <c r="N268" s="83"/>
      <c r="O268" s="83"/>
      <c r="P268" s="83"/>
      <c r="Q268" s="83"/>
      <c r="R268" s="83"/>
      <c r="S268" s="905"/>
      <c r="T268" s="4"/>
    </row>
    <row r="269" spans="2:20" ht="14.5">
      <c r="B269" s="904"/>
      <c r="C269" s="904"/>
      <c r="D269" s="43"/>
      <c r="G269" s="83"/>
      <c r="H269" s="83"/>
      <c r="I269" s="83"/>
      <c r="J269" s="83"/>
      <c r="K269" s="83"/>
      <c r="L269" s="83"/>
      <c r="M269" s="83"/>
      <c r="N269" s="83"/>
      <c r="O269" s="83"/>
      <c r="P269" s="83"/>
      <c r="Q269" s="83"/>
      <c r="R269" s="83"/>
      <c r="S269" s="905"/>
      <c r="T269" s="4"/>
    </row>
    <row r="270" spans="2:20" ht="14.5">
      <c r="B270" s="904"/>
      <c r="C270" s="904"/>
      <c r="D270" s="43"/>
      <c r="G270" s="83"/>
      <c r="H270" s="83"/>
      <c r="I270" s="83"/>
      <c r="J270" s="83"/>
      <c r="K270" s="83"/>
      <c r="L270" s="83"/>
      <c r="M270" s="83"/>
      <c r="N270" s="83"/>
      <c r="O270" s="83"/>
      <c r="P270" s="83"/>
      <c r="Q270" s="83"/>
      <c r="R270" s="83"/>
      <c r="S270" s="905"/>
      <c r="T270" s="4"/>
    </row>
    <row r="271" spans="2:20" ht="14.5">
      <c r="B271" s="904"/>
      <c r="C271" s="904"/>
      <c r="D271" s="43"/>
      <c r="G271" s="83"/>
      <c r="H271" s="83"/>
      <c r="I271" s="83"/>
      <c r="J271" s="83"/>
      <c r="K271" s="83"/>
      <c r="L271" s="83"/>
      <c r="M271" s="83"/>
      <c r="N271" s="83"/>
      <c r="O271" s="83"/>
      <c r="P271" s="83"/>
      <c r="Q271" s="83"/>
      <c r="R271" s="83"/>
      <c r="S271" s="905"/>
      <c r="T271" s="4"/>
    </row>
    <row r="272" spans="2:20" ht="14.5">
      <c r="B272" s="904"/>
      <c r="C272" s="904"/>
      <c r="D272" s="43"/>
      <c r="G272" s="83"/>
      <c r="H272" s="83"/>
      <c r="I272" s="83"/>
      <c r="J272" s="83"/>
      <c r="K272" s="83"/>
      <c r="L272" s="83"/>
      <c r="M272" s="83"/>
      <c r="N272" s="83"/>
      <c r="O272" s="83"/>
      <c r="P272" s="83"/>
      <c r="Q272" s="83"/>
      <c r="R272" s="83"/>
      <c r="S272" s="905"/>
      <c r="T272" s="4"/>
    </row>
    <row r="273" spans="2:20" ht="14.5">
      <c r="B273" s="904"/>
      <c r="C273" s="904"/>
      <c r="D273" s="43"/>
      <c r="G273" s="83"/>
      <c r="H273" s="83"/>
      <c r="I273" s="83"/>
      <c r="J273" s="83"/>
      <c r="K273" s="83"/>
      <c r="L273" s="83"/>
      <c r="M273" s="83"/>
      <c r="N273" s="83"/>
      <c r="O273" s="83"/>
      <c r="P273" s="83"/>
      <c r="Q273" s="83"/>
      <c r="R273" s="83"/>
      <c r="S273" s="905"/>
      <c r="T273" s="4"/>
    </row>
    <row r="274" spans="2:20" ht="14.5">
      <c r="B274" s="904"/>
      <c r="C274" s="904"/>
      <c r="D274" s="43"/>
      <c r="G274" s="83"/>
      <c r="H274" s="83"/>
      <c r="I274" s="83"/>
      <c r="J274" s="83"/>
      <c r="K274" s="83"/>
      <c r="L274" s="83"/>
      <c r="M274" s="83"/>
      <c r="N274" s="83"/>
      <c r="O274" s="83"/>
      <c r="P274" s="83"/>
      <c r="Q274" s="83"/>
      <c r="R274" s="83"/>
      <c r="S274" s="905"/>
      <c r="T274" s="4"/>
    </row>
    <row r="275" spans="2:20" ht="14.5">
      <c r="B275" s="904"/>
      <c r="C275" s="904"/>
      <c r="D275" s="43"/>
      <c r="G275" s="83"/>
      <c r="H275" s="83"/>
      <c r="I275" s="83"/>
      <c r="J275" s="83"/>
      <c r="K275" s="83"/>
      <c r="L275" s="83"/>
      <c r="M275" s="83"/>
      <c r="N275" s="83"/>
      <c r="O275" s="83"/>
      <c r="P275" s="83"/>
      <c r="Q275" s="83"/>
      <c r="R275" s="83"/>
      <c r="S275" s="905"/>
      <c r="T275" s="4"/>
    </row>
    <row r="276" spans="2:20" ht="14.5">
      <c r="B276" s="904"/>
      <c r="C276" s="904"/>
      <c r="D276" s="43"/>
      <c r="G276" s="83"/>
      <c r="H276" s="83"/>
      <c r="I276" s="83"/>
      <c r="J276" s="83"/>
      <c r="K276" s="83"/>
      <c r="L276" s="83"/>
      <c r="M276" s="83"/>
      <c r="N276" s="83"/>
      <c r="O276" s="83"/>
      <c r="P276" s="83"/>
      <c r="Q276" s="83"/>
      <c r="R276" s="83"/>
      <c r="S276" s="905"/>
      <c r="T276" s="4"/>
    </row>
    <row r="277" spans="2:20" ht="14.5">
      <c r="B277" s="904"/>
      <c r="C277" s="904"/>
      <c r="D277" s="43"/>
      <c r="G277" s="83"/>
      <c r="H277" s="83"/>
      <c r="I277" s="83"/>
      <c r="J277" s="83"/>
      <c r="K277" s="83"/>
      <c r="L277" s="83"/>
      <c r="M277" s="83"/>
      <c r="N277" s="83"/>
      <c r="O277" s="83"/>
      <c r="P277" s="83"/>
      <c r="Q277" s="83"/>
      <c r="R277" s="83"/>
      <c r="S277" s="905"/>
      <c r="T277" s="4"/>
    </row>
    <row r="278" spans="2:20" ht="14.5">
      <c r="B278" s="904"/>
      <c r="C278" s="904"/>
      <c r="D278" s="43"/>
      <c r="G278" s="83"/>
      <c r="H278" s="83"/>
      <c r="I278" s="83"/>
      <c r="J278" s="83"/>
      <c r="K278" s="83"/>
      <c r="L278" s="83"/>
      <c r="M278" s="83"/>
      <c r="N278" s="83"/>
      <c r="O278" s="83"/>
      <c r="P278" s="83"/>
      <c r="Q278" s="83"/>
      <c r="R278" s="83"/>
      <c r="S278" s="905"/>
      <c r="T278" s="4"/>
    </row>
    <row r="279" spans="2:20" ht="14.5">
      <c r="B279" s="904"/>
      <c r="C279" s="904"/>
      <c r="D279" s="43"/>
      <c r="G279" s="83"/>
      <c r="H279" s="83"/>
      <c r="I279" s="83"/>
      <c r="J279" s="83"/>
      <c r="K279" s="83"/>
      <c r="L279" s="83"/>
      <c r="M279" s="83"/>
      <c r="N279" s="83"/>
      <c r="O279" s="83"/>
      <c r="P279" s="83"/>
      <c r="Q279" s="83"/>
      <c r="R279" s="83"/>
      <c r="S279" s="905"/>
      <c r="T279" s="4"/>
    </row>
    <row r="280" spans="2:20" ht="14.5">
      <c r="B280" s="904"/>
      <c r="C280" s="904"/>
      <c r="D280" s="43"/>
      <c r="G280" s="83"/>
      <c r="H280" s="83"/>
      <c r="I280" s="83"/>
      <c r="J280" s="83"/>
      <c r="K280" s="83"/>
      <c r="L280" s="83"/>
      <c r="M280" s="83"/>
      <c r="N280" s="83"/>
      <c r="O280" s="83"/>
      <c r="P280" s="83"/>
      <c r="Q280" s="83"/>
      <c r="R280" s="83"/>
      <c r="S280" s="905"/>
      <c r="T280" s="4"/>
    </row>
    <row r="281" spans="2:20" ht="14.5">
      <c r="B281" s="904"/>
      <c r="C281" s="904"/>
      <c r="D281" s="43"/>
      <c r="G281" s="83"/>
      <c r="H281" s="83"/>
      <c r="I281" s="83"/>
      <c r="J281" s="83"/>
      <c r="K281" s="83"/>
      <c r="L281" s="83"/>
      <c r="M281" s="83"/>
      <c r="N281" s="83"/>
      <c r="O281" s="83"/>
      <c r="P281" s="83"/>
      <c r="Q281" s="83"/>
      <c r="R281" s="83"/>
      <c r="S281" s="905"/>
      <c r="T281" s="4"/>
    </row>
    <row r="282" spans="2:20" ht="14.5">
      <c r="B282" s="904"/>
      <c r="C282" s="904"/>
      <c r="D282" s="43"/>
      <c r="G282" s="83"/>
      <c r="H282" s="83"/>
      <c r="I282" s="83"/>
      <c r="J282" s="83"/>
      <c r="K282" s="83"/>
      <c r="L282" s="83"/>
      <c r="M282" s="83"/>
      <c r="N282" s="83"/>
      <c r="O282" s="83"/>
      <c r="P282" s="83"/>
      <c r="Q282" s="83"/>
      <c r="R282" s="83"/>
      <c r="S282" s="905"/>
      <c r="T282" s="4"/>
    </row>
    <row r="283" spans="2:20" ht="14.5">
      <c r="B283" s="904"/>
      <c r="C283" s="904"/>
      <c r="D283" s="43"/>
      <c r="G283" s="83"/>
      <c r="H283" s="83"/>
      <c r="I283" s="83"/>
      <c r="J283" s="83"/>
      <c r="K283" s="83"/>
      <c r="L283" s="83"/>
      <c r="M283" s="83"/>
      <c r="N283" s="83"/>
      <c r="O283" s="83"/>
      <c r="P283" s="83"/>
      <c r="Q283" s="83"/>
      <c r="R283" s="83"/>
      <c r="S283" s="905"/>
      <c r="T283" s="4"/>
    </row>
    <row r="284" spans="2:20" ht="14.5">
      <c r="B284" s="904"/>
      <c r="C284" s="904"/>
      <c r="D284" s="43"/>
      <c r="G284" s="83"/>
      <c r="H284" s="83"/>
      <c r="I284" s="83"/>
      <c r="J284" s="83"/>
      <c r="K284" s="83"/>
      <c r="L284" s="83"/>
      <c r="M284" s="83"/>
      <c r="N284" s="83"/>
      <c r="O284" s="83"/>
      <c r="P284" s="83"/>
      <c r="Q284" s="83"/>
      <c r="R284" s="83"/>
      <c r="S284" s="905"/>
      <c r="T284" s="4"/>
    </row>
    <row r="285" spans="2:20" ht="14.5">
      <c r="B285" s="904"/>
      <c r="C285" s="904"/>
      <c r="D285" s="43"/>
      <c r="G285" s="83"/>
      <c r="H285" s="83"/>
      <c r="I285" s="83"/>
      <c r="J285" s="83"/>
      <c r="K285" s="83"/>
      <c r="L285" s="83"/>
      <c r="M285" s="83"/>
      <c r="N285" s="83"/>
      <c r="O285" s="83"/>
      <c r="P285" s="83"/>
      <c r="Q285" s="83"/>
      <c r="R285" s="83"/>
      <c r="S285" s="905"/>
      <c r="T285" s="4"/>
    </row>
    <row r="286" spans="2:20" ht="14.5">
      <c r="B286" s="904"/>
      <c r="C286" s="904"/>
      <c r="D286" s="43"/>
      <c r="G286" s="83"/>
      <c r="H286" s="83"/>
      <c r="I286" s="83"/>
      <c r="J286" s="83"/>
      <c r="K286" s="83"/>
      <c r="L286" s="83"/>
      <c r="M286" s="83"/>
      <c r="N286" s="83"/>
      <c r="O286" s="83"/>
      <c r="P286" s="83"/>
      <c r="Q286" s="83"/>
      <c r="R286" s="83"/>
      <c r="S286" s="905"/>
      <c r="T286" s="4"/>
    </row>
    <row r="287" spans="2:20" ht="14.5">
      <c r="B287" s="904"/>
      <c r="C287" s="904"/>
      <c r="D287" s="43"/>
      <c r="G287" s="83"/>
      <c r="H287" s="83"/>
      <c r="I287" s="83"/>
      <c r="J287" s="83"/>
      <c r="K287" s="83"/>
      <c r="L287" s="83"/>
      <c r="M287" s="83"/>
      <c r="N287" s="83"/>
      <c r="O287" s="83"/>
      <c r="P287" s="83"/>
      <c r="Q287" s="83"/>
      <c r="R287" s="83"/>
      <c r="S287" s="905"/>
      <c r="T287" s="4"/>
    </row>
    <row r="288" spans="2:20" ht="14.5">
      <c r="B288" s="904"/>
      <c r="C288" s="904"/>
      <c r="D288" s="43"/>
      <c r="G288" s="83"/>
      <c r="H288" s="83"/>
      <c r="I288" s="83"/>
      <c r="J288" s="83"/>
      <c r="K288" s="83"/>
      <c r="L288" s="83"/>
      <c r="M288" s="83"/>
      <c r="N288" s="83"/>
      <c r="O288" s="83"/>
      <c r="P288" s="83"/>
      <c r="Q288" s="83"/>
      <c r="R288" s="83"/>
      <c r="S288" s="905"/>
      <c r="T288" s="4"/>
    </row>
    <row r="289" spans="2:20" ht="14.5">
      <c r="B289" s="904"/>
      <c r="C289" s="904"/>
      <c r="D289" s="43"/>
      <c r="G289" s="83"/>
      <c r="H289" s="83"/>
      <c r="I289" s="83"/>
      <c r="J289" s="83"/>
      <c r="K289" s="83"/>
      <c r="L289" s="83"/>
      <c r="M289" s="83"/>
      <c r="N289" s="83"/>
      <c r="O289" s="83"/>
      <c r="P289" s="83"/>
      <c r="Q289" s="83"/>
      <c r="R289" s="83"/>
      <c r="S289" s="905"/>
      <c r="T289" s="4"/>
    </row>
    <row r="290" spans="2:20" ht="14.5">
      <c r="B290" s="904"/>
      <c r="C290" s="904"/>
      <c r="D290" s="43"/>
      <c r="G290" s="83"/>
      <c r="H290" s="83"/>
      <c r="I290" s="83"/>
      <c r="J290" s="83"/>
      <c r="K290" s="83"/>
      <c r="L290" s="83"/>
      <c r="M290" s="83"/>
      <c r="N290" s="83"/>
      <c r="O290" s="83"/>
      <c r="P290" s="83"/>
      <c r="Q290" s="83"/>
      <c r="R290" s="83"/>
      <c r="S290" s="905"/>
      <c r="T290" s="4"/>
    </row>
    <row r="291" spans="2:20" ht="14.5">
      <c r="B291" s="904"/>
      <c r="C291" s="904"/>
      <c r="D291" s="43"/>
      <c r="G291" s="83"/>
      <c r="H291" s="83"/>
      <c r="I291" s="83"/>
      <c r="J291" s="83"/>
      <c r="K291" s="83"/>
      <c r="L291" s="83"/>
      <c r="M291" s="83"/>
      <c r="N291" s="83"/>
      <c r="O291" s="83"/>
      <c r="P291" s="83"/>
      <c r="Q291" s="83"/>
      <c r="R291" s="83"/>
      <c r="S291" s="905"/>
      <c r="T291" s="4"/>
    </row>
    <row r="292" spans="2:20" ht="14.5">
      <c r="B292" s="904"/>
      <c r="C292" s="904"/>
      <c r="D292" s="43"/>
      <c r="G292" s="83"/>
      <c r="H292" s="83"/>
      <c r="I292" s="83"/>
      <c r="J292" s="83"/>
      <c r="K292" s="83"/>
      <c r="L292" s="83"/>
      <c r="M292" s="83"/>
      <c r="N292" s="83"/>
      <c r="O292" s="83"/>
      <c r="P292" s="83"/>
      <c r="Q292" s="83"/>
      <c r="R292" s="83"/>
      <c r="S292" s="905"/>
      <c r="T292" s="4"/>
    </row>
    <row r="293" spans="2:20" ht="14.5">
      <c r="B293" s="904"/>
      <c r="C293" s="904"/>
      <c r="D293" s="43"/>
      <c r="G293" s="83"/>
      <c r="H293" s="83"/>
      <c r="I293" s="83"/>
      <c r="J293" s="83"/>
      <c r="K293" s="83"/>
      <c r="L293" s="83"/>
      <c r="M293" s="83"/>
      <c r="N293" s="83"/>
      <c r="O293" s="83"/>
      <c r="P293" s="83"/>
      <c r="Q293" s="83"/>
      <c r="R293" s="83"/>
      <c r="S293" s="905"/>
      <c r="T293" s="4"/>
    </row>
    <row r="294" spans="2:20" ht="14.5">
      <c r="B294" s="904"/>
      <c r="C294" s="904"/>
      <c r="D294" s="43"/>
      <c r="G294" s="83"/>
      <c r="H294" s="83"/>
      <c r="I294" s="83"/>
      <c r="J294" s="83"/>
      <c r="K294" s="83"/>
      <c r="L294" s="83"/>
      <c r="M294" s="83"/>
      <c r="N294" s="83"/>
      <c r="O294" s="83"/>
      <c r="P294" s="83"/>
      <c r="Q294" s="83"/>
      <c r="R294" s="83"/>
      <c r="S294" s="905"/>
      <c r="T294" s="4"/>
    </row>
    <row r="295" spans="2:20" ht="14.5">
      <c r="B295" s="904"/>
      <c r="C295" s="904"/>
      <c r="D295" s="43"/>
      <c r="G295" s="83"/>
      <c r="H295" s="83"/>
      <c r="I295" s="83"/>
      <c r="J295" s="83"/>
      <c r="K295" s="83"/>
      <c r="L295" s="83"/>
      <c r="M295" s="83"/>
      <c r="N295" s="83"/>
      <c r="O295" s="83"/>
      <c r="P295" s="83"/>
      <c r="Q295" s="83"/>
      <c r="R295" s="83"/>
      <c r="S295" s="905"/>
      <c r="T295" s="4"/>
    </row>
    <row r="296" spans="2:20" ht="14.5">
      <c r="B296" s="904"/>
      <c r="C296" s="904"/>
      <c r="D296" s="43"/>
      <c r="G296" s="83"/>
      <c r="H296" s="83"/>
      <c r="I296" s="83"/>
      <c r="J296" s="83"/>
      <c r="K296" s="83"/>
      <c r="L296" s="83"/>
      <c r="M296" s="83"/>
      <c r="N296" s="83"/>
      <c r="O296" s="83"/>
      <c r="P296" s="83"/>
      <c r="Q296" s="83"/>
      <c r="R296" s="83"/>
      <c r="S296" s="905"/>
      <c r="T296" s="4"/>
    </row>
    <row r="297" spans="2:20" ht="14.5">
      <c r="B297" s="904"/>
      <c r="C297" s="904"/>
      <c r="D297" s="43"/>
      <c r="G297" s="83"/>
      <c r="H297" s="83"/>
      <c r="I297" s="83"/>
      <c r="J297" s="83"/>
      <c r="K297" s="83"/>
      <c r="L297" s="83"/>
      <c r="M297" s="83"/>
      <c r="N297" s="83"/>
      <c r="O297" s="83"/>
      <c r="P297" s="83"/>
      <c r="Q297" s="83"/>
      <c r="R297" s="83"/>
      <c r="S297" s="905"/>
      <c r="T297" s="4"/>
    </row>
    <row r="298" spans="2:20" ht="14.5">
      <c r="B298" s="904"/>
      <c r="C298" s="904"/>
      <c r="D298" s="43"/>
      <c r="G298" s="83"/>
      <c r="H298" s="83"/>
      <c r="I298" s="83"/>
      <c r="J298" s="83"/>
      <c r="K298" s="83"/>
      <c r="L298" s="83"/>
      <c r="M298" s="83"/>
      <c r="N298" s="83"/>
      <c r="O298" s="83"/>
      <c r="P298" s="83"/>
      <c r="Q298" s="83"/>
      <c r="R298" s="83"/>
      <c r="S298" s="905"/>
      <c r="T298" s="4"/>
    </row>
    <row r="299" spans="2:20" ht="14.5">
      <c r="B299" s="904"/>
      <c r="C299" s="904"/>
      <c r="D299" s="43"/>
      <c r="G299" s="83"/>
      <c r="H299" s="83"/>
      <c r="I299" s="83"/>
      <c r="J299" s="83"/>
      <c r="K299" s="83"/>
      <c r="L299" s="83"/>
      <c r="M299" s="83"/>
      <c r="N299" s="83"/>
      <c r="O299" s="83"/>
      <c r="P299" s="83"/>
      <c r="Q299" s="83"/>
      <c r="R299" s="83"/>
      <c r="S299" s="905"/>
      <c r="T299" s="4"/>
    </row>
    <row r="300" spans="2:20" ht="14.5">
      <c r="B300" s="904"/>
      <c r="C300" s="904"/>
      <c r="D300" s="43"/>
      <c r="G300" s="83"/>
      <c r="H300" s="83"/>
      <c r="I300" s="83"/>
      <c r="J300" s="83"/>
      <c r="K300" s="83"/>
      <c r="L300" s="83"/>
      <c r="M300" s="83"/>
      <c r="N300" s="83"/>
      <c r="O300" s="83"/>
      <c r="P300" s="83"/>
      <c r="Q300" s="83"/>
      <c r="R300" s="83"/>
      <c r="S300" s="905"/>
      <c r="T300" s="4"/>
    </row>
    <row r="301" spans="2:20" ht="14.5">
      <c r="B301" s="904"/>
      <c r="C301" s="904"/>
      <c r="D301" s="43"/>
      <c r="G301" s="83"/>
      <c r="H301" s="83"/>
      <c r="I301" s="83"/>
      <c r="J301" s="83"/>
      <c r="K301" s="83"/>
      <c r="L301" s="83"/>
      <c r="M301" s="83"/>
      <c r="N301" s="83"/>
      <c r="O301" s="83"/>
      <c r="P301" s="83"/>
      <c r="Q301" s="83"/>
      <c r="R301" s="83"/>
      <c r="S301" s="905"/>
      <c r="T301" s="4"/>
    </row>
    <row r="302" spans="2:20" ht="14.5">
      <c r="B302" s="904"/>
      <c r="C302" s="904"/>
      <c r="D302" s="43"/>
      <c r="G302" s="83"/>
      <c r="H302" s="83"/>
      <c r="I302" s="83"/>
      <c r="J302" s="83"/>
      <c r="K302" s="83"/>
      <c r="L302" s="83"/>
      <c r="M302" s="83"/>
      <c r="N302" s="83"/>
      <c r="O302" s="83"/>
      <c r="P302" s="83"/>
      <c r="Q302" s="83"/>
      <c r="R302" s="83"/>
      <c r="S302" s="905"/>
      <c r="T302" s="4"/>
    </row>
    <row r="303" spans="2:20" ht="14.5">
      <c r="B303" s="904"/>
      <c r="C303" s="904"/>
      <c r="D303" s="43"/>
      <c r="G303" s="83"/>
      <c r="H303" s="83"/>
      <c r="I303" s="83"/>
      <c r="J303" s="83"/>
      <c r="K303" s="83"/>
      <c r="L303" s="83"/>
      <c r="M303" s="83"/>
      <c r="N303" s="83"/>
      <c r="O303" s="83"/>
      <c r="P303" s="83"/>
      <c r="Q303" s="83"/>
      <c r="R303" s="83"/>
      <c r="S303" s="905"/>
      <c r="T303" s="4"/>
    </row>
    <row r="304" spans="2:20" ht="14.5">
      <c r="B304" s="904"/>
      <c r="C304" s="904"/>
      <c r="D304" s="43"/>
      <c r="G304" s="83"/>
      <c r="H304" s="83"/>
      <c r="I304" s="83"/>
      <c r="J304" s="83"/>
      <c r="K304" s="83"/>
      <c r="L304" s="83"/>
      <c r="M304" s="83"/>
      <c r="N304" s="83"/>
      <c r="O304" s="83"/>
      <c r="P304" s="83"/>
      <c r="Q304" s="83"/>
      <c r="R304" s="83"/>
      <c r="S304" s="905"/>
      <c r="T304" s="4"/>
    </row>
    <row r="305" spans="2:20" ht="14.5">
      <c r="B305" s="904"/>
      <c r="C305" s="904"/>
      <c r="D305" s="43"/>
      <c r="G305" s="83"/>
      <c r="H305" s="83"/>
      <c r="I305" s="83"/>
      <c r="J305" s="83"/>
      <c r="K305" s="83"/>
      <c r="L305" s="83"/>
      <c r="M305" s="83"/>
      <c r="N305" s="83"/>
      <c r="O305" s="83"/>
      <c r="P305" s="83"/>
      <c r="Q305" s="83"/>
      <c r="R305" s="83"/>
      <c r="S305" s="905"/>
      <c r="T305" s="4"/>
    </row>
    <row r="306" spans="2:20" ht="14.5">
      <c r="B306" s="904"/>
      <c r="C306" s="904"/>
      <c r="D306" s="43"/>
      <c r="G306" s="83"/>
      <c r="H306" s="83"/>
      <c r="I306" s="83"/>
      <c r="J306" s="83"/>
      <c r="K306" s="83"/>
      <c r="L306" s="83"/>
      <c r="M306" s="83"/>
      <c r="N306" s="83"/>
      <c r="O306" s="83"/>
      <c r="P306" s="83"/>
      <c r="Q306" s="83"/>
      <c r="R306" s="83"/>
      <c r="S306" s="905"/>
      <c r="T306" s="4"/>
    </row>
    <row r="307" spans="2:20" ht="14.5">
      <c r="B307" s="904"/>
      <c r="C307" s="904"/>
      <c r="D307" s="43"/>
      <c r="G307" s="83"/>
      <c r="H307" s="83"/>
      <c r="I307" s="83"/>
      <c r="J307" s="83"/>
      <c r="K307" s="83"/>
      <c r="L307" s="83"/>
      <c r="M307" s="83"/>
      <c r="N307" s="83"/>
      <c r="O307" s="83"/>
      <c r="P307" s="83"/>
      <c r="Q307" s="83"/>
      <c r="R307" s="83"/>
      <c r="S307" s="905"/>
      <c r="T307" s="4"/>
    </row>
    <row r="308" spans="2:20" ht="14.5">
      <c r="B308" s="904"/>
      <c r="C308" s="904"/>
      <c r="D308" s="43"/>
      <c r="G308" s="83"/>
      <c r="H308" s="83"/>
      <c r="I308" s="83"/>
      <c r="J308" s="83"/>
      <c r="K308" s="83"/>
      <c r="L308" s="83"/>
      <c r="M308" s="83"/>
      <c r="N308" s="83"/>
      <c r="O308" s="83"/>
      <c r="P308" s="83"/>
      <c r="Q308" s="83"/>
      <c r="R308" s="83"/>
      <c r="S308" s="905"/>
      <c r="T308" s="4"/>
    </row>
    <row r="309" spans="2:20" ht="14.5">
      <c r="B309" s="904"/>
      <c r="C309" s="904"/>
      <c r="D309" s="43"/>
      <c r="G309" s="83"/>
      <c r="H309" s="83"/>
      <c r="I309" s="83"/>
      <c r="J309" s="83"/>
      <c r="K309" s="83"/>
      <c r="L309" s="83"/>
      <c r="M309" s="83"/>
      <c r="N309" s="83"/>
      <c r="O309" s="83"/>
      <c r="P309" s="83"/>
      <c r="Q309" s="83"/>
      <c r="R309" s="83"/>
      <c r="S309" s="905"/>
      <c r="T309" s="4"/>
    </row>
    <row r="310" spans="2:20" ht="14.5">
      <c r="B310" s="904"/>
      <c r="C310" s="904"/>
      <c r="D310" s="43"/>
      <c r="G310" s="83"/>
      <c r="H310" s="83"/>
      <c r="I310" s="83"/>
      <c r="J310" s="83"/>
      <c r="K310" s="83"/>
      <c r="L310" s="83"/>
      <c r="M310" s="83"/>
      <c r="N310" s="83"/>
      <c r="O310" s="83"/>
      <c r="P310" s="83"/>
      <c r="Q310" s="83"/>
      <c r="R310" s="83"/>
      <c r="S310" s="905"/>
      <c r="T310" s="4"/>
    </row>
    <row r="311" spans="2:20" ht="14.5">
      <c r="B311" s="904"/>
      <c r="C311" s="904"/>
      <c r="D311" s="43"/>
      <c r="G311" s="83"/>
      <c r="H311" s="83"/>
      <c r="I311" s="83"/>
      <c r="J311" s="83"/>
      <c r="K311" s="83"/>
      <c r="L311" s="83"/>
      <c r="M311" s="83"/>
      <c r="N311" s="83"/>
      <c r="O311" s="83"/>
      <c r="P311" s="83"/>
      <c r="Q311" s="83"/>
      <c r="R311" s="83"/>
      <c r="S311" s="905"/>
      <c r="T311" s="4"/>
    </row>
    <row r="312" spans="2:20" ht="14.5">
      <c r="B312" s="904"/>
      <c r="C312" s="904"/>
      <c r="D312" s="43"/>
      <c r="G312" s="83"/>
      <c r="H312" s="83"/>
      <c r="I312" s="83"/>
      <c r="J312" s="83"/>
      <c r="K312" s="83"/>
      <c r="L312" s="83"/>
      <c r="M312" s="83"/>
      <c r="N312" s="83"/>
      <c r="O312" s="83"/>
      <c r="P312" s="83"/>
      <c r="Q312" s="83"/>
      <c r="R312" s="83"/>
      <c r="S312" s="905"/>
      <c r="T312" s="4"/>
    </row>
    <row r="313" spans="2:20" ht="14.5">
      <c r="B313" s="904"/>
      <c r="C313" s="904"/>
      <c r="D313" s="43"/>
      <c r="G313" s="83"/>
      <c r="H313" s="83"/>
      <c r="I313" s="83"/>
      <c r="J313" s="83"/>
      <c r="K313" s="83"/>
      <c r="L313" s="83"/>
      <c r="M313" s="83"/>
      <c r="N313" s="83"/>
      <c r="O313" s="83"/>
      <c r="P313" s="83"/>
      <c r="Q313" s="83"/>
      <c r="R313" s="83"/>
      <c r="S313" s="905"/>
      <c r="T313" s="4"/>
    </row>
    <row r="314" spans="2:20" ht="14.5">
      <c r="B314" s="904"/>
      <c r="C314" s="904"/>
      <c r="D314" s="43"/>
      <c r="G314" s="83"/>
      <c r="H314" s="83"/>
      <c r="I314" s="83"/>
      <c r="J314" s="83"/>
      <c r="K314" s="83"/>
      <c r="L314" s="83"/>
      <c r="M314" s="83"/>
      <c r="N314" s="83"/>
      <c r="O314" s="83"/>
      <c r="P314" s="83"/>
      <c r="Q314" s="83"/>
      <c r="R314" s="83"/>
      <c r="S314" s="905"/>
      <c r="T314" s="4"/>
    </row>
    <row r="315" spans="2:20" ht="14.5">
      <c r="B315" s="904"/>
      <c r="C315" s="904"/>
      <c r="D315" s="43"/>
      <c r="G315" s="83"/>
      <c r="H315" s="83"/>
      <c r="I315" s="83"/>
      <c r="J315" s="83"/>
      <c r="K315" s="83"/>
      <c r="L315" s="83"/>
      <c r="M315" s="83"/>
      <c r="N315" s="83"/>
      <c r="O315" s="83"/>
      <c r="P315" s="83"/>
      <c r="Q315" s="83"/>
      <c r="R315" s="83"/>
      <c r="S315" s="905"/>
      <c r="T315" s="4"/>
    </row>
    <row r="316" spans="2:20" ht="14.5">
      <c r="B316" s="904"/>
      <c r="C316" s="904"/>
      <c r="D316" s="43"/>
      <c r="G316" s="83"/>
      <c r="H316" s="83"/>
      <c r="I316" s="83"/>
      <c r="J316" s="83"/>
      <c r="K316" s="83"/>
      <c r="L316" s="83"/>
      <c r="M316" s="83"/>
      <c r="N316" s="83"/>
      <c r="O316" s="83"/>
      <c r="P316" s="83"/>
      <c r="Q316" s="83"/>
      <c r="R316" s="83"/>
      <c r="S316" s="905"/>
      <c r="T316" s="4"/>
    </row>
    <row r="317" spans="2:20" ht="14.5">
      <c r="B317" s="904"/>
      <c r="C317" s="904"/>
      <c r="D317" s="43"/>
      <c r="G317" s="83"/>
      <c r="H317" s="83"/>
      <c r="I317" s="83"/>
      <c r="J317" s="83"/>
      <c r="K317" s="83"/>
      <c r="L317" s="83"/>
      <c r="M317" s="83"/>
      <c r="N317" s="83"/>
      <c r="O317" s="83"/>
      <c r="P317" s="83"/>
      <c r="Q317" s="83"/>
      <c r="R317" s="83"/>
      <c r="S317" s="905"/>
      <c r="T317" s="4"/>
    </row>
    <row r="318" spans="2:20" ht="14.5">
      <c r="B318" s="904"/>
      <c r="C318" s="904"/>
      <c r="D318" s="43"/>
      <c r="G318" s="83"/>
      <c r="H318" s="83"/>
      <c r="I318" s="83"/>
      <c r="J318" s="83"/>
      <c r="K318" s="83"/>
      <c r="L318" s="83"/>
      <c r="M318" s="83"/>
      <c r="N318" s="83"/>
      <c r="O318" s="83"/>
      <c r="P318" s="83"/>
      <c r="Q318" s="83"/>
      <c r="R318" s="83"/>
      <c r="S318" s="905"/>
      <c r="T318" s="4"/>
    </row>
    <row r="319" spans="2:20" ht="14.5">
      <c r="B319" s="904"/>
      <c r="C319" s="904"/>
      <c r="D319" s="43"/>
      <c r="G319" s="83"/>
      <c r="H319" s="83"/>
      <c r="I319" s="83"/>
      <c r="J319" s="83"/>
      <c r="K319" s="83"/>
      <c r="L319" s="83"/>
      <c r="M319" s="83"/>
      <c r="N319" s="83"/>
      <c r="O319" s="83"/>
      <c r="P319" s="83"/>
      <c r="Q319" s="83"/>
      <c r="R319" s="83"/>
      <c r="S319" s="905"/>
      <c r="T319" s="4"/>
    </row>
    <row r="320" spans="2:20" ht="14.5">
      <c r="B320" s="904"/>
      <c r="C320" s="904"/>
      <c r="D320" s="43"/>
      <c r="G320" s="83"/>
      <c r="H320" s="83"/>
      <c r="I320" s="83"/>
      <c r="J320" s="83"/>
      <c r="K320" s="83"/>
      <c r="L320" s="83"/>
      <c r="M320" s="83"/>
      <c r="N320" s="83"/>
      <c r="O320" s="83"/>
      <c r="P320" s="83"/>
      <c r="Q320" s="83"/>
      <c r="R320" s="83"/>
      <c r="S320" s="905"/>
      <c r="T320" s="4"/>
    </row>
    <row r="321" spans="2:20" ht="14.5">
      <c r="B321" s="904"/>
      <c r="C321" s="904"/>
      <c r="D321" s="43"/>
      <c r="G321" s="83"/>
      <c r="H321" s="83"/>
      <c r="I321" s="83"/>
      <c r="J321" s="83"/>
      <c r="K321" s="83"/>
      <c r="L321" s="83"/>
      <c r="M321" s="83"/>
      <c r="N321" s="83"/>
      <c r="O321" s="83"/>
      <c r="P321" s="83"/>
      <c r="Q321" s="83"/>
      <c r="R321" s="83"/>
      <c r="S321" s="905"/>
      <c r="T321" s="4"/>
    </row>
    <row r="322" spans="2:20" ht="14.5">
      <c r="B322" s="904"/>
      <c r="C322" s="904"/>
      <c r="D322" s="43"/>
      <c r="G322" s="83"/>
      <c r="H322" s="83"/>
      <c r="I322" s="83"/>
      <c r="J322" s="83"/>
      <c r="K322" s="83"/>
      <c r="L322" s="83"/>
      <c r="M322" s="83"/>
      <c r="N322" s="83"/>
      <c r="O322" s="83"/>
      <c r="P322" s="83"/>
      <c r="Q322" s="83"/>
      <c r="R322" s="83"/>
      <c r="S322" s="905"/>
      <c r="T322" s="4"/>
    </row>
    <row r="323" spans="2:20" ht="14.5">
      <c r="B323" s="904"/>
      <c r="C323" s="904"/>
      <c r="D323" s="43"/>
      <c r="G323" s="83"/>
      <c r="H323" s="83"/>
      <c r="I323" s="83"/>
      <c r="J323" s="83"/>
      <c r="K323" s="83"/>
      <c r="L323" s="83"/>
      <c r="M323" s="83"/>
      <c r="N323" s="83"/>
      <c r="O323" s="83"/>
      <c r="P323" s="83"/>
      <c r="Q323" s="83"/>
      <c r="R323" s="83"/>
      <c r="S323" s="905"/>
      <c r="T323" s="4"/>
    </row>
    <row r="324" spans="2:20" ht="14.5">
      <c r="B324" s="904"/>
      <c r="C324" s="904"/>
      <c r="D324" s="43"/>
      <c r="G324" s="83"/>
      <c r="H324" s="83"/>
      <c r="I324" s="83"/>
      <c r="J324" s="83"/>
      <c r="K324" s="83"/>
      <c r="L324" s="83"/>
      <c r="M324" s="83"/>
      <c r="N324" s="83"/>
      <c r="O324" s="83"/>
      <c r="P324" s="83"/>
      <c r="Q324" s="83"/>
      <c r="R324" s="83"/>
      <c r="S324" s="905"/>
      <c r="T324" s="4"/>
    </row>
    <row r="325" spans="2:20" ht="14.5">
      <c r="B325" s="904"/>
      <c r="C325" s="904"/>
      <c r="D325" s="43"/>
      <c r="G325" s="83"/>
      <c r="H325" s="83"/>
      <c r="I325" s="83"/>
      <c r="J325" s="83"/>
      <c r="K325" s="83"/>
      <c r="L325" s="83"/>
      <c r="M325" s="83"/>
      <c r="N325" s="83"/>
      <c r="O325" s="83"/>
      <c r="P325" s="83"/>
      <c r="Q325" s="83"/>
      <c r="R325" s="83"/>
      <c r="S325" s="905"/>
      <c r="T325" s="4"/>
    </row>
    <row r="326" spans="2:20" ht="14.5">
      <c r="B326" s="904"/>
      <c r="C326" s="904"/>
      <c r="D326" s="43"/>
      <c r="G326" s="83"/>
      <c r="H326" s="83"/>
      <c r="I326" s="83"/>
      <c r="J326" s="83"/>
      <c r="K326" s="83"/>
      <c r="L326" s="83"/>
      <c r="M326" s="83"/>
      <c r="N326" s="83"/>
      <c r="O326" s="83"/>
      <c r="P326" s="83"/>
      <c r="Q326" s="83"/>
      <c r="R326" s="83"/>
      <c r="S326" s="905"/>
      <c r="T326" s="4"/>
    </row>
    <row r="327" spans="2:20" ht="14.5">
      <c r="B327" s="904"/>
      <c r="C327" s="904"/>
      <c r="D327" s="43"/>
      <c r="G327" s="83"/>
      <c r="H327" s="83"/>
      <c r="I327" s="83"/>
      <c r="J327" s="83"/>
      <c r="K327" s="83"/>
      <c r="L327" s="83"/>
      <c r="M327" s="83"/>
      <c r="N327" s="83"/>
      <c r="O327" s="83"/>
      <c r="P327" s="83"/>
      <c r="Q327" s="83"/>
      <c r="R327" s="83"/>
      <c r="S327" s="905"/>
      <c r="T327" s="4"/>
    </row>
    <row r="328" spans="2:20" ht="14.5">
      <c r="B328" s="904"/>
      <c r="C328" s="904"/>
      <c r="D328" s="43"/>
      <c r="G328" s="83"/>
      <c r="H328" s="83"/>
      <c r="I328" s="83"/>
      <c r="J328" s="83"/>
      <c r="K328" s="83"/>
      <c r="L328" s="83"/>
      <c r="M328" s="83"/>
      <c r="N328" s="83"/>
      <c r="O328" s="83"/>
      <c r="P328" s="83"/>
      <c r="Q328" s="83"/>
      <c r="R328" s="83"/>
      <c r="S328" s="905"/>
      <c r="T328" s="4"/>
    </row>
    <row r="329" spans="2:20" ht="14.5">
      <c r="B329" s="904"/>
      <c r="C329" s="904"/>
      <c r="D329" s="43"/>
      <c r="G329" s="83"/>
      <c r="H329" s="83"/>
      <c r="I329" s="83"/>
      <c r="J329" s="83"/>
      <c r="K329" s="83"/>
      <c r="L329" s="83"/>
      <c r="M329" s="83"/>
      <c r="N329" s="83"/>
      <c r="O329" s="83"/>
      <c r="P329" s="83"/>
      <c r="Q329" s="83"/>
      <c r="R329" s="83"/>
      <c r="S329" s="905"/>
      <c r="T329" s="4"/>
    </row>
    <row r="330" spans="2:20" ht="14.5">
      <c r="B330" s="904"/>
      <c r="C330" s="904"/>
      <c r="D330" s="43"/>
      <c r="G330" s="83"/>
      <c r="H330" s="83"/>
      <c r="I330" s="83"/>
      <c r="J330" s="83"/>
      <c r="K330" s="83"/>
      <c r="L330" s="83"/>
      <c r="M330" s="83"/>
      <c r="N330" s="83"/>
      <c r="O330" s="83"/>
      <c r="P330" s="83"/>
      <c r="Q330" s="83"/>
      <c r="R330" s="83"/>
      <c r="S330" s="905"/>
      <c r="T330" s="4"/>
    </row>
    <row r="331" spans="2:20" ht="14.5">
      <c r="B331" s="904"/>
      <c r="C331" s="904"/>
      <c r="D331" s="43"/>
      <c r="G331" s="83"/>
      <c r="H331" s="83"/>
      <c r="I331" s="83"/>
      <c r="J331" s="83"/>
      <c r="K331" s="83"/>
      <c r="L331" s="83"/>
      <c r="M331" s="83"/>
      <c r="N331" s="83"/>
      <c r="O331" s="83"/>
      <c r="P331" s="83"/>
      <c r="Q331" s="83"/>
      <c r="R331" s="83"/>
      <c r="S331" s="905"/>
      <c r="T331" s="4"/>
    </row>
    <row r="332" spans="2:20" ht="14.5">
      <c r="B332" s="904"/>
      <c r="C332" s="904"/>
      <c r="D332" s="43"/>
      <c r="G332" s="83"/>
      <c r="H332" s="83"/>
      <c r="I332" s="83"/>
      <c r="J332" s="83"/>
      <c r="K332" s="83"/>
      <c r="L332" s="83"/>
      <c r="M332" s="83"/>
      <c r="N332" s="83"/>
      <c r="O332" s="83"/>
      <c r="P332" s="83"/>
      <c r="Q332" s="83"/>
      <c r="R332" s="83"/>
      <c r="S332" s="905"/>
      <c r="T332" s="4"/>
    </row>
    <row r="333" spans="2:20" ht="14.5">
      <c r="B333" s="904"/>
      <c r="C333" s="904"/>
      <c r="D333" s="43"/>
      <c r="G333" s="83"/>
      <c r="H333" s="83"/>
      <c r="I333" s="83"/>
      <c r="J333" s="83"/>
      <c r="K333" s="83"/>
      <c r="L333" s="83"/>
      <c r="M333" s="83"/>
      <c r="N333" s="83"/>
      <c r="O333" s="83"/>
      <c r="P333" s="83"/>
      <c r="Q333" s="83"/>
      <c r="R333" s="83"/>
      <c r="S333" s="905"/>
      <c r="T333" s="4"/>
    </row>
    <row r="334" spans="2:20" ht="14.5">
      <c r="B334" s="904"/>
      <c r="C334" s="904"/>
      <c r="D334" s="43"/>
      <c r="G334" s="83"/>
      <c r="H334" s="83"/>
      <c r="I334" s="83"/>
      <c r="J334" s="83"/>
      <c r="K334" s="83"/>
      <c r="L334" s="83"/>
      <c r="M334" s="83"/>
      <c r="N334" s="83"/>
      <c r="O334" s="83"/>
      <c r="P334" s="83"/>
      <c r="Q334" s="83"/>
      <c r="R334" s="83"/>
      <c r="S334" s="905"/>
      <c r="T334" s="4"/>
    </row>
    <row r="335" spans="2:20" ht="14.5">
      <c r="B335" s="904"/>
      <c r="C335" s="904"/>
      <c r="D335" s="43"/>
      <c r="G335" s="83"/>
      <c r="H335" s="83"/>
      <c r="I335" s="83"/>
      <c r="J335" s="83"/>
      <c r="K335" s="83"/>
      <c r="L335" s="83"/>
      <c r="M335" s="83"/>
      <c r="N335" s="83"/>
      <c r="O335" s="83"/>
      <c r="P335" s="83"/>
      <c r="Q335" s="83"/>
      <c r="R335" s="83"/>
      <c r="S335" s="905"/>
      <c r="T335" s="4"/>
    </row>
    <row r="336" spans="2:20" ht="14.5">
      <c r="B336" s="904"/>
      <c r="C336" s="904"/>
      <c r="D336" s="43"/>
      <c r="G336" s="83"/>
      <c r="H336" s="83"/>
      <c r="I336" s="83"/>
      <c r="J336" s="83"/>
      <c r="K336" s="83"/>
      <c r="L336" s="83"/>
      <c r="M336" s="83"/>
      <c r="N336" s="83"/>
      <c r="O336" s="83"/>
      <c r="P336" s="83"/>
      <c r="Q336" s="83"/>
      <c r="R336" s="83"/>
      <c r="S336" s="905"/>
      <c r="T336" s="4"/>
    </row>
    <row r="337" spans="2:20" ht="14.5">
      <c r="B337" s="904"/>
      <c r="C337" s="904"/>
      <c r="D337" s="43"/>
      <c r="G337" s="83"/>
      <c r="H337" s="83"/>
      <c r="I337" s="83"/>
      <c r="J337" s="83"/>
      <c r="K337" s="83"/>
      <c r="L337" s="83"/>
      <c r="M337" s="83"/>
      <c r="N337" s="83"/>
      <c r="O337" s="83"/>
      <c r="P337" s="83"/>
      <c r="Q337" s="83"/>
      <c r="R337" s="83"/>
      <c r="S337" s="905"/>
      <c r="T337" s="4"/>
    </row>
    <row r="338" spans="2:20" ht="14.5">
      <c r="B338" s="904"/>
      <c r="C338" s="904"/>
      <c r="D338" s="43"/>
      <c r="G338" s="83"/>
      <c r="H338" s="83"/>
      <c r="I338" s="83"/>
      <c r="J338" s="83"/>
      <c r="K338" s="83"/>
      <c r="L338" s="83"/>
      <c r="M338" s="83"/>
      <c r="N338" s="83"/>
      <c r="O338" s="83"/>
      <c r="P338" s="83"/>
      <c r="Q338" s="83"/>
      <c r="R338" s="83"/>
      <c r="S338" s="905"/>
      <c r="T338" s="4"/>
    </row>
    <row r="339" spans="2:20" ht="14.5">
      <c r="B339" s="904"/>
      <c r="C339" s="904"/>
      <c r="D339" s="43"/>
      <c r="G339" s="83"/>
      <c r="H339" s="83"/>
      <c r="I339" s="83"/>
      <c r="J339" s="83"/>
      <c r="K339" s="83"/>
      <c r="L339" s="83"/>
      <c r="M339" s="83"/>
      <c r="N339" s="83"/>
      <c r="O339" s="83"/>
      <c r="P339" s="83"/>
      <c r="Q339" s="83"/>
      <c r="R339" s="83"/>
      <c r="S339" s="905"/>
      <c r="T339" s="4"/>
    </row>
    <row r="340" spans="2:20" ht="14.5">
      <c r="B340" s="904"/>
      <c r="C340" s="904"/>
      <c r="D340" s="43"/>
      <c r="G340" s="83"/>
      <c r="H340" s="83"/>
      <c r="I340" s="83"/>
      <c r="J340" s="83"/>
      <c r="K340" s="83"/>
      <c r="L340" s="83"/>
      <c r="M340" s="83"/>
      <c r="N340" s="83"/>
      <c r="O340" s="83"/>
      <c r="P340" s="83"/>
      <c r="Q340" s="83"/>
      <c r="R340" s="83"/>
      <c r="S340" s="905"/>
      <c r="T340" s="4"/>
    </row>
    <row r="341" spans="2:20" ht="14.5">
      <c r="B341" s="904"/>
      <c r="C341" s="904"/>
      <c r="D341" s="43"/>
      <c r="G341" s="83"/>
      <c r="H341" s="83"/>
      <c r="I341" s="83"/>
      <c r="J341" s="83"/>
      <c r="K341" s="83"/>
      <c r="L341" s="83"/>
      <c r="M341" s="83"/>
      <c r="N341" s="83"/>
      <c r="O341" s="83"/>
      <c r="P341" s="83"/>
      <c r="Q341" s="83"/>
      <c r="R341" s="83"/>
      <c r="S341" s="905"/>
      <c r="T341" s="4"/>
    </row>
    <row r="342" spans="2:20" ht="14.5">
      <c r="B342" s="904"/>
      <c r="C342" s="904"/>
      <c r="D342" s="43"/>
      <c r="G342" s="83"/>
      <c r="H342" s="83"/>
      <c r="I342" s="83"/>
      <c r="J342" s="83"/>
      <c r="K342" s="83"/>
      <c r="L342" s="83"/>
      <c r="M342" s="83"/>
      <c r="N342" s="83"/>
      <c r="O342" s="83"/>
      <c r="P342" s="83"/>
      <c r="Q342" s="83"/>
      <c r="R342" s="83"/>
      <c r="S342" s="905"/>
      <c r="T342" s="4"/>
    </row>
    <row r="343" spans="2:20" ht="14.5">
      <c r="B343" s="904"/>
      <c r="C343" s="904"/>
      <c r="D343" s="43"/>
      <c r="G343" s="83"/>
      <c r="H343" s="83"/>
      <c r="I343" s="83"/>
      <c r="J343" s="83"/>
      <c r="K343" s="83"/>
      <c r="L343" s="83"/>
      <c r="M343" s="83"/>
      <c r="N343" s="83"/>
      <c r="O343" s="83"/>
      <c r="P343" s="83"/>
      <c r="Q343" s="83"/>
      <c r="R343" s="83"/>
      <c r="S343" s="905"/>
      <c r="T343" s="4"/>
    </row>
    <row r="344" spans="2:20" ht="14.5">
      <c r="B344" s="904"/>
      <c r="C344" s="904"/>
      <c r="D344" s="43"/>
      <c r="G344" s="83"/>
      <c r="H344" s="83"/>
      <c r="I344" s="83"/>
      <c r="J344" s="83"/>
      <c r="K344" s="83"/>
      <c r="L344" s="83"/>
      <c r="M344" s="83"/>
      <c r="N344" s="83"/>
      <c r="O344" s="83"/>
      <c r="P344" s="83"/>
      <c r="Q344" s="83"/>
      <c r="R344" s="83"/>
      <c r="S344" s="905"/>
      <c r="T344" s="4"/>
    </row>
    <row r="345" spans="2:20" ht="14.5">
      <c r="B345" s="904"/>
      <c r="C345" s="904"/>
      <c r="D345" s="43"/>
      <c r="G345" s="83"/>
      <c r="H345" s="83"/>
      <c r="I345" s="83"/>
      <c r="J345" s="83"/>
      <c r="K345" s="83"/>
      <c r="L345" s="83"/>
      <c r="M345" s="83"/>
      <c r="N345" s="83"/>
      <c r="O345" s="83"/>
      <c r="P345" s="83"/>
      <c r="Q345" s="83"/>
      <c r="R345" s="83"/>
      <c r="S345" s="905"/>
      <c r="T345" s="4"/>
    </row>
    <row r="346" spans="2:20" ht="14.5">
      <c r="B346" s="904"/>
      <c r="C346" s="904"/>
      <c r="D346" s="43"/>
      <c r="G346" s="83"/>
      <c r="H346" s="83"/>
      <c r="I346" s="83"/>
      <c r="J346" s="83"/>
      <c r="K346" s="83"/>
      <c r="L346" s="83"/>
      <c r="M346" s="83"/>
      <c r="N346" s="83"/>
      <c r="O346" s="83"/>
      <c r="P346" s="83"/>
      <c r="Q346" s="83"/>
      <c r="R346" s="83"/>
      <c r="S346" s="905"/>
      <c r="T346" s="4"/>
    </row>
    <row r="347" spans="2:20" ht="14.5">
      <c r="B347" s="904"/>
      <c r="C347" s="904"/>
      <c r="D347" s="43"/>
      <c r="G347" s="83"/>
      <c r="H347" s="83"/>
      <c r="I347" s="83"/>
      <c r="J347" s="83"/>
      <c r="K347" s="83"/>
      <c r="L347" s="83"/>
      <c r="M347" s="83"/>
      <c r="N347" s="83"/>
      <c r="O347" s="83"/>
      <c r="P347" s="83"/>
      <c r="Q347" s="83"/>
      <c r="R347" s="83"/>
      <c r="S347" s="905"/>
      <c r="T347" s="4"/>
    </row>
    <row r="348" spans="2:20" ht="14.5">
      <c r="B348" s="904"/>
      <c r="C348" s="904"/>
      <c r="D348" s="43"/>
      <c r="G348" s="83"/>
      <c r="H348" s="83"/>
      <c r="I348" s="83"/>
      <c r="J348" s="83"/>
      <c r="K348" s="83"/>
      <c r="L348" s="83"/>
      <c r="M348" s="83"/>
      <c r="N348" s="83"/>
      <c r="O348" s="83"/>
      <c r="P348" s="83"/>
      <c r="Q348" s="83"/>
      <c r="R348" s="83"/>
      <c r="S348" s="905"/>
      <c r="T348" s="4"/>
    </row>
    <row r="349" spans="2:20" ht="14.5">
      <c r="B349" s="904"/>
      <c r="C349" s="904"/>
      <c r="D349" s="43"/>
      <c r="G349" s="83"/>
      <c r="H349" s="83"/>
      <c r="I349" s="83"/>
      <c r="J349" s="83"/>
      <c r="K349" s="83"/>
      <c r="L349" s="83"/>
      <c r="M349" s="83"/>
      <c r="N349" s="83"/>
      <c r="O349" s="83"/>
      <c r="P349" s="83"/>
      <c r="Q349" s="83"/>
      <c r="R349" s="83"/>
      <c r="S349" s="905"/>
      <c r="T349" s="4"/>
    </row>
    <row r="350" spans="2:20" ht="14.5">
      <c r="B350" s="904"/>
      <c r="C350" s="904"/>
      <c r="D350" s="43"/>
      <c r="G350" s="83"/>
      <c r="H350" s="83"/>
      <c r="I350" s="83"/>
      <c r="J350" s="83"/>
      <c r="K350" s="83"/>
      <c r="L350" s="83"/>
      <c r="M350" s="83"/>
      <c r="N350" s="83"/>
      <c r="O350" s="83"/>
      <c r="P350" s="83"/>
      <c r="Q350" s="83"/>
      <c r="R350" s="83"/>
      <c r="S350" s="905"/>
      <c r="T350" s="4"/>
    </row>
    <row r="351" spans="2:20" ht="14.5">
      <c r="B351" s="904"/>
      <c r="C351" s="904"/>
      <c r="D351" s="43"/>
      <c r="G351" s="83"/>
      <c r="H351" s="83"/>
      <c r="I351" s="83"/>
      <c r="J351" s="83"/>
      <c r="K351" s="83"/>
      <c r="L351" s="83"/>
      <c r="M351" s="83"/>
      <c r="N351" s="83"/>
      <c r="O351" s="83"/>
      <c r="P351" s="83"/>
      <c r="Q351" s="83"/>
      <c r="R351" s="83"/>
      <c r="S351" s="905"/>
      <c r="T351" s="4"/>
    </row>
    <row r="352" spans="2:20" ht="14.5">
      <c r="B352" s="904"/>
      <c r="C352" s="904"/>
      <c r="D352" s="43"/>
      <c r="G352" s="83"/>
      <c r="H352" s="83"/>
      <c r="I352" s="83"/>
      <c r="J352" s="83"/>
      <c r="K352" s="83"/>
      <c r="L352" s="83"/>
      <c r="M352" s="83"/>
      <c r="N352" s="83"/>
      <c r="O352" s="83"/>
      <c r="P352" s="83"/>
      <c r="Q352" s="83"/>
      <c r="R352" s="83"/>
      <c r="S352" s="905"/>
      <c r="T352" s="4"/>
    </row>
    <row r="353" spans="2:20" ht="14.5">
      <c r="B353" s="904"/>
      <c r="C353" s="904"/>
      <c r="D353" s="43"/>
      <c r="G353" s="83"/>
      <c r="H353" s="83"/>
      <c r="I353" s="83"/>
      <c r="J353" s="83"/>
      <c r="K353" s="83"/>
      <c r="L353" s="83"/>
      <c r="M353" s="83"/>
      <c r="N353" s="83"/>
      <c r="O353" s="83"/>
      <c r="P353" s="83"/>
      <c r="Q353" s="83"/>
      <c r="R353" s="83"/>
      <c r="S353" s="905"/>
      <c r="T353" s="4"/>
    </row>
    <row r="354" spans="2:20" ht="14.5">
      <c r="B354" s="904"/>
      <c r="C354" s="904"/>
      <c r="D354" s="43"/>
      <c r="G354" s="83"/>
      <c r="H354" s="83"/>
      <c r="I354" s="83"/>
      <c r="J354" s="83"/>
      <c r="K354" s="83"/>
      <c r="L354" s="83"/>
      <c r="M354" s="83"/>
      <c r="N354" s="83"/>
      <c r="O354" s="83"/>
      <c r="P354" s="83"/>
      <c r="Q354" s="83"/>
      <c r="R354" s="83"/>
      <c r="S354" s="905"/>
      <c r="T354" s="4"/>
    </row>
    <row r="355" spans="2:20" ht="14.5">
      <c r="B355" s="904"/>
      <c r="C355" s="904"/>
      <c r="D355" s="43"/>
      <c r="G355" s="83"/>
      <c r="H355" s="83"/>
      <c r="I355" s="83"/>
      <c r="J355" s="83"/>
      <c r="K355" s="83"/>
      <c r="L355" s="83"/>
      <c r="M355" s="83"/>
      <c r="N355" s="83"/>
      <c r="O355" s="83"/>
      <c r="P355" s="83"/>
      <c r="Q355" s="83"/>
      <c r="R355" s="83"/>
      <c r="S355" s="905"/>
      <c r="T355" s="4"/>
    </row>
    <row r="356" spans="2:20" ht="14.5">
      <c r="B356" s="904"/>
      <c r="C356" s="904"/>
      <c r="D356" s="43"/>
      <c r="G356" s="83"/>
      <c r="H356" s="83"/>
      <c r="I356" s="83"/>
      <c r="J356" s="83"/>
      <c r="K356" s="83"/>
      <c r="L356" s="83"/>
      <c r="M356" s="83"/>
      <c r="N356" s="83"/>
      <c r="O356" s="83"/>
      <c r="P356" s="83"/>
      <c r="Q356" s="83"/>
      <c r="R356" s="83"/>
      <c r="S356" s="905"/>
      <c r="T356" s="4"/>
    </row>
    <row r="357" spans="2:20" ht="14.5">
      <c r="B357" s="904"/>
      <c r="C357" s="904"/>
      <c r="D357" s="43"/>
      <c r="G357" s="83"/>
      <c r="H357" s="83"/>
      <c r="I357" s="83"/>
      <c r="J357" s="83"/>
      <c r="K357" s="83"/>
      <c r="L357" s="83"/>
      <c r="M357" s="83"/>
      <c r="N357" s="83"/>
      <c r="O357" s="83"/>
      <c r="P357" s="83"/>
      <c r="Q357" s="83"/>
      <c r="R357" s="83"/>
      <c r="S357" s="905"/>
      <c r="T357" s="4"/>
    </row>
    <row r="358" spans="2:20" ht="14.5">
      <c r="B358" s="904"/>
      <c r="C358" s="904"/>
      <c r="D358" s="43"/>
      <c r="G358" s="83"/>
      <c r="H358" s="83"/>
      <c r="I358" s="83"/>
      <c r="J358" s="83"/>
      <c r="K358" s="83"/>
      <c r="L358" s="83"/>
      <c r="M358" s="83"/>
      <c r="N358" s="83"/>
      <c r="O358" s="83"/>
      <c r="P358" s="83"/>
      <c r="Q358" s="83"/>
      <c r="R358" s="83"/>
      <c r="S358" s="905"/>
      <c r="T358" s="4"/>
    </row>
    <row r="359" spans="2:20" ht="14.5">
      <c r="B359" s="904"/>
      <c r="C359" s="904"/>
      <c r="D359" s="43"/>
      <c r="G359" s="83"/>
      <c r="H359" s="83"/>
      <c r="I359" s="83"/>
      <c r="J359" s="83"/>
      <c r="K359" s="83"/>
      <c r="L359" s="83"/>
      <c r="M359" s="83"/>
      <c r="N359" s="83"/>
      <c r="O359" s="83"/>
      <c r="P359" s="83"/>
      <c r="Q359" s="83"/>
      <c r="R359" s="83"/>
      <c r="S359" s="905"/>
      <c r="T359" s="4"/>
    </row>
    <row r="360" spans="2:20" ht="14.5">
      <c r="B360" s="904"/>
      <c r="C360" s="904"/>
      <c r="D360" s="43"/>
      <c r="G360" s="83"/>
      <c r="H360" s="83"/>
      <c r="I360" s="83"/>
      <c r="J360" s="83"/>
      <c r="K360" s="83"/>
      <c r="L360" s="83"/>
      <c r="M360" s="83"/>
      <c r="N360" s="83"/>
      <c r="O360" s="83"/>
      <c r="P360" s="83"/>
      <c r="Q360" s="83"/>
      <c r="R360" s="83"/>
      <c r="S360" s="905"/>
      <c r="T360" s="4"/>
    </row>
    <row r="361" spans="2:20" ht="14.5">
      <c r="B361" s="904"/>
      <c r="C361" s="904"/>
      <c r="D361" s="43"/>
      <c r="G361" s="83"/>
      <c r="H361" s="83"/>
      <c r="I361" s="83"/>
      <c r="J361" s="83"/>
      <c r="K361" s="83"/>
      <c r="L361" s="83"/>
      <c r="M361" s="83"/>
      <c r="N361" s="83"/>
      <c r="O361" s="83"/>
      <c r="P361" s="83"/>
      <c r="Q361" s="83"/>
      <c r="R361" s="83"/>
      <c r="S361" s="905"/>
      <c r="T361" s="4"/>
    </row>
    <row r="362" spans="2:20" ht="14.5">
      <c r="B362" s="904"/>
      <c r="C362" s="904"/>
      <c r="D362" s="43"/>
      <c r="G362" s="83"/>
      <c r="H362" s="83"/>
      <c r="I362" s="83"/>
      <c r="J362" s="83"/>
      <c r="K362" s="83"/>
      <c r="L362" s="83"/>
      <c r="M362" s="83"/>
      <c r="N362" s="83"/>
      <c r="O362" s="83"/>
      <c r="P362" s="83"/>
      <c r="Q362" s="83"/>
      <c r="R362" s="83"/>
      <c r="S362" s="905"/>
      <c r="T362" s="4"/>
    </row>
    <row r="363" spans="2:20" ht="14.5">
      <c r="B363" s="904"/>
      <c r="C363" s="904"/>
      <c r="D363" s="43"/>
      <c r="G363" s="83"/>
      <c r="H363" s="83"/>
      <c r="I363" s="83"/>
      <c r="J363" s="83"/>
      <c r="K363" s="83"/>
      <c r="L363" s="83"/>
      <c r="M363" s="83"/>
      <c r="N363" s="83"/>
      <c r="O363" s="83"/>
      <c r="P363" s="83"/>
      <c r="Q363" s="83"/>
      <c r="R363" s="83"/>
      <c r="S363" s="905"/>
      <c r="T363" s="4"/>
    </row>
    <row r="364" spans="2:20" ht="14.5">
      <c r="B364" s="904"/>
      <c r="C364" s="904"/>
      <c r="D364" s="43"/>
      <c r="G364" s="83"/>
      <c r="H364" s="83"/>
      <c r="I364" s="83"/>
      <c r="J364" s="83"/>
      <c r="K364" s="83"/>
      <c r="L364" s="83"/>
      <c r="M364" s="83"/>
      <c r="N364" s="83"/>
      <c r="O364" s="83"/>
      <c r="P364" s="83"/>
      <c r="Q364" s="83"/>
      <c r="R364" s="83"/>
      <c r="S364" s="905"/>
      <c r="T364" s="4"/>
    </row>
    <row r="365" spans="2:20" ht="14.5">
      <c r="B365" s="904"/>
      <c r="C365" s="904"/>
      <c r="D365" s="43"/>
      <c r="G365" s="83"/>
      <c r="H365" s="83"/>
      <c r="I365" s="83"/>
      <c r="J365" s="83"/>
      <c r="K365" s="83"/>
      <c r="L365" s="83"/>
      <c r="M365" s="83"/>
      <c r="N365" s="83"/>
      <c r="O365" s="83"/>
      <c r="P365" s="83"/>
      <c r="Q365" s="83"/>
      <c r="R365" s="83"/>
      <c r="S365" s="905"/>
      <c r="T365" s="4"/>
    </row>
    <row r="366" spans="2:20" ht="14.5">
      <c r="B366" s="904"/>
      <c r="C366" s="904"/>
      <c r="D366" s="43"/>
      <c r="G366" s="83"/>
      <c r="H366" s="83"/>
      <c r="I366" s="83"/>
      <c r="J366" s="83"/>
      <c r="K366" s="83"/>
      <c r="L366" s="83"/>
      <c r="M366" s="83"/>
      <c r="N366" s="83"/>
      <c r="O366" s="83"/>
      <c r="P366" s="83"/>
      <c r="Q366" s="83"/>
      <c r="R366" s="83"/>
      <c r="S366" s="905"/>
      <c r="T366" s="4"/>
    </row>
    <row r="367" spans="2:20" ht="14.5">
      <c r="B367" s="904"/>
      <c r="C367" s="904"/>
      <c r="D367" s="43"/>
      <c r="G367" s="83"/>
      <c r="H367" s="83"/>
      <c r="I367" s="83"/>
      <c r="J367" s="83"/>
      <c r="K367" s="83"/>
      <c r="L367" s="83"/>
      <c r="M367" s="83"/>
      <c r="N367" s="83"/>
      <c r="O367" s="83"/>
      <c r="P367" s="83"/>
      <c r="Q367" s="83"/>
      <c r="R367" s="83"/>
      <c r="S367" s="905"/>
      <c r="T367" s="4"/>
    </row>
    <row r="368" spans="2:20" ht="14.5">
      <c r="B368" s="904"/>
      <c r="C368" s="904"/>
      <c r="D368" s="43"/>
      <c r="G368" s="83"/>
      <c r="H368" s="83"/>
      <c r="I368" s="83"/>
      <c r="J368" s="83"/>
      <c r="K368" s="83"/>
      <c r="L368" s="83"/>
      <c r="M368" s="83"/>
      <c r="N368" s="83"/>
      <c r="O368" s="83"/>
      <c r="P368" s="83"/>
      <c r="Q368" s="83"/>
      <c r="R368" s="83"/>
      <c r="S368" s="905"/>
      <c r="T368" s="4"/>
    </row>
    <row r="369" spans="2:20" ht="14.5">
      <c r="B369" s="904"/>
      <c r="C369" s="904"/>
      <c r="D369" s="43"/>
      <c r="G369" s="83"/>
      <c r="H369" s="83"/>
      <c r="I369" s="83"/>
      <c r="J369" s="83"/>
      <c r="K369" s="83"/>
      <c r="L369" s="83"/>
      <c r="M369" s="83"/>
      <c r="N369" s="83"/>
      <c r="O369" s="83"/>
      <c r="P369" s="83"/>
      <c r="Q369" s="83"/>
      <c r="R369" s="83"/>
      <c r="S369" s="905"/>
      <c r="T369" s="4"/>
    </row>
    <row r="370" spans="2:20" ht="14.5">
      <c r="B370" s="904"/>
      <c r="C370" s="904"/>
      <c r="D370" s="43"/>
      <c r="G370" s="83"/>
      <c r="H370" s="83"/>
      <c r="I370" s="83"/>
      <c r="J370" s="83"/>
      <c r="K370" s="83"/>
      <c r="L370" s="83"/>
      <c r="M370" s="83"/>
      <c r="N370" s="83"/>
      <c r="O370" s="83"/>
      <c r="P370" s="83"/>
      <c r="Q370" s="83"/>
      <c r="R370" s="83"/>
      <c r="S370" s="905"/>
      <c r="T370" s="4"/>
    </row>
    <row r="371" spans="2:20" ht="14.5">
      <c r="B371" s="904"/>
      <c r="C371" s="904"/>
      <c r="D371" s="43"/>
      <c r="G371" s="83"/>
      <c r="H371" s="83"/>
      <c r="I371" s="83"/>
      <c r="J371" s="83"/>
      <c r="K371" s="83"/>
      <c r="L371" s="83"/>
      <c r="M371" s="83"/>
      <c r="N371" s="83"/>
      <c r="O371" s="83"/>
      <c r="P371" s="83"/>
      <c r="Q371" s="83"/>
      <c r="R371" s="83"/>
      <c r="S371" s="905"/>
      <c r="T371" s="4"/>
    </row>
    <row r="372" spans="2:20" ht="14.5">
      <c r="B372" s="904"/>
      <c r="C372" s="904"/>
      <c r="D372" s="43"/>
      <c r="G372" s="83"/>
      <c r="H372" s="83"/>
      <c r="I372" s="83"/>
      <c r="J372" s="83"/>
      <c r="K372" s="83"/>
      <c r="L372" s="83"/>
      <c r="M372" s="83"/>
      <c r="N372" s="83"/>
      <c r="O372" s="83"/>
      <c r="P372" s="83"/>
      <c r="Q372" s="83"/>
      <c r="R372" s="83"/>
      <c r="S372" s="905"/>
      <c r="T372" s="4"/>
    </row>
    <row r="373" spans="2:20" ht="14.5">
      <c r="B373" s="904"/>
      <c r="C373" s="904"/>
      <c r="D373" s="43"/>
      <c r="G373" s="83"/>
      <c r="H373" s="83"/>
      <c r="I373" s="83"/>
      <c r="J373" s="83"/>
      <c r="K373" s="83"/>
      <c r="L373" s="83"/>
      <c r="M373" s="83"/>
      <c r="N373" s="83"/>
      <c r="O373" s="83"/>
      <c r="P373" s="83"/>
      <c r="Q373" s="83"/>
      <c r="R373" s="83"/>
      <c r="S373" s="905"/>
      <c r="T373" s="4"/>
    </row>
    <row r="374" spans="2:20" ht="14.5">
      <c r="B374" s="904"/>
      <c r="C374" s="904"/>
      <c r="D374" s="43"/>
      <c r="G374" s="83"/>
      <c r="H374" s="83"/>
      <c r="I374" s="83"/>
      <c r="J374" s="83"/>
      <c r="K374" s="83"/>
      <c r="L374" s="83"/>
      <c r="M374" s="83"/>
      <c r="N374" s="83"/>
      <c r="O374" s="83"/>
      <c r="P374" s="83"/>
      <c r="Q374" s="83"/>
      <c r="R374" s="83"/>
      <c r="S374" s="905"/>
      <c r="T374" s="4"/>
    </row>
    <row r="375" spans="2:20" ht="14.5">
      <c r="B375" s="904"/>
      <c r="C375" s="904"/>
      <c r="D375" s="43"/>
      <c r="G375" s="83"/>
      <c r="H375" s="83"/>
      <c r="I375" s="83"/>
      <c r="J375" s="83"/>
      <c r="K375" s="83"/>
      <c r="L375" s="83"/>
      <c r="M375" s="83"/>
      <c r="N375" s="83"/>
      <c r="O375" s="83"/>
      <c r="P375" s="83"/>
      <c r="Q375" s="83"/>
      <c r="R375" s="83"/>
      <c r="S375" s="905"/>
      <c r="T375" s="4"/>
    </row>
    <row r="376" spans="2:20" ht="14.5">
      <c r="B376" s="904"/>
      <c r="C376" s="904"/>
      <c r="D376" s="43"/>
      <c r="G376" s="83"/>
      <c r="H376" s="83"/>
      <c r="I376" s="83"/>
      <c r="J376" s="83"/>
      <c r="K376" s="83"/>
      <c r="L376" s="83"/>
      <c r="M376" s="83"/>
      <c r="N376" s="83"/>
      <c r="O376" s="83"/>
      <c r="P376" s="83"/>
      <c r="Q376" s="83"/>
      <c r="R376" s="83"/>
      <c r="S376" s="905"/>
      <c r="T376" s="4"/>
    </row>
    <row r="377" spans="2:20" ht="14.5">
      <c r="B377" s="904"/>
      <c r="C377" s="904"/>
      <c r="D377" s="43"/>
      <c r="G377" s="83"/>
      <c r="H377" s="83"/>
      <c r="I377" s="83"/>
      <c r="J377" s="83"/>
      <c r="K377" s="83"/>
      <c r="L377" s="83"/>
      <c r="M377" s="83"/>
      <c r="N377" s="83"/>
      <c r="O377" s="83"/>
      <c r="P377" s="83"/>
      <c r="Q377" s="83"/>
      <c r="R377" s="83"/>
      <c r="S377" s="905"/>
      <c r="T377" s="4"/>
    </row>
    <row r="378" spans="2:20" ht="14.5">
      <c r="B378" s="904"/>
      <c r="C378" s="904"/>
      <c r="D378" s="43"/>
      <c r="G378" s="83"/>
      <c r="H378" s="83"/>
      <c r="I378" s="83"/>
      <c r="J378" s="83"/>
      <c r="K378" s="83"/>
      <c r="L378" s="83"/>
      <c r="M378" s="83"/>
      <c r="N378" s="83"/>
      <c r="O378" s="83"/>
      <c r="P378" s="83"/>
      <c r="Q378" s="83"/>
      <c r="R378" s="83"/>
      <c r="S378" s="905"/>
      <c r="T378" s="4"/>
    </row>
    <row r="379" spans="2:20" ht="14.5">
      <c r="B379" s="904"/>
      <c r="C379" s="904"/>
      <c r="D379" s="43"/>
      <c r="G379" s="83"/>
      <c r="H379" s="83"/>
      <c r="I379" s="83"/>
      <c r="J379" s="83"/>
      <c r="K379" s="83"/>
      <c r="L379" s="83"/>
      <c r="M379" s="83"/>
      <c r="N379" s="83"/>
      <c r="O379" s="83"/>
      <c r="P379" s="83"/>
      <c r="Q379" s="83"/>
      <c r="R379" s="83"/>
      <c r="S379" s="905"/>
      <c r="T379" s="4"/>
    </row>
    <row r="380" spans="2:20" ht="14.5">
      <c r="B380" s="904"/>
      <c r="C380" s="904"/>
      <c r="D380" s="43"/>
      <c r="G380" s="83"/>
      <c r="H380" s="83"/>
      <c r="I380" s="83"/>
      <c r="J380" s="83"/>
      <c r="K380" s="83"/>
      <c r="L380" s="83"/>
      <c r="M380" s="83"/>
      <c r="N380" s="83"/>
      <c r="O380" s="83"/>
      <c r="P380" s="83"/>
      <c r="Q380" s="83"/>
      <c r="R380" s="83"/>
      <c r="S380" s="905"/>
      <c r="T380" s="4"/>
    </row>
    <row r="381" spans="2:20" ht="14.5">
      <c r="B381" s="904"/>
      <c r="C381" s="904"/>
      <c r="D381" s="43"/>
      <c r="G381" s="83"/>
      <c r="H381" s="83"/>
      <c r="I381" s="83"/>
      <c r="J381" s="83"/>
      <c r="K381" s="83"/>
      <c r="L381" s="83"/>
      <c r="M381" s="83"/>
      <c r="N381" s="83"/>
      <c r="O381" s="83"/>
      <c r="P381" s="83"/>
      <c r="Q381" s="83"/>
      <c r="R381" s="83"/>
      <c r="S381" s="905"/>
      <c r="T381" s="4"/>
    </row>
    <row r="382" spans="2:20" ht="14.5">
      <c r="B382" s="904"/>
      <c r="C382" s="904"/>
      <c r="D382" s="43"/>
      <c r="G382" s="83"/>
      <c r="H382" s="83"/>
      <c r="I382" s="83"/>
      <c r="J382" s="83"/>
      <c r="K382" s="83"/>
      <c r="L382" s="83"/>
      <c r="M382" s="83"/>
      <c r="N382" s="83"/>
      <c r="O382" s="83"/>
      <c r="P382" s="83"/>
      <c r="Q382" s="83"/>
      <c r="R382" s="83"/>
      <c r="S382" s="905"/>
      <c r="T382" s="4"/>
    </row>
    <row r="383" spans="2:20" ht="14.5">
      <c r="B383" s="904"/>
      <c r="C383" s="904"/>
      <c r="D383" s="43"/>
      <c r="G383" s="83"/>
      <c r="H383" s="83"/>
      <c r="I383" s="83"/>
      <c r="J383" s="83"/>
      <c r="K383" s="83"/>
      <c r="L383" s="83"/>
      <c r="M383" s="83"/>
      <c r="N383" s="83"/>
      <c r="O383" s="83"/>
      <c r="P383" s="83"/>
      <c r="Q383" s="83"/>
      <c r="R383" s="83"/>
      <c r="S383" s="905"/>
      <c r="T383" s="4"/>
    </row>
    <row r="384" spans="2:20" ht="14.5">
      <c r="B384" s="904"/>
      <c r="C384" s="904"/>
      <c r="D384" s="43"/>
      <c r="G384" s="83"/>
      <c r="H384" s="83"/>
      <c r="I384" s="83"/>
      <c r="J384" s="83"/>
      <c r="K384" s="83"/>
      <c r="L384" s="83"/>
      <c r="M384" s="83"/>
      <c r="N384" s="83"/>
      <c r="O384" s="83"/>
      <c r="P384" s="83"/>
      <c r="Q384" s="83"/>
      <c r="R384" s="83"/>
      <c r="S384" s="905"/>
      <c r="T384" s="4"/>
    </row>
    <row r="385" spans="2:20" ht="14.5">
      <c r="B385" s="904"/>
      <c r="C385" s="904"/>
      <c r="D385" s="43"/>
      <c r="G385" s="83"/>
      <c r="H385" s="83"/>
      <c r="I385" s="83"/>
      <c r="J385" s="83"/>
      <c r="K385" s="83"/>
      <c r="L385" s="83"/>
      <c r="M385" s="83"/>
      <c r="N385" s="83"/>
      <c r="O385" s="83"/>
      <c r="P385" s="83"/>
      <c r="Q385" s="83"/>
      <c r="R385" s="83"/>
      <c r="S385" s="905"/>
      <c r="T385" s="4"/>
    </row>
    <row r="386" spans="2:20" ht="14.5">
      <c r="B386" s="904"/>
      <c r="C386" s="904"/>
      <c r="D386" s="43"/>
      <c r="G386" s="83"/>
      <c r="H386" s="83"/>
      <c r="I386" s="83"/>
      <c r="J386" s="83"/>
      <c r="K386" s="83"/>
      <c r="L386" s="83"/>
      <c r="M386" s="83"/>
      <c r="N386" s="83"/>
      <c r="O386" s="83"/>
      <c r="P386" s="83"/>
      <c r="Q386" s="83"/>
      <c r="R386" s="83"/>
      <c r="S386" s="905"/>
      <c r="T386" s="4"/>
    </row>
    <row r="387" spans="2:20" ht="14.5">
      <c r="B387" s="904"/>
      <c r="C387" s="904"/>
      <c r="D387" s="43"/>
      <c r="G387" s="83"/>
      <c r="H387" s="83"/>
      <c r="I387" s="83"/>
      <c r="J387" s="83"/>
      <c r="K387" s="83"/>
      <c r="L387" s="83"/>
      <c r="M387" s="83"/>
      <c r="N387" s="83"/>
      <c r="O387" s="83"/>
      <c r="P387" s="83"/>
      <c r="Q387" s="83"/>
      <c r="R387" s="83"/>
      <c r="S387" s="905"/>
      <c r="T387" s="4"/>
    </row>
    <row r="388" spans="2:20" ht="14.5">
      <c r="B388" s="904"/>
      <c r="C388" s="904"/>
      <c r="D388" s="43"/>
      <c r="G388" s="83"/>
      <c r="H388" s="83"/>
      <c r="I388" s="83"/>
      <c r="J388" s="83"/>
      <c r="K388" s="83"/>
      <c r="L388" s="83"/>
      <c r="M388" s="83"/>
      <c r="N388" s="83"/>
      <c r="O388" s="83"/>
      <c r="P388" s="83"/>
      <c r="Q388" s="83"/>
      <c r="R388" s="83"/>
      <c r="S388" s="905"/>
      <c r="T388" s="4"/>
    </row>
    <row r="389" spans="2:20" ht="14.5">
      <c r="B389" s="904"/>
      <c r="C389" s="904"/>
      <c r="D389" s="43"/>
      <c r="G389" s="83"/>
      <c r="H389" s="83"/>
      <c r="I389" s="83"/>
      <c r="J389" s="83"/>
      <c r="K389" s="83"/>
      <c r="L389" s="83"/>
      <c r="M389" s="83"/>
      <c r="N389" s="83"/>
      <c r="O389" s="83"/>
      <c r="P389" s="83"/>
      <c r="Q389" s="83"/>
      <c r="R389" s="83"/>
      <c r="S389" s="905"/>
      <c r="T389" s="4"/>
    </row>
    <row r="390" spans="2:20" ht="14.5">
      <c r="B390" s="904"/>
      <c r="C390" s="904"/>
      <c r="D390" s="43"/>
      <c r="G390" s="83"/>
      <c r="H390" s="83"/>
      <c r="I390" s="83"/>
      <c r="J390" s="83"/>
      <c r="K390" s="83"/>
      <c r="L390" s="83"/>
      <c r="M390" s="83"/>
      <c r="N390" s="83"/>
      <c r="O390" s="83"/>
      <c r="P390" s="83"/>
      <c r="Q390" s="83"/>
      <c r="R390" s="83"/>
      <c r="S390" s="905"/>
      <c r="T390" s="4"/>
    </row>
    <row r="391" spans="2:20" ht="14.5">
      <c r="B391" s="904"/>
      <c r="C391" s="904"/>
      <c r="D391" s="43"/>
      <c r="G391" s="83"/>
      <c r="H391" s="83"/>
      <c r="I391" s="83"/>
      <c r="J391" s="83"/>
      <c r="K391" s="83"/>
      <c r="L391" s="83"/>
      <c r="M391" s="83"/>
      <c r="N391" s="83"/>
      <c r="O391" s="83"/>
      <c r="P391" s="83"/>
      <c r="Q391" s="83"/>
      <c r="R391" s="83"/>
      <c r="S391" s="905"/>
      <c r="T391" s="4"/>
    </row>
    <row r="392" spans="2:20" ht="14.5">
      <c r="B392" s="904"/>
      <c r="C392" s="904"/>
      <c r="D392" s="43"/>
      <c r="G392" s="83"/>
      <c r="H392" s="83"/>
      <c r="I392" s="83"/>
      <c r="J392" s="83"/>
      <c r="K392" s="83"/>
      <c r="L392" s="83"/>
      <c r="M392" s="83"/>
      <c r="N392" s="83"/>
      <c r="O392" s="83"/>
      <c r="P392" s="83"/>
      <c r="Q392" s="83"/>
      <c r="R392" s="83"/>
      <c r="S392" s="905"/>
      <c r="T392" s="4"/>
    </row>
    <row r="393" spans="2:20" ht="14.5">
      <c r="B393" s="904"/>
      <c r="C393" s="904"/>
      <c r="D393" s="43"/>
      <c r="G393" s="83"/>
      <c r="H393" s="83"/>
      <c r="I393" s="83"/>
      <c r="J393" s="83"/>
      <c r="K393" s="83"/>
      <c r="L393" s="83"/>
      <c r="M393" s="83"/>
      <c r="N393" s="83"/>
      <c r="O393" s="83"/>
      <c r="P393" s="83"/>
      <c r="Q393" s="83"/>
      <c r="R393" s="83"/>
      <c r="S393" s="905"/>
      <c r="T393" s="4"/>
    </row>
    <row r="394" spans="2:20" ht="14.5">
      <c r="B394" s="904"/>
      <c r="C394" s="904"/>
      <c r="D394" s="43"/>
      <c r="G394" s="83"/>
      <c r="H394" s="83"/>
      <c r="I394" s="83"/>
      <c r="J394" s="83"/>
      <c r="K394" s="83"/>
      <c r="L394" s="83"/>
      <c r="M394" s="83"/>
      <c r="N394" s="83"/>
      <c r="O394" s="83"/>
      <c r="P394" s="83"/>
      <c r="Q394" s="83"/>
      <c r="R394" s="83"/>
      <c r="S394" s="905"/>
      <c r="T394" s="4"/>
    </row>
    <row r="395" spans="2:20" ht="14.5">
      <c r="B395" s="904"/>
      <c r="C395" s="904"/>
      <c r="D395" s="43"/>
      <c r="G395" s="83"/>
      <c r="H395" s="83"/>
      <c r="I395" s="83"/>
      <c r="J395" s="83"/>
      <c r="K395" s="83"/>
      <c r="L395" s="83"/>
      <c r="M395" s="83"/>
      <c r="N395" s="83"/>
      <c r="O395" s="83"/>
      <c r="P395" s="83"/>
      <c r="Q395" s="83"/>
      <c r="R395" s="83"/>
      <c r="S395" s="905"/>
      <c r="T395" s="4"/>
    </row>
    <row r="396" spans="2:20" ht="14.5">
      <c r="B396" s="904"/>
      <c r="C396" s="904"/>
      <c r="D396" s="43"/>
      <c r="G396" s="83"/>
      <c r="H396" s="83"/>
      <c r="I396" s="83"/>
      <c r="J396" s="83"/>
      <c r="K396" s="83"/>
      <c r="L396" s="83"/>
      <c r="M396" s="83"/>
      <c r="N396" s="83"/>
      <c r="O396" s="83"/>
      <c r="P396" s="83"/>
      <c r="Q396" s="83"/>
      <c r="R396" s="83"/>
      <c r="S396" s="905"/>
      <c r="T396" s="4"/>
    </row>
    <row r="397" spans="2:20" ht="14.5">
      <c r="B397" s="904"/>
      <c r="C397" s="904"/>
      <c r="D397" s="43"/>
      <c r="G397" s="83"/>
      <c r="H397" s="83"/>
      <c r="I397" s="83"/>
      <c r="J397" s="83"/>
      <c r="K397" s="83"/>
      <c r="L397" s="83"/>
      <c r="M397" s="83"/>
      <c r="N397" s="83"/>
      <c r="O397" s="83"/>
      <c r="P397" s="83"/>
      <c r="Q397" s="83"/>
      <c r="R397" s="83"/>
      <c r="S397" s="905"/>
      <c r="T397" s="4"/>
    </row>
    <row r="398" spans="2:20" ht="14.5">
      <c r="B398" s="904"/>
      <c r="C398" s="904"/>
      <c r="D398" s="43"/>
      <c r="G398" s="83"/>
      <c r="H398" s="83"/>
      <c r="I398" s="83"/>
      <c r="J398" s="83"/>
      <c r="K398" s="83"/>
      <c r="L398" s="83"/>
      <c r="M398" s="83"/>
      <c r="N398" s="83"/>
      <c r="O398" s="83"/>
      <c r="P398" s="83"/>
      <c r="Q398" s="83"/>
      <c r="R398" s="83"/>
      <c r="S398" s="905"/>
      <c r="T398" s="4"/>
    </row>
    <row r="399" spans="2:20" ht="14.5">
      <c r="B399" s="904"/>
      <c r="C399" s="904"/>
      <c r="D399" s="43"/>
      <c r="G399" s="83"/>
      <c r="H399" s="83"/>
      <c r="I399" s="83"/>
      <c r="J399" s="83"/>
      <c r="K399" s="83"/>
      <c r="L399" s="83"/>
      <c r="M399" s="83"/>
      <c r="N399" s="83"/>
      <c r="O399" s="83"/>
      <c r="P399" s="83"/>
      <c r="Q399" s="83"/>
      <c r="R399" s="83"/>
      <c r="S399" s="905"/>
      <c r="T399" s="4"/>
    </row>
    <row r="400" spans="2:20" ht="14.5">
      <c r="B400" s="904"/>
      <c r="C400" s="904"/>
      <c r="D400" s="43"/>
      <c r="G400" s="83"/>
      <c r="H400" s="83"/>
      <c r="I400" s="83"/>
      <c r="J400" s="83"/>
      <c r="K400" s="83"/>
      <c r="L400" s="83"/>
      <c r="M400" s="83"/>
      <c r="N400" s="83"/>
      <c r="O400" s="83"/>
      <c r="P400" s="83"/>
      <c r="Q400" s="83"/>
      <c r="R400" s="83"/>
      <c r="S400" s="905"/>
      <c r="T400" s="4"/>
    </row>
    <row r="401" spans="2:20" ht="14.5">
      <c r="B401" s="904"/>
      <c r="C401" s="904"/>
      <c r="D401" s="43"/>
      <c r="G401" s="83"/>
      <c r="H401" s="83"/>
      <c r="I401" s="83"/>
      <c r="J401" s="83"/>
      <c r="K401" s="83"/>
      <c r="L401" s="83"/>
      <c r="M401" s="83"/>
      <c r="N401" s="83"/>
      <c r="O401" s="83"/>
      <c r="P401" s="83"/>
      <c r="Q401" s="83"/>
      <c r="R401" s="83"/>
      <c r="S401" s="905"/>
      <c r="T401" s="4"/>
    </row>
    <row r="402" spans="2:20" ht="14.5">
      <c r="B402" s="904"/>
      <c r="C402" s="904"/>
      <c r="D402" s="43"/>
      <c r="G402" s="83"/>
      <c r="H402" s="83"/>
      <c r="I402" s="83"/>
      <c r="J402" s="83"/>
      <c r="K402" s="83"/>
      <c r="L402" s="83"/>
      <c r="M402" s="83"/>
      <c r="N402" s="83"/>
      <c r="O402" s="83"/>
      <c r="P402" s="83"/>
      <c r="Q402" s="83"/>
      <c r="R402" s="83"/>
      <c r="S402" s="905"/>
      <c r="T402" s="4"/>
    </row>
    <row r="403" spans="2:20" ht="14.5">
      <c r="B403" s="904"/>
      <c r="C403" s="904"/>
      <c r="D403" s="43"/>
      <c r="G403" s="83"/>
      <c r="H403" s="83"/>
      <c r="I403" s="83"/>
      <c r="J403" s="83"/>
      <c r="K403" s="83"/>
      <c r="L403" s="83"/>
      <c r="M403" s="83"/>
      <c r="N403" s="83"/>
      <c r="O403" s="83"/>
      <c r="P403" s="83"/>
      <c r="Q403" s="83"/>
      <c r="R403" s="83"/>
      <c r="S403" s="905"/>
      <c r="T403" s="4"/>
    </row>
    <row r="404" spans="2:20" ht="14.5">
      <c r="B404" s="904"/>
      <c r="C404" s="904"/>
      <c r="D404" s="43"/>
      <c r="G404" s="83"/>
      <c r="H404" s="83"/>
      <c r="I404" s="83"/>
      <c r="J404" s="83"/>
      <c r="K404" s="83"/>
      <c r="L404" s="83"/>
      <c r="M404" s="83"/>
      <c r="N404" s="83"/>
      <c r="O404" s="83"/>
      <c r="P404" s="83"/>
      <c r="Q404" s="83"/>
      <c r="R404" s="83"/>
      <c r="S404" s="905"/>
      <c r="T404" s="4"/>
    </row>
    <row r="405" spans="2:20" ht="14.5">
      <c r="B405" s="904"/>
      <c r="C405" s="904"/>
      <c r="D405" s="43"/>
      <c r="G405" s="83"/>
      <c r="H405" s="83"/>
      <c r="I405" s="83"/>
      <c r="J405" s="83"/>
      <c r="K405" s="83"/>
      <c r="L405" s="83"/>
      <c r="M405" s="83"/>
      <c r="N405" s="83"/>
      <c r="O405" s="83"/>
      <c r="P405" s="83"/>
      <c r="Q405" s="83"/>
      <c r="R405" s="83"/>
      <c r="S405" s="905"/>
      <c r="T405" s="4"/>
    </row>
    <row r="406" spans="2:20" ht="14.5">
      <c r="B406" s="904"/>
      <c r="C406" s="904"/>
      <c r="D406" s="43"/>
      <c r="G406" s="83"/>
      <c r="H406" s="83"/>
      <c r="I406" s="83"/>
      <c r="J406" s="83"/>
      <c r="K406" s="83"/>
      <c r="L406" s="83"/>
      <c r="M406" s="83"/>
      <c r="N406" s="83"/>
      <c r="O406" s="83"/>
      <c r="P406" s="83"/>
      <c r="Q406" s="83"/>
      <c r="R406" s="83"/>
      <c r="S406" s="905"/>
      <c r="T406" s="4"/>
    </row>
    <row r="407" spans="2:20" ht="14.5">
      <c r="B407" s="904"/>
      <c r="C407" s="904"/>
      <c r="D407" s="43"/>
      <c r="G407" s="83"/>
      <c r="H407" s="83"/>
      <c r="I407" s="83"/>
      <c r="J407" s="83"/>
      <c r="K407" s="83"/>
      <c r="L407" s="83"/>
      <c r="M407" s="83"/>
      <c r="N407" s="83"/>
      <c r="O407" s="83"/>
      <c r="P407" s="83"/>
      <c r="Q407" s="83"/>
      <c r="R407" s="83"/>
      <c r="S407" s="905"/>
      <c r="T407" s="4"/>
    </row>
    <row r="408" spans="2:20" ht="14.5">
      <c r="B408" s="904"/>
      <c r="C408" s="904"/>
      <c r="D408" s="43"/>
      <c r="G408" s="83"/>
      <c r="H408" s="83"/>
      <c r="I408" s="83"/>
      <c r="J408" s="83"/>
      <c r="K408" s="83"/>
      <c r="L408" s="83"/>
      <c r="M408" s="83"/>
      <c r="N408" s="83"/>
      <c r="O408" s="83"/>
      <c r="P408" s="83"/>
      <c r="Q408" s="83"/>
      <c r="R408" s="83"/>
      <c r="S408" s="905"/>
      <c r="T408" s="4"/>
    </row>
    <row r="409" spans="2:20" ht="14.5">
      <c r="B409" s="904"/>
      <c r="C409" s="904"/>
      <c r="D409" s="43"/>
      <c r="G409" s="83"/>
      <c r="H409" s="83"/>
      <c r="I409" s="83"/>
      <c r="J409" s="83"/>
      <c r="K409" s="83"/>
      <c r="L409" s="83"/>
      <c r="M409" s="83"/>
      <c r="N409" s="83"/>
      <c r="O409" s="83"/>
      <c r="P409" s="83"/>
      <c r="Q409" s="83"/>
      <c r="R409" s="83"/>
      <c r="S409" s="905"/>
      <c r="T409" s="4"/>
    </row>
    <row r="410" spans="2:20" ht="14.5">
      <c r="B410" s="904"/>
      <c r="C410" s="904"/>
      <c r="D410" s="43"/>
      <c r="G410" s="83"/>
      <c r="H410" s="83"/>
      <c r="I410" s="83"/>
      <c r="J410" s="83"/>
      <c r="K410" s="83"/>
      <c r="L410" s="83"/>
      <c r="M410" s="83"/>
      <c r="N410" s="83"/>
      <c r="O410" s="83"/>
      <c r="P410" s="83"/>
      <c r="Q410" s="83"/>
      <c r="R410" s="83"/>
      <c r="S410" s="905"/>
      <c r="T410" s="4"/>
    </row>
    <row r="411" spans="2:20" ht="14.5">
      <c r="B411" s="904"/>
      <c r="C411" s="904"/>
      <c r="D411" s="43"/>
      <c r="G411" s="83"/>
      <c r="H411" s="83"/>
      <c r="I411" s="83"/>
      <c r="J411" s="83"/>
      <c r="K411" s="83"/>
      <c r="L411" s="83"/>
      <c r="M411" s="83"/>
      <c r="N411" s="83"/>
      <c r="O411" s="83"/>
      <c r="P411" s="83"/>
      <c r="Q411" s="83"/>
      <c r="R411" s="83"/>
      <c r="S411" s="905"/>
      <c r="T411" s="4"/>
    </row>
    <row r="412" spans="2:20" ht="14.5">
      <c r="B412" s="904"/>
      <c r="C412" s="904"/>
      <c r="D412" s="43"/>
      <c r="G412" s="83"/>
      <c r="H412" s="83"/>
      <c r="I412" s="83"/>
      <c r="J412" s="83"/>
      <c r="K412" s="83"/>
      <c r="L412" s="83"/>
      <c r="M412" s="83"/>
      <c r="N412" s="83"/>
      <c r="O412" s="83"/>
      <c r="P412" s="83"/>
      <c r="Q412" s="83"/>
      <c r="R412" s="83"/>
      <c r="S412" s="905"/>
      <c r="T412" s="4"/>
    </row>
    <row r="413" spans="2:20" ht="14.5">
      <c r="B413" s="904"/>
      <c r="C413" s="904"/>
      <c r="D413" s="43"/>
      <c r="G413" s="83"/>
      <c r="H413" s="83"/>
      <c r="I413" s="83"/>
      <c r="J413" s="83"/>
      <c r="K413" s="83"/>
      <c r="L413" s="83"/>
      <c r="M413" s="83"/>
      <c r="N413" s="83"/>
      <c r="O413" s="83"/>
      <c r="P413" s="83"/>
      <c r="Q413" s="83"/>
      <c r="R413" s="83"/>
      <c r="S413" s="905"/>
      <c r="T413" s="4"/>
    </row>
    <row r="414" spans="2:20" ht="14.5">
      <c r="B414" s="904"/>
      <c r="C414" s="904"/>
      <c r="D414" s="43"/>
      <c r="G414" s="83"/>
      <c r="H414" s="83"/>
      <c r="I414" s="83"/>
      <c r="J414" s="83"/>
      <c r="K414" s="83"/>
      <c r="L414" s="83"/>
      <c r="M414" s="83"/>
      <c r="N414" s="83"/>
      <c r="O414" s="83"/>
      <c r="P414" s="83"/>
      <c r="Q414" s="83"/>
      <c r="R414" s="83"/>
      <c r="S414" s="905"/>
      <c r="T414" s="4"/>
    </row>
    <row r="415" spans="2:20" ht="14.5">
      <c r="B415" s="904"/>
      <c r="C415" s="904"/>
      <c r="D415" s="43"/>
      <c r="G415" s="83"/>
      <c r="H415" s="83"/>
      <c r="I415" s="83"/>
      <c r="J415" s="83"/>
      <c r="K415" s="83"/>
      <c r="L415" s="83"/>
      <c r="M415" s="83"/>
      <c r="N415" s="83"/>
      <c r="O415" s="83"/>
      <c r="P415" s="83"/>
      <c r="Q415" s="83"/>
      <c r="R415" s="83"/>
      <c r="S415" s="905"/>
      <c r="T415" s="4"/>
    </row>
    <row r="416" spans="2:20" ht="14.5">
      <c r="B416" s="904"/>
      <c r="C416" s="904"/>
      <c r="D416" s="43"/>
      <c r="G416" s="83"/>
      <c r="H416" s="83"/>
      <c r="I416" s="83"/>
      <c r="J416" s="83"/>
      <c r="K416" s="83"/>
      <c r="L416" s="83"/>
      <c r="M416" s="83"/>
      <c r="N416" s="83"/>
      <c r="O416" s="83"/>
      <c r="P416" s="83"/>
      <c r="Q416" s="83"/>
      <c r="R416" s="83"/>
      <c r="S416" s="905"/>
      <c r="T416" s="4"/>
    </row>
    <row r="417" spans="2:20" ht="14.5">
      <c r="B417" s="904"/>
      <c r="C417" s="904"/>
      <c r="D417" s="43"/>
      <c r="G417" s="83"/>
      <c r="H417" s="83"/>
      <c r="I417" s="83"/>
      <c r="J417" s="83"/>
      <c r="K417" s="83"/>
      <c r="L417" s="83"/>
      <c r="M417" s="83"/>
      <c r="N417" s="83"/>
      <c r="O417" s="83"/>
      <c r="P417" s="83"/>
      <c r="Q417" s="83"/>
      <c r="R417" s="83"/>
      <c r="S417" s="905"/>
      <c r="T417" s="4"/>
    </row>
    <row r="418" spans="2:20" ht="14.5">
      <c r="B418" s="904"/>
      <c r="C418" s="904"/>
      <c r="D418" s="43"/>
      <c r="G418" s="83"/>
      <c r="H418" s="83"/>
      <c r="I418" s="83"/>
      <c r="J418" s="83"/>
      <c r="K418" s="83"/>
      <c r="L418" s="83"/>
      <c r="M418" s="83"/>
      <c r="N418" s="83"/>
      <c r="O418" s="83"/>
      <c r="P418" s="83"/>
      <c r="Q418" s="83"/>
      <c r="R418" s="83"/>
      <c r="S418" s="905"/>
      <c r="T418" s="4"/>
    </row>
    <row r="419" spans="2:20" ht="14.5">
      <c r="B419" s="904"/>
      <c r="C419" s="904"/>
      <c r="D419" s="43"/>
      <c r="G419" s="83"/>
      <c r="H419" s="83"/>
      <c r="I419" s="83"/>
      <c r="J419" s="83"/>
      <c r="K419" s="83"/>
      <c r="L419" s="83"/>
      <c r="M419" s="83"/>
      <c r="N419" s="83"/>
      <c r="O419" s="83"/>
      <c r="P419" s="83"/>
      <c r="Q419" s="83"/>
      <c r="R419" s="83"/>
      <c r="S419" s="905"/>
      <c r="T419" s="4"/>
    </row>
    <row r="420" spans="2:20" ht="14.5">
      <c r="B420" s="904"/>
      <c r="C420" s="904"/>
      <c r="D420" s="43"/>
      <c r="G420" s="83"/>
      <c r="H420" s="83"/>
      <c r="I420" s="83"/>
      <c r="J420" s="83"/>
      <c r="K420" s="83"/>
      <c r="L420" s="83"/>
      <c r="M420" s="83"/>
      <c r="N420" s="83"/>
      <c r="O420" s="83"/>
      <c r="P420" s="83"/>
      <c r="Q420" s="83"/>
      <c r="R420" s="83"/>
      <c r="S420" s="905"/>
      <c r="T420" s="4"/>
    </row>
    <row r="421" spans="2:20" ht="14.5">
      <c r="B421" s="904"/>
      <c r="C421" s="904"/>
      <c r="D421" s="43"/>
      <c r="G421" s="83"/>
      <c r="H421" s="83"/>
      <c r="I421" s="83"/>
      <c r="J421" s="83"/>
      <c r="K421" s="83"/>
      <c r="L421" s="83"/>
      <c r="M421" s="83"/>
      <c r="N421" s="83"/>
      <c r="O421" s="83"/>
      <c r="P421" s="83"/>
      <c r="Q421" s="83"/>
      <c r="R421" s="83"/>
      <c r="S421" s="905"/>
      <c r="T421" s="4"/>
    </row>
    <row r="422" spans="2:20" ht="14.5">
      <c r="B422" s="904"/>
      <c r="C422" s="904"/>
      <c r="D422" s="43"/>
      <c r="G422" s="83"/>
      <c r="H422" s="83"/>
      <c r="I422" s="83"/>
      <c r="J422" s="83"/>
      <c r="K422" s="83"/>
      <c r="L422" s="83"/>
      <c r="M422" s="83"/>
      <c r="N422" s="83"/>
      <c r="O422" s="83"/>
      <c r="P422" s="83"/>
      <c r="Q422" s="83"/>
      <c r="R422" s="83"/>
      <c r="S422" s="905"/>
      <c r="T422" s="4"/>
    </row>
    <row r="423" spans="2:20" ht="14.5">
      <c r="B423" s="904"/>
      <c r="C423" s="904"/>
      <c r="D423" s="43"/>
      <c r="G423" s="83"/>
      <c r="H423" s="83"/>
      <c r="I423" s="83"/>
      <c r="J423" s="83"/>
      <c r="K423" s="83"/>
      <c r="L423" s="83"/>
      <c r="M423" s="83"/>
      <c r="N423" s="83"/>
      <c r="O423" s="83"/>
      <c r="P423" s="83"/>
      <c r="Q423" s="83"/>
      <c r="R423" s="83"/>
      <c r="S423" s="905"/>
      <c r="T423" s="4"/>
    </row>
    <row r="424" spans="2:20" ht="14.5">
      <c r="B424" s="904"/>
      <c r="C424" s="904"/>
      <c r="D424" s="43"/>
      <c r="G424" s="83"/>
      <c r="H424" s="83"/>
      <c r="I424" s="83"/>
      <c r="J424" s="83"/>
      <c r="K424" s="83"/>
      <c r="L424" s="83"/>
      <c r="M424" s="83"/>
      <c r="N424" s="83"/>
      <c r="O424" s="83"/>
      <c r="P424" s="83"/>
      <c r="Q424" s="83"/>
      <c r="R424" s="83"/>
      <c r="S424" s="905"/>
      <c r="T424" s="4"/>
    </row>
    <row r="425" spans="2:20" ht="14.5">
      <c r="B425" s="904"/>
      <c r="C425" s="904"/>
      <c r="D425" s="43"/>
      <c r="G425" s="83"/>
      <c r="H425" s="83"/>
      <c r="I425" s="83"/>
      <c r="J425" s="83"/>
      <c r="K425" s="83"/>
      <c r="L425" s="83"/>
      <c r="M425" s="83"/>
      <c r="N425" s="83"/>
      <c r="O425" s="83"/>
      <c r="P425" s="83"/>
      <c r="Q425" s="83"/>
      <c r="R425" s="83"/>
      <c r="S425" s="905"/>
      <c r="T425" s="4"/>
    </row>
    <row r="426" spans="2:20" ht="14.5">
      <c r="B426" s="904"/>
      <c r="C426" s="904"/>
      <c r="D426" s="43"/>
      <c r="G426" s="83"/>
      <c r="H426" s="83"/>
      <c r="I426" s="83"/>
      <c r="J426" s="83"/>
      <c r="K426" s="83"/>
      <c r="L426" s="83"/>
      <c r="M426" s="83"/>
      <c r="N426" s="83"/>
      <c r="O426" s="83"/>
      <c r="P426" s="83"/>
      <c r="Q426" s="83"/>
      <c r="R426" s="83"/>
      <c r="S426" s="905"/>
      <c r="T426" s="4"/>
    </row>
    <row r="427" spans="2:20" ht="14.5">
      <c r="B427" s="904"/>
      <c r="C427" s="904"/>
      <c r="D427" s="43"/>
      <c r="G427" s="83"/>
      <c r="H427" s="83"/>
      <c r="I427" s="83"/>
      <c r="J427" s="83"/>
      <c r="K427" s="83"/>
      <c r="L427" s="83"/>
      <c r="M427" s="83"/>
      <c r="N427" s="83"/>
      <c r="O427" s="83"/>
      <c r="P427" s="83"/>
      <c r="Q427" s="83"/>
      <c r="R427" s="83"/>
      <c r="S427" s="905"/>
      <c r="T427" s="4"/>
    </row>
    <row r="428" spans="2:20" ht="14.5">
      <c r="B428" s="904"/>
      <c r="C428" s="904"/>
      <c r="D428" s="43"/>
      <c r="G428" s="83"/>
      <c r="H428" s="83"/>
      <c r="I428" s="83"/>
      <c r="J428" s="83"/>
      <c r="K428" s="83"/>
      <c r="L428" s="83"/>
      <c r="M428" s="83"/>
      <c r="N428" s="83"/>
      <c r="O428" s="83"/>
      <c r="P428" s="83"/>
      <c r="Q428" s="83"/>
      <c r="R428" s="83"/>
      <c r="S428" s="905"/>
      <c r="T428" s="4"/>
    </row>
    <row r="429" spans="2:20" ht="14.5">
      <c r="B429" s="904"/>
      <c r="C429" s="904"/>
      <c r="D429" s="43"/>
      <c r="G429" s="83"/>
      <c r="H429" s="83"/>
      <c r="I429" s="83"/>
      <c r="J429" s="83"/>
      <c r="K429" s="83"/>
      <c r="L429" s="83"/>
      <c r="M429" s="83"/>
      <c r="N429" s="83"/>
      <c r="O429" s="83"/>
      <c r="P429" s="83"/>
      <c r="Q429" s="83"/>
      <c r="R429" s="83"/>
      <c r="S429" s="905"/>
      <c r="T429" s="4"/>
    </row>
    <row r="430" spans="2:20" ht="14.5">
      <c r="B430" s="904"/>
      <c r="C430" s="904"/>
      <c r="D430" s="43"/>
      <c r="G430" s="83"/>
      <c r="H430" s="83"/>
      <c r="I430" s="83"/>
      <c r="J430" s="83"/>
      <c r="K430" s="83"/>
      <c r="L430" s="83"/>
      <c r="M430" s="83"/>
      <c r="N430" s="83"/>
      <c r="O430" s="83"/>
      <c r="P430" s="83"/>
      <c r="Q430" s="83"/>
      <c r="R430" s="83"/>
      <c r="S430" s="905"/>
      <c r="T430" s="4"/>
    </row>
    <row r="431" spans="2:20" ht="14.5">
      <c r="B431" s="904"/>
      <c r="C431" s="904"/>
      <c r="D431" s="43"/>
      <c r="G431" s="83"/>
      <c r="H431" s="83"/>
      <c r="I431" s="83"/>
      <c r="J431" s="83"/>
      <c r="K431" s="83"/>
      <c r="L431" s="83"/>
      <c r="M431" s="83"/>
      <c r="N431" s="83"/>
      <c r="O431" s="83"/>
      <c r="P431" s="83"/>
      <c r="Q431" s="83"/>
      <c r="R431" s="83"/>
      <c r="S431" s="905"/>
      <c r="T431" s="4"/>
    </row>
    <row r="432" spans="2:20" ht="14.5">
      <c r="B432" s="904"/>
      <c r="C432" s="904"/>
      <c r="D432" s="43"/>
      <c r="G432" s="83"/>
      <c r="H432" s="83"/>
      <c r="I432" s="83"/>
      <c r="J432" s="83"/>
      <c r="K432" s="83"/>
      <c r="L432" s="83"/>
      <c r="M432" s="83"/>
      <c r="N432" s="83"/>
      <c r="O432" s="83"/>
      <c r="P432" s="83"/>
      <c r="Q432" s="83"/>
      <c r="R432" s="83"/>
      <c r="S432" s="905"/>
      <c r="T432" s="4"/>
    </row>
    <row r="433" spans="2:20" ht="14.5">
      <c r="B433" s="904"/>
      <c r="C433" s="904"/>
      <c r="D433" s="43"/>
      <c r="G433" s="83"/>
      <c r="H433" s="83"/>
      <c r="I433" s="83"/>
      <c r="J433" s="83"/>
      <c r="K433" s="83"/>
      <c r="L433" s="83"/>
      <c r="M433" s="83"/>
      <c r="N433" s="83"/>
      <c r="O433" s="83"/>
      <c r="P433" s="83"/>
      <c r="Q433" s="83"/>
      <c r="R433" s="83"/>
      <c r="S433" s="905"/>
      <c r="T433" s="4"/>
    </row>
    <row r="434" spans="2:20" ht="14.5">
      <c r="B434" s="904"/>
      <c r="C434" s="904"/>
      <c r="D434" s="43"/>
      <c r="G434" s="83"/>
      <c r="H434" s="83"/>
      <c r="I434" s="83"/>
      <c r="J434" s="83"/>
      <c r="K434" s="83"/>
      <c r="L434" s="83"/>
      <c r="M434" s="83"/>
      <c r="N434" s="83"/>
      <c r="O434" s="83"/>
      <c r="P434" s="83"/>
      <c r="Q434" s="83"/>
      <c r="R434" s="83"/>
      <c r="S434" s="905"/>
      <c r="T434" s="4"/>
    </row>
    <row r="435" spans="2:20" ht="14.5">
      <c r="B435" s="904"/>
      <c r="C435" s="904"/>
      <c r="D435" s="43"/>
      <c r="G435" s="83"/>
      <c r="H435" s="83"/>
      <c r="I435" s="83"/>
      <c r="J435" s="83"/>
      <c r="K435" s="83"/>
      <c r="L435" s="83"/>
      <c r="M435" s="83"/>
      <c r="N435" s="83"/>
      <c r="O435" s="83"/>
      <c r="P435" s="83"/>
      <c r="Q435" s="83"/>
      <c r="R435" s="83"/>
      <c r="S435" s="905"/>
      <c r="T435" s="4"/>
    </row>
    <row r="436" spans="2:20" ht="14.5">
      <c r="B436" s="904"/>
      <c r="C436" s="904"/>
      <c r="D436" s="43"/>
      <c r="G436" s="83"/>
      <c r="H436" s="83"/>
      <c r="I436" s="83"/>
      <c r="J436" s="83"/>
      <c r="K436" s="83"/>
      <c r="L436" s="83"/>
      <c r="M436" s="83"/>
      <c r="N436" s="83"/>
      <c r="O436" s="83"/>
      <c r="P436" s="83"/>
      <c r="Q436" s="83"/>
      <c r="R436" s="83"/>
      <c r="S436" s="905"/>
      <c r="T436" s="4"/>
    </row>
    <row r="437" spans="2:20" ht="14.5">
      <c r="B437" s="904"/>
      <c r="C437" s="904"/>
      <c r="D437" s="43"/>
      <c r="G437" s="83"/>
      <c r="H437" s="83"/>
      <c r="I437" s="83"/>
      <c r="J437" s="83"/>
      <c r="K437" s="83"/>
      <c r="L437" s="83"/>
      <c r="M437" s="83"/>
      <c r="N437" s="83"/>
      <c r="O437" s="83"/>
      <c r="P437" s="83"/>
      <c r="Q437" s="83"/>
      <c r="R437" s="83"/>
      <c r="S437" s="905"/>
      <c r="T437" s="4"/>
    </row>
    <row r="438" spans="2:20" ht="14.5">
      <c r="B438" s="904"/>
      <c r="C438" s="904"/>
      <c r="D438" s="43"/>
      <c r="G438" s="83"/>
      <c r="H438" s="83"/>
      <c r="I438" s="83"/>
      <c r="J438" s="83"/>
      <c r="K438" s="83"/>
      <c r="L438" s="83"/>
      <c r="M438" s="83"/>
      <c r="N438" s="83"/>
      <c r="O438" s="83"/>
      <c r="P438" s="83"/>
      <c r="Q438" s="83"/>
      <c r="R438" s="83"/>
      <c r="S438" s="905"/>
      <c r="T438" s="4"/>
    </row>
    <row r="439" spans="2:20" ht="14.5">
      <c r="B439" s="904"/>
      <c r="C439" s="904"/>
      <c r="D439" s="43"/>
      <c r="G439" s="83"/>
      <c r="H439" s="83"/>
      <c r="I439" s="83"/>
      <c r="J439" s="83"/>
      <c r="K439" s="83"/>
      <c r="L439" s="83"/>
      <c r="M439" s="83"/>
      <c r="N439" s="83"/>
      <c r="O439" s="83"/>
      <c r="P439" s="83"/>
      <c r="Q439" s="83"/>
      <c r="R439" s="83"/>
      <c r="S439" s="905"/>
      <c r="T439" s="4"/>
    </row>
    <row r="440" spans="2:20" ht="14.5">
      <c r="B440" s="904"/>
      <c r="C440" s="904"/>
      <c r="D440" s="43"/>
      <c r="G440" s="83"/>
      <c r="H440" s="83"/>
      <c r="I440" s="83"/>
      <c r="J440" s="83"/>
      <c r="K440" s="83"/>
      <c r="L440" s="83"/>
      <c r="M440" s="83"/>
      <c r="N440" s="83"/>
      <c r="O440" s="83"/>
      <c r="P440" s="83"/>
      <c r="Q440" s="83"/>
      <c r="R440" s="83"/>
      <c r="S440" s="905"/>
      <c r="T440" s="4"/>
    </row>
    <row r="441" spans="2:20" ht="14.5">
      <c r="B441" s="904"/>
      <c r="C441" s="904"/>
      <c r="D441" s="43"/>
      <c r="G441" s="83"/>
      <c r="H441" s="83"/>
      <c r="I441" s="83"/>
      <c r="J441" s="83"/>
      <c r="K441" s="83"/>
      <c r="L441" s="83"/>
      <c r="M441" s="83"/>
      <c r="N441" s="83"/>
      <c r="O441" s="83"/>
      <c r="P441" s="83"/>
      <c r="Q441" s="83"/>
      <c r="R441" s="83"/>
      <c r="S441" s="905"/>
      <c r="T441" s="4"/>
    </row>
    <row r="442" spans="2:20" ht="14.5">
      <c r="B442" s="904"/>
      <c r="C442" s="904"/>
      <c r="D442" s="43"/>
      <c r="G442" s="83"/>
      <c r="H442" s="83"/>
      <c r="I442" s="83"/>
      <c r="J442" s="83"/>
      <c r="K442" s="83"/>
      <c r="L442" s="83"/>
      <c r="M442" s="83"/>
      <c r="N442" s="83"/>
      <c r="O442" s="83"/>
      <c r="P442" s="83"/>
      <c r="Q442" s="83"/>
      <c r="R442" s="83"/>
      <c r="S442" s="905"/>
      <c r="T442" s="4"/>
    </row>
    <row r="443" spans="2:20" ht="14.5">
      <c r="B443" s="904"/>
      <c r="C443" s="904"/>
      <c r="D443" s="43"/>
      <c r="G443" s="83"/>
      <c r="H443" s="83"/>
      <c r="I443" s="83"/>
      <c r="J443" s="83"/>
      <c r="K443" s="83"/>
      <c r="L443" s="83"/>
      <c r="M443" s="83"/>
      <c r="N443" s="83"/>
      <c r="O443" s="83"/>
      <c r="P443" s="83"/>
      <c r="Q443" s="83"/>
      <c r="R443" s="83"/>
      <c r="S443" s="905"/>
      <c r="T443" s="4"/>
    </row>
    <row r="444" spans="2:20" ht="14.5">
      <c r="B444" s="904"/>
      <c r="C444" s="904"/>
      <c r="D444" s="43"/>
      <c r="G444" s="83"/>
      <c r="H444" s="83"/>
      <c r="I444" s="83"/>
      <c r="J444" s="83"/>
      <c r="K444" s="83"/>
      <c r="L444" s="83"/>
      <c r="M444" s="83"/>
      <c r="N444" s="83"/>
      <c r="O444" s="83"/>
      <c r="P444" s="83"/>
      <c r="Q444" s="83"/>
      <c r="R444" s="83"/>
      <c r="S444" s="905"/>
      <c r="T444" s="4"/>
    </row>
    <row r="445" spans="2:20" ht="14.5">
      <c r="B445" s="904"/>
      <c r="C445" s="904"/>
      <c r="D445" s="43"/>
      <c r="G445" s="83"/>
      <c r="H445" s="83"/>
      <c r="I445" s="83"/>
      <c r="J445" s="83"/>
      <c r="K445" s="83"/>
      <c r="L445" s="83"/>
      <c r="M445" s="83"/>
      <c r="N445" s="83"/>
      <c r="O445" s="83"/>
      <c r="P445" s="83"/>
      <c r="Q445" s="83"/>
      <c r="R445" s="83"/>
      <c r="S445" s="905"/>
      <c r="T445" s="4"/>
    </row>
    <row r="446" spans="2:20" ht="14.5">
      <c r="B446" s="904"/>
      <c r="C446" s="904"/>
      <c r="D446" s="43"/>
      <c r="G446" s="83"/>
      <c r="H446" s="83"/>
      <c r="I446" s="83"/>
      <c r="J446" s="83"/>
      <c r="K446" s="83"/>
      <c r="L446" s="83"/>
      <c r="M446" s="83"/>
      <c r="N446" s="83"/>
      <c r="O446" s="83"/>
      <c r="P446" s="83"/>
      <c r="Q446" s="83"/>
      <c r="R446" s="83"/>
      <c r="S446" s="905"/>
      <c r="T446" s="4"/>
    </row>
    <row r="447" spans="2:20" ht="14.5">
      <c r="B447" s="904"/>
      <c r="C447" s="904"/>
      <c r="D447" s="43"/>
      <c r="G447" s="83"/>
      <c r="H447" s="83"/>
      <c r="I447" s="83"/>
      <c r="J447" s="83"/>
      <c r="K447" s="83"/>
      <c r="L447" s="83"/>
      <c r="M447" s="83"/>
      <c r="N447" s="83"/>
      <c r="O447" s="83"/>
      <c r="P447" s="83"/>
      <c r="Q447" s="83"/>
      <c r="R447" s="83"/>
      <c r="S447" s="905"/>
      <c r="T447" s="4"/>
    </row>
    <row r="448" spans="2:20" ht="14.5">
      <c r="B448" s="904"/>
      <c r="C448" s="904"/>
      <c r="D448" s="43"/>
      <c r="G448" s="83"/>
      <c r="H448" s="83"/>
      <c r="I448" s="83"/>
      <c r="J448" s="83"/>
      <c r="K448" s="83"/>
      <c r="L448" s="83"/>
      <c r="M448" s="83"/>
      <c r="N448" s="83"/>
      <c r="O448" s="83"/>
      <c r="P448" s="83"/>
      <c r="Q448" s="83"/>
      <c r="R448" s="83"/>
      <c r="S448" s="905"/>
      <c r="T448" s="4"/>
    </row>
    <row r="449" spans="2:20" ht="14.5">
      <c r="B449" s="904"/>
      <c r="C449" s="904"/>
      <c r="D449" s="43"/>
      <c r="G449" s="83"/>
      <c r="H449" s="83"/>
      <c r="I449" s="83"/>
      <c r="J449" s="83"/>
      <c r="K449" s="83"/>
      <c r="L449" s="83"/>
      <c r="M449" s="83"/>
      <c r="N449" s="83"/>
      <c r="O449" s="83"/>
      <c r="P449" s="83"/>
      <c r="Q449" s="83"/>
      <c r="R449" s="83"/>
      <c r="S449" s="905"/>
      <c r="T449" s="4"/>
    </row>
    <row r="450" spans="2:20" ht="14.5">
      <c r="B450" s="904"/>
      <c r="C450" s="904"/>
      <c r="D450" s="43"/>
      <c r="G450" s="83"/>
      <c r="H450" s="83"/>
      <c r="I450" s="83"/>
      <c r="J450" s="83"/>
      <c r="K450" s="83"/>
      <c r="L450" s="83"/>
      <c r="M450" s="83"/>
      <c r="N450" s="83"/>
      <c r="O450" s="83"/>
      <c r="P450" s="83"/>
      <c r="Q450" s="83"/>
      <c r="R450" s="83"/>
      <c r="S450" s="905"/>
      <c r="T450" s="4"/>
    </row>
    <row r="451" spans="2:20" ht="14.5">
      <c r="B451" s="904"/>
      <c r="C451" s="904"/>
      <c r="D451" s="43"/>
      <c r="G451" s="83"/>
      <c r="H451" s="83"/>
      <c r="I451" s="83"/>
      <c r="J451" s="83"/>
      <c r="K451" s="83"/>
      <c r="L451" s="83"/>
      <c r="M451" s="83"/>
      <c r="N451" s="83"/>
      <c r="O451" s="83"/>
      <c r="P451" s="83"/>
      <c r="Q451" s="83"/>
      <c r="R451" s="83"/>
      <c r="S451" s="905"/>
      <c r="T451" s="4"/>
    </row>
    <row r="452" spans="2:20" ht="14.5">
      <c r="B452" s="904"/>
      <c r="C452" s="904"/>
      <c r="D452" s="43"/>
      <c r="G452" s="83"/>
      <c r="H452" s="83"/>
      <c r="I452" s="83"/>
      <c r="J452" s="83"/>
      <c r="K452" s="83"/>
      <c r="L452" s="83"/>
      <c r="M452" s="83"/>
      <c r="N452" s="83"/>
      <c r="O452" s="83"/>
      <c r="P452" s="83"/>
      <c r="Q452" s="83"/>
      <c r="R452" s="83"/>
      <c r="S452" s="905"/>
      <c r="T452" s="4"/>
    </row>
    <row r="453" spans="2:20" ht="14.5">
      <c r="B453" s="904"/>
      <c r="C453" s="904"/>
      <c r="D453" s="43"/>
      <c r="G453" s="83"/>
      <c r="H453" s="83"/>
      <c r="I453" s="83"/>
      <c r="J453" s="83"/>
      <c r="K453" s="83"/>
      <c r="L453" s="83"/>
      <c r="M453" s="83"/>
      <c r="N453" s="83"/>
      <c r="O453" s="83"/>
      <c r="P453" s="83"/>
      <c r="Q453" s="83"/>
      <c r="R453" s="83"/>
      <c r="S453" s="905"/>
      <c r="T453" s="4"/>
    </row>
    <row r="454" spans="2:20" ht="14.5">
      <c r="B454" s="904"/>
      <c r="C454" s="904"/>
      <c r="D454" s="43"/>
      <c r="G454" s="83"/>
      <c r="H454" s="83"/>
      <c r="I454" s="83"/>
      <c r="J454" s="83"/>
      <c r="K454" s="83"/>
      <c r="L454" s="83"/>
      <c r="M454" s="83"/>
      <c r="N454" s="83"/>
      <c r="O454" s="83"/>
      <c r="P454" s="83"/>
      <c r="Q454" s="83"/>
      <c r="R454" s="83"/>
      <c r="S454" s="905"/>
      <c r="T454" s="4"/>
    </row>
    <row r="455" spans="2:20" ht="14.5">
      <c r="B455" s="904"/>
      <c r="C455" s="904"/>
      <c r="D455" s="43"/>
      <c r="G455" s="83"/>
      <c r="H455" s="83"/>
      <c r="I455" s="83"/>
      <c r="J455" s="83"/>
      <c r="K455" s="83"/>
      <c r="L455" s="83"/>
      <c r="M455" s="83"/>
      <c r="N455" s="83"/>
      <c r="O455" s="83"/>
      <c r="P455" s="83"/>
      <c r="Q455" s="83"/>
      <c r="R455" s="83"/>
      <c r="S455" s="905"/>
      <c r="T455" s="4"/>
    </row>
    <row r="456" spans="2:20" ht="14.5">
      <c r="B456" s="904"/>
      <c r="C456" s="904"/>
      <c r="D456" s="43"/>
      <c r="G456" s="83"/>
      <c r="H456" s="83"/>
      <c r="I456" s="83"/>
      <c r="J456" s="83"/>
      <c r="K456" s="83"/>
      <c r="L456" s="83"/>
      <c r="M456" s="83"/>
      <c r="N456" s="83"/>
      <c r="O456" s="83"/>
      <c r="P456" s="83"/>
      <c r="Q456" s="83"/>
      <c r="R456" s="83"/>
      <c r="S456" s="905"/>
      <c r="T456" s="4"/>
    </row>
    <row r="457" spans="2:20" ht="14.5">
      <c r="B457" s="904"/>
      <c r="C457" s="904"/>
      <c r="D457" s="43"/>
      <c r="G457" s="83"/>
      <c r="H457" s="83"/>
      <c r="I457" s="83"/>
      <c r="J457" s="83"/>
      <c r="K457" s="83"/>
      <c r="L457" s="83"/>
      <c r="M457" s="83"/>
      <c r="N457" s="83"/>
      <c r="O457" s="83"/>
      <c r="P457" s="83"/>
      <c r="Q457" s="83"/>
      <c r="R457" s="83"/>
      <c r="S457" s="905"/>
      <c r="T457" s="4"/>
    </row>
    <row r="458" spans="2:20" ht="14.5">
      <c r="B458" s="904"/>
      <c r="C458" s="904"/>
      <c r="D458" s="43"/>
      <c r="G458" s="83"/>
      <c r="H458" s="83"/>
      <c r="I458" s="83"/>
      <c r="J458" s="83"/>
      <c r="K458" s="83"/>
      <c r="L458" s="83"/>
      <c r="M458" s="83"/>
      <c r="N458" s="83"/>
      <c r="O458" s="83"/>
      <c r="P458" s="83"/>
      <c r="Q458" s="83"/>
      <c r="R458" s="83"/>
      <c r="S458" s="905"/>
      <c r="T458" s="4"/>
    </row>
    <row r="459" spans="2:20" ht="14.5">
      <c r="B459" s="904"/>
      <c r="C459" s="904"/>
      <c r="D459" s="43"/>
      <c r="G459" s="83"/>
      <c r="H459" s="83"/>
      <c r="I459" s="83"/>
      <c r="J459" s="83"/>
      <c r="K459" s="83"/>
      <c r="L459" s="83"/>
      <c r="M459" s="83"/>
      <c r="N459" s="83"/>
      <c r="O459" s="83"/>
      <c r="P459" s="83"/>
      <c r="Q459" s="83"/>
      <c r="R459" s="83"/>
      <c r="S459" s="905"/>
      <c r="T459" s="4"/>
    </row>
    <row r="460" spans="2:20" ht="14.5">
      <c r="B460" s="904"/>
      <c r="C460" s="904"/>
      <c r="D460" s="43"/>
      <c r="G460" s="83"/>
      <c r="H460" s="83"/>
      <c r="I460" s="83"/>
      <c r="J460" s="83"/>
      <c r="K460" s="83"/>
      <c r="L460" s="83"/>
      <c r="M460" s="83"/>
      <c r="N460" s="83"/>
      <c r="O460" s="83"/>
      <c r="P460" s="83"/>
      <c r="Q460" s="83"/>
      <c r="R460" s="83"/>
      <c r="S460" s="905"/>
      <c r="T460" s="4"/>
    </row>
    <row r="461" spans="2:20" ht="14.5">
      <c r="B461" s="904"/>
      <c r="C461" s="904"/>
      <c r="D461" s="43"/>
      <c r="G461" s="83"/>
      <c r="H461" s="83"/>
      <c r="I461" s="83"/>
      <c r="J461" s="83"/>
      <c r="K461" s="83"/>
      <c r="L461" s="83"/>
      <c r="M461" s="83"/>
      <c r="N461" s="83"/>
      <c r="O461" s="83"/>
      <c r="P461" s="83"/>
      <c r="Q461" s="83"/>
      <c r="R461" s="83"/>
      <c r="S461" s="905"/>
      <c r="T461" s="4"/>
    </row>
    <row r="462" spans="2:20" ht="14.5">
      <c r="B462" s="904"/>
      <c r="C462" s="904"/>
      <c r="D462" s="43"/>
      <c r="G462" s="83"/>
      <c r="H462" s="83"/>
      <c r="I462" s="83"/>
      <c r="J462" s="83"/>
      <c r="K462" s="83"/>
      <c r="L462" s="83"/>
      <c r="M462" s="83"/>
      <c r="N462" s="83"/>
      <c r="O462" s="83"/>
      <c r="P462" s="83"/>
      <c r="Q462" s="83"/>
      <c r="R462" s="83"/>
      <c r="S462" s="905"/>
      <c r="T462" s="4"/>
    </row>
    <row r="463" spans="2:20" ht="14.5">
      <c r="B463" s="904"/>
      <c r="C463" s="904"/>
      <c r="D463" s="43"/>
      <c r="G463" s="83"/>
      <c r="H463" s="83"/>
      <c r="I463" s="83"/>
      <c r="J463" s="83"/>
      <c r="K463" s="83"/>
      <c r="L463" s="83"/>
      <c r="M463" s="83"/>
      <c r="N463" s="83"/>
      <c r="O463" s="83"/>
      <c r="P463" s="83"/>
      <c r="Q463" s="83"/>
      <c r="R463" s="83"/>
      <c r="S463" s="905"/>
      <c r="T463" s="4"/>
    </row>
    <row r="464" spans="2:20" ht="14.5">
      <c r="B464" s="904"/>
      <c r="C464" s="904"/>
      <c r="D464" s="43"/>
      <c r="G464" s="83"/>
      <c r="H464" s="83"/>
      <c r="I464" s="83"/>
      <c r="J464" s="83"/>
      <c r="K464" s="83"/>
      <c r="L464" s="83"/>
      <c r="M464" s="83"/>
      <c r="N464" s="83"/>
      <c r="O464" s="83"/>
      <c r="P464" s="83"/>
      <c r="Q464" s="83"/>
      <c r="R464" s="83"/>
      <c r="S464" s="905"/>
      <c r="T464" s="4"/>
    </row>
    <row r="465" spans="2:20" ht="14.5">
      <c r="B465" s="904"/>
      <c r="C465" s="904"/>
      <c r="D465" s="43"/>
      <c r="G465" s="83"/>
      <c r="H465" s="83"/>
      <c r="I465" s="83"/>
      <c r="J465" s="83"/>
      <c r="K465" s="83"/>
      <c r="L465" s="83"/>
      <c r="M465" s="83"/>
      <c r="N465" s="83"/>
      <c r="O465" s="83"/>
      <c r="P465" s="83"/>
      <c r="Q465" s="83"/>
      <c r="R465" s="83"/>
      <c r="S465" s="905"/>
      <c r="T465" s="4"/>
    </row>
    <row r="466" spans="2:20" ht="14.5">
      <c r="B466" s="904"/>
      <c r="C466" s="904"/>
      <c r="D466" s="43"/>
      <c r="G466" s="83"/>
      <c r="H466" s="83"/>
      <c r="I466" s="83"/>
      <c r="J466" s="83"/>
      <c r="K466" s="83"/>
      <c r="L466" s="83"/>
      <c r="M466" s="83"/>
      <c r="N466" s="83"/>
      <c r="O466" s="83"/>
      <c r="P466" s="83"/>
      <c r="Q466" s="83"/>
      <c r="R466" s="83"/>
      <c r="S466" s="905"/>
      <c r="T466" s="4"/>
    </row>
    <row r="467" spans="2:20" ht="14.5">
      <c r="B467" s="904"/>
      <c r="C467" s="904"/>
      <c r="D467" s="43"/>
      <c r="G467" s="83"/>
      <c r="H467" s="83"/>
      <c r="I467" s="83"/>
      <c r="J467" s="83"/>
      <c r="K467" s="83"/>
      <c r="L467" s="83"/>
      <c r="M467" s="83"/>
      <c r="N467" s="83"/>
      <c r="O467" s="83"/>
      <c r="P467" s="83"/>
      <c r="Q467" s="83"/>
      <c r="R467" s="83"/>
      <c r="S467" s="905"/>
      <c r="T467" s="4"/>
    </row>
    <row r="468" spans="2:20" ht="14.5">
      <c r="B468" s="904"/>
      <c r="C468" s="904"/>
      <c r="D468" s="43"/>
      <c r="G468" s="83"/>
      <c r="H468" s="83"/>
      <c r="I468" s="83"/>
      <c r="J468" s="83"/>
      <c r="K468" s="83"/>
      <c r="L468" s="83"/>
      <c r="M468" s="83"/>
      <c r="N468" s="83"/>
      <c r="O468" s="83"/>
      <c r="P468" s="83"/>
      <c r="Q468" s="83"/>
      <c r="R468" s="83"/>
      <c r="S468" s="905"/>
      <c r="T468" s="4"/>
    </row>
    <row r="469" spans="2:20" ht="14.5">
      <c r="B469" s="904"/>
      <c r="C469" s="904"/>
      <c r="D469" s="43"/>
      <c r="G469" s="83"/>
      <c r="H469" s="83"/>
      <c r="I469" s="83"/>
      <c r="J469" s="83"/>
      <c r="K469" s="83"/>
      <c r="L469" s="83"/>
      <c r="M469" s="83"/>
      <c r="N469" s="83"/>
      <c r="O469" s="83"/>
      <c r="P469" s="83"/>
      <c r="Q469" s="83"/>
      <c r="R469" s="83"/>
      <c r="S469" s="905"/>
      <c r="T469" s="4"/>
    </row>
    <row r="470" spans="2:20" ht="14.5">
      <c r="B470" s="904"/>
      <c r="C470" s="904"/>
      <c r="D470" s="43"/>
      <c r="G470" s="83"/>
      <c r="H470" s="83"/>
      <c r="I470" s="83"/>
      <c r="J470" s="83"/>
      <c r="K470" s="83"/>
      <c r="L470" s="83"/>
      <c r="M470" s="83"/>
      <c r="N470" s="83"/>
      <c r="O470" s="83"/>
      <c r="P470" s="83"/>
      <c r="Q470" s="83"/>
      <c r="R470" s="83"/>
      <c r="S470" s="905"/>
      <c r="T470" s="4"/>
    </row>
    <row r="471" spans="2:20" ht="14.5">
      <c r="B471" s="904"/>
      <c r="C471" s="904"/>
      <c r="D471" s="43"/>
      <c r="G471" s="83"/>
      <c r="H471" s="83"/>
      <c r="I471" s="83"/>
      <c r="J471" s="83"/>
      <c r="K471" s="83"/>
      <c r="L471" s="83"/>
      <c r="M471" s="83"/>
      <c r="N471" s="83"/>
      <c r="O471" s="83"/>
      <c r="P471" s="83"/>
      <c r="Q471" s="83"/>
      <c r="R471" s="83"/>
      <c r="S471" s="905"/>
      <c r="T471" s="4"/>
    </row>
    <row r="472" spans="2:20" ht="14.5">
      <c r="B472" s="904"/>
      <c r="C472" s="904"/>
      <c r="D472" s="43"/>
      <c r="G472" s="83"/>
      <c r="H472" s="83"/>
      <c r="I472" s="83"/>
      <c r="J472" s="83"/>
      <c r="K472" s="83"/>
      <c r="L472" s="83"/>
      <c r="M472" s="83"/>
      <c r="N472" s="83"/>
      <c r="O472" s="83"/>
      <c r="P472" s="83"/>
      <c r="Q472" s="83"/>
      <c r="R472" s="83"/>
      <c r="S472" s="905"/>
      <c r="T472" s="4"/>
    </row>
    <row r="473" spans="2:20" ht="14.5">
      <c r="B473" s="904"/>
      <c r="C473" s="904"/>
      <c r="D473" s="43"/>
      <c r="G473" s="83"/>
      <c r="H473" s="83"/>
      <c r="I473" s="83"/>
      <c r="J473" s="83"/>
      <c r="K473" s="83"/>
      <c r="L473" s="83"/>
      <c r="M473" s="83"/>
      <c r="N473" s="83"/>
      <c r="O473" s="83"/>
      <c r="P473" s="83"/>
      <c r="Q473" s="83"/>
      <c r="R473" s="83"/>
      <c r="S473" s="905"/>
      <c r="T473" s="4"/>
    </row>
    <row r="474" spans="2:20" ht="14.5">
      <c r="B474" s="904"/>
      <c r="C474" s="904"/>
      <c r="D474" s="43"/>
      <c r="G474" s="83"/>
      <c r="H474" s="83"/>
      <c r="I474" s="83"/>
      <c r="J474" s="83"/>
      <c r="K474" s="83"/>
      <c r="L474" s="83"/>
      <c r="M474" s="83"/>
      <c r="N474" s="83"/>
      <c r="O474" s="83"/>
      <c r="P474" s="83"/>
      <c r="Q474" s="83"/>
      <c r="R474" s="83"/>
      <c r="S474" s="905"/>
      <c r="T474" s="4"/>
    </row>
    <row r="475" spans="2:20" ht="14.5">
      <c r="B475" s="904"/>
      <c r="C475" s="904"/>
      <c r="D475" s="43"/>
      <c r="G475" s="83"/>
      <c r="H475" s="83"/>
      <c r="I475" s="83"/>
      <c r="J475" s="83"/>
      <c r="K475" s="83"/>
      <c r="L475" s="83"/>
      <c r="M475" s="83"/>
      <c r="N475" s="83"/>
      <c r="O475" s="83"/>
      <c r="P475" s="83"/>
      <c r="Q475" s="83"/>
      <c r="R475" s="83"/>
      <c r="S475" s="905"/>
      <c r="T475" s="4"/>
    </row>
    <row r="476" spans="2:20" ht="14.5">
      <c r="B476" s="904"/>
      <c r="C476" s="904"/>
      <c r="D476" s="43"/>
      <c r="G476" s="83"/>
      <c r="H476" s="83"/>
      <c r="I476" s="83"/>
      <c r="J476" s="83"/>
      <c r="K476" s="83"/>
      <c r="L476" s="83"/>
      <c r="M476" s="83"/>
      <c r="N476" s="83"/>
      <c r="O476" s="83"/>
      <c r="P476" s="83"/>
      <c r="Q476" s="83"/>
      <c r="R476" s="83"/>
      <c r="S476" s="905"/>
      <c r="T476" s="4"/>
    </row>
    <row r="477" spans="2:20" ht="14.5">
      <c r="B477" s="904"/>
      <c r="C477" s="904"/>
      <c r="D477" s="43"/>
      <c r="G477" s="83"/>
      <c r="H477" s="83"/>
      <c r="I477" s="83"/>
      <c r="J477" s="83"/>
      <c r="K477" s="83"/>
      <c r="L477" s="83"/>
      <c r="M477" s="83"/>
      <c r="N477" s="83"/>
      <c r="O477" s="83"/>
      <c r="P477" s="83"/>
      <c r="Q477" s="83"/>
      <c r="R477" s="83"/>
      <c r="S477" s="905"/>
      <c r="T477" s="4"/>
    </row>
    <row r="478" spans="2:20" ht="14.5">
      <c r="B478" s="904"/>
      <c r="C478" s="904"/>
      <c r="D478" s="43"/>
      <c r="G478" s="83"/>
      <c r="H478" s="83"/>
      <c r="I478" s="83"/>
      <c r="J478" s="83"/>
      <c r="K478" s="83"/>
      <c r="L478" s="83"/>
      <c r="M478" s="83"/>
      <c r="N478" s="83"/>
      <c r="O478" s="83"/>
      <c r="P478" s="83"/>
      <c r="Q478" s="83"/>
      <c r="R478" s="83"/>
      <c r="S478" s="905"/>
      <c r="T478" s="4"/>
    </row>
    <row r="479" spans="2:20" ht="14.5">
      <c r="B479" s="904"/>
      <c r="C479" s="904"/>
      <c r="D479" s="43"/>
      <c r="G479" s="83"/>
      <c r="H479" s="83"/>
      <c r="I479" s="83"/>
      <c r="J479" s="83"/>
      <c r="K479" s="83"/>
      <c r="L479" s="83"/>
      <c r="M479" s="83"/>
      <c r="N479" s="83"/>
      <c r="O479" s="83"/>
      <c r="P479" s="83"/>
      <c r="Q479" s="83"/>
      <c r="R479" s="83"/>
      <c r="S479" s="905"/>
      <c r="T479" s="4"/>
    </row>
    <row r="480" spans="2:20" ht="14.5">
      <c r="B480" s="904"/>
      <c r="C480" s="904"/>
      <c r="D480" s="43"/>
      <c r="G480" s="83"/>
      <c r="H480" s="83"/>
      <c r="I480" s="83"/>
      <c r="J480" s="83"/>
      <c r="K480" s="83"/>
      <c r="L480" s="83"/>
      <c r="M480" s="83"/>
      <c r="N480" s="83"/>
      <c r="O480" s="83"/>
      <c r="P480" s="83"/>
      <c r="Q480" s="83"/>
      <c r="R480" s="83"/>
      <c r="S480" s="905"/>
      <c r="T480" s="4"/>
    </row>
    <row r="481" spans="2:20" ht="14.5">
      <c r="B481" s="904"/>
      <c r="C481" s="904"/>
      <c r="D481" s="43"/>
      <c r="G481" s="83"/>
      <c r="H481" s="83"/>
      <c r="I481" s="83"/>
      <c r="J481" s="83"/>
      <c r="K481" s="83"/>
      <c r="L481" s="83"/>
      <c r="M481" s="83"/>
      <c r="N481" s="83"/>
      <c r="O481" s="83"/>
      <c r="P481" s="83"/>
      <c r="Q481" s="83"/>
      <c r="R481" s="83"/>
      <c r="S481" s="905"/>
      <c r="T481" s="4"/>
    </row>
    <row r="482" spans="2:20" ht="14.5">
      <c r="B482" s="904"/>
      <c r="C482" s="904"/>
      <c r="D482" s="43"/>
      <c r="G482" s="83"/>
      <c r="H482" s="83"/>
      <c r="I482" s="83"/>
      <c r="J482" s="83"/>
      <c r="K482" s="83"/>
      <c r="L482" s="83"/>
      <c r="M482" s="83"/>
      <c r="N482" s="83"/>
      <c r="O482" s="83"/>
      <c r="P482" s="83"/>
      <c r="Q482" s="83"/>
      <c r="R482" s="83"/>
      <c r="S482" s="905"/>
      <c r="T482" s="4"/>
    </row>
    <row r="483" spans="2:20" ht="14.5">
      <c r="B483" s="904"/>
      <c r="C483" s="904"/>
      <c r="D483" s="43"/>
      <c r="G483" s="83"/>
      <c r="H483" s="83"/>
      <c r="I483" s="83"/>
      <c r="J483" s="83"/>
      <c r="K483" s="83"/>
      <c r="L483" s="83"/>
      <c r="M483" s="83"/>
      <c r="N483" s="83"/>
      <c r="O483" s="83"/>
      <c r="P483" s="83"/>
      <c r="Q483" s="83"/>
      <c r="R483" s="83"/>
      <c r="S483" s="905"/>
      <c r="T483" s="4"/>
    </row>
    <row r="484" spans="2:20" ht="14.5">
      <c r="B484" s="904"/>
      <c r="C484" s="904"/>
      <c r="D484" s="43"/>
      <c r="G484" s="83"/>
      <c r="H484" s="83"/>
      <c r="I484" s="83"/>
      <c r="J484" s="83"/>
      <c r="K484" s="83"/>
      <c r="L484" s="83"/>
      <c r="M484" s="83"/>
      <c r="N484" s="83"/>
      <c r="O484" s="83"/>
      <c r="P484" s="83"/>
      <c r="Q484" s="83"/>
      <c r="R484" s="83"/>
      <c r="S484" s="905"/>
      <c r="T484" s="4"/>
    </row>
    <row r="485" spans="2:20" ht="14.5">
      <c r="B485" s="904"/>
      <c r="C485" s="904"/>
      <c r="D485" s="43"/>
      <c r="G485" s="83"/>
      <c r="H485" s="83"/>
      <c r="I485" s="83"/>
      <c r="J485" s="83"/>
      <c r="K485" s="83"/>
      <c r="L485" s="83"/>
      <c r="M485" s="83"/>
      <c r="N485" s="83"/>
      <c r="O485" s="83"/>
      <c r="P485" s="83"/>
      <c r="Q485" s="83"/>
      <c r="R485" s="83"/>
      <c r="S485" s="905"/>
      <c r="T485" s="4"/>
    </row>
    <row r="486" spans="2:20" ht="14.5">
      <c r="B486" s="904"/>
      <c r="C486" s="904"/>
      <c r="D486" s="43"/>
      <c r="G486" s="83"/>
      <c r="H486" s="83"/>
      <c r="I486" s="83"/>
      <c r="J486" s="83"/>
      <c r="K486" s="83"/>
      <c r="L486" s="83"/>
      <c r="M486" s="83"/>
      <c r="N486" s="83"/>
      <c r="O486" s="83"/>
      <c r="P486" s="83"/>
      <c r="Q486" s="83"/>
      <c r="R486" s="83"/>
      <c r="S486" s="905"/>
      <c r="T486" s="4"/>
    </row>
    <row r="487" spans="2:20" ht="14.5">
      <c r="B487" s="904"/>
      <c r="C487" s="904"/>
      <c r="D487" s="43"/>
      <c r="G487" s="83"/>
      <c r="H487" s="83"/>
      <c r="I487" s="83"/>
      <c r="J487" s="83"/>
      <c r="K487" s="83"/>
      <c r="L487" s="83"/>
      <c r="M487" s="83"/>
      <c r="N487" s="83"/>
      <c r="O487" s="83"/>
      <c r="P487" s="83"/>
      <c r="Q487" s="83"/>
      <c r="R487" s="83"/>
      <c r="S487" s="905"/>
      <c r="T487" s="4"/>
    </row>
    <row r="488" spans="2:20" ht="14.5">
      <c r="B488" s="904"/>
      <c r="C488" s="904"/>
      <c r="D488" s="43"/>
      <c r="G488" s="83"/>
      <c r="H488" s="83"/>
      <c r="I488" s="83"/>
      <c r="J488" s="83"/>
      <c r="K488" s="83"/>
      <c r="L488" s="83"/>
      <c r="M488" s="83"/>
      <c r="N488" s="83"/>
      <c r="O488" s="83"/>
      <c r="P488" s="83"/>
      <c r="Q488" s="83"/>
      <c r="R488" s="83"/>
      <c r="S488" s="905"/>
      <c r="T488" s="4"/>
    </row>
    <row r="489" spans="2:20" ht="14.5">
      <c r="B489" s="904"/>
      <c r="C489" s="904"/>
      <c r="D489" s="43"/>
      <c r="G489" s="83"/>
      <c r="H489" s="83"/>
      <c r="I489" s="83"/>
      <c r="J489" s="83"/>
      <c r="K489" s="83"/>
      <c r="L489" s="83"/>
      <c r="M489" s="83"/>
      <c r="N489" s="83"/>
      <c r="O489" s="83"/>
      <c r="P489" s="83"/>
      <c r="Q489" s="83"/>
      <c r="R489" s="83"/>
      <c r="S489" s="905"/>
      <c r="T489" s="4"/>
    </row>
    <row r="490" spans="2:20" ht="14.5">
      <c r="B490" s="904"/>
      <c r="C490" s="904"/>
      <c r="D490" s="43"/>
      <c r="G490" s="83"/>
      <c r="H490" s="83"/>
      <c r="I490" s="83"/>
      <c r="J490" s="83"/>
      <c r="K490" s="83"/>
      <c r="L490" s="83"/>
      <c r="M490" s="83"/>
      <c r="N490" s="83"/>
      <c r="O490" s="83"/>
      <c r="P490" s="83"/>
      <c r="Q490" s="83"/>
      <c r="R490" s="83"/>
      <c r="S490" s="905"/>
      <c r="T490" s="4"/>
    </row>
    <row r="491" spans="2:20" ht="14.5">
      <c r="B491" s="904"/>
      <c r="C491" s="904"/>
      <c r="D491" s="43"/>
      <c r="G491" s="83"/>
      <c r="H491" s="83"/>
      <c r="I491" s="83"/>
      <c r="J491" s="83"/>
      <c r="K491" s="83"/>
      <c r="L491" s="83"/>
      <c r="M491" s="83"/>
      <c r="N491" s="83"/>
      <c r="O491" s="83"/>
      <c r="P491" s="83"/>
      <c r="Q491" s="83"/>
      <c r="R491" s="83"/>
      <c r="S491" s="905"/>
      <c r="T491" s="4"/>
    </row>
    <row r="492" spans="2:20" ht="14.5">
      <c r="B492" s="904"/>
      <c r="C492" s="904"/>
      <c r="D492" s="43"/>
      <c r="G492" s="83"/>
      <c r="H492" s="83"/>
      <c r="I492" s="83"/>
      <c r="J492" s="83"/>
      <c r="K492" s="83"/>
      <c r="L492" s="83"/>
      <c r="M492" s="83"/>
      <c r="N492" s="83"/>
      <c r="O492" s="83"/>
      <c r="P492" s="83"/>
      <c r="Q492" s="83"/>
      <c r="R492" s="83"/>
      <c r="S492" s="905"/>
      <c r="T492" s="4"/>
    </row>
    <row r="493" spans="2:20" ht="14.5">
      <c r="B493" s="904"/>
      <c r="C493" s="904"/>
      <c r="D493" s="43"/>
      <c r="G493" s="83"/>
      <c r="H493" s="83"/>
      <c r="I493" s="83"/>
      <c r="J493" s="83"/>
      <c r="K493" s="83"/>
      <c r="L493" s="83"/>
      <c r="M493" s="83"/>
      <c r="N493" s="83"/>
      <c r="O493" s="83"/>
      <c r="P493" s="83"/>
      <c r="Q493" s="83"/>
      <c r="R493" s="83"/>
      <c r="S493" s="905"/>
      <c r="T493" s="4"/>
    </row>
    <row r="494" spans="2:20" ht="14.5">
      <c r="B494" s="904"/>
      <c r="C494" s="904"/>
      <c r="D494" s="43"/>
      <c r="G494" s="83"/>
      <c r="H494" s="83"/>
      <c r="I494" s="83"/>
      <c r="J494" s="83"/>
      <c r="K494" s="83"/>
      <c r="L494" s="83"/>
      <c r="M494" s="83"/>
      <c r="N494" s="83"/>
      <c r="O494" s="83"/>
      <c r="P494" s="83"/>
      <c r="Q494" s="83"/>
      <c r="R494" s="83"/>
      <c r="S494" s="905"/>
      <c r="T494" s="4"/>
    </row>
    <row r="495" spans="2:20" ht="14.5">
      <c r="B495" s="904"/>
      <c r="C495" s="904"/>
      <c r="D495" s="43"/>
      <c r="G495" s="83"/>
      <c r="H495" s="83"/>
      <c r="I495" s="83"/>
      <c r="J495" s="83"/>
      <c r="K495" s="83"/>
      <c r="L495" s="83"/>
      <c r="M495" s="83"/>
      <c r="N495" s="83"/>
      <c r="O495" s="83"/>
      <c r="P495" s="83"/>
      <c r="Q495" s="83"/>
      <c r="R495" s="83"/>
      <c r="S495" s="905"/>
      <c r="T495" s="4"/>
    </row>
    <row r="496" spans="2:20" ht="14.5">
      <c r="B496" s="904"/>
      <c r="C496" s="904"/>
      <c r="D496" s="43"/>
      <c r="G496" s="83"/>
      <c r="H496" s="83"/>
      <c r="I496" s="83"/>
      <c r="J496" s="83"/>
      <c r="K496" s="83"/>
      <c r="L496" s="83"/>
      <c r="M496" s="83"/>
      <c r="N496" s="83"/>
      <c r="O496" s="83"/>
      <c r="P496" s="83"/>
      <c r="Q496" s="83"/>
      <c r="R496" s="83"/>
      <c r="S496" s="905"/>
      <c r="T496" s="4"/>
    </row>
    <row r="497" spans="2:20" ht="14.5">
      <c r="B497" s="904"/>
      <c r="C497" s="904"/>
      <c r="D497" s="43"/>
      <c r="G497" s="83"/>
      <c r="H497" s="83"/>
      <c r="I497" s="83"/>
      <c r="J497" s="83"/>
      <c r="K497" s="83"/>
      <c r="L497" s="83"/>
      <c r="M497" s="83"/>
      <c r="N497" s="83"/>
      <c r="O497" s="83"/>
      <c r="P497" s="83"/>
      <c r="Q497" s="83"/>
      <c r="R497" s="83"/>
      <c r="S497" s="905"/>
      <c r="T497" s="4"/>
    </row>
    <row r="498" spans="2:20" ht="14.5">
      <c r="B498" s="904"/>
      <c r="C498" s="904"/>
      <c r="D498" s="43"/>
      <c r="G498" s="83"/>
      <c r="H498" s="83"/>
      <c r="I498" s="83"/>
      <c r="J498" s="83"/>
      <c r="K498" s="83"/>
      <c r="L498" s="83"/>
      <c r="M498" s="83"/>
      <c r="N498" s="83"/>
      <c r="O498" s="83"/>
      <c r="P498" s="83"/>
      <c r="Q498" s="83"/>
      <c r="R498" s="83"/>
      <c r="S498" s="905"/>
      <c r="T498" s="4"/>
    </row>
    <row r="499" spans="2:20" ht="14.5">
      <c r="B499" s="904"/>
      <c r="C499" s="904"/>
      <c r="D499" s="43"/>
      <c r="G499" s="83"/>
      <c r="H499" s="83"/>
      <c r="I499" s="83"/>
      <c r="J499" s="83"/>
      <c r="K499" s="83"/>
      <c r="L499" s="83"/>
      <c r="M499" s="83"/>
      <c r="N499" s="83"/>
      <c r="O499" s="83"/>
      <c r="P499" s="83"/>
      <c r="Q499" s="83"/>
      <c r="R499" s="83"/>
      <c r="S499" s="905"/>
      <c r="T499" s="4"/>
    </row>
    <row r="500" spans="2:20" ht="14.5">
      <c r="B500" s="904"/>
      <c r="C500" s="904"/>
      <c r="D500" s="43"/>
      <c r="G500" s="83"/>
      <c r="H500" s="83"/>
      <c r="I500" s="83"/>
      <c r="J500" s="83"/>
      <c r="K500" s="83"/>
      <c r="L500" s="83"/>
      <c r="M500" s="83"/>
      <c r="N500" s="83"/>
      <c r="O500" s="83"/>
      <c r="P500" s="83"/>
      <c r="Q500" s="83"/>
      <c r="R500" s="83"/>
      <c r="S500" s="905"/>
      <c r="T500" s="4"/>
    </row>
    <row r="501" spans="2:20" ht="14.5">
      <c r="B501" s="904"/>
      <c r="C501" s="904"/>
      <c r="D501" s="43"/>
      <c r="G501" s="83"/>
      <c r="H501" s="83"/>
      <c r="I501" s="83"/>
      <c r="J501" s="83"/>
      <c r="K501" s="83"/>
      <c r="L501" s="83"/>
      <c r="M501" s="83"/>
      <c r="N501" s="83"/>
      <c r="O501" s="83"/>
      <c r="P501" s="83"/>
      <c r="Q501" s="83"/>
      <c r="R501" s="83"/>
      <c r="S501" s="905"/>
      <c r="T501" s="4"/>
    </row>
    <row r="502" spans="2:20" ht="14.5">
      <c r="B502" s="904"/>
      <c r="C502" s="904"/>
      <c r="D502" s="43"/>
      <c r="G502" s="83"/>
      <c r="H502" s="83"/>
      <c r="I502" s="83"/>
      <c r="J502" s="83"/>
      <c r="K502" s="83"/>
      <c r="L502" s="83"/>
      <c r="M502" s="83"/>
      <c r="N502" s="83"/>
      <c r="O502" s="83"/>
      <c r="P502" s="83"/>
      <c r="Q502" s="83"/>
      <c r="R502" s="83"/>
      <c r="S502" s="905"/>
      <c r="T502" s="4"/>
    </row>
    <row r="503" spans="2:20" ht="14.5">
      <c r="B503" s="904"/>
      <c r="C503" s="904"/>
      <c r="D503" s="43"/>
      <c r="G503" s="83"/>
      <c r="H503" s="83"/>
      <c r="I503" s="83"/>
      <c r="J503" s="83"/>
      <c r="K503" s="83"/>
      <c r="L503" s="83"/>
      <c r="M503" s="83"/>
      <c r="N503" s="83"/>
      <c r="O503" s="83"/>
      <c r="P503" s="83"/>
      <c r="Q503" s="83"/>
      <c r="R503" s="83"/>
      <c r="S503" s="905"/>
      <c r="T503" s="4"/>
    </row>
    <row r="504" spans="2:20" ht="14.5">
      <c r="B504" s="904"/>
      <c r="C504" s="904"/>
      <c r="D504" s="43"/>
      <c r="G504" s="83"/>
      <c r="H504" s="83"/>
      <c r="I504" s="83"/>
      <c r="J504" s="83"/>
      <c r="K504" s="83"/>
      <c r="L504" s="83"/>
      <c r="M504" s="83"/>
      <c r="N504" s="83"/>
      <c r="O504" s="83"/>
      <c r="P504" s="83"/>
      <c r="Q504" s="83"/>
      <c r="R504" s="83"/>
      <c r="S504" s="905"/>
      <c r="T504" s="4"/>
    </row>
    <row r="505" spans="2:20" ht="14.5">
      <c r="B505" s="904"/>
      <c r="C505" s="904"/>
      <c r="D505" s="43"/>
      <c r="G505" s="83"/>
      <c r="H505" s="83"/>
      <c r="I505" s="83"/>
      <c r="J505" s="83"/>
      <c r="K505" s="83"/>
      <c r="L505" s="83"/>
      <c r="M505" s="83"/>
      <c r="N505" s="83"/>
      <c r="O505" s="83"/>
      <c r="P505" s="83"/>
      <c r="Q505" s="83"/>
      <c r="R505" s="83"/>
      <c r="S505" s="905"/>
      <c r="T505" s="4"/>
    </row>
    <row r="506" spans="2:20" ht="14.5">
      <c r="B506" s="904"/>
      <c r="C506" s="904"/>
      <c r="D506" s="43"/>
      <c r="G506" s="83"/>
      <c r="H506" s="83"/>
      <c r="I506" s="83"/>
      <c r="J506" s="83"/>
      <c r="K506" s="83"/>
      <c r="L506" s="83"/>
      <c r="M506" s="83"/>
      <c r="N506" s="83"/>
      <c r="O506" s="83"/>
      <c r="P506" s="83"/>
      <c r="Q506" s="83"/>
      <c r="R506" s="83"/>
      <c r="S506" s="905"/>
      <c r="T506" s="4"/>
    </row>
    <row r="507" spans="2:20" ht="14.5">
      <c r="B507" s="904"/>
      <c r="C507" s="904"/>
      <c r="D507" s="43"/>
      <c r="G507" s="83"/>
      <c r="H507" s="83"/>
      <c r="I507" s="83"/>
      <c r="J507" s="83"/>
      <c r="K507" s="83"/>
      <c r="L507" s="83"/>
      <c r="M507" s="83"/>
      <c r="N507" s="83"/>
      <c r="O507" s="83"/>
      <c r="P507" s="83"/>
      <c r="Q507" s="83"/>
      <c r="R507" s="83"/>
      <c r="S507" s="905"/>
      <c r="T507" s="4"/>
    </row>
    <row r="508" spans="2:20" ht="14.5">
      <c r="B508" s="904"/>
      <c r="C508" s="904"/>
      <c r="D508" s="43"/>
      <c r="G508" s="83"/>
      <c r="H508" s="83"/>
      <c r="I508" s="83"/>
      <c r="J508" s="83"/>
      <c r="K508" s="83"/>
      <c r="L508" s="83"/>
      <c r="M508" s="83"/>
      <c r="N508" s="83"/>
      <c r="O508" s="83"/>
      <c r="P508" s="83"/>
      <c r="Q508" s="83"/>
      <c r="R508" s="83"/>
      <c r="S508" s="905"/>
      <c r="T508" s="4"/>
    </row>
    <row r="509" spans="2:20" ht="14.5">
      <c r="B509" s="904"/>
      <c r="C509" s="904"/>
      <c r="D509" s="43"/>
      <c r="G509" s="83"/>
      <c r="H509" s="83"/>
      <c r="I509" s="83"/>
      <c r="J509" s="83"/>
      <c r="K509" s="83"/>
      <c r="L509" s="83"/>
      <c r="M509" s="83"/>
      <c r="N509" s="83"/>
      <c r="O509" s="83"/>
      <c r="P509" s="83"/>
      <c r="Q509" s="83"/>
      <c r="R509" s="83"/>
      <c r="S509" s="905"/>
      <c r="T509" s="4"/>
    </row>
    <row r="510" spans="2:20" ht="14.5">
      <c r="B510" s="904"/>
      <c r="C510" s="904"/>
      <c r="D510" s="43"/>
      <c r="G510" s="83"/>
      <c r="H510" s="83"/>
      <c r="I510" s="83"/>
      <c r="J510" s="83"/>
      <c r="K510" s="83"/>
      <c r="L510" s="83"/>
      <c r="M510" s="83"/>
      <c r="N510" s="83"/>
      <c r="O510" s="83"/>
      <c r="P510" s="83"/>
      <c r="Q510" s="83"/>
      <c r="R510" s="83"/>
      <c r="S510" s="905"/>
      <c r="T510" s="4"/>
    </row>
    <row r="511" spans="2:20" ht="14.5">
      <c r="B511" s="904"/>
      <c r="C511" s="904"/>
      <c r="D511" s="43"/>
      <c r="G511" s="83"/>
      <c r="H511" s="83"/>
      <c r="I511" s="83"/>
      <c r="J511" s="83"/>
      <c r="K511" s="83"/>
      <c r="L511" s="83"/>
      <c r="M511" s="83"/>
      <c r="N511" s="83"/>
      <c r="O511" s="83"/>
      <c r="P511" s="83"/>
      <c r="Q511" s="83"/>
      <c r="R511" s="83"/>
      <c r="S511" s="905"/>
      <c r="T511" s="4"/>
    </row>
    <row r="512" spans="2:20" ht="14.5">
      <c r="B512" s="904"/>
      <c r="C512" s="904"/>
      <c r="D512" s="43"/>
      <c r="G512" s="83"/>
      <c r="H512" s="83"/>
      <c r="I512" s="83"/>
      <c r="J512" s="83"/>
      <c r="K512" s="83"/>
      <c r="L512" s="83"/>
      <c r="M512" s="83"/>
      <c r="N512" s="83"/>
      <c r="O512" s="83"/>
      <c r="P512" s="83"/>
      <c r="Q512" s="83"/>
      <c r="R512" s="83"/>
      <c r="S512" s="905"/>
      <c r="T512" s="4"/>
    </row>
    <row r="513" spans="2:20" ht="14.5">
      <c r="B513" s="904"/>
      <c r="C513" s="904"/>
      <c r="D513" s="43"/>
      <c r="G513" s="83"/>
      <c r="H513" s="83"/>
      <c r="I513" s="83"/>
      <c r="J513" s="83"/>
      <c r="K513" s="83"/>
      <c r="L513" s="83"/>
      <c r="M513" s="83"/>
      <c r="N513" s="83"/>
      <c r="O513" s="83"/>
      <c r="P513" s="83"/>
      <c r="Q513" s="83"/>
      <c r="R513" s="83"/>
      <c r="S513" s="905"/>
      <c r="T513" s="4"/>
    </row>
    <row r="514" spans="2:20" ht="14.5">
      <c r="B514" s="904"/>
      <c r="C514" s="904"/>
      <c r="D514" s="43"/>
      <c r="G514" s="83"/>
      <c r="H514" s="83"/>
      <c r="I514" s="83"/>
      <c r="J514" s="83"/>
      <c r="K514" s="83"/>
      <c r="L514" s="83"/>
      <c r="M514" s="83"/>
      <c r="N514" s="83"/>
      <c r="O514" s="83"/>
      <c r="P514" s="83"/>
      <c r="Q514" s="83"/>
      <c r="R514" s="83"/>
      <c r="S514" s="905"/>
      <c r="T514" s="4"/>
    </row>
    <row r="515" spans="2:20" ht="14.5">
      <c r="B515" s="904"/>
      <c r="C515" s="904"/>
      <c r="D515" s="43"/>
      <c r="G515" s="83"/>
      <c r="H515" s="83"/>
      <c r="I515" s="83"/>
      <c r="J515" s="83"/>
      <c r="K515" s="83"/>
      <c r="L515" s="83"/>
      <c r="M515" s="83"/>
      <c r="N515" s="83"/>
      <c r="O515" s="83"/>
      <c r="P515" s="83"/>
      <c r="Q515" s="83"/>
      <c r="R515" s="83"/>
      <c r="S515" s="905"/>
      <c r="T515" s="4"/>
    </row>
    <row r="516" spans="2:20" ht="14.5">
      <c r="B516" s="904"/>
      <c r="C516" s="904"/>
      <c r="D516" s="43"/>
      <c r="G516" s="83"/>
      <c r="H516" s="83"/>
      <c r="I516" s="83"/>
      <c r="J516" s="83"/>
      <c r="K516" s="83"/>
      <c r="L516" s="83"/>
      <c r="M516" s="83"/>
      <c r="N516" s="83"/>
      <c r="O516" s="83"/>
      <c r="P516" s="83"/>
      <c r="Q516" s="83"/>
      <c r="R516" s="83"/>
      <c r="S516" s="905"/>
      <c r="T516" s="4"/>
    </row>
    <row r="517" spans="2:20" ht="14.5">
      <c r="B517" s="904"/>
      <c r="C517" s="904"/>
      <c r="D517" s="43"/>
      <c r="G517" s="83"/>
      <c r="H517" s="83"/>
      <c r="I517" s="83"/>
      <c r="J517" s="83"/>
      <c r="K517" s="83"/>
      <c r="L517" s="83"/>
      <c r="M517" s="83"/>
      <c r="N517" s="83"/>
      <c r="O517" s="83"/>
      <c r="P517" s="83"/>
      <c r="Q517" s="83"/>
      <c r="R517" s="83"/>
      <c r="S517" s="905"/>
      <c r="T517" s="4"/>
    </row>
    <row r="518" spans="2:20" ht="14.5">
      <c r="B518" s="904"/>
      <c r="C518" s="904"/>
      <c r="D518" s="43"/>
      <c r="G518" s="83"/>
      <c r="H518" s="83"/>
      <c r="I518" s="83"/>
      <c r="J518" s="83"/>
      <c r="K518" s="83"/>
      <c r="L518" s="83"/>
      <c r="M518" s="83"/>
      <c r="N518" s="83"/>
      <c r="O518" s="83"/>
      <c r="P518" s="83"/>
      <c r="Q518" s="83"/>
      <c r="R518" s="83"/>
      <c r="S518" s="905"/>
      <c r="T518" s="4"/>
    </row>
    <row r="519" spans="2:20" ht="14.5">
      <c r="B519" s="904"/>
      <c r="C519" s="904"/>
      <c r="D519" s="43"/>
      <c r="G519" s="83"/>
      <c r="H519" s="83"/>
      <c r="I519" s="83"/>
      <c r="J519" s="83"/>
      <c r="K519" s="83"/>
      <c r="L519" s="83"/>
      <c r="M519" s="83"/>
      <c r="N519" s="83"/>
      <c r="O519" s="83"/>
      <c r="P519" s="83"/>
      <c r="Q519" s="83"/>
      <c r="R519" s="83"/>
      <c r="S519" s="905"/>
      <c r="T519" s="4"/>
    </row>
    <row r="520" spans="2:20" ht="14.5">
      <c r="B520" s="904"/>
      <c r="C520" s="904"/>
      <c r="D520" s="43"/>
      <c r="G520" s="83"/>
      <c r="H520" s="83"/>
      <c r="I520" s="83"/>
      <c r="J520" s="83"/>
      <c r="K520" s="83"/>
      <c r="L520" s="83"/>
      <c r="M520" s="83"/>
      <c r="N520" s="83"/>
      <c r="O520" s="83"/>
      <c r="P520" s="83"/>
      <c r="Q520" s="83"/>
      <c r="R520" s="83"/>
      <c r="S520" s="905"/>
      <c r="T520" s="4"/>
    </row>
    <row r="521" spans="2:20" ht="14.5">
      <c r="B521" s="904"/>
      <c r="C521" s="904"/>
      <c r="D521" s="43"/>
      <c r="G521" s="83"/>
      <c r="H521" s="83"/>
      <c r="I521" s="83"/>
      <c r="J521" s="83"/>
      <c r="K521" s="83"/>
      <c r="L521" s="83"/>
      <c r="M521" s="83"/>
      <c r="N521" s="83"/>
      <c r="O521" s="83"/>
      <c r="P521" s="83"/>
      <c r="Q521" s="83"/>
      <c r="R521" s="83"/>
      <c r="S521" s="905"/>
      <c r="T521" s="4"/>
    </row>
    <row r="522" spans="2:20" ht="14.5">
      <c r="B522" s="904"/>
      <c r="C522" s="904"/>
      <c r="D522" s="43"/>
      <c r="G522" s="83"/>
      <c r="H522" s="83"/>
      <c r="I522" s="83"/>
      <c r="J522" s="83"/>
      <c r="K522" s="83"/>
      <c r="L522" s="83"/>
      <c r="M522" s="83"/>
      <c r="N522" s="83"/>
      <c r="O522" s="83"/>
      <c r="P522" s="83"/>
      <c r="Q522" s="83"/>
      <c r="R522" s="83"/>
      <c r="S522" s="905"/>
      <c r="T522" s="4"/>
    </row>
    <row r="523" spans="2:20" ht="14.5">
      <c r="B523" s="904"/>
      <c r="C523" s="904"/>
      <c r="D523" s="43"/>
      <c r="G523" s="83"/>
      <c r="H523" s="83"/>
      <c r="I523" s="83"/>
      <c r="J523" s="83"/>
      <c r="K523" s="83"/>
      <c r="L523" s="83"/>
      <c r="M523" s="83"/>
      <c r="N523" s="83"/>
      <c r="O523" s="83"/>
      <c r="P523" s="83"/>
      <c r="Q523" s="83"/>
      <c r="R523" s="83"/>
      <c r="S523" s="905"/>
      <c r="T523" s="4"/>
    </row>
    <row r="524" spans="2:20" ht="14.5">
      <c r="B524" s="904"/>
      <c r="C524" s="904"/>
      <c r="D524" s="43"/>
      <c r="G524" s="83"/>
      <c r="H524" s="83"/>
      <c r="I524" s="83"/>
      <c r="J524" s="83"/>
      <c r="K524" s="83"/>
      <c r="L524" s="83"/>
      <c r="M524" s="83"/>
      <c r="N524" s="83"/>
      <c r="O524" s="83"/>
      <c r="P524" s="83"/>
      <c r="Q524" s="83"/>
      <c r="R524" s="83"/>
      <c r="S524" s="905"/>
      <c r="T524" s="4"/>
    </row>
    <row r="525" spans="2:20" ht="14.5">
      <c r="B525" s="904"/>
      <c r="C525" s="904"/>
      <c r="D525" s="43"/>
      <c r="G525" s="83"/>
      <c r="H525" s="83"/>
      <c r="I525" s="83"/>
      <c r="J525" s="83"/>
      <c r="K525" s="83"/>
      <c r="L525" s="83"/>
      <c r="M525" s="83"/>
      <c r="N525" s="83"/>
      <c r="O525" s="83"/>
      <c r="P525" s="83"/>
      <c r="Q525" s="83"/>
      <c r="R525" s="83"/>
      <c r="S525" s="905"/>
      <c r="T525" s="4"/>
    </row>
    <row r="526" spans="2:20" ht="14.5">
      <c r="B526" s="904"/>
      <c r="C526" s="904"/>
      <c r="D526" s="43"/>
      <c r="G526" s="83"/>
      <c r="H526" s="83"/>
      <c r="I526" s="83"/>
      <c r="J526" s="83"/>
      <c r="K526" s="83"/>
      <c r="L526" s="83"/>
      <c r="M526" s="83"/>
      <c r="N526" s="83"/>
      <c r="O526" s="83"/>
      <c r="P526" s="83"/>
      <c r="Q526" s="83"/>
      <c r="R526" s="83"/>
      <c r="S526" s="905"/>
      <c r="T526" s="4"/>
    </row>
    <row r="527" spans="2:20" ht="14.5">
      <c r="B527" s="904"/>
      <c r="C527" s="904"/>
      <c r="D527" s="43"/>
      <c r="G527" s="83"/>
      <c r="H527" s="83"/>
      <c r="I527" s="83"/>
      <c r="J527" s="83"/>
      <c r="K527" s="83"/>
      <c r="L527" s="83"/>
      <c r="M527" s="83"/>
      <c r="N527" s="83"/>
      <c r="O527" s="83"/>
      <c r="P527" s="83"/>
      <c r="Q527" s="83"/>
      <c r="R527" s="83"/>
      <c r="S527" s="905"/>
      <c r="T527" s="4"/>
    </row>
    <row r="528" spans="2:20" ht="14.5">
      <c r="B528" s="904"/>
      <c r="C528" s="904"/>
      <c r="D528" s="43"/>
      <c r="G528" s="83"/>
      <c r="H528" s="83"/>
      <c r="I528" s="83"/>
      <c r="J528" s="83"/>
      <c r="K528" s="83"/>
      <c r="L528" s="83"/>
      <c r="M528" s="83"/>
      <c r="N528" s="83"/>
      <c r="O528" s="83"/>
      <c r="P528" s="83"/>
      <c r="Q528" s="83"/>
      <c r="R528" s="83"/>
      <c r="S528" s="905"/>
      <c r="T528" s="4"/>
    </row>
    <row r="529" spans="2:20" ht="14.5">
      <c r="B529" s="904"/>
      <c r="C529" s="904"/>
      <c r="D529" s="43"/>
      <c r="G529" s="83"/>
      <c r="H529" s="83"/>
      <c r="I529" s="83"/>
      <c r="J529" s="83"/>
      <c r="K529" s="83"/>
      <c r="L529" s="83"/>
      <c r="M529" s="83"/>
      <c r="N529" s="83"/>
      <c r="O529" s="83"/>
      <c r="P529" s="83"/>
      <c r="Q529" s="83"/>
      <c r="R529" s="83"/>
      <c r="S529" s="905"/>
      <c r="T529" s="4"/>
    </row>
    <row r="530" spans="2:20" ht="14.5">
      <c r="B530" s="904"/>
      <c r="C530" s="904"/>
      <c r="D530" s="43"/>
      <c r="G530" s="83"/>
      <c r="H530" s="83"/>
      <c r="I530" s="83"/>
      <c r="J530" s="83"/>
      <c r="K530" s="83"/>
      <c r="L530" s="83"/>
      <c r="M530" s="83"/>
      <c r="N530" s="83"/>
      <c r="O530" s="83"/>
      <c r="P530" s="83"/>
      <c r="Q530" s="83"/>
      <c r="R530" s="83"/>
      <c r="S530" s="905"/>
      <c r="T530" s="4"/>
    </row>
    <row r="531" spans="2:20" ht="14.5">
      <c r="B531" s="904"/>
      <c r="C531" s="904"/>
      <c r="D531" s="43"/>
      <c r="G531" s="83"/>
      <c r="H531" s="83"/>
      <c r="I531" s="83"/>
      <c r="J531" s="83"/>
      <c r="K531" s="83"/>
      <c r="L531" s="83"/>
      <c r="M531" s="83"/>
      <c r="N531" s="83"/>
      <c r="O531" s="83"/>
      <c r="P531" s="83"/>
      <c r="Q531" s="83"/>
      <c r="R531" s="83"/>
      <c r="S531" s="905"/>
      <c r="T531" s="4"/>
    </row>
    <row r="532" spans="2:20" ht="14.5">
      <c r="B532" s="904"/>
      <c r="C532" s="904"/>
      <c r="D532" s="43"/>
      <c r="G532" s="83"/>
      <c r="H532" s="83"/>
      <c r="I532" s="83"/>
      <c r="J532" s="83"/>
      <c r="K532" s="83"/>
      <c r="L532" s="83"/>
      <c r="M532" s="83"/>
      <c r="N532" s="83"/>
      <c r="O532" s="83"/>
      <c r="P532" s="83"/>
      <c r="Q532" s="83"/>
      <c r="R532" s="83"/>
      <c r="S532" s="905"/>
      <c r="T532" s="4"/>
    </row>
    <row r="533" spans="2:20" ht="14.5">
      <c r="B533" s="904"/>
      <c r="C533" s="904"/>
      <c r="D533" s="43"/>
      <c r="G533" s="83"/>
      <c r="H533" s="83"/>
      <c r="I533" s="83"/>
      <c r="J533" s="83"/>
      <c r="K533" s="83"/>
      <c r="L533" s="83"/>
      <c r="M533" s="83"/>
      <c r="N533" s="83"/>
      <c r="O533" s="83"/>
      <c r="P533" s="83"/>
      <c r="Q533" s="83"/>
      <c r="R533" s="83"/>
      <c r="S533" s="905"/>
      <c r="T533" s="4"/>
    </row>
    <row r="534" spans="2:20" ht="14.5">
      <c r="B534" s="904"/>
      <c r="C534" s="904"/>
      <c r="D534" s="43"/>
      <c r="G534" s="83"/>
      <c r="H534" s="83"/>
      <c r="I534" s="83"/>
      <c r="J534" s="83"/>
      <c r="K534" s="83"/>
      <c r="L534" s="83"/>
      <c r="M534" s="83"/>
      <c r="N534" s="83"/>
      <c r="O534" s="83"/>
      <c r="P534" s="83"/>
      <c r="Q534" s="83"/>
      <c r="R534" s="83"/>
      <c r="S534" s="905"/>
      <c r="T534" s="4"/>
    </row>
    <row r="535" spans="2:20" ht="14.5">
      <c r="B535" s="904"/>
      <c r="C535" s="904"/>
      <c r="D535" s="43"/>
      <c r="G535" s="83"/>
      <c r="H535" s="83"/>
      <c r="I535" s="83"/>
      <c r="J535" s="83"/>
      <c r="K535" s="83"/>
      <c r="L535" s="83"/>
      <c r="M535" s="83"/>
      <c r="N535" s="83"/>
      <c r="O535" s="83"/>
      <c r="P535" s="83"/>
      <c r="Q535" s="83"/>
      <c r="R535" s="83"/>
      <c r="S535" s="905"/>
      <c r="T535" s="4"/>
    </row>
    <row r="536" spans="2:20" ht="14.5">
      <c r="B536" s="904"/>
      <c r="C536" s="904"/>
      <c r="D536" s="43"/>
      <c r="G536" s="83"/>
      <c r="H536" s="83"/>
      <c r="I536" s="83"/>
      <c r="J536" s="83"/>
      <c r="K536" s="83"/>
      <c r="L536" s="83"/>
      <c r="M536" s="83"/>
      <c r="N536" s="83"/>
      <c r="O536" s="83"/>
      <c r="P536" s="83"/>
      <c r="Q536" s="83"/>
      <c r="R536" s="83"/>
      <c r="S536" s="905"/>
      <c r="T536" s="4"/>
    </row>
    <row r="537" spans="2:20" ht="14.5">
      <c r="B537" s="904"/>
      <c r="C537" s="904"/>
      <c r="D537" s="43"/>
      <c r="G537" s="83"/>
      <c r="H537" s="83"/>
      <c r="I537" s="83"/>
      <c r="J537" s="83"/>
      <c r="K537" s="83"/>
      <c r="L537" s="83"/>
      <c r="M537" s="83"/>
      <c r="N537" s="83"/>
      <c r="O537" s="83"/>
      <c r="P537" s="83"/>
      <c r="Q537" s="83"/>
      <c r="R537" s="83"/>
      <c r="S537" s="905"/>
      <c r="T537" s="4"/>
    </row>
    <row r="538" spans="2:20" ht="14.5">
      <c r="B538" s="904"/>
      <c r="C538" s="904"/>
      <c r="D538" s="43"/>
      <c r="G538" s="83"/>
      <c r="H538" s="83"/>
      <c r="I538" s="83"/>
      <c r="J538" s="83"/>
      <c r="K538" s="83"/>
      <c r="L538" s="83"/>
      <c r="M538" s="83"/>
      <c r="N538" s="83"/>
      <c r="O538" s="83"/>
      <c r="P538" s="83"/>
      <c r="Q538" s="83"/>
      <c r="R538" s="83"/>
      <c r="S538" s="905"/>
      <c r="T538" s="4"/>
    </row>
    <row r="539" spans="2:20" ht="14.5">
      <c r="B539" s="904"/>
      <c r="C539" s="904"/>
      <c r="D539" s="43"/>
      <c r="G539" s="83"/>
      <c r="H539" s="83"/>
      <c r="I539" s="83"/>
      <c r="J539" s="83"/>
      <c r="K539" s="83"/>
      <c r="L539" s="83"/>
      <c r="M539" s="83"/>
      <c r="N539" s="83"/>
      <c r="O539" s="83"/>
      <c r="P539" s="83"/>
      <c r="Q539" s="83"/>
      <c r="R539" s="83"/>
      <c r="S539" s="905"/>
      <c r="T539" s="4"/>
    </row>
    <row r="540" spans="2:20" ht="14.5">
      <c r="B540" s="904"/>
      <c r="C540" s="904"/>
      <c r="D540" s="43"/>
      <c r="G540" s="83"/>
      <c r="H540" s="83"/>
      <c r="I540" s="83"/>
      <c r="J540" s="83"/>
      <c r="K540" s="83"/>
      <c r="L540" s="83"/>
      <c r="M540" s="83"/>
      <c r="N540" s="83"/>
      <c r="O540" s="83"/>
      <c r="P540" s="83"/>
      <c r="Q540" s="83"/>
      <c r="R540" s="83"/>
      <c r="S540" s="905"/>
      <c r="T540" s="4"/>
    </row>
    <row r="541" spans="2:20" ht="14.5">
      <c r="B541" s="904"/>
      <c r="C541" s="904"/>
      <c r="D541" s="43"/>
      <c r="G541" s="83"/>
      <c r="H541" s="83"/>
      <c r="I541" s="83"/>
      <c r="J541" s="83"/>
      <c r="K541" s="83"/>
      <c r="L541" s="83"/>
      <c r="M541" s="83"/>
      <c r="N541" s="83"/>
      <c r="O541" s="83"/>
      <c r="P541" s="83"/>
      <c r="Q541" s="83"/>
      <c r="R541" s="83"/>
      <c r="S541" s="905"/>
      <c r="T541" s="4"/>
    </row>
    <row r="542" spans="2:20" ht="14.5">
      <c r="B542" s="904"/>
      <c r="C542" s="904"/>
      <c r="D542" s="43"/>
      <c r="G542" s="83"/>
      <c r="H542" s="83"/>
      <c r="I542" s="83"/>
      <c r="J542" s="83"/>
      <c r="K542" s="83"/>
      <c r="L542" s="83"/>
      <c r="M542" s="83"/>
      <c r="N542" s="83"/>
      <c r="O542" s="83"/>
      <c r="P542" s="83"/>
      <c r="Q542" s="83"/>
      <c r="R542" s="83"/>
      <c r="S542" s="905"/>
      <c r="T542" s="4"/>
    </row>
    <row r="543" spans="2:20" ht="14.5">
      <c r="B543" s="904"/>
      <c r="C543" s="904"/>
      <c r="D543" s="43"/>
      <c r="G543" s="83"/>
      <c r="H543" s="83"/>
      <c r="I543" s="83"/>
      <c r="J543" s="83"/>
      <c r="K543" s="83"/>
      <c r="L543" s="83"/>
      <c r="M543" s="83"/>
      <c r="N543" s="83"/>
      <c r="O543" s="83"/>
      <c r="P543" s="83"/>
      <c r="Q543" s="83"/>
      <c r="R543" s="83"/>
      <c r="S543" s="905"/>
      <c r="T543" s="4"/>
    </row>
    <row r="544" spans="2:20" ht="14.5">
      <c r="B544" s="904"/>
      <c r="C544" s="904"/>
      <c r="D544" s="43"/>
      <c r="G544" s="83"/>
      <c r="H544" s="83"/>
      <c r="I544" s="83"/>
      <c r="J544" s="83"/>
      <c r="K544" s="83"/>
      <c r="L544" s="83"/>
      <c r="M544" s="83"/>
      <c r="N544" s="83"/>
      <c r="O544" s="83"/>
      <c r="P544" s="83"/>
      <c r="Q544" s="83"/>
      <c r="R544" s="83"/>
      <c r="S544" s="905"/>
      <c r="T544" s="4"/>
    </row>
    <row r="545" spans="2:20" ht="14.5">
      <c r="B545" s="904"/>
      <c r="C545" s="904"/>
      <c r="D545" s="43"/>
      <c r="G545" s="83"/>
      <c r="H545" s="83"/>
      <c r="I545" s="83"/>
      <c r="J545" s="83"/>
      <c r="K545" s="83"/>
      <c r="L545" s="83"/>
      <c r="M545" s="83"/>
      <c r="N545" s="83"/>
      <c r="O545" s="83"/>
      <c r="P545" s="83"/>
      <c r="Q545" s="83"/>
      <c r="R545" s="83"/>
      <c r="S545" s="905"/>
      <c r="T545" s="4"/>
    </row>
    <row r="546" spans="2:20" ht="14.5">
      <c r="B546" s="904"/>
      <c r="C546" s="904"/>
      <c r="D546" s="43"/>
      <c r="G546" s="83"/>
      <c r="H546" s="83"/>
      <c r="I546" s="83"/>
      <c r="J546" s="83"/>
      <c r="K546" s="83"/>
      <c r="L546" s="83"/>
      <c r="M546" s="83"/>
      <c r="N546" s="83"/>
      <c r="O546" s="83"/>
      <c r="P546" s="83"/>
      <c r="Q546" s="83"/>
      <c r="R546" s="83"/>
      <c r="S546" s="905"/>
      <c r="T546" s="4"/>
    </row>
    <row r="547" spans="2:20" ht="14.5">
      <c r="B547" s="904"/>
      <c r="C547" s="904"/>
      <c r="D547" s="43"/>
      <c r="G547" s="83"/>
      <c r="H547" s="83"/>
      <c r="I547" s="83"/>
      <c r="J547" s="83"/>
      <c r="K547" s="83"/>
      <c r="L547" s="83"/>
      <c r="M547" s="83"/>
      <c r="N547" s="83"/>
      <c r="O547" s="83"/>
      <c r="P547" s="83"/>
      <c r="Q547" s="83"/>
      <c r="R547" s="83"/>
      <c r="S547" s="905"/>
      <c r="T547" s="4"/>
    </row>
    <row r="548" spans="2:20" ht="14.5">
      <c r="B548" s="904"/>
      <c r="C548" s="904"/>
      <c r="D548" s="43"/>
      <c r="G548" s="83"/>
      <c r="H548" s="83"/>
      <c r="I548" s="83"/>
      <c r="J548" s="83"/>
      <c r="K548" s="83"/>
      <c r="L548" s="83"/>
      <c r="M548" s="83"/>
      <c r="N548" s="83"/>
      <c r="O548" s="83"/>
      <c r="P548" s="83"/>
      <c r="Q548" s="83"/>
      <c r="R548" s="83"/>
      <c r="S548" s="905"/>
      <c r="T548" s="4"/>
    </row>
    <row r="549" spans="2:20" ht="14.5">
      <c r="B549" s="904"/>
      <c r="C549" s="904"/>
      <c r="D549" s="43"/>
      <c r="G549" s="83"/>
      <c r="H549" s="83"/>
      <c r="I549" s="83"/>
      <c r="J549" s="83"/>
      <c r="K549" s="83"/>
      <c r="L549" s="83"/>
      <c r="M549" s="83"/>
      <c r="N549" s="83"/>
      <c r="O549" s="83"/>
      <c r="P549" s="83"/>
      <c r="Q549" s="83"/>
      <c r="R549" s="83"/>
      <c r="S549" s="905"/>
      <c r="T549" s="4"/>
    </row>
    <row r="550" spans="2:20" ht="14.5">
      <c r="B550" s="904"/>
      <c r="C550" s="904"/>
      <c r="D550" s="43"/>
      <c r="G550" s="83"/>
      <c r="H550" s="83"/>
      <c r="I550" s="83"/>
      <c r="J550" s="83"/>
      <c r="K550" s="83"/>
      <c r="L550" s="83"/>
      <c r="M550" s="83"/>
      <c r="N550" s="83"/>
      <c r="O550" s="83"/>
      <c r="P550" s="83"/>
      <c r="Q550" s="83"/>
      <c r="R550" s="83"/>
      <c r="S550" s="905"/>
      <c r="T550" s="4"/>
    </row>
    <row r="551" spans="2:20" ht="14.5">
      <c r="B551" s="904"/>
      <c r="C551" s="904"/>
      <c r="D551" s="43"/>
      <c r="G551" s="83"/>
      <c r="H551" s="83"/>
      <c r="I551" s="83"/>
      <c r="J551" s="83"/>
      <c r="K551" s="83"/>
      <c r="L551" s="83"/>
      <c r="M551" s="83"/>
      <c r="N551" s="83"/>
      <c r="O551" s="83"/>
      <c r="P551" s="83"/>
      <c r="Q551" s="83"/>
      <c r="R551" s="83"/>
      <c r="S551" s="905"/>
      <c r="T551" s="4"/>
    </row>
    <row r="552" spans="2:20" ht="14.5">
      <c r="B552" s="904"/>
      <c r="C552" s="904"/>
      <c r="D552" s="43"/>
      <c r="G552" s="83"/>
      <c r="H552" s="83"/>
      <c r="I552" s="83"/>
      <c r="J552" s="83"/>
      <c r="K552" s="83"/>
      <c r="L552" s="83"/>
      <c r="M552" s="83"/>
      <c r="N552" s="83"/>
      <c r="O552" s="83"/>
      <c r="P552" s="83"/>
      <c r="Q552" s="83"/>
      <c r="R552" s="83"/>
      <c r="S552" s="905"/>
      <c r="T552" s="4"/>
    </row>
    <row r="553" spans="2:20" ht="14.5">
      <c r="B553" s="904"/>
      <c r="C553" s="904"/>
      <c r="D553" s="43"/>
      <c r="G553" s="83"/>
      <c r="H553" s="83"/>
      <c r="I553" s="83"/>
      <c r="J553" s="83"/>
      <c r="K553" s="83"/>
      <c r="L553" s="83"/>
      <c r="M553" s="83"/>
      <c r="N553" s="83"/>
      <c r="O553" s="83"/>
      <c r="P553" s="83"/>
      <c r="Q553" s="83"/>
      <c r="R553" s="83"/>
      <c r="S553" s="905"/>
      <c r="T553" s="4"/>
    </row>
    <row r="554" spans="2:20" ht="14.5">
      <c r="B554" s="904"/>
      <c r="C554" s="904"/>
      <c r="D554" s="43"/>
      <c r="G554" s="83"/>
      <c r="H554" s="83"/>
      <c r="I554" s="83"/>
      <c r="J554" s="83"/>
      <c r="K554" s="83"/>
      <c r="L554" s="83"/>
      <c r="M554" s="83"/>
      <c r="N554" s="83"/>
      <c r="O554" s="83"/>
      <c r="P554" s="83"/>
      <c r="Q554" s="83"/>
      <c r="R554" s="83"/>
      <c r="S554" s="905"/>
      <c r="T554" s="4"/>
    </row>
    <row r="555" spans="2:20" ht="14.5">
      <c r="B555" s="904"/>
      <c r="C555" s="904"/>
      <c r="D555" s="43"/>
      <c r="G555" s="83"/>
      <c r="H555" s="83"/>
      <c r="I555" s="83"/>
      <c r="J555" s="83"/>
      <c r="K555" s="83"/>
      <c r="L555" s="83"/>
      <c r="M555" s="83"/>
      <c r="N555" s="83"/>
      <c r="O555" s="83"/>
      <c r="P555" s="83"/>
      <c r="Q555" s="83"/>
      <c r="R555" s="83"/>
      <c r="S555" s="905"/>
      <c r="T555" s="4"/>
    </row>
    <row r="556" spans="2:20" ht="14.5">
      <c r="B556" s="904"/>
      <c r="C556" s="904"/>
      <c r="D556" s="43"/>
      <c r="G556" s="83"/>
      <c r="H556" s="83"/>
      <c r="I556" s="83"/>
      <c r="J556" s="83"/>
      <c r="K556" s="83"/>
      <c r="L556" s="83"/>
      <c r="M556" s="83"/>
      <c r="N556" s="83"/>
      <c r="O556" s="83"/>
      <c r="P556" s="83"/>
      <c r="Q556" s="83"/>
      <c r="R556" s="83"/>
      <c r="S556" s="905"/>
      <c r="T556" s="4"/>
    </row>
    <row r="557" spans="2:20" ht="14.5">
      <c r="B557" s="904"/>
      <c r="C557" s="904"/>
      <c r="D557" s="43"/>
      <c r="G557" s="83"/>
      <c r="H557" s="83"/>
      <c r="I557" s="83"/>
      <c r="J557" s="83"/>
      <c r="K557" s="83"/>
      <c r="L557" s="83"/>
      <c r="M557" s="83"/>
      <c r="N557" s="83"/>
      <c r="O557" s="83"/>
      <c r="P557" s="83"/>
      <c r="Q557" s="83"/>
      <c r="R557" s="83"/>
      <c r="S557" s="905"/>
      <c r="T557" s="4"/>
    </row>
    <row r="558" spans="2:20" ht="14.5">
      <c r="B558" s="904"/>
      <c r="C558" s="904"/>
      <c r="D558" s="43"/>
      <c r="G558" s="83"/>
      <c r="H558" s="83"/>
      <c r="I558" s="83"/>
      <c r="J558" s="83"/>
      <c r="K558" s="83"/>
      <c r="L558" s="83"/>
      <c r="M558" s="83"/>
      <c r="N558" s="83"/>
      <c r="O558" s="83"/>
      <c r="P558" s="83"/>
      <c r="Q558" s="83"/>
      <c r="R558" s="83"/>
      <c r="S558" s="905"/>
      <c r="T558" s="4"/>
    </row>
    <row r="559" spans="2:20" ht="14.5">
      <c r="B559" s="904"/>
      <c r="C559" s="904"/>
      <c r="D559" s="43"/>
      <c r="G559" s="83"/>
      <c r="H559" s="83"/>
      <c r="I559" s="83"/>
      <c r="J559" s="83"/>
      <c r="K559" s="83"/>
      <c r="L559" s="83"/>
      <c r="M559" s="83"/>
      <c r="N559" s="83"/>
      <c r="O559" s="83"/>
      <c r="P559" s="83"/>
      <c r="Q559" s="83"/>
      <c r="R559" s="83"/>
      <c r="S559" s="905"/>
      <c r="T559" s="4"/>
    </row>
    <row r="560" spans="2:20" ht="14.5">
      <c r="B560" s="904"/>
      <c r="C560" s="904"/>
      <c r="D560" s="43"/>
      <c r="G560" s="83"/>
      <c r="H560" s="83"/>
      <c r="I560" s="83"/>
      <c r="J560" s="83"/>
      <c r="K560" s="83"/>
      <c r="L560" s="83"/>
      <c r="M560" s="83"/>
      <c r="N560" s="83"/>
      <c r="O560" s="83"/>
      <c r="P560" s="83"/>
      <c r="Q560" s="83"/>
      <c r="R560" s="83"/>
      <c r="S560" s="905"/>
      <c r="T560" s="4"/>
    </row>
    <row r="561" spans="2:20" ht="14.5">
      <c r="B561" s="904"/>
      <c r="C561" s="904"/>
      <c r="D561" s="43"/>
      <c r="G561" s="83"/>
      <c r="H561" s="83"/>
      <c r="I561" s="83"/>
      <c r="J561" s="83"/>
      <c r="K561" s="83"/>
      <c r="L561" s="83"/>
      <c r="M561" s="83"/>
      <c r="N561" s="83"/>
      <c r="O561" s="83"/>
      <c r="P561" s="83"/>
      <c r="Q561" s="83"/>
      <c r="R561" s="83"/>
      <c r="S561" s="905"/>
      <c r="T561" s="4"/>
    </row>
    <row r="562" spans="2:20" ht="14.5">
      <c r="B562" s="904"/>
      <c r="C562" s="904"/>
      <c r="D562" s="43"/>
      <c r="G562" s="83"/>
      <c r="H562" s="83"/>
      <c r="I562" s="83"/>
      <c r="J562" s="83"/>
      <c r="K562" s="83"/>
      <c r="L562" s="83"/>
      <c r="M562" s="83"/>
      <c r="N562" s="83"/>
      <c r="O562" s="83"/>
      <c r="P562" s="83"/>
      <c r="Q562" s="83"/>
      <c r="R562" s="83"/>
      <c r="S562" s="905"/>
      <c r="T562" s="4"/>
    </row>
    <row r="563" spans="2:20" ht="14.5">
      <c r="B563" s="904"/>
      <c r="C563" s="904"/>
      <c r="D563" s="43"/>
      <c r="G563" s="83"/>
      <c r="H563" s="83"/>
      <c r="I563" s="83"/>
      <c r="J563" s="83"/>
      <c r="K563" s="83"/>
      <c r="L563" s="83"/>
      <c r="M563" s="83"/>
      <c r="N563" s="83"/>
      <c r="O563" s="83"/>
      <c r="P563" s="83"/>
      <c r="Q563" s="83"/>
      <c r="R563" s="83"/>
      <c r="S563" s="905"/>
      <c r="T563" s="4"/>
    </row>
    <row r="564" spans="2:20" ht="14.5">
      <c r="B564" s="904"/>
      <c r="C564" s="904"/>
      <c r="D564" s="43"/>
      <c r="G564" s="83"/>
      <c r="H564" s="83"/>
      <c r="I564" s="83"/>
      <c r="J564" s="83"/>
      <c r="K564" s="83"/>
      <c r="L564" s="83"/>
      <c r="M564" s="83"/>
      <c r="N564" s="83"/>
      <c r="O564" s="83"/>
      <c r="P564" s="83"/>
      <c r="Q564" s="83"/>
      <c r="R564" s="83"/>
      <c r="S564" s="905"/>
      <c r="T564" s="4"/>
    </row>
    <row r="565" spans="2:20" ht="14.5">
      <c r="B565" s="904"/>
      <c r="C565" s="904"/>
      <c r="D565" s="43"/>
      <c r="G565" s="83"/>
      <c r="H565" s="83"/>
      <c r="I565" s="83"/>
      <c r="J565" s="83"/>
      <c r="K565" s="83"/>
      <c r="L565" s="83"/>
      <c r="M565" s="83"/>
      <c r="N565" s="83"/>
      <c r="O565" s="83"/>
      <c r="P565" s="83"/>
      <c r="Q565" s="83"/>
      <c r="R565" s="83"/>
      <c r="S565" s="905"/>
      <c r="T565" s="4"/>
    </row>
    <row r="566" spans="2:20" ht="14.5">
      <c r="B566" s="904"/>
      <c r="C566" s="904"/>
      <c r="D566" s="43"/>
      <c r="G566" s="83"/>
      <c r="H566" s="83"/>
      <c r="I566" s="83"/>
      <c r="J566" s="83"/>
      <c r="K566" s="83"/>
      <c r="L566" s="83"/>
      <c r="M566" s="83"/>
      <c r="N566" s="83"/>
      <c r="O566" s="83"/>
      <c r="P566" s="83"/>
      <c r="Q566" s="83"/>
      <c r="R566" s="83"/>
      <c r="S566" s="905"/>
      <c r="T566" s="4"/>
    </row>
    <row r="567" spans="2:20" ht="14.5">
      <c r="B567" s="904"/>
      <c r="C567" s="904"/>
      <c r="D567" s="43"/>
      <c r="G567" s="83"/>
      <c r="H567" s="83"/>
      <c r="I567" s="83"/>
      <c r="J567" s="83"/>
      <c r="K567" s="83"/>
      <c r="L567" s="83"/>
      <c r="M567" s="83"/>
      <c r="N567" s="83"/>
      <c r="O567" s="83"/>
      <c r="P567" s="83"/>
      <c r="Q567" s="83"/>
      <c r="R567" s="83"/>
      <c r="S567" s="905"/>
      <c r="T567" s="4"/>
    </row>
    <row r="568" spans="2:20" ht="14.5">
      <c r="B568" s="904"/>
      <c r="C568" s="904"/>
      <c r="D568" s="43"/>
      <c r="G568" s="83"/>
      <c r="H568" s="83"/>
      <c r="I568" s="83"/>
      <c r="J568" s="83"/>
      <c r="K568" s="83"/>
      <c r="L568" s="83"/>
      <c r="M568" s="83"/>
      <c r="N568" s="83"/>
      <c r="O568" s="83"/>
      <c r="P568" s="83"/>
      <c r="Q568" s="83"/>
      <c r="R568" s="83"/>
      <c r="S568" s="905"/>
      <c r="T568" s="4"/>
    </row>
    <row r="569" spans="2:20" ht="14.5">
      <c r="B569" s="904"/>
      <c r="C569" s="904"/>
      <c r="D569" s="43"/>
      <c r="G569" s="83"/>
      <c r="H569" s="83"/>
      <c r="I569" s="83"/>
      <c r="J569" s="83"/>
      <c r="K569" s="83"/>
      <c r="L569" s="83"/>
      <c r="M569" s="83"/>
      <c r="N569" s="83"/>
      <c r="O569" s="83"/>
      <c r="P569" s="83"/>
      <c r="Q569" s="83"/>
      <c r="R569" s="83"/>
      <c r="S569" s="905"/>
      <c r="T569" s="4"/>
    </row>
    <row r="570" spans="2:20" ht="14.5">
      <c r="B570" s="904"/>
      <c r="C570" s="904"/>
      <c r="D570" s="43"/>
      <c r="G570" s="83"/>
      <c r="H570" s="83"/>
      <c r="I570" s="83"/>
      <c r="J570" s="83"/>
      <c r="K570" s="83"/>
      <c r="L570" s="83"/>
      <c r="M570" s="83"/>
      <c r="N570" s="83"/>
      <c r="O570" s="83"/>
      <c r="P570" s="83"/>
      <c r="Q570" s="83"/>
      <c r="R570" s="83"/>
      <c r="S570" s="905"/>
      <c r="T570" s="4"/>
    </row>
    <row r="571" spans="2:20" ht="14.5">
      <c r="B571" s="904"/>
      <c r="C571" s="904"/>
      <c r="D571" s="43"/>
      <c r="G571" s="83"/>
      <c r="H571" s="83"/>
      <c r="I571" s="83"/>
      <c r="J571" s="83"/>
      <c r="K571" s="83"/>
      <c r="L571" s="83"/>
      <c r="M571" s="83"/>
      <c r="N571" s="83"/>
      <c r="O571" s="83"/>
      <c r="P571" s="83"/>
      <c r="Q571" s="83"/>
      <c r="R571" s="83"/>
      <c r="S571" s="905"/>
      <c r="T571" s="4"/>
    </row>
    <row r="572" spans="2:20" ht="14.5">
      <c r="B572" s="904"/>
      <c r="C572" s="904"/>
      <c r="D572" s="43"/>
      <c r="G572" s="83"/>
      <c r="H572" s="83"/>
      <c r="I572" s="83"/>
      <c r="J572" s="83"/>
      <c r="K572" s="83"/>
      <c r="L572" s="83"/>
      <c r="M572" s="83"/>
      <c r="N572" s="83"/>
      <c r="O572" s="83"/>
      <c r="P572" s="83"/>
      <c r="Q572" s="83"/>
      <c r="R572" s="83"/>
      <c r="S572" s="905"/>
      <c r="T572" s="4"/>
    </row>
    <row r="573" spans="2:20" ht="14.5">
      <c r="B573" s="904"/>
      <c r="C573" s="904"/>
      <c r="D573" s="43"/>
      <c r="G573" s="83"/>
      <c r="H573" s="83"/>
      <c r="I573" s="83"/>
      <c r="J573" s="83"/>
      <c r="K573" s="83"/>
      <c r="L573" s="83"/>
      <c r="M573" s="83"/>
      <c r="N573" s="83"/>
      <c r="O573" s="83"/>
      <c r="P573" s="83"/>
      <c r="Q573" s="83"/>
      <c r="R573" s="83"/>
      <c r="S573" s="905"/>
      <c r="T573" s="4"/>
    </row>
    <row r="574" spans="2:20" ht="14.5">
      <c r="B574" s="904"/>
      <c r="C574" s="904"/>
      <c r="D574" s="43"/>
      <c r="G574" s="83"/>
      <c r="H574" s="83"/>
      <c r="I574" s="83"/>
      <c r="J574" s="83"/>
      <c r="K574" s="83"/>
      <c r="L574" s="83"/>
      <c r="M574" s="83"/>
      <c r="N574" s="83"/>
      <c r="O574" s="83"/>
      <c r="P574" s="83"/>
      <c r="Q574" s="83"/>
      <c r="R574" s="83"/>
      <c r="S574" s="905"/>
      <c r="T574" s="4"/>
    </row>
    <row r="575" spans="2:20" ht="14.5">
      <c r="B575" s="904"/>
      <c r="C575" s="904"/>
      <c r="D575" s="43"/>
      <c r="G575" s="83"/>
      <c r="H575" s="83"/>
      <c r="I575" s="83"/>
      <c r="J575" s="83"/>
      <c r="K575" s="83"/>
      <c r="L575" s="83"/>
      <c r="M575" s="83"/>
      <c r="N575" s="83"/>
      <c r="O575" s="83"/>
      <c r="P575" s="83"/>
      <c r="Q575" s="83"/>
      <c r="R575" s="83"/>
      <c r="S575" s="905"/>
      <c r="T575" s="4"/>
    </row>
    <row r="576" spans="2:20" ht="14.5">
      <c r="B576" s="904"/>
      <c r="C576" s="904"/>
      <c r="D576" s="43"/>
      <c r="G576" s="83"/>
      <c r="H576" s="83"/>
      <c r="I576" s="83"/>
      <c r="J576" s="83"/>
      <c r="K576" s="83"/>
      <c r="L576" s="83"/>
      <c r="M576" s="83"/>
      <c r="N576" s="83"/>
      <c r="O576" s="83"/>
      <c r="P576" s="83"/>
      <c r="Q576" s="83"/>
      <c r="R576" s="83"/>
      <c r="S576" s="905"/>
      <c r="T576" s="4"/>
    </row>
    <row r="577" spans="2:20" ht="14.5">
      <c r="B577" s="904"/>
      <c r="C577" s="904"/>
      <c r="D577" s="43"/>
      <c r="G577" s="83"/>
      <c r="H577" s="83"/>
      <c r="I577" s="83"/>
      <c r="J577" s="83"/>
      <c r="K577" s="83"/>
      <c r="L577" s="83"/>
      <c r="M577" s="83"/>
      <c r="N577" s="83"/>
      <c r="O577" s="83"/>
      <c r="P577" s="83"/>
      <c r="Q577" s="83"/>
      <c r="R577" s="83"/>
      <c r="S577" s="905"/>
      <c r="T577" s="4"/>
    </row>
    <row r="578" spans="2:20" ht="14.5">
      <c r="B578" s="904"/>
      <c r="C578" s="904"/>
      <c r="D578" s="43"/>
      <c r="G578" s="83"/>
      <c r="H578" s="83"/>
      <c r="I578" s="83"/>
      <c r="J578" s="83"/>
      <c r="K578" s="83"/>
      <c r="L578" s="83"/>
      <c r="M578" s="83"/>
      <c r="N578" s="83"/>
      <c r="O578" s="83"/>
      <c r="P578" s="83"/>
      <c r="Q578" s="83"/>
      <c r="R578" s="83"/>
      <c r="S578" s="905"/>
      <c r="T578" s="4"/>
    </row>
    <row r="579" spans="2:20" ht="14.5">
      <c r="B579" s="904"/>
      <c r="C579" s="904"/>
      <c r="D579" s="43"/>
      <c r="G579" s="83"/>
      <c r="H579" s="83"/>
      <c r="I579" s="83"/>
      <c r="J579" s="83"/>
      <c r="K579" s="83"/>
      <c r="L579" s="83"/>
      <c r="M579" s="83"/>
      <c r="N579" s="83"/>
      <c r="O579" s="83"/>
      <c r="P579" s="83"/>
      <c r="Q579" s="83"/>
      <c r="R579" s="83"/>
      <c r="S579" s="905"/>
      <c r="T579" s="4"/>
    </row>
    <row r="580" spans="2:20" ht="14.5">
      <c r="B580" s="904"/>
      <c r="C580" s="904"/>
      <c r="D580" s="43"/>
      <c r="G580" s="83"/>
      <c r="H580" s="83"/>
      <c r="I580" s="83"/>
      <c r="J580" s="83"/>
      <c r="K580" s="83"/>
      <c r="L580" s="83"/>
      <c r="M580" s="83"/>
      <c r="N580" s="83"/>
      <c r="O580" s="83"/>
      <c r="P580" s="83"/>
      <c r="Q580" s="83"/>
      <c r="R580" s="83"/>
      <c r="S580" s="905"/>
      <c r="T580" s="4"/>
    </row>
    <row r="581" spans="2:20" ht="14.5">
      <c r="B581" s="904"/>
      <c r="C581" s="904"/>
      <c r="D581" s="43"/>
      <c r="G581" s="83"/>
      <c r="H581" s="83"/>
      <c r="I581" s="83"/>
      <c r="J581" s="83"/>
      <c r="K581" s="83"/>
      <c r="L581" s="83"/>
      <c r="M581" s="83"/>
      <c r="N581" s="83"/>
      <c r="O581" s="83"/>
      <c r="P581" s="83"/>
      <c r="Q581" s="83"/>
      <c r="R581" s="83"/>
      <c r="S581" s="905"/>
      <c r="T581" s="4"/>
    </row>
    <row r="582" spans="2:20" ht="14.5">
      <c r="B582" s="904"/>
      <c r="C582" s="904"/>
      <c r="D582" s="43"/>
      <c r="G582" s="83"/>
      <c r="H582" s="83"/>
      <c r="I582" s="83"/>
      <c r="J582" s="83"/>
      <c r="K582" s="83"/>
      <c r="L582" s="83"/>
      <c r="M582" s="83"/>
      <c r="N582" s="83"/>
      <c r="O582" s="83"/>
      <c r="P582" s="83"/>
      <c r="Q582" s="83"/>
      <c r="R582" s="83"/>
      <c r="S582" s="905"/>
      <c r="T582" s="4"/>
    </row>
    <row r="583" spans="2:20" ht="14.5">
      <c r="B583" s="904"/>
      <c r="C583" s="904"/>
      <c r="D583" s="43"/>
      <c r="G583" s="83"/>
      <c r="H583" s="83"/>
      <c r="I583" s="83"/>
      <c r="J583" s="83"/>
      <c r="K583" s="83"/>
      <c r="L583" s="83"/>
      <c r="M583" s="83"/>
      <c r="N583" s="83"/>
      <c r="O583" s="83"/>
      <c r="P583" s="83"/>
      <c r="Q583" s="83"/>
      <c r="R583" s="83"/>
      <c r="S583" s="905"/>
      <c r="T583" s="4"/>
    </row>
    <row r="584" spans="2:20" ht="14.5">
      <c r="B584" s="904"/>
      <c r="C584" s="904"/>
      <c r="D584" s="43"/>
      <c r="G584" s="83"/>
      <c r="H584" s="83"/>
      <c r="I584" s="83"/>
      <c r="J584" s="83"/>
      <c r="K584" s="83"/>
      <c r="L584" s="83"/>
      <c r="M584" s="83"/>
      <c r="N584" s="83"/>
      <c r="O584" s="83"/>
      <c r="P584" s="83"/>
      <c r="Q584" s="83"/>
      <c r="R584" s="83"/>
      <c r="S584" s="905"/>
      <c r="T584" s="4"/>
    </row>
    <row r="585" spans="2:20" ht="14.5">
      <c r="B585" s="904"/>
      <c r="C585" s="904"/>
      <c r="D585" s="43"/>
      <c r="G585" s="83"/>
      <c r="H585" s="83"/>
      <c r="I585" s="83"/>
      <c r="J585" s="83"/>
      <c r="K585" s="83"/>
      <c r="L585" s="83"/>
      <c r="M585" s="83"/>
      <c r="N585" s="83"/>
      <c r="O585" s="83"/>
      <c r="P585" s="83"/>
      <c r="Q585" s="83"/>
      <c r="R585" s="83"/>
      <c r="S585" s="905"/>
      <c r="T585" s="4"/>
    </row>
    <row r="586" spans="2:20" ht="14.5">
      <c r="B586" s="904"/>
      <c r="C586" s="904"/>
      <c r="D586" s="43"/>
      <c r="G586" s="83"/>
      <c r="H586" s="83"/>
      <c r="I586" s="83"/>
      <c r="J586" s="83"/>
      <c r="K586" s="83"/>
      <c r="L586" s="83"/>
      <c r="M586" s="83"/>
      <c r="N586" s="83"/>
      <c r="O586" s="83"/>
      <c r="P586" s="83"/>
      <c r="Q586" s="83"/>
      <c r="R586" s="83"/>
      <c r="S586" s="905"/>
      <c r="T586" s="4"/>
    </row>
    <row r="587" spans="2:20" ht="14.5">
      <c r="B587" s="904"/>
      <c r="C587" s="904"/>
      <c r="D587" s="43"/>
      <c r="G587" s="83"/>
      <c r="H587" s="83"/>
      <c r="I587" s="83"/>
      <c r="J587" s="83"/>
      <c r="K587" s="83"/>
      <c r="L587" s="83"/>
      <c r="M587" s="83"/>
      <c r="N587" s="83"/>
      <c r="O587" s="83"/>
      <c r="P587" s="83"/>
      <c r="Q587" s="83"/>
      <c r="R587" s="83"/>
      <c r="S587" s="905"/>
      <c r="T587" s="4"/>
    </row>
    <row r="588" spans="2:20" ht="14.5">
      <c r="B588" s="904"/>
      <c r="C588" s="904"/>
      <c r="D588" s="43"/>
      <c r="G588" s="83"/>
      <c r="H588" s="83"/>
      <c r="I588" s="83"/>
      <c r="J588" s="83"/>
      <c r="K588" s="83"/>
      <c r="L588" s="83"/>
      <c r="M588" s="83"/>
      <c r="N588" s="83"/>
      <c r="O588" s="83"/>
      <c r="P588" s="83"/>
      <c r="Q588" s="83"/>
      <c r="R588" s="83"/>
      <c r="S588" s="905"/>
      <c r="T588" s="4"/>
    </row>
    <row r="589" spans="2:20" ht="14.5">
      <c r="B589" s="904"/>
      <c r="C589" s="904"/>
      <c r="D589" s="43"/>
      <c r="G589" s="83"/>
      <c r="H589" s="83"/>
      <c r="I589" s="83"/>
      <c r="J589" s="83"/>
      <c r="K589" s="83"/>
      <c r="L589" s="83"/>
      <c r="M589" s="83"/>
      <c r="N589" s="83"/>
      <c r="O589" s="83"/>
      <c r="P589" s="83"/>
      <c r="Q589" s="83"/>
      <c r="R589" s="83"/>
      <c r="S589" s="905"/>
      <c r="T589" s="4"/>
    </row>
    <row r="590" spans="2:20" ht="14.5">
      <c r="B590" s="904"/>
      <c r="C590" s="904"/>
      <c r="D590" s="43"/>
      <c r="G590" s="83"/>
      <c r="H590" s="83"/>
      <c r="I590" s="83"/>
      <c r="J590" s="83"/>
      <c r="K590" s="83"/>
      <c r="L590" s="83"/>
      <c r="M590" s="83"/>
      <c r="N590" s="83"/>
      <c r="O590" s="83"/>
      <c r="P590" s="83"/>
      <c r="Q590" s="83"/>
      <c r="R590" s="83"/>
      <c r="S590" s="905"/>
      <c r="T590" s="4"/>
    </row>
    <row r="591" spans="2:20" ht="14.5">
      <c r="B591" s="904"/>
      <c r="C591" s="904"/>
      <c r="D591" s="43"/>
      <c r="G591" s="83"/>
      <c r="H591" s="83"/>
      <c r="I591" s="83"/>
      <c r="J591" s="83"/>
      <c r="K591" s="83"/>
      <c r="L591" s="83"/>
      <c r="M591" s="83"/>
      <c r="N591" s="83"/>
      <c r="O591" s="83"/>
      <c r="P591" s="83"/>
      <c r="Q591" s="83"/>
      <c r="R591" s="83"/>
      <c r="S591" s="905"/>
      <c r="T591" s="4"/>
    </row>
    <row r="592" spans="2:20" ht="14.5">
      <c r="B592" s="904"/>
      <c r="C592" s="904"/>
      <c r="D592" s="43"/>
      <c r="G592" s="83"/>
      <c r="H592" s="83"/>
      <c r="I592" s="83"/>
      <c r="J592" s="83"/>
      <c r="K592" s="83"/>
      <c r="L592" s="83"/>
      <c r="M592" s="83"/>
      <c r="N592" s="83"/>
      <c r="O592" s="83"/>
      <c r="P592" s="83"/>
      <c r="Q592" s="83"/>
      <c r="R592" s="83"/>
      <c r="S592" s="905"/>
      <c r="T592" s="4"/>
    </row>
    <row r="593" spans="2:20" ht="14.5">
      <c r="B593" s="904"/>
      <c r="C593" s="904"/>
      <c r="D593" s="43"/>
      <c r="G593" s="83"/>
      <c r="H593" s="83"/>
      <c r="I593" s="83"/>
      <c r="J593" s="83"/>
      <c r="K593" s="83"/>
      <c r="L593" s="83"/>
      <c r="M593" s="83"/>
      <c r="N593" s="83"/>
      <c r="O593" s="83"/>
      <c r="P593" s="83"/>
      <c r="Q593" s="83"/>
      <c r="R593" s="83"/>
      <c r="S593" s="905"/>
      <c r="T593" s="4"/>
    </row>
    <row r="594" spans="2:20" ht="14.5">
      <c r="B594" s="904"/>
      <c r="C594" s="904"/>
      <c r="D594" s="43"/>
      <c r="G594" s="83"/>
      <c r="H594" s="83"/>
      <c r="I594" s="83"/>
      <c r="J594" s="83"/>
      <c r="K594" s="83"/>
      <c r="L594" s="83"/>
      <c r="M594" s="83"/>
      <c r="N594" s="83"/>
      <c r="O594" s="83"/>
      <c r="P594" s="83"/>
      <c r="Q594" s="83"/>
      <c r="R594" s="83"/>
      <c r="S594" s="905"/>
      <c r="T594" s="4"/>
    </row>
    <row r="595" spans="2:20" ht="14.5">
      <c r="B595" s="904"/>
      <c r="C595" s="904"/>
      <c r="D595" s="43"/>
      <c r="G595" s="83"/>
      <c r="H595" s="83"/>
      <c r="I595" s="83"/>
      <c r="J595" s="83"/>
      <c r="K595" s="83"/>
      <c r="L595" s="83"/>
      <c r="M595" s="83"/>
      <c r="N595" s="83"/>
      <c r="O595" s="83"/>
      <c r="P595" s="83"/>
      <c r="Q595" s="83"/>
      <c r="R595" s="83"/>
      <c r="S595" s="905"/>
      <c r="T595" s="4"/>
    </row>
    <row r="596" spans="2:20" ht="14.5">
      <c r="B596" s="904"/>
      <c r="C596" s="904"/>
      <c r="D596" s="43"/>
      <c r="G596" s="83"/>
      <c r="H596" s="83"/>
      <c r="I596" s="83"/>
      <c r="J596" s="83"/>
      <c r="K596" s="83"/>
      <c r="L596" s="83"/>
      <c r="M596" s="83"/>
      <c r="N596" s="83"/>
      <c r="O596" s="83"/>
      <c r="P596" s="83"/>
      <c r="Q596" s="83"/>
      <c r="R596" s="83"/>
      <c r="S596" s="905"/>
      <c r="T596" s="4"/>
    </row>
    <row r="597" spans="2:20" ht="14.5">
      <c r="B597" s="904"/>
      <c r="C597" s="904"/>
      <c r="D597" s="43"/>
      <c r="G597" s="83"/>
      <c r="H597" s="83"/>
      <c r="I597" s="83"/>
      <c r="J597" s="83"/>
      <c r="K597" s="83"/>
      <c r="L597" s="83"/>
      <c r="M597" s="83"/>
      <c r="N597" s="83"/>
      <c r="O597" s="83"/>
      <c r="P597" s="83"/>
      <c r="Q597" s="83"/>
      <c r="R597" s="83"/>
      <c r="S597" s="905"/>
      <c r="T597" s="4"/>
    </row>
    <row r="598" spans="2:20" ht="14.5">
      <c r="B598" s="904"/>
      <c r="C598" s="904"/>
      <c r="D598" s="43"/>
      <c r="G598" s="83"/>
      <c r="H598" s="83"/>
      <c r="I598" s="83"/>
      <c r="J598" s="83"/>
      <c r="K598" s="83"/>
      <c r="L598" s="83"/>
      <c r="M598" s="83"/>
      <c r="N598" s="83"/>
      <c r="O598" s="83"/>
      <c r="P598" s="83"/>
      <c r="Q598" s="83"/>
      <c r="R598" s="83"/>
      <c r="S598" s="905"/>
      <c r="T598" s="4"/>
    </row>
    <row r="599" spans="2:20" ht="14.5">
      <c r="B599" s="904"/>
      <c r="C599" s="904"/>
      <c r="D599" s="43"/>
      <c r="G599" s="83"/>
      <c r="H599" s="83"/>
      <c r="I599" s="83"/>
      <c r="J599" s="83"/>
      <c r="K599" s="83"/>
      <c r="L599" s="83"/>
      <c r="M599" s="83"/>
      <c r="N599" s="83"/>
      <c r="O599" s="83"/>
      <c r="P599" s="83"/>
      <c r="Q599" s="83"/>
      <c r="R599" s="83"/>
      <c r="S599" s="905"/>
      <c r="T599" s="4"/>
    </row>
    <row r="600" spans="2:20" ht="14.5">
      <c r="B600" s="904"/>
      <c r="C600" s="904"/>
      <c r="D600" s="43"/>
      <c r="G600" s="83"/>
      <c r="H600" s="83"/>
      <c r="I600" s="83"/>
      <c r="J600" s="83"/>
      <c r="K600" s="83"/>
      <c r="L600" s="83"/>
      <c r="M600" s="83"/>
      <c r="N600" s="83"/>
      <c r="O600" s="83"/>
      <c r="P600" s="83"/>
      <c r="Q600" s="83"/>
      <c r="R600" s="83"/>
      <c r="S600" s="905"/>
      <c r="T600" s="4"/>
    </row>
    <row r="601" spans="2:20" ht="14.5">
      <c r="B601" s="904"/>
      <c r="C601" s="904"/>
      <c r="D601" s="43"/>
      <c r="G601" s="83"/>
      <c r="H601" s="83"/>
      <c r="I601" s="83"/>
      <c r="J601" s="83"/>
      <c r="K601" s="83"/>
      <c r="L601" s="83"/>
      <c r="M601" s="83"/>
      <c r="N601" s="83"/>
      <c r="O601" s="83"/>
      <c r="P601" s="83"/>
      <c r="Q601" s="83"/>
      <c r="R601" s="83"/>
      <c r="S601" s="905"/>
      <c r="T601" s="4"/>
    </row>
    <row r="602" spans="2:20" ht="14.5">
      <c r="B602" s="904"/>
      <c r="C602" s="904"/>
      <c r="D602" s="43"/>
      <c r="G602" s="83"/>
      <c r="H602" s="83"/>
      <c r="I602" s="83"/>
      <c r="J602" s="83"/>
      <c r="K602" s="83"/>
      <c r="L602" s="83"/>
      <c r="M602" s="83"/>
      <c r="N602" s="83"/>
      <c r="O602" s="83"/>
      <c r="P602" s="83"/>
      <c r="Q602" s="83"/>
      <c r="R602" s="83"/>
      <c r="S602" s="905"/>
      <c r="T602" s="4"/>
    </row>
    <row r="603" spans="2:20" ht="14.5">
      <c r="B603" s="904"/>
      <c r="C603" s="904"/>
      <c r="D603" s="43"/>
      <c r="G603" s="83"/>
      <c r="H603" s="83"/>
      <c r="I603" s="83"/>
      <c r="J603" s="83"/>
      <c r="K603" s="83"/>
      <c r="L603" s="83"/>
      <c r="M603" s="83"/>
      <c r="N603" s="83"/>
      <c r="O603" s="83"/>
      <c r="P603" s="83"/>
      <c r="Q603" s="83"/>
      <c r="R603" s="83"/>
      <c r="S603" s="905"/>
      <c r="T603" s="4"/>
    </row>
    <row r="604" spans="2:20" ht="14.5">
      <c r="B604" s="904"/>
      <c r="C604" s="904"/>
      <c r="D604" s="43"/>
      <c r="G604" s="83"/>
      <c r="H604" s="83"/>
      <c r="I604" s="83"/>
      <c r="J604" s="83"/>
      <c r="K604" s="83"/>
      <c r="L604" s="83"/>
      <c r="M604" s="83"/>
      <c r="N604" s="83"/>
      <c r="O604" s="83"/>
      <c r="P604" s="83"/>
      <c r="Q604" s="83"/>
      <c r="R604" s="83"/>
      <c r="S604" s="905"/>
      <c r="T604" s="4"/>
    </row>
    <row r="605" spans="2:20" ht="14.5">
      <c r="B605" s="904"/>
      <c r="C605" s="904"/>
      <c r="D605" s="43"/>
      <c r="G605" s="83"/>
      <c r="H605" s="83"/>
      <c r="I605" s="83"/>
      <c r="J605" s="83"/>
      <c r="K605" s="83"/>
      <c r="L605" s="83"/>
      <c r="M605" s="83"/>
      <c r="N605" s="83"/>
      <c r="O605" s="83"/>
      <c r="P605" s="83"/>
      <c r="Q605" s="83"/>
      <c r="R605" s="83"/>
      <c r="S605" s="905"/>
      <c r="T605" s="4"/>
    </row>
    <row r="606" spans="2:20" ht="14.5">
      <c r="B606" s="904"/>
      <c r="C606" s="904"/>
      <c r="D606" s="43"/>
      <c r="G606" s="83"/>
      <c r="H606" s="83"/>
      <c r="I606" s="83"/>
      <c r="J606" s="83"/>
      <c r="K606" s="83"/>
      <c r="L606" s="83"/>
      <c r="M606" s="83"/>
      <c r="N606" s="83"/>
      <c r="O606" s="83"/>
      <c r="P606" s="83"/>
      <c r="Q606" s="83"/>
      <c r="R606" s="83"/>
      <c r="S606" s="905"/>
      <c r="T606" s="4"/>
    </row>
    <row r="607" spans="2:20" ht="14.5">
      <c r="B607" s="904"/>
      <c r="C607" s="904"/>
      <c r="D607" s="43"/>
      <c r="G607" s="83"/>
      <c r="H607" s="83"/>
      <c r="I607" s="83"/>
      <c r="J607" s="83"/>
      <c r="K607" s="83"/>
      <c r="L607" s="83"/>
      <c r="M607" s="83"/>
      <c r="N607" s="83"/>
      <c r="O607" s="83"/>
      <c r="P607" s="83"/>
      <c r="Q607" s="83"/>
      <c r="R607" s="83"/>
      <c r="S607" s="905"/>
      <c r="T607" s="4"/>
    </row>
    <row r="608" spans="2:20" ht="14.5">
      <c r="B608" s="904"/>
      <c r="C608" s="904"/>
      <c r="D608" s="43"/>
      <c r="G608" s="83"/>
      <c r="H608" s="83"/>
      <c r="I608" s="83"/>
      <c r="J608" s="83"/>
      <c r="K608" s="83"/>
      <c r="L608" s="83"/>
      <c r="M608" s="83"/>
      <c r="N608" s="83"/>
      <c r="O608" s="83"/>
      <c r="P608" s="83"/>
      <c r="Q608" s="83"/>
      <c r="R608" s="83"/>
      <c r="S608" s="905"/>
      <c r="T608" s="4"/>
    </row>
    <row r="609" spans="2:20" ht="14.5">
      <c r="B609" s="904"/>
      <c r="C609" s="904"/>
      <c r="D609" s="43"/>
      <c r="G609" s="83"/>
      <c r="H609" s="83"/>
      <c r="I609" s="83"/>
      <c r="J609" s="83"/>
      <c r="K609" s="83"/>
      <c r="L609" s="83"/>
      <c r="M609" s="83"/>
      <c r="N609" s="83"/>
      <c r="O609" s="83"/>
      <c r="P609" s="83"/>
      <c r="Q609" s="83"/>
      <c r="R609" s="83"/>
      <c r="S609" s="905"/>
      <c r="T609" s="4"/>
    </row>
    <row r="610" spans="2:20" ht="14.5">
      <c r="B610" s="904"/>
      <c r="C610" s="904"/>
      <c r="D610" s="43"/>
      <c r="G610" s="83"/>
      <c r="H610" s="83"/>
      <c r="I610" s="83"/>
      <c r="J610" s="83"/>
      <c r="K610" s="83"/>
      <c r="L610" s="83"/>
      <c r="M610" s="83"/>
      <c r="N610" s="83"/>
      <c r="O610" s="83"/>
      <c r="P610" s="83"/>
      <c r="Q610" s="83"/>
      <c r="R610" s="83"/>
      <c r="S610" s="905"/>
      <c r="T610" s="4"/>
    </row>
    <row r="611" spans="2:20" ht="14.5">
      <c r="B611" s="904"/>
      <c r="C611" s="904"/>
      <c r="D611" s="43"/>
      <c r="G611" s="83"/>
      <c r="H611" s="83"/>
      <c r="I611" s="83"/>
      <c r="J611" s="83"/>
      <c r="K611" s="83"/>
      <c r="L611" s="83"/>
      <c r="M611" s="83"/>
      <c r="N611" s="83"/>
      <c r="O611" s="83"/>
      <c r="P611" s="83"/>
      <c r="Q611" s="83"/>
      <c r="R611" s="83"/>
      <c r="S611" s="905"/>
      <c r="T611" s="4"/>
    </row>
    <row r="612" spans="2:20" ht="14.5">
      <c r="B612" s="904"/>
      <c r="C612" s="904"/>
      <c r="D612" s="43"/>
      <c r="G612" s="83"/>
      <c r="H612" s="83"/>
      <c r="I612" s="83"/>
      <c r="J612" s="83"/>
      <c r="K612" s="83"/>
      <c r="L612" s="83"/>
      <c r="M612" s="83"/>
      <c r="N612" s="83"/>
      <c r="O612" s="83"/>
      <c r="P612" s="83"/>
      <c r="Q612" s="83"/>
      <c r="R612" s="83"/>
      <c r="S612" s="905"/>
      <c r="T612" s="4"/>
    </row>
    <row r="613" spans="2:20" ht="14.5">
      <c r="B613" s="904"/>
      <c r="C613" s="904"/>
      <c r="D613" s="43"/>
      <c r="G613" s="83"/>
      <c r="H613" s="83"/>
      <c r="I613" s="83"/>
      <c r="J613" s="83"/>
      <c r="K613" s="83"/>
      <c r="L613" s="83"/>
      <c r="M613" s="83"/>
      <c r="N613" s="83"/>
      <c r="O613" s="83"/>
      <c r="P613" s="83"/>
      <c r="Q613" s="83"/>
      <c r="R613" s="83"/>
      <c r="S613" s="905"/>
      <c r="T613" s="4"/>
    </row>
    <row r="614" spans="2:20" ht="14.5">
      <c r="B614" s="904"/>
      <c r="C614" s="904"/>
      <c r="D614" s="43"/>
      <c r="G614" s="83"/>
      <c r="H614" s="83"/>
      <c r="I614" s="83"/>
      <c r="J614" s="83"/>
      <c r="K614" s="83"/>
      <c r="L614" s="83"/>
      <c r="M614" s="83"/>
      <c r="N614" s="83"/>
      <c r="O614" s="83"/>
      <c r="P614" s="83"/>
      <c r="Q614" s="83"/>
      <c r="R614" s="83"/>
      <c r="S614" s="905"/>
      <c r="T614" s="4"/>
    </row>
    <row r="615" spans="2:20" ht="14.5">
      <c r="B615" s="904"/>
      <c r="C615" s="904"/>
      <c r="D615" s="43"/>
      <c r="G615" s="83"/>
      <c r="H615" s="83"/>
      <c r="I615" s="83"/>
      <c r="J615" s="83"/>
      <c r="K615" s="83"/>
      <c r="L615" s="83"/>
      <c r="M615" s="83"/>
      <c r="N615" s="83"/>
      <c r="O615" s="83"/>
      <c r="P615" s="83"/>
      <c r="Q615" s="83"/>
      <c r="R615" s="83"/>
      <c r="S615" s="905"/>
      <c r="T615" s="4"/>
    </row>
    <row r="616" spans="2:20" ht="14.5">
      <c r="B616" s="904"/>
      <c r="C616" s="904"/>
      <c r="D616" s="43"/>
      <c r="G616" s="83"/>
      <c r="H616" s="83"/>
      <c r="I616" s="83"/>
      <c r="J616" s="83"/>
      <c r="K616" s="83"/>
      <c r="L616" s="83"/>
      <c r="M616" s="83"/>
      <c r="N616" s="83"/>
      <c r="O616" s="83"/>
      <c r="P616" s="83"/>
      <c r="Q616" s="83"/>
      <c r="R616" s="83"/>
      <c r="S616" s="905"/>
      <c r="T616" s="4"/>
    </row>
    <row r="617" spans="2:20" ht="14.5">
      <c r="B617" s="904"/>
      <c r="C617" s="904"/>
      <c r="D617" s="43"/>
      <c r="G617" s="83"/>
      <c r="H617" s="83"/>
      <c r="I617" s="83"/>
      <c r="J617" s="83"/>
      <c r="K617" s="83"/>
      <c r="L617" s="83"/>
      <c r="M617" s="83"/>
      <c r="N617" s="83"/>
      <c r="O617" s="83"/>
      <c r="P617" s="83"/>
      <c r="Q617" s="83"/>
      <c r="R617" s="83"/>
      <c r="S617" s="905"/>
      <c r="T617" s="4"/>
    </row>
    <row r="618" spans="2:20" ht="14.5">
      <c r="B618" s="904"/>
      <c r="C618" s="904"/>
      <c r="D618" s="43"/>
      <c r="G618" s="83"/>
      <c r="H618" s="83"/>
      <c r="I618" s="83"/>
      <c r="J618" s="83"/>
      <c r="K618" s="83"/>
      <c r="L618" s="83"/>
      <c r="M618" s="83"/>
      <c r="N618" s="83"/>
      <c r="O618" s="83"/>
      <c r="P618" s="83"/>
      <c r="Q618" s="83"/>
      <c r="R618" s="83"/>
      <c r="S618" s="905"/>
      <c r="T618" s="4"/>
    </row>
    <row r="619" spans="2:20" ht="14.5">
      <c r="B619" s="904"/>
      <c r="C619" s="904"/>
      <c r="D619" s="43"/>
      <c r="G619" s="83"/>
      <c r="H619" s="83"/>
      <c r="I619" s="83"/>
      <c r="J619" s="83"/>
      <c r="K619" s="83"/>
      <c r="L619" s="83"/>
      <c r="M619" s="83"/>
      <c r="N619" s="83"/>
      <c r="O619" s="83"/>
      <c r="P619" s="83"/>
      <c r="Q619" s="83"/>
      <c r="R619" s="83"/>
      <c r="S619" s="905"/>
      <c r="T619" s="4"/>
    </row>
    <row r="620" spans="2:20" ht="14.5">
      <c r="B620" s="904"/>
      <c r="C620" s="904"/>
      <c r="D620" s="43"/>
      <c r="G620" s="83"/>
      <c r="H620" s="83"/>
      <c r="I620" s="83"/>
      <c r="J620" s="83"/>
      <c r="K620" s="83"/>
      <c r="L620" s="83"/>
      <c r="M620" s="83"/>
      <c r="N620" s="83"/>
      <c r="O620" s="83"/>
      <c r="P620" s="83"/>
      <c r="Q620" s="83"/>
      <c r="R620" s="83"/>
      <c r="S620" s="905"/>
      <c r="T620" s="4"/>
    </row>
    <row r="621" spans="2:20" ht="14.5">
      <c r="B621" s="904"/>
      <c r="C621" s="904"/>
      <c r="D621" s="43"/>
      <c r="G621" s="83"/>
      <c r="H621" s="83"/>
      <c r="I621" s="83"/>
      <c r="J621" s="83"/>
      <c r="K621" s="83"/>
      <c r="L621" s="83"/>
      <c r="M621" s="83"/>
      <c r="N621" s="83"/>
      <c r="O621" s="83"/>
      <c r="P621" s="83"/>
      <c r="Q621" s="83"/>
      <c r="R621" s="83"/>
      <c r="S621" s="905"/>
      <c r="T621" s="4"/>
    </row>
    <row r="622" spans="2:20" ht="14.5">
      <c r="B622" s="904"/>
      <c r="C622" s="904"/>
      <c r="D622" s="43"/>
      <c r="G622" s="83"/>
      <c r="H622" s="83"/>
      <c r="I622" s="83"/>
      <c r="J622" s="83"/>
      <c r="K622" s="83"/>
      <c r="L622" s="83"/>
      <c r="M622" s="83"/>
      <c r="N622" s="83"/>
      <c r="O622" s="83"/>
      <c r="P622" s="83"/>
      <c r="Q622" s="83"/>
      <c r="R622" s="83"/>
      <c r="S622" s="905"/>
      <c r="T622" s="4"/>
    </row>
    <row r="623" spans="2:20" ht="14.5">
      <c r="B623" s="904"/>
      <c r="C623" s="904"/>
      <c r="D623" s="43"/>
      <c r="G623" s="83"/>
      <c r="H623" s="83"/>
      <c r="I623" s="83"/>
      <c r="J623" s="83"/>
      <c r="K623" s="83"/>
      <c r="L623" s="83"/>
      <c r="M623" s="83"/>
      <c r="N623" s="83"/>
      <c r="O623" s="83"/>
      <c r="P623" s="83"/>
      <c r="Q623" s="83"/>
      <c r="R623" s="83"/>
      <c r="S623" s="905"/>
      <c r="T623" s="4"/>
    </row>
    <row r="624" spans="2:20" ht="14.5">
      <c r="B624" s="904"/>
      <c r="C624" s="904"/>
      <c r="D624" s="43"/>
      <c r="G624" s="83"/>
      <c r="H624" s="83"/>
      <c r="I624" s="83"/>
      <c r="J624" s="83"/>
      <c r="K624" s="83"/>
      <c r="L624" s="83"/>
      <c r="M624" s="83"/>
      <c r="N624" s="83"/>
      <c r="O624" s="83"/>
      <c r="P624" s="83"/>
      <c r="Q624" s="83"/>
      <c r="R624" s="83"/>
      <c r="S624" s="905"/>
      <c r="T624" s="4"/>
    </row>
    <row r="625" spans="2:20" ht="14.5">
      <c r="B625" s="904"/>
      <c r="C625" s="904"/>
      <c r="D625" s="43"/>
      <c r="G625" s="83"/>
      <c r="H625" s="83"/>
      <c r="I625" s="83"/>
      <c r="J625" s="83"/>
      <c r="K625" s="83"/>
      <c r="L625" s="83"/>
      <c r="M625" s="83"/>
      <c r="N625" s="83"/>
      <c r="O625" s="83"/>
      <c r="P625" s="83"/>
      <c r="Q625" s="83"/>
      <c r="R625" s="83"/>
      <c r="S625" s="905"/>
      <c r="T625" s="4"/>
    </row>
    <row r="626" spans="2:20" ht="14.5">
      <c r="B626" s="904"/>
      <c r="C626" s="904"/>
      <c r="D626" s="43"/>
      <c r="G626" s="83"/>
      <c r="H626" s="83"/>
      <c r="I626" s="83"/>
      <c r="J626" s="83"/>
      <c r="K626" s="83"/>
      <c r="L626" s="83"/>
      <c r="M626" s="83"/>
      <c r="N626" s="83"/>
      <c r="O626" s="83"/>
      <c r="P626" s="83"/>
      <c r="Q626" s="83"/>
      <c r="R626" s="83"/>
      <c r="S626" s="905"/>
      <c r="T626" s="4"/>
    </row>
    <row r="627" spans="2:20" ht="14.5">
      <c r="B627" s="904"/>
      <c r="C627" s="904"/>
      <c r="D627" s="43"/>
      <c r="G627" s="83"/>
      <c r="H627" s="83"/>
      <c r="I627" s="83"/>
      <c r="J627" s="83"/>
      <c r="K627" s="83"/>
      <c r="L627" s="83"/>
      <c r="M627" s="83"/>
      <c r="N627" s="83"/>
      <c r="O627" s="83"/>
      <c r="P627" s="83"/>
      <c r="Q627" s="83"/>
      <c r="R627" s="83"/>
      <c r="S627" s="905"/>
      <c r="T627" s="4"/>
    </row>
    <row r="628" spans="2:20" ht="14.5">
      <c r="B628" s="904"/>
      <c r="C628" s="904"/>
      <c r="D628" s="43"/>
      <c r="G628" s="83"/>
      <c r="H628" s="83"/>
      <c r="I628" s="83"/>
      <c r="J628" s="83"/>
      <c r="K628" s="83"/>
      <c r="L628" s="83"/>
      <c r="M628" s="83"/>
      <c r="N628" s="83"/>
      <c r="O628" s="83"/>
      <c r="P628" s="83"/>
      <c r="Q628" s="83"/>
      <c r="R628" s="83"/>
      <c r="S628" s="905"/>
      <c r="T628" s="4"/>
    </row>
    <row r="629" spans="2:20" ht="14.5">
      <c r="B629" s="904"/>
      <c r="C629" s="904"/>
      <c r="D629" s="43"/>
      <c r="G629" s="83"/>
      <c r="H629" s="83"/>
      <c r="I629" s="83"/>
      <c r="J629" s="83"/>
      <c r="K629" s="83"/>
      <c r="L629" s="83"/>
      <c r="M629" s="83"/>
      <c r="N629" s="83"/>
      <c r="O629" s="83"/>
      <c r="P629" s="83"/>
      <c r="Q629" s="83"/>
      <c r="R629" s="83"/>
      <c r="S629" s="905"/>
      <c r="T629" s="4"/>
    </row>
    <row r="630" spans="2:20" ht="14.5">
      <c r="B630" s="904"/>
      <c r="C630" s="904"/>
      <c r="D630" s="43"/>
      <c r="G630" s="83"/>
      <c r="H630" s="83"/>
      <c r="I630" s="83"/>
      <c r="J630" s="83"/>
      <c r="K630" s="83"/>
      <c r="L630" s="83"/>
      <c r="M630" s="83"/>
      <c r="N630" s="83"/>
      <c r="O630" s="83"/>
      <c r="P630" s="83"/>
      <c r="Q630" s="83"/>
      <c r="R630" s="83"/>
      <c r="S630" s="905"/>
      <c r="T630" s="4"/>
    </row>
    <row r="631" spans="2:20" ht="14.5">
      <c r="B631" s="904"/>
      <c r="C631" s="904"/>
      <c r="D631" s="43"/>
      <c r="G631" s="83"/>
      <c r="H631" s="83"/>
      <c r="I631" s="83"/>
      <c r="J631" s="83"/>
      <c r="K631" s="83"/>
      <c r="L631" s="83"/>
      <c r="M631" s="83"/>
      <c r="N631" s="83"/>
      <c r="O631" s="83"/>
      <c r="P631" s="83"/>
      <c r="Q631" s="83"/>
      <c r="R631" s="83"/>
      <c r="S631" s="905"/>
      <c r="T631" s="4"/>
    </row>
    <row r="632" spans="2:20" ht="14.5">
      <c r="B632" s="904"/>
      <c r="C632" s="904"/>
      <c r="D632" s="43"/>
      <c r="G632" s="83"/>
      <c r="H632" s="83"/>
      <c r="I632" s="83"/>
      <c r="J632" s="83"/>
      <c r="K632" s="83"/>
      <c r="L632" s="83"/>
      <c r="M632" s="83"/>
      <c r="N632" s="83"/>
      <c r="O632" s="83"/>
      <c r="P632" s="83"/>
      <c r="Q632" s="83"/>
      <c r="R632" s="83"/>
      <c r="S632" s="905"/>
      <c r="T632" s="4"/>
    </row>
    <row r="633" spans="2:20" ht="14.5">
      <c r="B633" s="904"/>
      <c r="C633" s="904"/>
      <c r="D633" s="43"/>
      <c r="G633" s="83"/>
      <c r="H633" s="83"/>
      <c r="I633" s="83"/>
      <c r="J633" s="83"/>
      <c r="K633" s="83"/>
      <c r="L633" s="83"/>
      <c r="M633" s="83"/>
      <c r="N633" s="83"/>
      <c r="O633" s="83"/>
      <c r="P633" s="83"/>
      <c r="Q633" s="83"/>
      <c r="R633" s="83"/>
      <c r="S633" s="905"/>
      <c r="T633" s="4"/>
    </row>
    <row r="634" spans="2:20" ht="14.5">
      <c r="B634" s="904"/>
      <c r="C634" s="904"/>
      <c r="D634" s="43"/>
      <c r="G634" s="83"/>
      <c r="H634" s="83"/>
      <c r="I634" s="83"/>
      <c r="J634" s="83"/>
      <c r="K634" s="83"/>
      <c r="L634" s="83"/>
      <c r="M634" s="83"/>
      <c r="N634" s="83"/>
      <c r="O634" s="83"/>
      <c r="P634" s="83"/>
      <c r="Q634" s="83"/>
      <c r="R634" s="83"/>
      <c r="S634" s="905"/>
      <c r="T634" s="4"/>
    </row>
    <row r="635" spans="2:20" ht="14.5">
      <c r="B635" s="904"/>
      <c r="C635" s="904"/>
      <c r="D635" s="43"/>
      <c r="G635" s="83"/>
      <c r="H635" s="83"/>
      <c r="I635" s="83"/>
      <c r="J635" s="83"/>
      <c r="K635" s="83"/>
      <c r="L635" s="83"/>
      <c r="M635" s="83"/>
      <c r="N635" s="83"/>
      <c r="O635" s="83"/>
      <c r="P635" s="83"/>
      <c r="Q635" s="83"/>
      <c r="R635" s="83"/>
      <c r="S635" s="905"/>
      <c r="T635" s="4"/>
    </row>
    <row r="636" spans="2:20" ht="14.5">
      <c r="B636" s="904"/>
      <c r="C636" s="904"/>
      <c r="D636" s="43"/>
      <c r="G636" s="83"/>
      <c r="H636" s="83"/>
      <c r="I636" s="83"/>
      <c r="J636" s="83"/>
      <c r="K636" s="83"/>
      <c r="L636" s="83"/>
      <c r="M636" s="83"/>
      <c r="N636" s="83"/>
      <c r="O636" s="83"/>
      <c r="P636" s="83"/>
      <c r="Q636" s="83"/>
      <c r="R636" s="83"/>
      <c r="S636" s="905"/>
      <c r="T636" s="4"/>
    </row>
    <row r="637" spans="2:20" ht="14.5">
      <c r="B637" s="904"/>
      <c r="C637" s="904"/>
      <c r="D637" s="43"/>
      <c r="G637" s="83"/>
      <c r="H637" s="83"/>
      <c r="I637" s="83"/>
      <c r="J637" s="83"/>
      <c r="K637" s="83"/>
      <c r="L637" s="83"/>
      <c r="M637" s="83"/>
      <c r="N637" s="83"/>
      <c r="O637" s="83"/>
      <c r="P637" s="83"/>
      <c r="Q637" s="83"/>
      <c r="R637" s="83"/>
      <c r="S637" s="905"/>
      <c r="T637" s="4"/>
    </row>
    <row r="638" spans="2:20" ht="14.5">
      <c r="B638" s="904"/>
      <c r="C638" s="904"/>
      <c r="D638" s="43"/>
      <c r="G638" s="83"/>
      <c r="H638" s="83"/>
      <c r="I638" s="83"/>
      <c r="J638" s="83"/>
      <c r="K638" s="83"/>
      <c r="L638" s="83"/>
      <c r="M638" s="83"/>
      <c r="N638" s="83"/>
      <c r="O638" s="83"/>
      <c r="P638" s="83"/>
      <c r="Q638" s="83"/>
      <c r="R638" s="83"/>
      <c r="S638" s="905"/>
      <c r="T638" s="4"/>
    </row>
    <row r="639" spans="2:20" ht="14.5">
      <c r="B639" s="904"/>
      <c r="C639" s="904"/>
      <c r="D639" s="43"/>
      <c r="G639" s="83"/>
      <c r="H639" s="83"/>
      <c r="I639" s="83"/>
      <c r="J639" s="83"/>
      <c r="K639" s="83"/>
      <c r="L639" s="83"/>
      <c r="M639" s="83"/>
      <c r="N639" s="83"/>
      <c r="O639" s="83"/>
      <c r="P639" s="83"/>
      <c r="Q639" s="83"/>
      <c r="R639" s="83"/>
      <c r="S639" s="905"/>
      <c r="T639" s="4"/>
    </row>
    <row r="640" spans="2:20" ht="14.5">
      <c r="B640" s="904"/>
      <c r="C640" s="904"/>
      <c r="D640" s="43"/>
      <c r="G640" s="83"/>
      <c r="H640" s="83"/>
      <c r="I640" s="83"/>
      <c r="J640" s="83"/>
      <c r="K640" s="83"/>
      <c r="L640" s="83"/>
      <c r="M640" s="83"/>
      <c r="N640" s="83"/>
      <c r="O640" s="83"/>
      <c r="P640" s="83"/>
      <c r="Q640" s="83"/>
      <c r="R640" s="83"/>
      <c r="S640" s="905"/>
      <c r="T640" s="4"/>
    </row>
    <row r="641" spans="2:20" ht="14.5">
      <c r="B641" s="904"/>
      <c r="C641" s="904"/>
      <c r="D641" s="43"/>
      <c r="G641" s="83"/>
      <c r="H641" s="83"/>
      <c r="I641" s="83"/>
      <c r="J641" s="83"/>
      <c r="K641" s="83"/>
      <c r="L641" s="83"/>
      <c r="M641" s="83"/>
      <c r="N641" s="83"/>
      <c r="O641" s="83"/>
      <c r="P641" s="83"/>
      <c r="Q641" s="83"/>
      <c r="R641" s="83"/>
      <c r="S641" s="905"/>
      <c r="T641" s="4"/>
    </row>
    <row r="642" spans="2:20" ht="14.5">
      <c r="B642" s="904"/>
      <c r="C642" s="904"/>
      <c r="D642" s="43"/>
      <c r="G642" s="83"/>
      <c r="H642" s="83"/>
      <c r="I642" s="83"/>
      <c r="J642" s="83"/>
      <c r="K642" s="83"/>
      <c r="L642" s="83"/>
      <c r="M642" s="83"/>
      <c r="N642" s="83"/>
      <c r="O642" s="83"/>
      <c r="P642" s="83"/>
      <c r="Q642" s="83"/>
      <c r="R642" s="83"/>
      <c r="S642" s="905"/>
      <c r="T642" s="4"/>
    </row>
    <row r="643" spans="2:20" ht="14.5">
      <c r="B643" s="904"/>
      <c r="C643" s="904"/>
      <c r="D643" s="43"/>
      <c r="G643" s="83"/>
      <c r="H643" s="83"/>
      <c r="I643" s="83"/>
      <c r="J643" s="83"/>
      <c r="K643" s="83"/>
      <c r="L643" s="83"/>
      <c r="M643" s="83"/>
      <c r="N643" s="83"/>
      <c r="O643" s="83"/>
      <c r="P643" s="83"/>
      <c r="Q643" s="83"/>
      <c r="R643" s="83"/>
      <c r="S643" s="905"/>
      <c r="T643" s="4"/>
    </row>
    <row r="644" spans="2:20" ht="14.5">
      <c r="B644" s="904"/>
      <c r="C644" s="904"/>
      <c r="D644" s="43"/>
      <c r="G644" s="83"/>
      <c r="H644" s="83"/>
      <c r="I644" s="83"/>
      <c r="J644" s="83"/>
      <c r="K644" s="83"/>
      <c r="L644" s="83"/>
      <c r="M644" s="83"/>
      <c r="N644" s="83"/>
      <c r="O644" s="83"/>
      <c r="P644" s="83"/>
      <c r="Q644" s="83"/>
      <c r="R644" s="83"/>
      <c r="S644" s="905"/>
      <c r="T644" s="4"/>
    </row>
    <row r="645" spans="2:20" ht="14.5">
      <c r="B645" s="904"/>
      <c r="C645" s="904"/>
      <c r="D645" s="43"/>
      <c r="G645" s="83"/>
      <c r="H645" s="83"/>
      <c r="I645" s="83"/>
      <c r="J645" s="83"/>
      <c r="K645" s="83"/>
      <c r="L645" s="83"/>
      <c r="M645" s="83"/>
      <c r="N645" s="83"/>
      <c r="O645" s="83"/>
      <c r="P645" s="83"/>
      <c r="Q645" s="83"/>
      <c r="R645" s="83"/>
      <c r="S645" s="905"/>
      <c r="T645" s="4"/>
    </row>
    <row r="646" spans="2:20" ht="14.5">
      <c r="B646" s="904"/>
      <c r="C646" s="904"/>
      <c r="D646" s="43"/>
      <c r="G646" s="83"/>
      <c r="H646" s="83"/>
      <c r="I646" s="83"/>
      <c r="J646" s="83"/>
      <c r="K646" s="83"/>
      <c r="L646" s="83"/>
      <c r="M646" s="83"/>
      <c r="N646" s="83"/>
      <c r="O646" s="83"/>
      <c r="P646" s="83"/>
      <c r="Q646" s="83"/>
      <c r="R646" s="83"/>
      <c r="S646" s="905"/>
      <c r="T646" s="4"/>
    </row>
    <row r="647" spans="2:20" ht="14.5">
      <c r="B647" s="904"/>
      <c r="C647" s="904"/>
      <c r="D647" s="43"/>
      <c r="G647" s="83"/>
      <c r="H647" s="83"/>
      <c r="I647" s="83"/>
      <c r="J647" s="83"/>
      <c r="K647" s="83"/>
      <c r="L647" s="83"/>
      <c r="M647" s="83"/>
      <c r="N647" s="83"/>
      <c r="O647" s="83"/>
      <c r="P647" s="83"/>
      <c r="Q647" s="83"/>
      <c r="R647" s="83"/>
      <c r="S647" s="905"/>
      <c r="T647" s="4"/>
    </row>
    <row r="648" spans="2:20" ht="14.5">
      <c r="B648" s="904"/>
      <c r="C648" s="904"/>
      <c r="D648" s="43"/>
      <c r="G648" s="83"/>
      <c r="H648" s="83"/>
      <c r="I648" s="83"/>
      <c r="J648" s="83"/>
      <c r="K648" s="83"/>
      <c r="L648" s="83"/>
      <c r="M648" s="83"/>
      <c r="N648" s="83"/>
      <c r="O648" s="83"/>
      <c r="P648" s="83"/>
      <c r="Q648" s="83"/>
      <c r="R648" s="83"/>
      <c r="S648" s="905"/>
      <c r="T648" s="4"/>
    </row>
    <row r="649" spans="2:20" ht="14.5">
      <c r="B649" s="904"/>
      <c r="C649" s="904"/>
      <c r="D649" s="43"/>
      <c r="G649" s="83"/>
      <c r="H649" s="83"/>
      <c r="I649" s="83"/>
      <c r="J649" s="83"/>
      <c r="K649" s="83"/>
      <c r="L649" s="83"/>
      <c r="M649" s="83"/>
      <c r="N649" s="83"/>
      <c r="O649" s="83"/>
      <c r="P649" s="83"/>
      <c r="Q649" s="83"/>
      <c r="R649" s="83"/>
      <c r="S649" s="905"/>
      <c r="T649" s="4"/>
    </row>
    <row r="650" spans="2:20" ht="14.5">
      <c r="B650" s="904"/>
      <c r="C650" s="904"/>
      <c r="D650" s="43"/>
      <c r="G650" s="83"/>
      <c r="H650" s="83"/>
      <c r="I650" s="83"/>
      <c r="J650" s="83"/>
      <c r="K650" s="83"/>
      <c r="L650" s="83"/>
      <c r="M650" s="83"/>
      <c r="N650" s="83"/>
      <c r="O650" s="83"/>
      <c r="P650" s="83"/>
      <c r="Q650" s="83"/>
      <c r="R650" s="83"/>
      <c r="S650" s="905"/>
      <c r="T650" s="4"/>
    </row>
    <row r="651" spans="2:20" ht="14.5">
      <c r="B651" s="904"/>
      <c r="C651" s="904"/>
      <c r="D651" s="43"/>
      <c r="G651" s="83"/>
      <c r="H651" s="83"/>
      <c r="I651" s="83"/>
      <c r="J651" s="83"/>
      <c r="K651" s="83"/>
      <c r="L651" s="83"/>
      <c r="M651" s="83"/>
      <c r="N651" s="83"/>
      <c r="O651" s="83"/>
      <c r="P651" s="83"/>
      <c r="Q651" s="83"/>
      <c r="R651" s="83"/>
      <c r="S651" s="905"/>
      <c r="T651" s="4"/>
    </row>
    <row r="652" spans="2:20" ht="14.5">
      <c r="B652" s="904"/>
      <c r="C652" s="904"/>
      <c r="D652" s="43"/>
      <c r="G652" s="83"/>
      <c r="H652" s="83"/>
      <c r="I652" s="83"/>
      <c r="J652" s="83"/>
      <c r="K652" s="83"/>
      <c r="L652" s="83"/>
      <c r="M652" s="83"/>
      <c r="N652" s="83"/>
      <c r="O652" s="83"/>
      <c r="P652" s="83"/>
      <c r="Q652" s="83"/>
      <c r="R652" s="83"/>
      <c r="S652" s="905"/>
      <c r="T652" s="4"/>
    </row>
    <row r="653" spans="2:20" ht="14.5">
      <c r="B653" s="904"/>
      <c r="C653" s="904"/>
      <c r="D653" s="43"/>
      <c r="G653" s="83"/>
      <c r="H653" s="83"/>
      <c r="I653" s="83"/>
      <c r="J653" s="83"/>
      <c r="K653" s="83"/>
      <c r="L653" s="83"/>
      <c r="M653" s="83"/>
      <c r="N653" s="83"/>
      <c r="O653" s="83"/>
      <c r="P653" s="83"/>
      <c r="Q653" s="83"/>
      <c r="R653" s="83"/>
      <c r="S653" s="905"/>
      <c r="T653" s="4"/>
    </row>
    <row r="654" spans="2:20" ht="14.5">
      <c r="B654" s="904"/>
      <c r="C654" s="904"/>
      <c r="D654" s="43"/>
      <c r="G654" s="83"/>
      <c r="H654" s="83"/>
      <c r="I654" s="83"/>
      <c r="J654" s="83"/>
      <c r="K654" s="83"/>
      <c r="L654" s="83"/>
      <c r="M654" s="83"/>
      <c r="N654" s="83"/>
      <c r="O654" s="83"/>
      <c r="P654" s="83"/>
      <c r="Q654" s="83"/>
      <c r="R654" s="83"/>
      <c r="S654" s="905"/>
      <c r="T654" s="4"/>
    </row>
    <row r="655" spans="2:20" ht="14.5">
      <c r="B655" s="904"/>
      <c r="C655" s="904"/>
      <c r="D655" s="43"/>
      <c r="G655" s="83"/>
      <c r="H655" s="83"/>
      <c r="I655" s="83"/>
      <c r="J655" s="83"/>
      <c r="K655" s="83"/>
      <c r="L655" s="83"/>
      <c r="M655" s="83"/>
      <c r="N655" s="83"/>
      <c r="O655" s="83"/>
      <c r="P655" s="83"/>
      <c r="Q655" s="83"/>
      <c r="R655" s="83"/>
      <c r="S655" s="905"/>
      <c r="T655" s="4"/>
    </row>
    <row r="656" spans="2:20" ht="14.5">
      <c r="B656" s="904"/>
      <c r="C656" s="904"/>
      <c r="D656" s="43"/>
      <c r="G656" s="83"/>
      <c r="H656" s="83"/>
      <c r="I656" s="83"/>
      <c r="J656" s="83"/>
      <c r="K656" s="83"/>
      <c r="L656" s="83"/>
      <c r="M656" s="83"/>
      <c r="N656" s="83"/>
      <c r="O656" s="83"/>
      <c r="P656" s="83"/>
      <c r="Q656" s="83"/>
      <c r="R656" s="83"/>
      <c r="S656" s="905"/>
      <c r="T656" s="4"/>
    </row>
    <row r="657" spans="2:20" ht="14.5">
      <c r="B657" s="904"/>
      <c r="C657" s="904"/>
      <c r="D657" s="43"/>
      <c r="G657" s="83"/>
      <c r="H657" s="83"/>
      <c r="I657" s="83"/>
      <c r="J657" s="83"/>
      <c r="K657" s="83"/>
      <c r="L657" s="83"/>
      <c r="M657" s="83"/>
      <c r="N657" s="83"/>
      <c r="O657" s="83"/>
      <c r="P657" s="83"/>
      <c r="Q657" s="83"/>
      <c r="R657" s="83"/>
      <c r="S657" s="905"/>
      <c r="T657" s="4"/>
    </row>
    <row r="658" spans="2:20" ht="14.5">
      <c r="B658" s="904"/>
      <c r="C658" s="904"/>
      <c r="D658" s="43"/>
      <c r="G658" s="83"/>
      <c r="H658" s="83"/>
      <c r="I658" s="83"/>
      <c r="J658" s="83"/>
      <c r="K658" s="83"/>
      <c r="L658" s="83"/>
      <c r="M658" s="83"/>
      <c r="N658" s="83"/>
      <c r="O658" s="83"/>
      <c r="P658" s="83"/>
      <c r="Q658" s="83"/>
      <c r="R658" s="83"/>
      <c r="S658" s="905"/>
      <c r="T658" s="4"/>
    </row>
    <row r="659" spans="2:20" ht="14.5">
      <c r="B659" s="904"/>
      <c r="C659" s="904"/>
      <c r="D659" s="43"/>
      <c r="G659" s="83"/>
      <c r="H659" s="83"/>
      <c r="I659" s="83"/>
      <c r="J659" s="83"/>
      <c r="K659" s="83"/>
      <c r="L659" s="83"/>
      <c r="M659" s="83"/>
      <c r="N659" s="83"/>
      <c r="O659" s="83"/>
      <c r="P659" s="83"/>
      <c r="Q659" s="83"/>
      <c r="R659" s="83"/>
      <c r="S659" s="905"/>
      <c r="T659" s="4"/>
    </row>
    <row r="660" spans="2:20" ht="14.5">
      <c r="B660" s="904"/>
      <c r="C660" s="904"/>
      <c r="D660" s="43"/>
      <c r="G660" s="83"/>
      <c r="H660" s="83"/>
      <c r="I660" s="83"/>
      <c r="J660" s="83"/>
      <c r="K660" s="83"/>
      <c r="L660" s="83"/>
      <c r="M660" s="83"/>
      <c r="N660" s="83"/>
      <c r="O660" s="83"/>
      <c r="P660" s="83"/>
      <c r="Q660" s="83"/>
      <c r="R660" s="83"/>
      <c r="S660" s="905"/>
      <c r="T660" s="4"/>
    </row>
    <row r="661" spans="2:20" ht="14.5">
      <c r="B661" s="904"/>
      <c r="C661" s="904"/>
      <c r="D661" s="43"/>
      <c r="G661" s="83"/>
      <c r="H661" s="83"/>
      <c r="I661" s="83"/>
      <c r="J661" s="83"/>
      <c r="K661" s="83"/>
      <c r="L661" s="83"/>
      <c r="M661" s="83"/>
      <c r="N661" s="83"/>
      <c r="O661" s="83"/>
      <c r="P661" s="83"/>
      <c r="Q661" s="83"/>
      <c r="R661" s="83"/>
      <c r="S661" s="905"/>
      <c r="T661" s="4"/>
    </row>
    <row r="662" spans="2:20" ht="14.5">
      <c r="B662" s="904"/>
      <c r="C662" s="904"/>
      <c r="D662" s="43"/>
      <c r="G662" s="83"/>
      <c r="H662" s="83"/>
      <c r="I662" s="83"/>
      <c r="J662" s="83"/>
      <c r="K662" s="83"/>
      <c r="L662" s="83"/>
      <c r="M662" s="83"/>
      <c r="N662" s="83"/>
      <c r="O662" s="83"/>
      <c r="P662" s="83"/>
      <c r="Q662" s="83"/>
      <c r="R662" s="83"/>
      <c r="S662" s="905"/>
      <c r="T662" s="4"/>
    </row>
    <row r="663" spans="2:20" ht="14.5">
      <c r="B663" s="904"/>
      <c r="C663" s="904"/>
      <c r="D663" s="43"/>
      <c r="G663" s="83"/>
      <c r="H663" s="83"/>
      <c r="I663" s="83"/>
      <c r="J663" s="83"/>
      <c r="K663" s="83"/>
      <c r="L663" s="83"/>
      <c r="M663" s="83"/>
      <c r="N663" s="83"/>
      <c r="O663" s="83"/>
      <c r="P663" s="83"/>
      <c r="Q663" s="83"/>
      <c r="R663" s="83"/>
      <c r="S663" s="905"/>
      <c r="T663" s="4"/>
    </row>
    <row r="664" spans="2:20" ht="14.5">
      <c r="B664" s="904"/>
      <c r="C664" s="904"/>
      <c r="D664" s="43"/>
      <c r="G664" s="83"/>
      <c r="H664" s="83"/>
      <c r="I664" s="83"/>
      <c r="J664" s="83"/>
      <c r="K664" s="83"/>
      <c r="L664" s="83"/>
      <c r="M664" s="83"/>
      <c r="N664" s="83"/>
      <c r="O664" s="83"/>
      <c r="P664" s="83"/>
      <c r="Q664" s="83"/>
      <c r="R664" s="83"/>
      <c r="S664" s="905"/>
      <c r="T664" s="4"/>
    </row>
    <row r="665" spans="2:20" ht="14.5">
      <c r="B665" s="904"/>
      <c r="C665" s="904"/>
      <c r="D665" s="43"/>
      <c r="G665" s="83"/>
      <c r="H665" s="83"/>
      <c r="I665" s="83"/>
      <c r="J665" s="83"/>
      <c r="K665" s="83"/>
      <c r="L665" s="83"/>
      <c r="M665" s="83"/>
      <c r="N665" s="83"/>
      <c r="O665" s="83"/>
      <c r="P665" s="83"/>
      <c r="Q665" s="83"/>
      <c r="R665" s="83"/>
      <c r="S665" s="905"/>
      <c r="T665" s="4"/>
    </row>
    <row r="666" spans="2:20" ht="14.5">
      <c r="B666" s="904"/>
      <c r="C666" s="904"/>
      <c r="D666" s="43"/>
      <c r="G666" s="83"/>
      <c r="H666" s="83"/>
      <c r="I666" s="83"/>
      <c r="J666" s="83"/>
      <c r="K666" s="83"/>
      <c r="L666" s="83"/>
      <c r="M666" s="83"/>
      <c r="N666" s="83"/>
      <c r="O666" s="83"/>
      <c r="P666" s="83"/>
      <c r="Q666" s="83"/>
      <c r="R666" s="83"/>
      <c r="S666" s="905"/>
      <c r="T666" s="4"/>
    </row>
    <row r="667" spans="2:20" ht="14.5">
      <c r="B667" s="904"/>
      <c r="C667" s="904"/>
      <c r="D667" s="43"/>
      <c r="G667" s="83"/>
      <c r="H667" s="83"/>
      <c r="I667" s="83"/>
      <c r="J667" s="83"/>
      <c r="K667" s="83"/>
      <c r="L667" s="83"/>
      <c r="M667" s="83"/>
      <c r="N667" s="83"/>
      <c r="O667" s="83"/>
      <c r="P667" s="83"/>
      <c r="Q667" s="83"/>
      <c r="R667" s="83"/>
      <c r="S667" s="905"/>
      <c r="T667" s="4"/>
    </row>
    <row r="668" spans="2:20" ht="14.5">
      <c r="B668" s="904"/>
      <c r="C668" s="904"/>
      <c r="D668" s="43"/>
      <c r="G668" s="83"/>
      <c r="H668" s="83"/>
      <c r="I668" s="83"/>
      <c r="J668" s="83"/>
      <c r="K668" s="83"/>
      <c r="L668" s="83"/>
      <c r="M668" s="83"/>
      <c r="N668" s="83"/>
      <c r="O668" s="83"/>
      <c r="P668" s="83"/>
      <c r="Q668" s="83"/>
      <c r="R668" s="83"/>
      <c r="S668" s="905"/>
      <c r="T668" s="4"/>
    </row>
    <row r="669" spans="2:20" ht="14.5">
      <c r="B669" s="904"/>
      <c r="C669" s="904"/>
      <c r="D669" s="43"/>
      <c r="G669" s="83"/>
      <c r="H669" s="83"/>
      <c r="I669" s="83"/>
      <c r="J669" s="83"/>
      <c r="K669" s="83"/>
      <c r="L669" s="83"/>
      <c r="M669" s="83"/>
      <c r="N669" s="83"/>
      <c r="O669" s="83"/>
      <c r="P669" s="83"/>
      <c r="Q669" s="83"/>
      <c r="R669" s="83"/>
      <c r="S669" s="905"/>
      <c r="T669" s="4"/>
    </row>
    <row r="670" spans="2:20" ht="14.5">
      <c r="B670" s="904"/>
      <c r="C670" s="904"/>
      <c r="D670" s="43"/>
      <c r="G670" s="83"/>
      <c r="H670" s="83"/>
      <c r="I670" s="83"/>
      <c r="J670" s="83"/>
      <c r="K670" s="83"/>
      <c r="L670" s="83"/>
      <c r="M670" s="83"/>
      <c r="N670" s="83"/>
      <c r="O670" s="83"/>
      <c r="P670" s="83"/>
      <c r="Q670" s="83"/>
      <c r="R670" s="83"/>
      <c r="S670" s="905"/>
      <c r="T670" s="4"/>
    </row>
    <row r="671" spans="2:20" ht="14.5">
      <c r="B671" s="904"/>
      <c r="C671" s="904"/>
      <c r="D671" s="43"/>
      <c r="G671" s="83"/>
      <c r="H671" s="83"/>
      <c r="I671" s="83"/>
      <c r="J671" s="83"/>
      <c r="K671" s="83"/>
      <c r="L671" s="83"/>
      <c r="M671" s="83"/>
      <c r="N671" s="83"/>
      <c r="O671" s="83"/>
      <c r="P671" s="83"/>
      <c r="Q671" s="83"/>
      <c r="R671" s="83"/>
      <c r="S671" s="905"/>
      <c r="T671" s="4"/>
    </row>
    <row r="672" spans="2:20" ht="14.5">
      <c r="B672" s="904"/>
      <c r="C672" s="904"/>
      <c r="D672" s="43"/>
      <c r="G672" s="83"/>
      <c r="H672" s="83"/>
      <c r="I672" s="83"/>
      <c r="J672" s="83"/>
      <c r="K672" s="83"/>
      <c r="L672" s="83"/>
      <c r="M672" s="83"/>
      <c r="N672" s="83"/>
      <c r="O672" s="83"/>
      <c r="P672" s="83"/>
      <c r="Q672" s="83"/>
      <c r="R672" s="83"/>
      <c r="S672" s="905"/>
      <c r="T672" s="4"/>
    </row>
    <row r="673" spans="2:20" ht="14.5">
      <c r="B673" s="904"/>
      <c r="C673" s="904"/>
      <c r="D673" s="43"/>
      <c r="G673" s="83"/>
      <c r="H673" s="83"/>
      <c r="I673" s="83"/>
      <c r="J673" s="83"/>
      <c r="K673" s="83"/>
      <c r="L673" s="83"/>
      <c r="M673" s="83"/>
      <c r="N673" s="83"/>
      <c r="O673" s="83"/>
      <c r="P673" s="83"/>
      <c r="Q673" s="83"/>
      <c r="R673" s="83"/>
      <c r="S673" s="905"/>
      <c r="T673" s="4"/>
    </row>
    <row r="674" spans="2:20" ht="14.5">
      <c r="B674" s="904"/>
      <c r="C674" s="904"/>
      <c r="D674" s="43"/>
      <c r="G674" s="83"/>
      <c r="H674" s="83"/>
      <c r="I674" s="83"/>
      <c r="J674" s="83"/>
      <c r="K674" s="83"/>
      <c r="L674" s="83"/>
      <c r="M674" s="83"/>
      <c r="N674" s="83"/>
      <c r="O674" s="83"/>
      <c r="P674" s="83"/>
      <c r="Q674" s="83"/>
      <c r="R674" s="83"/>
      <c r="S674" s="905"/>
      <c r="T674" s="4"/>
    </row>
    <row r="675" spans="2:20" ht="14.5">
      <c r="B675" s="904"/>
      <c r="C675" s="904"/>
      <c r="D675" s="43"/>
      <c r="G675" s="83"/>
      <c r="H675" s="83"/>
      <c r="I675" s="83"/>
      <c r="J675" s="83"/>
      <c r="K675" s="83"/>
      <c r="L675" s="83"/>
      <c r="M675" s="83"/>
      <c r="N675" s="83"/>
      <c r="O675" s="83"/>
      <c r="P675" s="83"/>
      <c r="Q675" s="83"/>
      <c r="R675" s="83"/>
      <c r="S675" s="905"/>
      <c r="T675" s="4"/>
    </row>
    <row r="676" spans="2:20" ht="14.5">
      <c r="B676" s="904"/>
      <c r="C676" s="904"/>
      <c r="D676" s="43"/>
      <c r="G676" s="83"/>
      <c r="H676" s="83"/>
      <c r="I676" s="83"/>
      <c r="J676" s="83"/>
      <c r="K676" s="83"/>
      <c r="L676" s="83"/>
      <c r="M676" s="83"/>
      <c r="N676" s="83"/>
      <c r="O676" s="83"/>
      <c r="P676" s="83"/>
      <c r="Q676" s="83"/>
      <c r="R676" s="83"/>
      <c r="S676" s="905"/>
      <c r="T676" s="4"/>
    </row>
    <row r="677" spans="2:20" ht="14.5">
      <c r="B677" s="904"/>
      <c r="C677" s="904"/>
      <c r="D677" s="43"/>
      <c r="G677" s="83"/>
      <c r="H677" s="83"/>
      <c r="I677" s="83"/>
      <c r="J677" s="83"/>
      <c r="K677" s="83"/>
      <c r="L677" s="83"/>
      <c r="M677" s="83"/>
      <c r="N677" s="83"/>
      <c r="O677" s="83"/>
      <c r="P677" s="83"/>
      <c r="Q677" s="83"/>
      <c r="R677" s="83"/>
      <c r="S677" s="905"/>
      <c r="T677" s="4"/>
    </row>
    <row r="678" spans="2:20" ht="14.5">
      <c r="B678" s="904"/>
      <c r="C678" s="904"/>
      <c r="D678" s="43"/>
      <c r="G678" s="83"/>
      <c r="H678" s="83"/>
      <c r="I678" s="83"/>
      <c r="J678" s="83"/>
      <c r="K678" s="83"/>
      <c r="L678" s="83"/>
      <c r="M678" s="83"/>
      <c r="N678" s="83"/>
      <c r="O678" s="83"/>
      <c r="P678" s="83"/>
      <c r="Q678" s="83"/>
      <c r="R678" s="83"/>
      <c r="S678" s="905"/>
      <c r="T678" s="4"/>
    </row>
    <row r="679" spans="2:20" ht="14.5">
      <c r="B679" s="904"/>
      <c r="C679" s="904"/>
      <c r="D679" s="43"/>
      <c r="G679" s="83"/>
      <c r="H679" s="83"/>
      <c r="I679" s="83"/>
      <c r="J679" s="83"/>
      <c r="K679" s="83"/>
      <c r="L679" s="83"/>
      <c r="M679" s="83"/>
      <c r="N679" s="83"/>
      <c r="O679" s="83"/>
      <c r="P679" s="83"/>
      <c r="Q679" s="83"/>
      <c r="R679" s="83"/>
      <c r="S679" s="905"/>
      <c r="T679" s="4"/>
    </row>
    <row r="680" spans="2:20" ht="14.5">
      <c r="B680" s="904"/>
      <c r="C680" s="904"/>
      <c r="D680" s="43"/>
      <c r="G680" s="83"/>
      <c r="H680" s="83"/>
      <c r="I680" s="83"/>
      <c r="J680" s="83"/>
      <c r="K680" s="83"/>
      <c r="L680" s="83"/>
      <c r="M680" s="83"/>
      <c r="N680" s="83"/>
      <c r="O680" s="83"/>
      <c r="P680" s="83"/>
      <c r="Q680" s="83"/>
      <c r="R680" s="83"/>
      <c r="S680" s="905"/>
      <c r="T680" s="4"/>
    </row>
    <row r="681" spans="2:20" ht="14.5">
      <c r="B681" s="904"/>
      <c r="C681" s="904"/>
      <c r="D681" s="43"/>
      <c r="G681" s="83"/>
      <c r="H681" s="83"/>
      <c r="I681" s="83"/>
      <c r="J681" s="83"/>
      <c r="K681" s="83"/>
      <c r="L681" s="83"/>
      <c r="M681" s="83"/>
      <c r="N681" s="83"/>
      <c r="O681" s="83"/>
      <c r="P681" s="83"/>
      <c r="Q681" s="83"/>
      <c r="R681" s="83"/>
      <c r="S681" s="905"/>
      <c r="T681" s="4"/>
    </row>
    <row r="682" spans="2:20" ht="14.5">
      <c r="B682" s="904"/>
      <c r="C682" s="904"/>
      <c r="D682" s="43"/>
      <c r="G682" s="83"/>
      <c r="H682" s="83"/>
      <c r="I682" s="83"/>
      <c r="J682" s="83"/>
      <c r="K682" s="83"/>
      <c r="L682" s="83"/>
      <c r="M682" s="83"/>
      <c r="N682" s="83"/>
      <c r="O682" s="83"/>
      <c r="P682" s="83"/>
      <c r="Q682" s="83"/>
      <c r="R682" s="83"/>
      <c r="S682" s="905"/>
      <c r="T682" s="4"/>
    </row>
    <row r="683" spans="2:20" ht="14.5">
      <c r="B683" s="904"/>
      <c r="C683" s="904"/>
      <c r="D683" s="43"/>
      <c r="G683" s="83"/>
      <c r="H683" s="83"/>
      <c r="I683" s="83"/>
      <c r="J683" s="83"/>
      <c r="K683" s="83"/>
      <c r="L683" s="83"/>
      <c r="M683" s="83"/>
      <c r="N683" s="83"/>
      <c r="O683" s="83"/>
      <c r="P683" s="83"/>
      <c r="Q683" s="83"/>
      <c r="R683" s="83"/>
      <c r="S683" s="905"/>
      <c r="T683" s="4"/>
    </row>
    <row r="684" spans="2:20" ht="14.5">
      <c r="B684" s="904"/>
      <c r="C684" s="904"/>
      <c r="D684" s="43"/>
      <c r="G684" s="83"/>
      <c r="H684" s="83"/>
      <c r="I684" s="83"/>
      <c r="J684" s="83"/>
      <c r="K684" s="83"/>
      <c r="L684" s="83"/>
      <c r="M684" s="83"/>
      <c r="N684" s="83"/>
      <c r="O684" s="83"/>
      <c r="P684" s="83"/>
      <c r="Q684" s="83"/>
      <c r="R684" s="83"/>
      <c r="S684" s="905"/>
      <c r="T684" s="4"/>
    </row>
    <row r="685" spans="2:20" ht="14.5">
      <c r="B685" s="904"/>
      <c r="C685" s="904"/>
      <c r="D685" s="43"/>
      <c r="G685" s="83"/>
      <c r="H685" s="83"/>
      <c r="I685" s="83"/>
      <c r="J685" s="83"/>
      <c r="K685" s="83"/>
      <c r="L685" s="83"/>
      <c r="M685" s="83"/>
      <c r="N685" s="83"/>
      <c r="O685" s="83"/>
      <c r="P685" s="83"/>
      <c r="Q685" s="83"/>
      <c r="R685" s="83"/>
      <c r="S685" s="905"/>
      <c r="T685" s="4"/>
    </row>
    <row r="686" spans="2:20" ht="14.5">
      <c r="B686" s="904"/>
      <c r="C686" s="904"/>
      <c r="D686" s="43"/>
      <c r="G686" s="83"/>
      <c r="H686" s="83"/>
      <c r="I686" s="83"/>
      <c r="J686" s="83"/>
      <c r="K686" s="83"/>
      <c r="L686" s="83"/>
      <c r="M686" s="83"/>
      <c r="N686" s="83"/>
      <c r="O686" s="83"/>
      <c r="P686" s="83"/>
      <c r="Q686" s="83"/>
      <c r="R686" s="83"/>
      <c r="S686" s="905"/>
      <c r="T686" s="4"/>
    </row>
    <row r="687" spans="2:20" ht="14.5">
      <c r="B687" s="904"/>
      <c r="C687" s="904"/>
      <c r="D687" s="43"/>
      <c r="G687" s="83"/>
      <c r="H687" s="83"/>
      <c r="I687" s="83"/>
      <c r="J687" s="83"/>
      <c r="K687" s="83"/>
      <c r="L687" s="83"/>
      <c r="M687" s="83"/>
      <c r="N687" s="83"/>
      <c r="O687" s="83"/>
      <c r="P687" s="83"/>
      <c r="Q687" s="83"/>
      <c r="R687" s="83"/>
      <c r="S687" s="905"/>
      <c r="T687" s="4"/>
    </row>
    <row r="688" spans="2:20" ht="14.5">
      <c r="B688" s="904"/>
      <c r="C688" s="904"/>
      <c r="D688" s="43"/>
      <c r="G688" s="83"/>
      <c r="H688" s="83"/>
      <c r="I688" s="83"/>
      <c r="J688" s="83"/>
      <c r="K688" s="83"/>
      <c r="L688" s="83"/>
      <c r="M688" s="83"/>
      <c r="N688" s="83"/>
      <c r="O688" s="83"/>
      <c r="P688" s="83"/>
      <c r="Q688" s="83"/>
      <c r="R688" s="83"/>
      <c r="S688" s="905"/>
      <c r="T688" s="4"/>
    </row>
    <row r="689" spans="2:20" ht="14.5">
      <c r="B689" s="904"/>
      <c r="C689" s="904"/>
      <c r="D689" s="43"/>
      <c r="G689" s="83"/>
      <c r="H689" s="83"/>
      <c r="I689" s="83"/>
      <c r="J689" s="83"/>
      <c r="K689" s="83"/>
      <c r="L689" s="83"/>
      <c r="M689" s="83"/>
      <c r="N689" s="83"/>
      <c r="O689" s="83"/>
      <c r="P689" s="83"/>
      <c r="Q689" s="83"/>
      <c r="R689" s="83"/>
      <c r="S689" s="905"/>
      <c r="T689" s="4"/>
    </row>
    <row r="690" spans="2:20" ht="14.5">
      <c r="B690" s="904"/>
      <c r="C690" s="904"/>
      <c r="D690" s="43"/>
      <c r="G690" s="83"/>
      <c r="H690" s="83"/>
      <c r="I690" s="83"/>
      <c r="J690" s="83"/>
      <c r="K690" s="83"/>
      <c r="L690" s="83"/>
      <c r="M690" s="83"/>
      <c r="N690" s="83"/>
      <c r="O690" s="83"/>
      <c r="P690" s="83"/>
      <c r="Q690" s="83"/>
      <c r="R690" s="83"/>
      <c r="S690" s="905"/>
      <c r="T690" s="4"/>
    </row>
    <row r="691" spans="2:20" ht="14.5">
      <c r="B691" s="904"/>
      <c r="C691" s="904"/>
      <c r="D691" s="43"/>
      <c r="G691" s="83"/>
      <c r="H691" s="83"/>
      <c r="I691" s="83"/>
      <c r="J691" s="83"/>
      <c r="K691" s="83"/>
      <c r="L691" s="83"/>
      <c r="M691" s="83"/>
      <c r="N691" s="83"/>
      <c r="O691" s="83"/>
      <c r="P691" s="83"/>
      <c r="Q691" s="83"/>
      <c r="R691" s="83"/>
      <c r="S691" s="905"/>
      <c r="T691" s="4"/>
    </row>
    <row r="692" spans="2:20" ht="14.5">
      <c r="B692" s="904"/>
      <c r="C692" s="904"/>
      <c r="D692" s="43"/>
      <c r="G692" s="83"/>
      <c r="H692" s="83"/>
      <c r="I692" s="83"/>
      <c r="J692" s="83"/>
      <c r="K692" s="83"/>
      <c r="L692" s="83"/>
      <c r="M692" s="83"/>
      <c r="N692" s="83"/>
      <c r="O692" s="83"/>
      <c r="P692" s="83"/>
      <c r="Q692" s="83"/>
      <c r="R692" s="83"/>
      <c r="S692" s="905"/>
      <c r="T692" s="4"/>
    </row>
    <row r="693" spans="2:20" ht="14.5">
      <c r="B693" s="904"/>
      <c r="C693" s="904"/>
      <c r="D693" s="43"/>
      <c r="G693" s="83"/>
      <c r="H693" s="83"/>
      <c r="I693" s="83"/>
      <c r="J693" s="83"/>
      <c r="K693" s="83"/>
      <c r="L693" s="83"/>
      <c r="M693" s="83"/>
      <c r="N693" s="83"/>
      <c r="O693" s="83"/>
      <c r="P693" s="83"/>
      <c r="Q693" s="83"/>
      <c r="R693" s="83"/>
      <c r="S693" s="905"/>
      <c r="T693" s="4"/>
    </row>
    <row r="694" spans="2:20" ht="14.5">
      <c r="B694" s="904"/>
      <c r="C694" s="904"/>
      <c r="D694" s="43"/>
      <c r="G694" s="83"/>
      <c r="H694" s="83"/>
      <c r="I694" s="83"/>
      <c r="J694" s="83"/>
      <c r="K694" s="83"/>
      <c r="L694" s="83"/>
      <c r="M694" s="83"/>
      <c r="N694" s="83"/>
      <c r="O694" s="83"/>
      <c r="P694" s="83"/>
      <c r="Q694" s="83"/>
      <c r="R694" s="83"/>
      <c r="S694" s="905"/>
      <c r="T694" s="4"/>
    </row>
    <row r="695" spans="2:20" ht="14.5">
      <c r="B695" s="904"/>
      <c r="C695" s="904"/>
      <c r="D695" s="43"/>
      <c r="G695" s="83"/>
      <c r="H695" s="83"/>
      <c r="I695" s="83"/>
      <c r="J695" s="83"/>
      <c r="K695" s="83"/>
      <c r="L695" s="83"/>
      <c r="M695" s="83"/>
      <c r="N695" s="83"/>
      <c r="O695" s="83"/>
      <c r="P695" s="83"/>
      <c r="Q695" s="83"/>
      <c r="R695" s="83"/>
      <c r="S695" s="905"/>
      <c r="T695" s="4"/>
    </row>
    <row r="696" spans="2:20" ht="14.5">
      <c r="B696" s="904"/>
      <c r="C696" s="904"/>
      <c r="D696" s="43"/>
      <c r="G696" s="83"/>
      <c r="H696" s="83"/>
      <c r="I696" s="83"/>
      <c r="J696" s="83"/>
      <c r="K696" s="83"/>
      <c r="L696" s="83"/>
      <c r="M696" s="83"/>
      <c r="N696" s="83"/>
      <c r="O696" s="83"/>
      <c r="P696" s="83"/>
      <c r="Q696" s="83"/>
      <c r="R696" s="83"/>
      <c r="S696" s="905"/>
      <c r="T696" s="4"/>
    </row>
    <row r="697" spans="2:20" ht="14.5">
      <c r="B697" s="904"/>
      <c r="C697" s="904"/>
      <c r="D697" s="43"/>
      <c r="G697" s="83"/>
      <c r="H697" s="83"/>
      <c r="I697" s="83"/>
      <c r="J697" s="83"/>
      <c r="K697" s="83"/>
      <c r="L697" s="83"/>
      <c r="M697" s="83"/>
      <c r="N697" s="83"/>
      <c r="O697" s="83"/>
      <c r="P697" s="83"/>
      <c r="Q697" s="83"/>
      <c r="R697" s="83"/>
      <c r="S697" s="905"/>
      <c r="T697" s="4"/>
    </row>
    <row r="698" spans="2:20" ht="14.5">
      <c r="B698" s="904"/>
      <c r="C698" s="904"/>
      <c r="D698" s="43"/>
      <c r="G698" s="83"/>
      <c r="H698" s="83"/>
      <c r="I698" s="83"/>
      <c r="J698" s="83"/>
      <c r="K698" s="83"/>
      <c r="L698" s="83"/>
      <c r="M698" s="83"/>
      <c r="N698" s="83"/>
      <c r="O698" s="83"/>
      <c r="P698" s="83"/>
      <c r="Q698" s="83"/>
      <c r="R698" s="83"/>
      <c r="S698" s="905"/>
      <c r="T698" s="4"/>
    </row>
    <row r="699" spans="2:20" ht="14.5">
      <c r="B699" s="904"/>
      <c r="C699" s="904"/>
      <c r="D699" s="43"/>
      <c r="G699" s="83"/>
      <c r="H699" s="83"/>
      <c r="I699" s="83"/>
      <c r="J699" s="83"/>
      <c r="K699" s="83"/>
      <c r="L699" s="83"/>
      <c r="M699" s="83"/>
      <c r="N699" s="83"/>
      <c r="O699" s="83"/>
      <c r="P699" s="83"/>
      <c r="Q699" s="83"/>
      <c r="R699" s="83"/>
      <c r="S699" s="905"/>
      <c r="T699" s="4"/>
    </row>
    <row r="700" spans="2:20" ht="14.5">
      <c r="B700" s="904"/>
      <c r="C700" s="904"/>
      <c r="D700" s="43"/>
      <c r="G700" s="83"/>
      <c r="H700" s="83"/>
      <c r="I700" s="83"/>
      <c r="J700" s="83"/>
      <c r="K700" s="83"/>
      <c r="L700" s="83"/>
      <c r="M700" s="83"/>
      <c r="N700" s="83"/>
      <c r="O700" s="83"/>
      <c r="P700" s="83"/>
      <c r="Q700" s="83"/>
      <c r="R700" s="83"/>
      <c r="S700" s="905"/>
      <c r="T700" s="4"/>
    </row>
    <row r="701" spans="2:20" ht="14.5">
      <c r="B701" s="904"/>
      <c r="C701" s="904"/>
      <c r="D701" s="43"/>
      <c r="G701" s="83"/>
      <c r="H701" s="83"/>
      <c r="I701" s="83"/>
      <c r="J701" s="83"/>
      <c r="K701" s="83"/>
      <c r="L701" s="83"/>
      <c r="M701" s="83"/>
      <c r="N701" s="83"/>
      <c r="O701" s="83"/>
      <c r="P701" s="83"/>
      <c r="Q701" s="83"/>
      <c r="R701" s="83"/>
      <c r="S701" s="905"/>
      <c r="T701" s="4"/>
    </row>
    <row r="702" spans="2:20" ht="14.5">
      <c r="B702" s="904"/>
      <c r="C702" s="904"/>
      <c r="D702" s="43"/>
      <c r="G702" s="83"/>
      <c r="H702" s="83"/>
      <c r="I702" s="83"/>
      <c r="J702" s="83"/>
      <c r="K702" s="83"/>
      <c r="L702" s="83"/>
      <c r="M702" s="83"/>
      <c r="N702" s="83"/>
      <c r="O702" s="83"/>
      <c r="P702" s="83"/>
      <c r="Q702" s="83"/>
      <c r="R702" s="83"/>
      <c r="S702" s="905"/>
      <c r="T702" s="4"/>
    </row>
    <row r="703" spans="2:20" ht="14.5">
      <c r="B703" s="904"/>
      <c r="C703" s="904"/>
      <c r="D703" s="43"/>
      <c r="G703" s="83"/>
      <c r="H703" s="83"/>
      <c r="I703" s="83"/>
      <c r="J703" s="83"/>
      <c r="K703" s="83"/>
      <c r="L703" s="83"/>
      <c r="M703" s="83"/>
      <c r="N703" s="83"/>
      <c r="O703" s="83"/>
      <c r="P703" s="83"/>
      <c r="Q703" s="83"/>
      <c r="R703" s="83"/>
      <c r="S703" s="905"/>
      <c r="T703" s="4"/>
    </row>
    <row r="704" spans="2:20" ht="14.5">
      <c r="B704" s="904"/>
      <c r="C704" s="904"/>
      <c r="D704" s="43"/>
      <c r="G704" s="83"/>
      <c r="H704" s="83"/>
      <c r="I704" s="83"/>
      <c r="J704" s="83"/>
      <c r="K704" s="83"/>
      <c r="L704" s="83"/>
      <c r="M704" s="83"/>
      <c r="N704" s="83"/>
      <c r="O704" s="83"/>
      <c r="P704" s="83"/>
      <c r="Q704" s="83"/>
      <c r="R704" s="83"/>
      <c r="S704" s="905"/>
      <c r="T704" s="4"/>
    </row>
    <row r="705" spans="2:20" ht="14.5">
      <c r="B705" s="904"/>
      <c r="C705" s="904"/>
      <c r="D705" s="43"/>
      <c r="G705" s="83"/>
      <c r="H705" s="83"/>
      <c r="I705" s="83"/>
      <c r="J705" s="83"/>
      <c r="K705" s="83"/>
      <c r="L705" s="83"/>
      <c r="M705" s="83"/>
      <c r="N705" s="83"/>
      <c r="O705" s="83"/>
      <c r="P705" s="83"/>
      <c r="Q705" s="83"/>
      <c r="R705" s="83"/>
      <c r="S705" s="905"/>
      <c r="T705" s="4"/>
    </row>
    <row r="706" spans="2:20" ht="14.5">
      <c r="B706" s="904"/>
      <c r="C706" s="904"/>
      <c r="D706" s="43"/>
      <c r="G706" s="83"/>
      <c r="H706" s="83"/>
      <c r="I706" s="83"/>
      <c r="J706" s="83"/>
      <c r="K706" s="83"/>
      <c r="L706" s="83"/>
      <c r="M706" s="83"/>
      <c r="N706" s="83"/>
      <c r="O706" s="83"/>
      <c r="P706" s="83"/>
      <c r="Q706" s="83"/>
      <c r="R706" s="83"/>
      <c r="S706" s="905"/>
      <c r="T706" s="4"/>
    </row>
    <row r="707" spans="2:20" ht="14.5">
      <c r="B707" s="904"/>
      <c r="C707" s="904"/>
      <c r="D707" s="43"/>
      <c r="G707" s="83"/>
      <c r="H707" s="83"/>
      <c r="I707" s="83"/>
      <c r="J707" s="83"/>
      <c r="K707" s="83"/>
      <c r="L707" s="83"/>
      <c r="M707" s="83"/>
      <c r="N707" s="83"/>
      <c r="O707" s="83"/>
      <c r="P707" s="83"/>
      <c r="Q707" s="83"/>
      <c r="R707" s="83"/>
      <c r="S707" s="905"/>
      <c r="T707" s="4"/>
    </row>
    <row r="708" spans="2:20" ht="14.5">
      <c r="B708" s="904"/>
      <c r="C708" s="904"/>
      <c r="D708" s="43"/>
      <c r="G708" s="83"/>
      <c r="H708" s="83"/>
      <c r="I708" s="83"/>
      <c r="J708" s="83"/>
      <c r="K708" s="83"/>
      <c r="L708" s="83"/>
      <c r="M708" s="83"/>
      <c r="N708" s="83"/>
      <c r="O708" s="83"/>
      <c r="P708" s="83"/>
      <c r="Q708" s="83"/>
      <c r="R708" s="83"/>
      <c r="S708" s="905"/>
      <c r="T708" s="4"/>
    </row>
    <row r="709" spans="2:20" ht="14.5">
      <c r="B709" s="904"/>
      <c r="C709" s="904"/>
      <c r="D709" s="43"/>
      <c r="G709" s="83"/>
      <c r="H709" s="83"/>
      <c r="I709" s="83"/>
      <c r="J709" s="83"/>
      <c r="K709" s="83"/>
      <c r="L709" s="83"/>
      <c r="M709" s="83"/>
      <c r="N709" s="83"/>
      <c r="O709" s="83"/>
      <c r="P709" s="83"/>
      <c r="Q709" s="83"/>
      <c r="R709" s="83"/>
      <c r="S709" s="905"/>
      <c r="T709" s="4"/>
    </row>
    <row r="710" spans="2:20" ht="14.5">
      <c r="B710" s="904"/>
      <c r="C710" s="904"/>
      <c r="D710" s="43"/>
      <c r="G710" s="83"/>
      <c r="H710" s="83"/>
      <c r="I710" s="83"/>
      <c r="J710" s="83"/>
      <c r="K710" s="83"/>
      <c r="L710" s="83"/>
      <c r="M710" s="83"/>
      <c r="N710" s="83"/>
      <c r="O710" s="83"/>
      <c r="P710" s="83"/>
      <c r="Q710" s="83"/>
      <c r="R710" s="83"/>
      <c r="S710" s="905"/>
      <c r="T710" s="4"/>
    </row>
    <row r="711" spans="2:20" ht="14.5">
      <c r="B711" s="904"/>
      <c r="C711" s="904"/>
      <c r="D711" s="43"/>
      <c r="G711" s="83"/>
      <c r="H711" s="83"/>
      <c r="I711" s="83"/>
      <c r="J711" s="83"/>
      <c r="K711" s="83"/>
      <c r="L711" s="83"/>
      <c r="M711" s="83"/>
      <c r="N711" s="83"/>
      <c r="O711" s="83"/>
      <c r="P711" s="83"/>
      <c r="Q711" s="83"/>
      <c r="R711" s="83"/>
      <c r="S711" s="905"/>
      <c r="T711" s="4"/>
    </row>
    <row r="712" spans="2:20" ht="14.5">
      <c r="B712" s="904"/>
      <c r="C712" s="904"/>
      <c r="D712" s="43"/>
      <c r="G712" s="83"/>
      <c r="H712" s="83"/>
      <c r="I712" s="83"/>
      <c r="J712" s="83"/>
      <c r="K712" s="83"/>
      <c r="L712" s="83"/>
      <c r="M712" s="83"/>
      <c r="N712" s="83"/>
      <c r="O712" s="83"/>
      <c r="P712" s="83"/>
      <c r="Q712" s="83"/>
      <c r="R712" s="83"/>
      <c r="S712" s="905"/>
      <c r="T712" s="4"/>
    </row>
    <row r="713" spans="2:20" ht="14.5">
      <c r="B713" s="904"/>
      <c r="C713" s="904"/>
      <c r="D713" s="43"/>
      <c r="G713" s="83"/>
      <c r="H713" s="83"/>
      <c r="I713" s="83"/>
      <c r="J713" s="83"/>
      <c r="K713" s="83"/>
      <c r="L713" s="83"/>
      <c r="M713" s="83"/>
      <c r="N713" s="83"/>
      <c r="O713" s="83"/>
      <c r="P713" s="83"/>
      <c r="Q713" s="83"/>
      <c r="R713" s="83"/>
      <c r="S713" s="905"/>
      <c r="T713" s="4"/>
    </row>
    <row r="714" spans="2:20" ht="14.5">
      <c r="B714" s="904"/>
      <c r="C714" s="904"/>
      <c r="D714" s="43"/>
      <c r="G714" s="83"/>
      <c r="H714" s="83"/>
      <c r="I714" s="83"/>
      <c r="J714" s="83"/>
      <c r="K714" s="83"/>
      <c r="L714" s="83"/>
      <c r="M714" s="83"/>
      <c r="N714" s="83"/>
      <c r="O714" s="83"/>
      <c r="P714" s="83"/>
      <c r="Q714" s="83"/>
      <c r="R714" s="83"/>
      <c r="S714" s="905"/>
      <c r="T714" s="4"/>
    </row>
    <row r="715" spans="2:20" ht="14.5">
      <c r="B715" s="904"/>
      <c r="C715" s="904"/>
      <c r="D715" s="43"/>
      <c r="G715" s="83"/>
      <c r="H715" s="83"/>
      <c r="I715" s="83"/>
      <c r="J715" s="83"/>
      <c r="K715" s="83"/>
      <c r="L715" s="83"/>
      <c r="M715" s="83"/>
      <c r="N715" s="83"/>
      <c r="O715" s="83"/>
      <c r="P715" s="83"/>
      <c r="Q715" s="83"/>
      <c r="R715" s="83"/>
      <c r="S715" s="905"/>
      <c r="T715" s="4"/>
    </row>
    <row r="716" spans="2:20" ht="14.5">
      <c r="B716" s="904"/>
      <c r="C716" s="904"/>
      <c r="D716" s="43"/>
      <c r="G716" s="83"/>
      <c r="H716" s="83"/>
      <c r="I716" s="83"/>
      <c r="J716" s="83"/>
      <c r="K716" s="83"/>
      <c r="L716" s="83"/>
      <c r="M716" s="83"/>
      <c r="N716" s="83"/>
      <c r="O716" s="83"/>
      <c r="P716" s="83"/>
      <c r="Q716" s="83"/>
      <c r="R716" s="83"/>
      <c r="S716" s="905"/>
      <c r="T716" s="4"/>
    </row>
    <row r="717" spans="2:20" ht="14.5">
      <c r="B717" s="904"/>
      <c r="C717" s="904"/>
      <c r="D717" s="43"/>
      <c r="G717" s="83"/>
      <c r="H717" s="83"/>
      <c r="I717" s="83"/>
      <c r="J717" s="83"/>
      <c r="K717" s="83"/>
      <c r="L717" s="83"/>
      <c r="M717" s="83"/>
      <c r="N717" s="83"/>
      <c r="O717" s="83"/>
      <c r="P717" s="83"/>
      <c r="Q717" s="83"/>
      <c r="R717" s="83"/>
      <c r="S717" s="905"/>
      <c r="T717" s="4"/>
    </row>
    <row r="718" spans="2:20" ht="14.5">
      <c r="B718" s="904"/>
      <c r="C718" s="904"/>
      <c r="D718" s="43"/>
      <c r="G718" s="83"/>
      <c r="H718" s="83"/>
      <c r="I718" s="83"/>
      <c r="J718" s="83"/>
      <c r="K718" s="83"/>
      <c r="L718" s="83"/>
      <c r="M718" s="83"/>
      <c r="N718" s="83"/>
      <c r="O718" s="83"/>
      <c r="P718" s="83"/>
      <c r="Q718" s="83"/>
      <c r="R718" s="83"/>
      <c r="S718" s="905"/>
      <c r="T718" s="4"/>
    </row>
    <row r="719" spans="2:20" ht="14.5">
      <c r="B719" s="904"/>
      <c r="C719" s="904"/>
      <c r="D719" s="43"/>
      <c r="G719" s="83"/>
      <c r="H719" s="83"/>
      <c r="I719" s="83"/>
      <c r="J719" s="83"/>
      <c r="K719" s="83"/>
      <c r="L719" s="83"/>
      <c r="M719" s="83"/>
      <c r="N719" s="83"/>
      <c r="O719" s="83"/>
      <c r="P719" s="83"/>
      <c r="Q719" s="83"/>
      <c r="R719" s="83"/>
      <c r="S719" s="905"/>
      <c r="T719" s="4"/>
    </row>
    <row r="720" spans="2:20" ht="14.5">
      <c r="B720" s="904"/>
      <c r="C720" s="904"/>
      <c r="D720" s="43"/>
      <c r="G720" s="83"/>
      <c r="H720" s="83"/>
      <c r="I720" s="83"/>
      <c r="J720" s="83"/>
      <c r="K720" s="83"/>
      <c r="L720" s="83"/>
      <c r="M720" s="83"/>
      <c r="N720" s="83"/>
      <c r="O720" s="83"/>
      <c r="P720" s="83"/>
      <c r="Q720" s="83"/>
      <c r="R720" s="83"/>
      <c r="S720" s="905"/>
      <c r="T720" s="4"/>
    </row>
    <row r="721" spans="2:20" ht="14.5">
      <c r="B721" s="904"/>
      <c r="C721" s="904"/>
      <c r="D721" s="43"/>
      <c r="G721" s="83"/>
      <c r="H721" s="83"/>
      <c r="I721" s="83"/>
      <c r="J721" s="83"/>
      <c r="K721" s="83"/>
      <c r="L721" s="83"/>
      <c r="M721" s="83"/>
      <c r="N721" s="83"/>
      <c r="O721" s="83"/>
      <c r="P721" s="83"/>
      <c r="Q721" s="83"/>
      <c r="R721" s="83"/>
      <c r="S721" s="905"/>
      <c r="T721" s="4"/>
    </row>
    <row r="722" spans="2:20" ht="14.5">
      <c r="B722" s="904"/>
      <c r="C722" s="904"/>
      <c r="D722" s="43"/>
      <c r="G722" s="83"/>
      <c r="H722" s="83"/>
      <c r="I722" s="83"/>
      <c r="J722" s="83"/>
      <c r="K722" s="83"/>
      <c r="L722" s="83"/>
      <c r="M722" s="83"/>
      <c r="N722" s="83"/>
      <c r="O722" s="83"/>
      <c r="P722" s="83"/>
      <c r="Q722" s="83"/>
      <c r="R722" s="83"/>
      <c r="S722" s="905"/>
      <c r="T722" s="4"/>
    </row>
    <row r="723" spans="2:20" ht="14.5">
      <c r="B723" s="904"/>
      <c r="C723" s="904"/>
      <c r="D723" s="43"/>
      <c r="G723" s="83"/>
      <c r="H723" s="83"/>
      <c r="I723" s="83"/>
      <c r="J723" s="83"/>
      <c r="K723" s="83"/>
      <c r="L723" s="83"/>
      <c r="M723" s="83"/>
      <c r="N723" s="83"/>
      <c r="O723" s="83"/>
      <c r="P723" s="83"/>
      <c r="Q723" s="83"/>
      <c r="R723" s="83"/>
      <c r="S723" s="905"/>
      <c r="T723" s="4"/>
    </row>
    <row r="724" spans="2:20" ht="14.5">
      <c r="B724" s="904"/>
      <c r="C724" s="904"/>
      <c r="D724" s="43"/>
      <c r="G724" s="83"/>
      <c r="H724" s="83"/>
      <c r="I724" s="83"/>
      <c r="J724" s="83"/>
      <c r="K724" s="83"/>
      <c r="L724" s="83"/>
      <c r="M724" s="83"/>
      <c r="N724" s="83"/>
      <c r="O724" s="83"/>
      <c r="P724" s="83"/>
      <c r="Q724" s="83"/>
      <c r="R724" s="83"/>
      <c r="S724" s="905"/>
      <c r="T724" s="4"/>
    </row>
    <row r="725" spans="2:20" ht="14.5">
      <c r="B725" s="904"/>
      <c r="C725" s="904"/>
      <c r="D725" s="43"/>
      <c r="G725" s="83"/>
      <c r="H725" s="83"/>
      <c r="I725" s="83"/>
      <c r="J725" s="83"/>
      <c r="K725" s="83"/>
      <c r="L725" s="83"/>
      <c r="M725" s="83"/>
      <c r="N725" s="83"/>
      <c r="O725" s="83"/>
      <c r="P725" s="83"/>
      <c r="Q725" s="83"/>
      <c r="R725" s="83"/>
      <c r="S725" s="905"/>
      <c r="T725" s="4"/>
    </row>
    <row r="726" spans="2:20" ht="14.5">
      <c r="B726" s="904"/>
      <c r="C726" s="904"/>
      <c r="D726" s="43"/>
      <c r="G726" s="83"/>
      <c r="H726" s="83"/>
      <c r="I726" s="83"/>
      <c r="J726" s="83"/>
      <c r="K726" s="83"/>
      <c r="L726" s="83"/>
      <c r="M726" s="83"/>
      <c r="N726" s="83"/>
      <c r="O726" s="83"/>
      <c r="P726" s="83"/>
      <c r="Q726" s="83"/>
      <c r="R726" s="83"/>
      <c r="S726" s="905"/>
      <c r="T726" s="4"/>
    </row>
    <row r="727" spans="2:20" ht="14.5">
      <c r="B727" s="904"/>
      <c r="C727" s="904"/>
      <c r="D727" s="43"/>
      <c r="G727" s="83"/>
      <c r="H727" s="83"/>
      <c r="I727" s="83"/>
      <c r="J727" s="83"/>
      <c r="K727" s="83"/>
      <c r="L727" s="83"/>
      <c r="M727" s="83"/>
      <c r="N727" s="83"/>
      <c r="O727" s="83"/>
      <c r="P727" s="83"/>
      <c r="Q727" s="83"/>
      <c r="R727" s="83"/>
      <c r="S727" s="905"/>
      <c r="T727" s="4"/>
    </row>
    <row r="728" spans="2:20" ht="14.5">
      <c r="B728" s="904"/>
      <c r="C728" s="904"/>
      <c r="D728" s="43"/>
      <c r="G728" s="83"/>
      <c r="H728" s="83"/>
      <c r="I728" s="83"/>
      <c r="J728" s="83"/>
      <c r="K728" s="83"/>
      <c r="L728" s="83"/>
      <c r="M728" s="83"/>
      <c r="N728" s="83"/>
      <c r="O728" s="83"/>
      <c r="P728" s="83"/>
      <c r="Q728" s="83"/>
      <c r="R728" s="83"/>
      <c r="S728" s="905"/>
      <c r="T728" s="4"/>
    </row>
    <row r="729" spans="2:20" ht="14.5">
      <c r="B729" s="904"/>
      <c r="C729" s="904"/>
      <c r="D729" s="43"/>
      <c r="G729" s="83"/>
      <c r="H729" s="83"/>
      <c r="I729" s="83"/>
      <c r="J729" s="83"/>
      <c r="K729" s="83"/>
      <c r="L729" s="83"/>
      <c r="M729" s="83"/>
      <c r="N729" s="83"/>
      <c r="O729" s="83"/>
      <c r="P729" s="83"/>
      <c r="Q729" s="83"/>
      <c r="R729" s="83"/>
      <c r="S729" s="905"/>
      <c r="T729" s="4"/>
    </row>
    <row r="730" spans="2:20" ht="14.5">
      <c r="B730" s="904"/>
      <c r="C730" s="904"/>
      <c r="D730" s="43"/>
      <c r="G730" s="83"/>
      <c r="H730" s="83"/>
      <c r="I730" s="83"/>
      <c r="J730" s="83"/>
      <c r="K730" s="83"/>
      <c r="L730" s="83"/>
      <c r="M730" s="83"/>
      <c r="N730" s="83"/>
      <c r="O730" s="83"/>
      <c r="P730" s="83"/>
      <c r="Q730" s="83"/>
      <c r="R730" s="83"/>
      <c r="S730" s="905"/>
      <c r="T730" s="4"/>
    </row>
    <row r="731" spans="2:20" ht="14.5">
      <c r="B731" s="904"/>
      <c r="C731" s="904"/>
      <c r="D731" s="43"/>
      <c r="G731" s="83"/>
      <c r="H731" s="83"/>
      <c r="I731" s="83"/>
      <c r="J731" s="83"/>
      <c r="K731" s="83"/>
      <c r="L731" s="83"/>
      <c r="M731" s="83"/>
      <c r="N731" s="83"/>
      <c r="O731" s="83"/>
      <c r="P731" s="83"/>
      <c r="Q731" s="83"/>
      <c r="R731" s="83"/>
      <c r="S731" s="905"/>
      <c r="T731" s="4"/>
    </row>
    <row r="732" spans="2:20" ht="14.5">
      <c r="B732" s="904"/>
      <c r="C732" s="904"/>
      <c r="D732" s="43"/>
      <c r="G732" s="83"/>
      <c r="H732" s="83"/>
      <c r="I732" s="83"/>
      <c r="J732" s="83"/>
      <c r="K732" s="83"/>
      <c r="L732" s="83"/>
      <c r="M732" s="83"/>
      <c r="N732" s="83"/>
      <c r="O732" s="83"/>
      <c r="P732" s="83"/>
      <c r="Q732" s="83"/>
      <c r="R732" s="83"/>
      <c r="S732" s="905"/>
      <c r="T732" s="4"/>
    </row>
    <row r="733" spans="2:20" ht="14.5">
      <c r="B733" s="904"/>
      <c r="C733" s="904"/>
      <c r="D733" s="43"/>
      <c r="G733" s="83"/>
      <c r="H733" s="83"/>
      <c r="I733" s="83"/>
      <c r="J733" s="83"/>
      <c r="K733" s="83"/>
      <c r="L733" s="83"/>
      <c r="M733" s="83"/>
      <c r="N733" s="83"/>
      <c r="O733" s="83"/>
      <c r="P733" s="83"/>
      <c r="Q733" s="83"/>
      <c r="R733" s="83"/>
      <c r="S733" s="905"/>
      <c r="T733" s="4"/>
    </row>
    <row r="734" spans="2:20" ht="14.5">
      <c r="B734" s="904"/>
      <c r="C734" s="904"/>
      <c r="D734" s="43"/>
      <c r="G734" s="83"/>
      <c r="H734" s="83"/>
      <c r="I734" s="83"/>
      <c r="J734" s="83"/>
      <c r="K734" s="83"/>
      <c r="L734" s="83"/>
      <c r="M734" s="83"/>
      <c r="N734" s="83"/>
      <c r="O734" s="83"/>
      <c r="P734" s="83"/>
      <c r="Q734" s="83"/>
      <c r="R734" s="83"/>
      <c r="S734" s="905"/>
      <c r="T734" s="4"/>
    </row>
    <row r="735" spans="2:20" ht="14.5">
      <c r="B735" s="904"/>
      <c r="C735" s="904"/>
      <c r="D735" s="43"/>
      <c r="G735" s="83"/>
      <c r="H735" s="83"/>
      <c r="I735" s="83"/>
      <c r="J735" s="83"/>
      <c r="K735" s="83"/>
      <c r="L735" s="83"/>
      <c r="M735" s="83"/>
      <c r="N735" s="83"/>
      <c r="O735" s="83"/>
      <c r="P735" s="83"/>
      <c r="Q735" s="83"/>
      <c r="R735" s="83"/>
      <c r="S735" s="905"/>
      <c r="T735" s="4"/>
    </row>
    <row r="736" spans="2:20" ht="14.5">
      <c r="B736" s="904"/>
      <c r="C736" s="904"/>
      <c r="D736" s="43"/>
      <c r="G736" s="83"/>
      <c r="H736" s="83"/>
      <c r="I736" s="83"/>
      <c r="J736" s="83"/>
      <c r="K736" s="83"/>
      <c r="L736" s="83"/>
      <c r="M736" s="83"/>
      <c r="N736" s="83"/>
      <c r="O736" s="83"/>
      <c r="P736" s="83"/>
      <c r="Q736" s="83"/>
      <c r="R736" s="83"/>
      <c r="S736" s="905"/>
      <c r="T736" s="4"/>
    </row>
    <row r="737" spans="2:20" ht="14.5">
      <c r="B737" s="904"/>
      <c r="C737" s="904"/>
      <c r="D737" s="43"/>
      <c r="G737" s="83"/>
      <c r="H737" s="83"/>
      <c r="I737" s="83"/>
      <c r="J737" s="83"/>
      <c r="K737" s="83"/>
      <c r="L737" s="83"/>
      <c r="M737" s="83"/>
      <c r="N737" s="83"/>
      <c r="O737" s="83"/>
      <c r="P737" s="83"/>
      <c r="Q737" s="83"/>
      <c r="R737" s="83"/>
      <c r="S737" s="905"/>
      <c r="T737" s="4"/>
    </row>
    <row r="738" spans="2:20" ht="14.5">
      <c r="B738" s="904"/>
      <c r="C738" s="904"/>
      <c r="D738" s="43"/>
      <c r="G738" s="83"/>
      <c r="H738" s="83"/>
      <c r="I738" s="83"/>
      <c r="J738" s="83"/>
      <c r="K738" s="83"/>
      <c r="L738" s="83"/>
      <c r="M738" s="83"/>
      <c r="N738" s="83"/>
      <c r="O738" s="83"/>
      <c r="P738" s="83"/>
      <c r="Q738" s="83"/>
      <c r="R738" s="83"/>
      <c r="S738" s="905"/>
      <c r="T738" s="4"/>
    </row>
    <row r="739" spans="2:20" ht="14.5">
      <c r="B739" s="904"/>
      <c r="C739" s="904"/>
      <c r="D739" s="43"/>
      <c r="G739" s="83"/>
      <c r="H739" s="83"/>
      <c r="I739" s="83"/>
      <c r="J739" s="83"/>
      <c r="K739" s="83"/>
      <c r="L739" s="83"/>
      <c r="M739" s="83"/>
      <c r="N739" s="83"/>
      <c r="O739" s="83"/>
      <c r="P739" s="83"/>
      <c r="Q739" s="83"/>
      <c r="R739" s="83"/>
      <c r="S739" s="905"/>
      <c r="T739" s="4"/>
    </row>
    <row r="740" spans="2:20" ht="14.5">
      <c r="B740" s="904"/>
      <c r="C740" s="904"/>
      <c r="D740" s="43"/>
      <c r="G740" s="83"/>
      <c r="H740" s="83"/>
      <c r="I740" s="83"/>
      <c r="J740" s="83"/>
      <c r="K740" s="83"/>
      <c r="L740" s="83"/>
      <c r="M740" s="83"/>
      <c r="N740" s="83"/>
      <c r="O740" s="83"/>
      <c r="P740" s="83"/>
      <c r="Q740" s="83"/>
      <c r="R740" s="83"/>
      <c r="S740" s="905"/>
      <c r="T740" s="4"/>
    </row>
    <row r="741" spans="2:20" ht="14.5">
      <c r="B741" s="904"/>
      <c r="C741" s="904"/>
      <c r="D741" s="43"/>
      <c r="G741" s="83"/>
      <c r="H741" s="83"/>
      <c r="I741" s="83"/>
      <c r="J741" s="83"/>
      <c r="K741" s="83"/>
      <c r="L741" s="83"/>
      <c r="M741" s="83"/>
      <c r="N741" s="83"/>
      <c r="O741" s="83"/>
      <c r="P741" s="83"/>
      <c r="Q741" s="83"/>
      <c r="R741" s="83"/>
      <c r="S741" s="905"/>
      <c r="T741" s="4"/>
    </row>
    <row r="742" spans="2:20" ht="14.5">
      <c r="B742" s="904"/>
      <c r="C742" s="904"/>
      <c r="D742" s="43"/>
      <c r="G742" s="83"/>
      <c r="H742" s="83"/>
      <c r="I742" s="83"/>
      <c r="J742" s="83"/>
      <c r="K742" s="83"/>
      <c r="L742" s="83"/>
      <c r="M742" s="83"/>
      <c r="N742" s="83"/>
      <c r="O742" s="83"/>
      <c r="P742" s="83"/>
      <c r="Q742" s="83"/>
      <c r="R742" s="83"/>
      <c r="S742" s="905"/>
      <c r="T742" s="4"/>
    </row>
    <row r="743" spans="2:20" ht="14.5">
      <c r="B743" s="904"/>
      <c r="C743" s="904"/>
      <c r="D743" s="43"/>
      <c r="G743" s="83"/>
      <c r="H743" s="83"/>
      <c r="I743" s="83"/>
      <c r="J743" s="83"/>
      <c r="K743" s="83"/>
      <c r="L743" s="83"/>
      <c r="M743" s="83"/>
      <c r="N743" s="83"/>
      <c r="O743" s="83"/>
      <c r="P743" s="83"/>
      <c r="Q743" s="83"/>
      <c r="R743" s="83"/>
      <c r="S743" s="905"/>
      <c r="T743" s="4"/>
    </row>
    <row r="744" spans="2:20" ht="14.5">
      <c r="B744" s="904"/>
      <c r="C744" s="904"/>
      <c r="D744" s="43"/>
      <c r="G744" s="83"/>
      <c r="H744" s="83"/>
      <c r="I744" s="83"/>
      <c r="J744" s="83"/>
      <c r="K744" s="83"/>
      <c r="L744" s="83"/>
      <c r="M744" s="83"/>
      <c r="N744" s="83"/>
      <c r="O744" s="83"/>
      <c r="P744" s="83"/>
      <c r="Q744" s="83"/>
      <c r="R744" s="83"/>
      <c r="S744" s="905"/>
      <c r="T744" s="4"/>
    </row>
    <row r="745" spans="2:20" ht="14.5">
      <c r="B745" s="904"/>
      <c r="C745" s="904"/>
      <c r="D745" s="43"/>
      <c r="G745" s="83"/>
      <c r="H745" s="83"/>
      <c r="I745" s="83"/>
      <c r="J745" s="83"/>
      <c r="K745" s="83"/>
      <c r="L745" s="83"/>
      <c r="M745" s="83"/>
      <c r="N745" s="83"/>
      <c r="O745" s="83"/>
      <c r="P745" s="83"/>
      <c r="Q745" s="83"/>
      <c r="R745" s="83"/>
      <c r="S745" s="905"/>
      <c r="T745" s="4"/>
    </row>
    <row r="746" spans="2:20" ht="14.5">
      <c r="B746" s="904"/>
      <c r="C746" s="904"/>
      <c r="D746" s="43"/>
      <c r="G746" s="83"/>
      <c r="H746" s="83"/>
      <c r="I746" s="83"/>
      <c r="J746" s="83"/>
      <c r="K746" s="83"/>
      <c r="L746" s="83"/>
      <c r="M746" s="83"/>
      <c r="N746" s="83"/>
      <c r="O746" s="83"/>
      <c r="P746" s="83"/>
      <c r="Q746" s="83"/>
      <c r="R746" s="83"/>
      <c r="S746" s="905"/>
      <c r="T746" s="4"/>
    </row>
    <row r="747" spans="2:20" ht="14.5">
      <c r="B747" s="904"/>
      <c r="C747" s="904"/>
      <c r="D747" s="43"/>
      <c r="G747" s="83"/>
      <c r="H747" s="83"/>
      <c r="I747" s="83"/>
      <c r="J747" s="83"/>
      <c r="K747" s="83"/>
      <c r="L747" s="83"/>
      <c r="M747" s="83"/>
      <c r="N747" s="83"/>
      <c r="O747" s="83"/>
      <c r="P747" s="83"/>
      <c r="Q747" s="83"/>
      <c r="R747" s="83"/>
      <c r="S747" s="905"/>
      <c r="T747" s="4"/>
    </row>
    <row r="748" spans="2:20" ht="14.5">
      <c r="B748" s="904"/>
      <c r="C748" s="904"/>
      <c r="D748" s="43"/>
      <c r="G748" s="83"/>
      <c r="H748" s="83"/>
      <c r="I748" s="83"/>
      <c r="J748" s="83"/>
      <c r="K748" s="83"/>
      <c r="L748" s="83"/>
      <c r="M748" s="83"/>
      <c r="N748" s="83"/>
      <c r="O748" s="83"/>
      <c r="P748" s="83"/>
      <c r="Q748" s="83"/>
      <c r="R748" s="83"/>
      <c r="S748" s="905"/>
      <c r="T748" s="4"/>
    </row>
    <row r="749" spans="2:20" ht="14.5">
      <c r="B749" s="904"/>
      <c r="C749" s="904"/>
      <c r="D749" s="43"/>
      <c r="G749" s="83"/>
      <c r="H749" s="83"/>
      <c r="I749" s="83"/>
      <c r="J749" s="83"/>
      <c r="K749" s="83"/>
      <c r="L749" s="83"/>
      <c r="M749" s="83"/>
      <c r="N749" s="83"/>
      <c r="O749" s="83"/>
      <c r="P749" s="83"/>
      <c r="Q749" s="83"/>
      <c r="R749" s="83"/>
      <c r="S749" s="905"/>
      <c r="T749" s="4"/>
    </row>
    <row r="750" spans="2:20" ht="14.5">
      <c r="B750" s="904"/>
      <c r="C750" s="904"/>
      <c r="D750" s="43"/>
      <c r="G750" s="83"/>
      <c r="H750" s="83"/>
      <c r="I750" s="83"/>
      <c r="J750" s="83"/>
      <c r="K750" s="83"/>
      <c r="L750" s="83"/>
      <c r="M750" s="83"/>
      <c r="N750" s="83"/>
      <c r="O750" s="83"/>
      <c r="P750" s="83"/>
      <c r="Q750" s="83"/>
      <c r="R750" s="83"/>
      <c r="S750" s="905"/>
      <c r="T750" s="4"/>
    </row>
    <row r="751" spans="2:20" ht="14.5">
      <c r="B751" s="904"/>
      <c r="C751" s="904"/>
      <c r="D751" s="43"/>
      <c r="G751" s="83"/>
      <c r="H751" s="83"/>
      <c r="I751" s="83"/>
      <c r="J751" s="83"/>
      <c r="K751" s="83"/>
      <c r="L751" s="83"/>
      <c r="M751" s="83"/>
      <c r="N751" s="83"/>
      <c r="O751" s="83"/>
      <c r="P751" s="83"/>
      <c r="Q751" s="83"/>
      <c r="R751" s="83"/>
      <c r="S751" s="905"/>
      <c r="T751" s="4"/>
    </row>
    <row r="752" spans="2:20" ht="14.5">
      <c r="B752" s="904"/>
      <c r="C752" s="904"/>
      <c r="D752" s="43"/>
      <c r="G752" s="83"/>
      <c r="H752" s="83"/>
      <c r="I752" s="83"/>
      <c r="J752" s="83"/>
      <c r="K752" s="83"/>
      <c r="L752" s="83"/>
      <c r="M752" s="83"/>
      <c r="N752" s="83"/>
      <c r="O752" s="83"/>
      <c r="P752" s="83"/>
      <c r="Q752" s="83"/>
      <c r="R752" s="83"/>
      <c r="S752" s="905"/>
      <c r="T752" s="4"/>
    </row>
    <row r="753" spans="2:20" ht="14.5">
      <c r="B753" s="904"/>
      <c r="C753" s="904"/>
      <c r="D753" s="43"/>
      <c r="G753" s="83"/>
      <c r="H753" s="83"/>
      <c r="I753" s="83"/>
      <c r="J753" s="83"/>
      <c r="K753" s="83"/>
      <c r="L753" s="83"/>
      <c r="M753" s="83"/>
      <c r="N753" s="83"/>
      <c r="O753" s="83"/>
      <c r="P753" s="83"/>
      <c r="Q753" s="83"/>
      <c r="R753" s="83"/>
      <c r="S753" s="905"/>
      <c r="T753" s="4"/>
    </row>
    <row r="754" spans="2:20" ht="14.5">
      <c r="B754" s="904"/>
      <c r="C754" s="904"/>
      <c r="D754" s="43"/>
      <c r="G754" s="83"/>
      <c r="H754" s="83"/>
      <c r="I754" s="83"/>
      <c r="J754" s="83"/>
      <c r="K754" s="83"/>
      <c r="L754" s="83"/>
      <c r="M754" s="83"/>
      <c r="N754" s="83"/>
      <c r="O754" s="83"/>
      <c r="P754" s="83"/>
      <c r="Q754" s="83"/>
      <c r="R754" s="83"/>
      <c r="S754" s="905"/>
      <c r="T754" s="4"/>
    </row>
    <row r="755" spans="2:20" ht="14.5">
      <c r="B755" s="904"/>
      <c r="C755" s="904"/>
      <c r="D755" s="43"/>
      <c r="G755" s="83"/>
      <c r="H755" s="83"/>
      <c r="I755" s="83"/>
      <c r="J755" s="83"/>
      <c r="K755" s="83"/>
      <c r="L755" s="83"/>
      <c r="M755" s="83"/>
      <c r="N755" s="83"/>
      <c r="O755" s="83"/>
      <c r="P755" s="83"/>
      <c r="Q755" s="83"/>
      <c r="R755" s="83"/>
      <c r="S755" s="905"/>
      <c r="T755" s="4"/>
    </row>
    <row r="756" spans="2:20" ht="14.5">
      <c r="B756" s="904"/>
      <c r="C756" s="904"/>
      <c r="D756" s="43"/>
      <c r="G756" s="83"/>
      <c r="H756" s="83"/>
      <c r="I756" s="83"/>
      <c r="J756" s="83"/>
      <c r="K756" s="83"/>
      <c r="L756" s="83"/>
      <c r="M756" s="83"/>
      <c r="N756" s="83"/>
      <c r="O756" s="83"/>
      <c r="P756" s="83"/>
      <c r="Q756" s="83"/>
      <c r="R756" s="83"/>
      <c r="S756" s="905"/>
      <c r="T756" s="4"/>
    </row>
    <row r="757" spans="2:20" ht="14.5">
      <c r="B757" s="904"/>
      <c r="C757" s="904"/>
      <c r="D757" s="43"/>
      <c r="G757" s="83"/>
      <c r="H757" s="83"/>
      <c r="I757" s="83"/>
      <c r="J757" s="83"/>
      <c r="K757" s="83"/>
      <c r="L757" s="83"/>
      <c r="M757" s="83"/>
      <c r="N757" s="83"/>
      <c r="O757" s="83"/>
      <c r="P757" s="83"/>
      <c r="Q757" s="83"/>
      <c r="R757" s="83"/>
      <c r="S757" s="905"/>
      <c r="T757" s="4"/>
    </row>
    <row r="758" spans="2:20" ht="14.5">
      <c r="B758" s="904"/>
      <c r="C758" s="904"/>
      <c r="D758" s="43"/>
      <c r="G758" s="83"/>
      <c r="H758" s="83"/>
      <c r="I758" s="83"/>
      <c r="J758" s="83"/>
      <c r="K758" s="83"/>
      <c r="L758" s="83"/>
      <c r="M758" s="83"/>
      <c r="N758" s="83"/>
      <c r="O758" s="83"/>
      <c r="P758" s="83"/>
      <c r="Q758" s="83"/>
      <c r="R758" s="83"/>
      <c r="S758" s="905"/>
      <c r="T758" s="4"/>
    </row>
    <row r="759" spans="2:20" ht="14.5">
      <c r="B759" s="904"/>
      <c r="C759" s="904"/>
      <c r="D759" s="43"/>
      <c r="G759" s="83"/>
      <c r="H759" s="83"/>
      <c r="I759" s="83"/>
      <c r="J759" s="83"/>
      <c r="K759" s="83"/>
      <c r="L759" s="83"/>
      <c r="M759" s="83"/>
      <c r="N759" s="83"/>
      <c r="O759" s="83"/>
      <c r="P759" s="83"/>
      <c r="Q759" s="83"/>
      <c r="R759" s="83"/>
      <c r="S759" s="905"/>
      <c r="T759" s="4"/>
    </row>
    <row r="760" spans="2:20" ht="14.5">
      <c r="B760" s="904"/>
      <c r="C760" s="904"/>
      <c r="D760" s="43"/>
      <c r="G760" s="83"/>
      <c r="H760" s="83"/>
      <c r="I760" s="83"/>
      <c r="J760" s="83"/>
      <c r="K760" s="83"/>
      <c r="L760" s="83"/>
      <c r="M760" s="83"/>
      <c r="N760" s="83"/>
      <c r="O760" s="83"/>
      <c r="P760" s="83"/>
      <c r="Q760" s="83"/>
      <c r="R760" s="83"/>
      <c r="S760" s="905"/>
      <c r="T760" s="4"/>
    </row>
    <row r="761" spans="2:20" ht="14.5">
      <c r="B761" s="904"/>
      <c r="C761" s="904"/>
      <c r="D761" s="43"/>
      <c r="G761" s="83"/>
      <c r="H761" s="83"/>
      <c r="I761" s="83"/>
      <c r="J761" s="83"/>
      <c r="K761" s="83"/>
      <c r="L761" s="83"/>
      <c r="M761" s="83"/>
      <c r="N761" s="83"/>
      <c r="O761" s="83"/>
      <c r="P761" s="83"/>
      <c r="Q761" s="83"/>
      <c r="R761" s="83"/>
      <c r="S761" s="905"/>
      <c r="T761" s="4"/>
    </row>
    <row r="762" spans="2:20" ht="14.5">
      <c r="B762" s="904"/>
      <c r="C762" s="904"/>
      <c r="D762" s="43"/>
      <c r="G762" s="83"/>
      <c r="H762" s="83"/>
      <c r="I762" s="83"/>
      <c r="J762" s="83"/>
      <c r="K762" s="83"/>
      <c r="L762" s="83"/>
      <c r="M762" s="83"/>
      <c r="N762" s="83"/>
      <c r="O762" s="83"/>
      <c r="P762" s="83"/>
      <c r="Q762" s="83"/>
      <c r="R762" s="83"/>
      <c r="S762" s="905"/>
      <c r="T762" s="4"/>
    </row>
    <row r="763" spans="2:20" ht="14.5">
      <c r="B763" s="904"/>
      <c r="C763" s="904"/>
      <c r="D763" s="43"/>
      <c r="G763" s="83"/>
      <c r="H763" s="83"/>
      <c r="I763" s="83"/>
      <c r="J763" s="83"/>
      <c r="K763" s="83"/>
      <c r="L763" s="83"/>
      <c r="M763" s="83"/>
      <c r="N763" s="83"/>
      <c r="O763" s="83"/>
      <c r="P763" s="83"/>
      <c r="Q763" s="83"/>
      <c r="R763" s="83"/>
      <c r="S763" s="905"/>
      <c r="T763" s="4"/>
    </row>
    <row r="764" spans="2:20" ht="14.5">
      <c r="B764" s="904"/>
      <c r="C764" s="904"/>
      <c r="D764" s="43"/>
      <c r="G764" s="83"/>
      <c r="H764" s="83"/>
      <c r="I764" s="83"/>
      <c r="J764" s="83"/>
      <c r="K764" s="83"/>
      <c r="L764" s="83"/>
      <c r="M764" s="83"/>
      <c r="N764" s="83"/>
      <c r="O764" s="83"/>
      <c r="P764" s="83"/>
      <c r="Q764" s="83"/>
      <c r="R764" s="83"/>
      <c r="S764" s="905"/>
      <c r="T764" s="4"/>
    </row>
    <row r="765" spans="2:20" ht="14.5">
      <c r="B765" s="904"/>
      <c r="C765" s="904"/>
      <c r="D765" s="43"/>
      <c r="G765" s="83"/>
      <c r="H765" s="83"/>
      <c r="I765" s="83"/>
      <c r="J765" s="83"/>
      <c r="K765" s="83"/>
      <c r="L765" s="83"/>
      <c r="M765" s="83"/>
      <c r="N765" s="83"/>
      <c r="O765" s="83"/>
      <c r="P765" s="83"/>
      <c r="Q765" s="83"/>
      <c r="R765" s="83"/>
      <c r="S765" s="905"/>
      <c r="T765" s="4"/>
    </row>
    <row r="766" spans="2:20" ht="14.5">
      <c r="B766" s="904"/>
      <c r="C766" s="904"/>
      <c r="D766" s="43"/>
      <c r="G766" s="83"/>
      <c r="H766" s="83"/>
      <c r="I766" s="83"/>
      <c r="J766" s="83"/>
      <c r="K766" s="83"/>
      <c r="L766" s="83"/>
      <c r="M766" s="83"/>
      <c r="N766" s="83"/>
      <c r="O766" s="83"/>
      <c r="P766" s="83"/>
      <c r="Q766" s="83"/>
      <c r="R766" s="83"/>
      <c r="S766" s="905"/>
      <c r="T766" s="4"/>
    </row>
    <row r="767" spans="2:20" ht="14.5">
      <c r="B767" s="904"/>
      <c r="C767" s="904"/>
      <c r="D767" s="43"/>
      <c r="G767" s="83"/>
      <c r="H767" s="83"/>
      <c r="I767" s="83"/>
      <c r="J767" s="83"/>
      <c r="K767" s="83"/>
      <c r="L767" s="83"/>
      <c r="M767" s="83"/>
      <c r="N767" s="83"/>
      <c r="O767" s="83"/>
      <c r="P767" s="83"/>
      <c r="Q767" s="83"/>
      <c r="R767" s="83"/>
      <c r="S767" s="905"/>
      <c r="T767" s="4"/>
    </row>
    <row r="768" spans="2:20" ht="14.5">
      <c r="B768" s="904"/>
      <c r="C768" s="904"/>
      <c r="D768" s="43"/>
      <c r="G768" s="83"/>
      <c r="H768" s="83"/>
      <c r="I768" s="83"/>
      <c r="J768" s="83"/>
      <c r="K768" s="83"/>
      <c r="L768" s="83"/>
      <c r="M768" s="83"/>
      <c r="N768" s="83"/>
      <c r="O768" s="83"/>
      <c r="P768" s="83"/>
      <c r="Q768" s="83"/>
      <c r="R768" s="83"/>
      <c r="S768" s="905"/>
      <c r="T768" s="4"/>
    </row>
    <row r="769" spans="2:20" ht="14.5">
      <c r="B769" s="904"/>
      <c r="C769" s="904"/>
      <c r="D769" s="43"/>
      <c r="G769" s="83"/>
      <c r="H769" s="83"/>
      <c r="I769" s="83"/>
      <c r="J769" s="83"/>
      <c r="K769" s="83"/>
      <c r="L769" s="83"/>
      <c r="M769" s="83"/>
      <c r="N769" s="83"/>
      <c r="O769" s="83"/>
      <c r="P769" s="83"/>
      <c r="Q769" s="83"/>
      <c r="R769" s="83"/>
      <c r="S769" s="905"/>
      <c r="T769" s="4"/>
    </row>
    <row r="770" spans="2:20" ht="14.5">
      <c r="B770" s="904"/>
      <c r="C770" s="904"/>
      <c r="D770" s="43"/>
      <c r="G770" s="83"/>
      <c r="H770" s="83"/>
      <c r="I770" s="83"/>
      <c r="J770" s="83"/>
      <c r="K770" s="83"/>
      <c r="L770" s="83"/>
      <c r="M770" s="83"/>
      <c r="N770" s="83"/>
      <c r="O770" s="83"/>
      <c r="P770" s="83"/>
      <c r="Q770" s="83"/>
      <c r="R770" s="83"/>
      <c r="S770" s="905"/>
      <c r="T770" s="4"/>
    </row>
    <row r="771" spans="2:20" ht="14.5">
      <c r="B771" s="904"/>
      <c r="C771" s="904"/>
      <c r="D771" s="43"/>
      <c r="G771" s="83"/>
      <c r="H771" s="83"/>
      <c r="I771" s="83"/>
      <c r="J771" s="83"/>
      <c r="K771" s="83"/>
      <c r="L771" s="83"/>
      <c r="M771" s="83"/>
      <c r="N771" s="83"/>
      <c r="O771" s="83"/>
      <c r="P771" s="83"/>
      <c r="Q771" s="83"/>
      <c r="R771" s="83"/>
      <c r="S771" s="905"/>
      <c r="T771" s="4"/>
    </row>
    <row r="772" spans="2:20" ht="14.5">
      <c r="B772" s="904"/>
      <c r="C772" s="904"/>
      <c r="D772" s="43"/>
      <c r="G772" s="83"/>
      <c r="H772" s="83"/>
      <c r="I772" s="83"/>
      <c r="J772" s="83"/>
      <c r="K772" s="83"/>
      <c r="L772" s="83"/>
      <c r="M772" s="83"/>
      <c r="N772" s="83"/>
      <c r="O772" s="83"/>
      <c r="P772" s="83"/>
      <c r="Q772" s="83"/>
      <c r="R772" s="83"/>
      <c r="S772" s="905"/>
      <c r="T772" s="4"/>
    </row>
    <row r="773" spans="2:20" ht="14.5">
      <c r="B773" s="904"/>
      <c r="C773" s="904"/>
      <c r="D773" s="43"/>
      <c r="G773" s="83"/>
      <c r="H773" s="83"/>
      <c r="I773" s="83"/>
      <c r="J773" s="83"/>
      <c r="K773" s="83"/>
      <c r="L773" s="83"/>
      <c r="M773" s="83"/>
      <c r="N773" s="83"/>
      <c r="O773" s="83"/>
      <c r="P773" s="83"/>
      <c r="Q773" s="83"/>
      <c r="R773" s="83"/>
      <c r="S773" s="905"/>
      <c r="T773" s="4"/>
    </row>
    <row r="774" spans="2:20" ht="14.5">
      <c r="B774" s="904"/>
      <c r="C774" s="904"/>
      <c r="D774" s="43"/>
      <c r="G774" s="83"/>
      <c r="H774" s="83"/>
      <c r="I774" s="83"/>
      <c r="J774" s="83"/>
      <c r="K774" s="83"/>
      <c r="L774" s="83"/>
      <c r="M774" s="83"/>
      <c r="N774" s="83"/>
      <c r="O774" s="83"/>
      <c r="P774" s="83"/>
      <c r="Q774" s="83"/>
      <c r="R774" s="83"/>
      <c r="S774" s="905"/>
      <c r="T774" s="4"/>
    </row>
    <row r="775" spans="2:20" ht="14.5">
      <c r="B775" s="904"/>
      <c r="C775" s="904"/>
      <c r="D775" s="43"/>
      <c r="G775" s="83"/>
      <c r="H775" s="83"/>
      <c r="I775" s="83"/>
      <c r="J775" s="83"/>
      <c r="K775" s="83"/>
      <c r="L775" s="83"/>
      <c r="M775" s="83"/>
      <c r="N775" s="83"/>
      <c r="O775" s="83"/>
      <c r="P775" s="83"/>
      <c r="Q775" s="83"/>
      <c r="R775" s="83"/>
      <c r="S775" s="905"/>
      <c r="T775" s="4"/>
    </row>
    <row r="776" spans="2:20" ht="14.5">
      <c r="B776" s="904"/>
      <c r="C776" s="904"/>
      <c r="D776" s="43"/>
      <c r="G776" s="83"/>
      <c r="H776" s="83"/>
      <c r="I776" s="83"/>
      <c r="J776" s="83"/>
      <c r="K776" s="83"/>
      <c r="L776" s="83"/>
      <c r="M776" s="83"/>
      <c r="N776" s="83"/>
      <c r="O776" s="83"/>
      <c r="P776" s="83"/>
      <c r="Q776" s="83"/>
      <c r="R776" s="83"/>
      <c r="S776" s="905"/>
      <c r="T776" s="4"/>
    </row>
    <row r="777" spans="2:20" ht="14.5">
      <c r="B777" s="904"/>
      <c r="C777" s="904"/>
      <c r="D777" s="43"/>
      <c r="G777" s="83"/>
      <c r="H777" s="83"/>
      <c r="I777" s="83"/>
      <c r="J777" s="83"/>
      <c r="K777" s="83"/>
      <c r="L777" s="83"/>
      <c r="M777" s="83"/>
      <c r="N777" s="83"/>
      <c r="O777" s="83"/>
      <c r="P777" s="83"/>
      <c r="Q777" s="83"/>
      <c r="R777" s="83"/>
      <c r="S777" s="905"/>
      <c r="T777" s="4"/>
    </row>
    <row r="778" spans="2:20" ht="14.5">
      <c r="B778" s="904"/>
      <c r="C778" s="904"/>
      <c r="D778" s="43"/>
      <c r="G778" s="83"/>
      <c r="H778" s="83"/>
      <c r="I778" s="83"/>
      <c r="J778" s="83"/>
      <c r="K778" s="83"/>
      <c r="L778" s="83"/>
      <c r="M778" s="83"/>
      <c r="N778" s="83"/>
      <c r="O778" s="83"/>
      <c r="P778" s="83"/>
      <c r="Q778" s="83"/>
      <c r="R778" s="83"/>
      <c r="S778" s="905"/>
      <c r="T778" s="4"/>
    </row>
    <row r="779" spans="2:20" ht="14.5">
      <c r="B779" s="904"/>
      <c r="C779" s="904"/>
      <c r="D779" s="43"/>
      <c r="G779" s="83"/>
      <c r="H779" s="83"/>
      <c r="I779" s="83"/>
      <c r="J779" s="83"/>
      <c r="K779" s="83"/>
      <c r="L779" s="83"/>
      <c r="M779" s="83"/>
      <c r="N779" s="83"/>
      <c r="O779" s="83"/>
      <c r="P779" s="83"/>
      <c r="Q779" s="83"/>
      <c r="R779" s="83"/>
      <c r="S779" s="905"/>
      <c r="T779" s="4"/>
    </row>
    <row r="780" spans="2:20" ht="14.5">
      <c r="B780" s="904"/>
      <c r="C780" s="904"/>
      <c r="D780" s="43"/>
      <c r="G780" s="83"/>
      <c r="H780" s="83"/>
      <c r="I780" s="83"/>
      <c r="J780" s="83"/>
      <c r="K780" s="83"/>
      <c r="L780" s="83"/>
      <c r="M780" s="83"/>
      <c r="N780" s="83"/>
      <c r="O780" s="83"/>
      <c r="P780" s="83"/>
      <c r="Q780" s="83"/>
      <c r="R780" s="83"/>
      <c r="S780" s="905"/>
      <c r="T780" s="4"/>
    </row>
    <row r="781" spans="2:20" ht="14.5">
      <c r="B781" s="904"/>
      <c r="C781" s="904"/>
      <c r="D781" s="43"/>
      <c r="G781" s="83"/>
      <c r="H781" s="83"/>
      <c r="I781" s="83"/>
      <c r="J781" s="83"/>
      <c r="K781" s="83"/>
      <c r="L781" s="83"/>
      <c r="M781" s="83"/>
      <c r="N781" s="83"/>
      <c r="O781" s="83"/>
      <c r="P781" s="83"/>
      <c r="Q781" s="83"/>
      <c r="R781" s="83"/>
      <c r="S781" s="905"/>
      <c r="T781" s="4"/>
    </row>
    <row r="782" spans="2:20" ht="14.5">
      <c r="B782" s="904"/>
      <c r="C782" s="904"/>
      <c r="D782" s="43"/>
      <c r="G782" s="83"/>
      <c r="H782" s="83"/>
      <c r="I782" s="83"/>
      <c r="J782" s="83"/>
      <c r="K782" s="83"/>
      <c r="L782" s="83"/>
      <c r="M782" s="83"/>
      <c r="N782" s="83"/>
      <c r="O782" s="83"/>
      <c r="P782" s="83"/>
      <c r="Q782" s="83"/>
      <c r="R782" s="83"/>
      <c r="S782" s="905"/>
      <c r="T782" s="4"/>
    </row>
    <row r="783" spans="2:20" ht="14.5">
      <c r="B783" s="904"/>
      <c r="C783" s="904"/>
      <c r="D783" s="43"/>
      <c r="G783" s="83"/>
      <c r="H783" s="83"/>
      <c r="I783" s="83"/>
      <c r="J783" s="83"/>
      <c r="K783" s="83"/>
      <c r="L783" s="83"/>
      <c r="M783" s="83"/>
      <c r="N783" s="83"/>
      <c r="O783" s="83"/>
      <c r="P783" s="83"/>
      <c r="Q783" s="83"/>
      <c r="R783" s="83"/>
      <c r="S783" s="905"/>
      <c r="T783" s="4"/>
    </row>
    <row r="784" spans="2:20" ht="14.5">
      <c r="B784" s="904"/>
      <c r="C784" s="904"/>
      <c r="D784" s="43"/>
      <c r="G784" s="83"/>
      <c r="H784" s="83"/>
      <c r="I784" s="83"/>
      <c r="J784" s="83"/>
      <c r="K784" s="83"/>
      <c r="L784" s="83"/>
      <c r="M784" s="83"/>
      <c r="N784" s="83"/>
      <c r="O784" s="83"/>
      <c r="P784" s="83"/>
      <c r="Q784" s="83"/>
      <c r="R784" s="83"/>
      <c r="S784" s="905"/>
      <c r="T784" s="4"/>
    </row>
    <row r="785" spans="2:20" ht="14.5">
      <c r="B785" s="904"/>
      <c r="C785" s="904"/>
      <c r="D785" s="43"/>
      <c r="G785" s="83"/>
      <c r="H785" s="83"/>
      <c r="I785" s="83"/>
      <c r="J785" s="83"/>
      <c r="K785" s="83"/>
      <c r="L785" s="83"/>
      <c r="M785" s="83"/>
      <c r="N785" s="83"/>
      <c r="O785" s="83"/>
      <c r="P785" s="83"/>
      <c r="Q785" s="83"/>
      <c r="R785" s="83"/>
      <c r="S785" s="905"/>
      <c r="T785" s="4"/>
    </row>
    <row r="786" spans="2:20" ht="14.5">
      <c r="B786" s="904"/>
      <c r="C786" s="904"/>
      <c r="D786" s="43"/>
      <c r="G786" s="83"/>
      <c r="H786" s="83"/>
      <c r="I786" s="83"/>
      <c r="J786" s="83"/>
      <c r="K786" s="83"/>
      <c r="L786" s="83"/>
      <c r="M786" s="83"/>
      <c r="N786" s="83"/>
      <c r="O786" s="83"/>
      <c r="P786" s="83"/>
      <c r="Q786" s="83"/>
      <c r="R786" s="83"/>
      <c r="S786" s="905"/>
      <c r="T786" s="4"/>
    </row>
    <row r="787" spans="2:20" ht="14.5">
      <c r="B787" s="904"/>
      <c r="C787" s="904"/>
      <c r="D787" s="43"/>
      <c r="G787" s="83"/>
      <c r="H787" s="83"/>
      <c r="I787" s="83"/>
      <c r="J787" s="83"/>
      <c r="K787" s="83"/>
      <c r="L787" s="83"/>
      <c r="M787" s="83"/>
      <c r="N787" s="83"/>
      <c r="O787" s="83"/>
      <c r="P787" s="83"/>
      <c r="Q787" s="83"/>
      <c r="R787" s="83"/>
      <c r="S787" s="905"/>
      <c r="T787" s="4"/>
    </row>
    <row r="788" spans="2:20" ht="14.5">
      <c r="B788" s="904"/>
      <c r="C788" s="904"/>
      <c r="D788" s="43"/>
      <c r="G788" s="83"/>
      <c r="H788" s="83"/>
      <c r="I788" s="83"/>
      <c r="J788" s="83"/>
      <c r="K788" s="83"/>
      <c r="L788" s="83"/>
      <c r="M788" s="83"/>
      <c r="N788" s="83"/>
      <c r="O788" s="83"/>
      <c r="P788" s="83"/>
      <c r="Q788" s="83"/>
      <c r="R788" s="83"/>
      <c r="S788" s="905"/>
      <c r="T788" s="4"/>
    </row>
    <row r="789" spans="2:20" ht="14.5">
      <c r="B789" s="904"/>
      <c r="C789" s="904"/>
      <c r="D789" s="43"/>
      <c r="G789" s="83"/>
      <c r="H789" s="83"/>
      <c r="I789" s="83"/>
      <c r="J789" s="83"/>
      <c r="K789" s="83"/>
      <c r="L789" s="83"/>
      <c r="M789" s="83"/>
      <c r="N789" s="83"/>
      <c r="O789" s="83"/>
      <c r="P789" s="83"/>
      <c r="Q789" s="83"/>
      <c r="R789" s="83"/>
      <c r="S789" s="905"/>
      <c r="T789" s="4"/>
    </row>
    <row r="790" spans="2:20" ht="14.5">
      <c r="B790" s="904"/>
      <c r="C790" s="904"/>
      <c r="D790" s="43"/>
      <c r="G790" s="83"/>
      <c r="H790" s="83"/>
      <c r="I790" s="83"/>
      <c r="J790" s="83"/>
      <c r="K790" s="83"/>
      <c r="L790" s="83"/>
      <c r="M790" s="83"/>
      <c r="N790" s="83"/>
      <c r="O790" s="83"/>
      <c r="P790" s="83"/>
      <c r="Q790" s="83"/>
      <c r="R790" s="83"/>
      <c r="S790" s="905"/>
      <c r="T790" s="4"/>
    </row>
    <row r="791" spans="2:20" ht="14.5">
      <c r="B791" s="904"/>
      <c r="C791" s="904"/>
      <c r="D791" s="43"/>
      <c r="G791" s="83"/>
      <c r="H791" s="83"/>
      <c r="I791" s="83"/>
      <c r="J791" s="83"/>
      <c r="K791" s="83"/>
      <c r="L791" s="83"/>
      <c r="M791" s="83"/>
      <c r="N791" s="83"/>
      <c r="O791" s="83"/>
      <c r="P791" s="83"/>
      <c r="Q791" s="83"/>
      <c r="R791" s="83"/>
      <c r="S791" s="905"/>
      <c r="T791" s="4"/>
    </row>
    <row r="792" spans="2:20" ht="14.5">
      <c r="B792" s="904"/>
      <c r="C792" s="904"/>
      <c r="D792" s="43"/>
      <c r="G792" s="83"/>
      <c r="H792" s="83"/>
      <c r="I792" s="83"/>
      <c r="J792" s="83"/>
      <c r="K792" s="83"/>
      <c r="L792" s="83"/>
      <c r="M792" s="83"/>
      <c r="N792" s="83"/>
      <c r="O792" s="83"/>
      <c r="P792" s="83"/>
      <c r="Q792" s="83"/>
      <c r="R792" s="83"/>
      <c r="S792" s="905"/>
      <c r="T792" s="4"/>
    </row>
    <row r="793" spans="2:20" ht="14.5">
      <c r="B793" s="904"/>
      <c r="C793" s="904"/>
      <c r="D793" s="43"/>
      <c r="G793" s="83"/>
      <c r="H793" s="83"/>
      <c r="I793" s="83"/>
      <c r="J793" s="83"/>
      <c r="K793" s="83"/>
      <c r="L793" s="83"/>
      <c r="M793" s="83"/>
      <c r="N793" s="83"/>
      <c r="O793" s="83"/>
      <c r="P793" s="83"/>
      <c r="Q793" s="83"/>
      <c r="R793" s="83"/>
      <c r="S793" s="905"/>
      <c r="T793" s="4"/>
    </row>
    <row r="794" spans="2:20" ht="14.5">
      <c r="B794" s="904"/>
      <c r="C794" s="904"/>
      <c r="D794" s="43"/>
      <c r="G794" s="83"/>
      <c r="H794" s="83"/>
      <c r="I794" s="83"/>
      <c r="J794" s="83"/>
      <c r="K794" s="83"/>
      <c r="L794" s="83"/>
      <c r="M794" s="83"/>
      <c r="N794" s="83"/>
      <c r="O794" s="83"/>
      <c r="P794" s="83"/>
      <c r="Q794" s="83"/>
      <c r="R794" s="83"/>
      <c r="S794" s="905"/>
      <c r="T794" s="4"/>
    </row>
    <row r="795" spans="2:20" ht="14.5">
      <c r="B795" s="904"/>
      <c r="C795" s="904"/>
      <c r="D795" s="43"/>
      <c r="G795" s="83"/>
      <c r="H795" s="83"/>
      <c r="I795" s="83"/>
      <c r="J795" s="83"/>
      <c r="K795" s="83"/>
      <c r="L795" s="83"/>
      <c r="M795" s="83"/>
      <c r="N795" s="83"/>
      <c r="O795" s="83"/>
      <c r="P795" s="83"/>
      <c r="Q795" s="83"/>
      <c r="R795" s="83"/>
      <c r="S795" s="905"/>
      <c r="T795" s="4"/>
    </row>
    <row r="796" spans="2:20" ht="14.5">
      <c r="B796" s="904"/>
      <c r="C796" s="904"/>
      <c r="D796" s="43"/>
      <c r="G796" s="83"/>
      <c r="H796" s="83"/>
      <c r="I796" s="83"/>
      <c r="J796" s="83"/>
      <c r="K796" s="83"/>
      <c r="L796" s="83"/>
      <c r="M796" s="83"/>
      <c r="N796" s="83"/>
      <c r="O796" s="83"/>
      <c r="P796" s="83"/>
      <c r="Q796" s="83"/>
      <c r="R796" s="83"/>
      <c r="S796" s="905"/>
      <c r="T796" s="4"/>
    </row>
    <row r="797" spans="2:20" ht="14.5">
      <c r="B797" s="904"/>
      <c r="C797" s="904"/>
      <c r="D797" s="43"/>
      <c r="G797" s="83"/>
      <c r="H797" s="83"/>
      <c r="I797" s="83"/>
      <c r="J797" s="83"/>
      <c r="K797" s="83"/>
      <c r="L797" s="83"/>
      <c r="M797" s="83"/>
      <c r="N797" s="83"/>
      <c r="O797" s="83"/>
      <c r="P797" s="83"/>
      <c r="Q797" s="83"/>
      <c r="R797" s="83"/>
      <c r="S797" s="905"/>
      <c r="T797" s="4"/>
    </row>
    <row r="798" spans="2:20" ht="14.5">
      <c r="B798" s="904"/>
      <c r="C798" s="904"/>
      <c r="D798" s="43"/>
      <c r="G798" s="83"/>
      <c r="H798" s="83"/>
      <c r="I798" s="83"/>
      <c r="J798" s="83"/>
      <c r="K798" s="83"/>
      <c r="L798" s="83"/>
      <c r="M798" s="83"/>
      <c r="N798" s="83"/>
      <c r="O798" s="83"/>
      <c r="P798" s="83"/>
      <c r="Q798" s="83"/>
      <c r="R798" s="83"/>
      <c r="S798" s="905"/>
      <c r="T798" s="4"/>
    </row>
    <row r="799" spans="2:20" ht="14.5">
      <c r="B799" s="904"/>
      <c r="C799" s="904"/>
      <c r="D799" s="43"/>
      <c r="G799" s="83"/>
      <c r="H799" s="83"/>
      <c r="I799" s="83"/>
      <c r="J799" s="83"/>
      <c r="K799" s="83"/>
      <c r="L799" s="83"/>
      <c r="M799" s="83"/>
      <c r="N799" s="83"/>
      <c r="O799" s="83"/>
      <c r="P799" s="83"/>
      <c r="Q799" s="83"/>
      <c r="R799" s="83"/>
      <c r="S799" s="905"/>
      <c r="T799" s="4"/>
    </row>
    <row r="800" spans="2:20" ht="14.5">
      <c r="B800" s="904"/>
      <c r="C800" s="904"/>
      <c r="D800" s="43"/>
      <c r="G800" s="83"/>
      <c r="H800" s="83"/>
      <c r="I800" s="83"/>
      <c r="J800" s="83"/>
      <c r="K800" s="83"/>
      <c r="L800" s="83"/>
      <c r="M800" s="83"/>
      <c r="N800" s="83"/>
      <c r="O800" s="83"/>
      <c r="P800" s="83"/>
      <c r="Q800" s="83"/>
      <c r="R800" s="83"/>
      <c r="S800" s="905"/>
      <c r="T800" s="4"/>
    </row>
    <row r="801" spans="2:20" ht="14.5">
      <c r="B801" s="904"/>
      <c r="C801" s="904"/>
      <c r="D801" s="43"/>
      <c r="G801" s="83"/>
      <c r="H801" s="83"/>
      <c r="I801" s="83"/>
      <c r="J801" s="83"/>
      <c r="K801" s="83"/>
      <c r="L801" s="83"/>
      <c r="M801" s="83"/>
      <c r="N801" s="83"/>
      <c r="O801" s="83"/>
      <c r="P801" s="83"/>
      <c r="Q801" s="83"/>
      <c r="R801" s="83"/>
      <c r="S801" s="905"/>
      <c r="T801" s="4"/>
    </row>
    <row r="802" spans="2:20" ht="14.5">
      <c r="B802" s="904"/>
      <c r="C802" s="904"/>
      <c r="D802" s="43"/>
      <c r="G802" s="83"/>
      <c r="H802" s="83"/>
      <c r="I802" s="83"/>
      <c r="J802" s="83"/>
      <c r="K802" s="83"/>
      <c r="L802" s="83"/>
      <c r="M802" s="83"/>
      <c r="N802" s="83"/>
      <c r="O802" s="83"/>
      <c r="P802" s="83"/>
      <c r="Q802" s="83"/>
      <c r="R802" s="83"/>
      <c r="S802" s="905"/>
      <c r="T802" s="4"/>
    </row>
    <row r="803" spans="2:20" ht="14.5">
      <c r="B803" s="904"/>
      <c r="C803" s="904"/>
      <c r="D803" s="43"/>
      <c r="G803" s="83"/>
      <c r="H803" s="83"/>
      <c r="I803" s="83"/>
      <c r="J803" s="83"/>
      <c r="K803" s="83"/>
      <c r="L803" s="83"/>
      <c r="M803" s="83"/>
      <c r="N803" s="83"/>
      <c r="O803" s="83"/>
      <c r="P803" s="83"/>
      <c r="Q803" s="83"/>
      <c r="R803" s="83"/>
      <c r="S803" s="905"/>
      <c r="T803" s="4"/>
    </row>
    <row r="804" spans="2:20" ht="14.5">
      <c r="B804" s="904"/>
      <c r="C804" s="904"/>
      <c r="D804" s="43"/>
      <c r="G804" s="83"/>
      <c r="H804" s="83"/>
      <c r="I804" s="83"/>
      <c r="J804" s="83"/>
      <c r="K804" s="83"/>
      <c r="L804" s="83"/>
      <c r="M804" s="83"/>
      <c r="N804" s="83"/>
      <c r="O804" s="83"/>
      <c r="P804" s="83"/>
      <c r="Q804" s="83"/>
      <c r="R804" s="83"/>
      <c r="S804" s="905"/>
      <c r="T804" s="4"/>
    </row>
    <row r="805" spans="2:20" ht="14.5">
      <c r="B805" s="904"/>
      <c r="C805" s="904"/>
      <c r="D805" s="43"/>
      <c r="G805" s="83"/>
      <c r="H805" s="83"/>
      <c r="I805" s="83"/>
      <c r="J805" s="83"/>
      <c r="K805" s="83"/>
      <c r="L805" s="83"/>
      <c r="M805" s="83"/>
      <c r="N805" s="83"/>
      <c r="O805" s="83"/>
      <c r="P805" s="83"/>
      <c r="Q805" s="83"/>
      <c r="R805" s="83"/>
      <c r="S805" s="905"/>
      <c r="T805" s="4"/>
    </row>
    <row r="806" spans="2:20" ht="14.5">
      <c r="B806" s="904"/>
      <c r="C806" s="904"/>
      <c r="D806" s="43"/>
      <c r="G806" s="83"/>
      <c r="H806" s="83"/>
      <c r="I806" s="83"/>
      <c r="J806" s="83"/>
      <c r="K806" s="83"/>
      <c r="L806" s="83"/>
      <c r="M806" s="83"/>
      <c r="N806" s="83"/>
      <c r="O806" s="83"/>
      <c r="P806" s="83"/>
      <c r="Q806" s="83"/>
      <c r="R806" s="83"/>
      <c r="S806" s="905"/>
      <c r="T806" s="4"/>
    </row>
    <row r="807" spans="2:20" ht="14.5">
      <c r="B807" s="904"/>
      <c r="C807" s="904"/>
      <c r="D807" s="43"/>
      <c r="G807" s="83"/>
      <c r="H807" s="83"/>
      <c r="I807" s="83"/>
      <c r="J807" s="83"/>
      <c r="K807" s="83"/>
      <c r="L807" s="83"/>
      <c r="M807" s="83"/>
      <c r="N807" s="83"/>
      <c r="O807" s="83"/>
      <c r="P807" s="83"/>
      <c r="Q807" s="83"/>
      <c r="R807" s="83"/>
      <c r="S807" s="905"/>
      <c r="T807" s="4"/>
    </row>
    <row r="808" spans="2:20" ht="14.5">
      <c r="B808" s="904"/>
      <c r="C808" s="904"/>
      <c r="D808" s="43"/>
      <c r="G808" s="83"/>
      <c r="H808" s="83"/>
      <c r="I808" s="83"/>
      <c r="J808" s="83"/>
      <c r="K808" s="83"/>
      <c r="L808" s="83"/>
      <c r="M808" s="83"/>
      <c r="N808" s="83"/>
      <c r="O808" s="83"/>
      <c r="P808" s="83"/>
      <c r="Q808" s="83"/>
      <c r="R808" s="83"/>
      <c r="S808" s="905"/>
      <c r="T808" s="4"/>
    </row>
    <row r="809" spans="2:20" ht="14.5">
      <c r="B809" s="904"/>
      <c r="C809" s="904"/>
      <c r="D809" s="43"/>
      <c r="G809" s="83"/>
      <c r="H809" s="83"/>
      <c r="I809" s="83"/>
      <c r="J809" s="83"/>
      <c r="K809" s="83"/>
      <c r="L809" s="83"/>
      <c r="M809" s="83"/>
      <c r="N809" s="83"/>
      <c r="O809" s="83"/>
      <c r="P809" s="83"/>
      <c r="Q809" s="83"/>
      <c r="R809" s="83"/>
      <c r="S809" s="905"/>
      <c r="T809" s="4"/>
    </row>
    <row r="810" spans="2:20" ht="14.5">
      <c r="B810" s="904"/>
      <c r="C810" s="904"/>
      <c r="D810" s="43"/>
      <c r="G810" s="83"/>
      <c r="H810" s="83"/>
      <c r="I810" s="83"/>
      <c r="J810" s="83"/>
      <c r="K810" s="83"/>
      <c r="L810" s="83"/>
      <c r="M810" s="83"/>
      <c r="N810" s="83"/>
      <c r="O810" s="83"/>
      <c r="P810" s="83"/>
      <c r="Q810" s="83"/>
      <c r="R810" s="83"/>
      <c r="S810" s="905"/>
      <c r="T810" s="4"/>
    </row>
    <row r="811" spans="2:20" ht="14.5">
      <c r="B811" s="904"/>
      <c r="C811" s="904"/>
      <c r="D811" s="43"/>
      <c r="G811" s="83"/>
      <c r="H811" s="83"/>
      <c r="I811" s="83"/>
      <c r="J811" s="83"/>
      <c r="K811" s="83"/>
      <c r="L811" s="83"/>
      <c r="M811" s="83"/>
      <c r="N811" s="83"/>
      <c r="O811" s="83"/>
      <c r="P811" s="83"/>
      <c r="Q811" s="83"/>
      <c r="R811" s="83"/>
      <c r="S811" s="905"/>
      <c r="T811" s="4"/>
    </row>
    <row r="812" spans="2:20" ht="14.5">
      <c r="B812" s="904"/>
      <c r="C812" s="904"/>
      <c r="D812" s="43"/>
      <c r="G812" s="83"/>
      <c r="H812" s="83"/>
      <c r="I812" s="83"/>
      <c r="J812" s="83"/>
      <c r="K812" s="83"/>
      <c r="L812" s="83"/>
      <c r="M812" s="83"/>
      <c r="N812" s="83"/>
      <c r="O812" s="83"/>
      <c r="P812" s="83"/>
      <c r="Q812" s="83"/>
      <c r="R812" s="83"/>
      <c r="S812" s="905"/>
      <c r="T812" s="4"/>
    </row>
    <row r="813" spans="2:20" ht="14.5">
      <c r="B813" s="904"/>
      <c r="C813" s="904"/>
      <c r="D813" s="43"/>
      <c r="G813" s="83"/>
      <c r="H813" s="83"/>
      <c r="I813" s="83"/>
      <c r="J813" s="83"/>
      <c r="K813" s="83"/>
      <c r="L813" s="83"/>
      <c r="M813" s="83"/>
      <c r="N813" s="83"/>
      <c r="O813" s="83"/>
      <c r="P813" s="83"/>
      <c r="Q813" s="83"/>
      <c r="R813" s="83"/>
      <c r="S813" s="905"/>
      <c r="T813" s="4"/>
    </row>
    <row r="814" spans="2:20" ht="14.5">
      <c r="B814" s="904"/>
      <c r="C814" s="904"/>
      <c r="D814" s="43"/>
      <c r="G814" s="83"/>
      <c r="H814" s="83"/>
      <c r="I814" s="83"/>
      <c r="J814" s="83"/>
      <c r="K814" s="83"/>
      <c r="L814" s="83"/>
      <c r="M814" s="83"/>
      <c r="N814" s="83"/>
      <c r="O814" s="83"/>
      <c r="P814" s="83"/>
      <c r="Q814" s="83"/>
      <c r="R814" s="83"/>
      <c r="S814" s="905"/>
      <c r="T814" s="4"/>
    </row>
    <row r="815" spans="2:20" ht="14.5">
      <c r="B815" s="904"/>
      <c r="C815" s="904"/>
      <c r="D815" s="43"/>
      <c r="G815" s="83"/>
      <c r="H815" s="83"/>
      <c r="I815" s="83"/>
      <c r="J815" s="83"/>
      <c r="K815" s="83"/>
      <c r="L815" s="83"/>
      <c r="M815" s="83"/>
      <c r="N815" s="83"/>
      <c r="O815" s="83"/>
      <c r="P815" s="83"/>
      <c r="Q815" s="83"/>
      <c r="R815" s="83"/>
      <c r="S815" s="905"/>
      <c r="T815" s="4"/>
    </row>
    <row r="816" spans="2:20" ht="14.5">
      <c r="B816" s="904"/>
      <c r="C816" s="904"/>
      <c r="D816" s="43"/>
      <c r="G816" s="83"/>
      <c r="H816" s="83"/>
      <c r="I816" s="83"/>
      <c r="J816" s="83"/>
      <c r="K816" s="83"/>
      <c r="L816" s="83"/>
      <c r="M816" s="83"/>
      <c r="N816" s="83"/>
      <c r="O816" s="83"/>
      <c r="P816" s="83"/>
      <c r="Q816" s="83"/>
      <c r="R816" s="83"/>
      <c r="S816" s="905"/>
      <c r="T816" s="4"/>
    </row>
    <row r="817" spans="2:20" ht="14.5">
      <c r="B817" s="904"/>
      <c r="C817" s="904"/>
      <c r="D817" s="43"/>
      <c r="G817" s="83"/>
      <c r="H817" s="83"/>
      <c r="I817" s="83"/>
      <c r="J817" s="83"/>
      <c r="K817" s="83"/>
      <c r="L817" s="83"/>
      <c r="M817" s="83"/>
      <c r="N817" s="83"/>
      <c r="O817" s="83"/>
      <c r="P817" s="83"/>
      <c r="Q817" s="83"/>
      <c r="R817" s="83"/>
      <c r="S817" s="905"/>
      <c r="T817" s="4"/>
    </row>
    <row r="818" spans="2:20" ht="14.5">
      <c r="B818" s="904"/>
      <c r="C818" s="904"/>
      <c r="D818" s="43"/>
      <c r="G818" s="83"/>
      <c r="H818" s="83"/>
      <c r="I818" s="83"/>
      <c r="J818" s="83"/>
      <c r="K818" s="83"/>
      <c r="L818" s="83"/>
      <c r="M818" s="83"/>
      <c r="N818" s="83"/>
      <c r="O818" s="83"/>
      <c r="P818" s="83"/>
      <c r="Q818" s="83"/>
      <c r="R818" s="83"/>
      <c r="S818" s="905"/>
      <c r="T818" s="4"/>
    </row>
    <row r="819" spans="2:20" ht="14.5">
      <c r="B819" s="904"/>
      <c r="C819" s="904"/>
      <c r="D819" s="43"/>
      <c r="G819" s="83"/>
      <c r="H819" s="83"/>
      <c r="I819" s="83"/>
      <c r="J819" s="83"/>
      <c r="K819" s="83"/>
      <c r="L819" s="83"/>
      <c r="M819" s="83"/>
      <c r="N819" s="83"/>
      <c r="O819" s="83"/>
      <c r="P819" s="83"/>
      <c r="Q819" s="83"/>
      <c r="R819" s="83"/>
      <c r="S819" s="905"/>
      <c r="T819" s="4"/>
    </row>
    <row r="820" spans="2:20" ht="14.5">
      <c r="B820" s="904"/>
      <c r="C820" s="904"/>
      <c r="D820" s="43"/>
      <c r="G820" s="83"/>
      <c r="H820" s="83"/>
      <c r="I820" s="83"/>
      <c r="J820" s="83"/>
      <c r="K820" s="83"/>
      <c r="L820" s="83"/>
      <c r="M820" s="83"/>
      <c r="N820" s="83"/>
      <c r="O820" s="83"/>
      <c r="P820" s="83"/>
      <c r="Q820" s="83"/>
      <c r="R820" s="83"/>
      <c r="S820" s="905"/>
      <c r="T820" s="4"/>
    </row>
    <row r="821" spans="2:20" ht="14.5">
      <c r="B821" s="904"/>
      <c r="C821" s="904"/>
      <c r="D821" s="43"/>
      <c r="G821" s="83"/>
      <c r="H821" s="83"/>
      <c r="I821" s="83"/>
      <c r="J821" s="83"/>
      <c r="K821" s="83"/>
      <c r="L821" s="83"/>
      <c r="M821" s="83"/>
      <c r="N821" s="83"/>
      <c r="O821" s="83"/>
      <c r="P821" s="83"/>
      <c r="Q821" s="83"/>
      <c r="R821" s="83"/>
      <c r="S821" s="905"/>
      <c r="T821" s="4"/>
    </row>
    <row r="822" spans="2:20" ht="14.5">
      <c r="B822" s="904"/>
      <c r="C822" s="904"/>
      <c r="D822" s="43"/>
      <c r="G822" s="83"/>
      <c r="H822" s="83"/>
      <c r="I822" s="83"/>
      <c r="J822" s="83"/>
      <c r="K822" s="83"/>
      <c r="L822" s="83"/>
      <c r="M822" s="83"/>
      <c r="N822" s="83"/>
      <c r="O822" s="83"/>
      <c r="P822" s="83"/>
      <c r="Q822" s="83"/>
      <c r="R822" s="83"/>
      <c r="S822" s="905"/>
      <c r="T822" s="4"/>
    </row>
    <row r="823" spans="2:20" ht="14.5">
      <c r="B823" s="904"/>
      <c r="C823" s="904"/>
      <c r="D823" s="43"/>
      <c r="G823" s="83"/>
      <c r="H823" s="83"/>
      <c r="I823" s="83"/>
      <c r="J823" s="83"/>
      <c r="K823" s="83"/>
      <c r="L823" s="83"/>
      <c r="M823" s="83"/>
      <c r="N823" s="83"/>
      <c r="O823" s="83"/>
      <c r="P823" s="83"/>
      <c r="Q823" s="83"/>
      <c r="R823" s="83"/>
      <c r="S823" s="905"/>
      <c r="T823" s="4"/>
    </row>
    <row r="824" spans="2:20" ht="14.5">
      <c r="B824" s="904"/>
      <c r="C824" s="904"/>
      <c r="D824" s="43"/>
      <c r="G824" s="83"/>
      <c r="H824" s="83"/>
      <c r="I824" s="83"/>
      <c r="J824" s="83"/>
      <c r="K824" s="83"/>
      <c r="L824" s="83"/>
      <c r="M824" s="83"/>
      <c r="N824" s="83"/>
      <c r="O824" s="83"/>
      <c r="P824" s="83"/>
      <c r="Q824" s="83"/>
      <c r="R824" s="83"/>
      <c r="S824" s="905"/>
      <c r="T824" s="4"/>
    </row>
    <row r="825" spans="2:20" ht="14.5">
      <c r="B825" s="904"/>
      <c r="C825" s="904"/>
      <c r="D825" s="43"/>
      <c r="G825" s="83"/>
      <c r="H825" s="83"/>
      <c r="I825" s="83"/>
      <c r="J825" s="83"/>
      <c r="K825" s="83"/>
      <c r="L825" s="83"/>
      <c r="M825" s="83"/>
      <c r="N825" s="83"/>
      <c r="O825" s="83"/>
      <c r="P825" s="83"/>
      <c r="Q825" s="83"/>
      <c r="R825" s="83"/>
      <c r="S825" s="905"/>
      <c r="T825" s="4"/>
    </row>
    <row r="826" spans="2:20" ht="14.5">
      <c r="B826" s="904"/>
      <c r="C826" s="904"/>
      <c r="D826" s="43"/>
      <c r="G826" s="83"/>
      <c r="H826" s="83"/>
      <c r="I826" s="83"/>
      <c r="J826" s="83"/>
      <c r="K826" s="83"/>
      <c r="L826" s="83"/>
      <c r="M826" s="83"/>
      <c r="N826" s="83"/>
      <c r="O826" s="83"/>
      <c r="P826" s="83"/>
      <c r="Q826" s="83"/>
      <c r="R826" s="83"/>
      <c r="S826" s="905"/>
      <c r="T826" s="4"/>
    </row>
    <row r="827" spans="2:20" ht="14.5">
      <c r="B827" s="904"/>
      <c r="C827" s="904"/>
      <c r="D827" s="43"/>
      <c r="G827" s="83"/>
      <c r="H827" s="83"/>
      <c r="I827" s="83"/>
      <c r="J827" s="83"/>
      <c r="K827" s="83"/>
      <c r="L827" s="83"/>
      <c r="M827" s="83"/>
      <c r="N827" s="83"/>
      <c r="O827" s="83"/>
      <c r="P827" s="83"/>
      <c r="Q827" s="83"/>
      <c r="R827" s="83"/>
      <c r="S827" s="905"/>
      <c r="T827" s="4"/>
    </row>
    <row r="828" spans="2:20" ht="14.5">
      <c r="B828" s="904"/>
      <c r="C828" s="904"/>
      <c r="D828" s="43"/>
      <c r="G828" s="83"/>
      <c r="H828" s="83"/>
      <c r="I828" s="83"/>
      <c r="J828" s="83"/>
      <c r="K828" s="83"/>
      <c r="L828" s="83"/>
      <c r="M828" s="83"/>
      <c r="N828" s="83"/>
      <c r="O828" s="83"/>
      <c r="P828" s="83"/>
      <c r="Q828" s="83"/>
      <c r="R828" s="83"/>
      <c r="S828" s="905"/>
      <c r="T828" s="4"/>
    </row>
    <row r="829" spans="2:20" ht="14.5">
      <c r="B829" s="904"/>
      <c r="C829" s="904"/>
      <c r="D829" s="43"/>
      <c r="G829" s="83"/>
      <c r="H829" s="83"/>
      <c r="I829" s="83"/>
      <c r="J829" s="83"/>
      <c r="K829" s="83"/>
      <c r="L829" s="83"/>
      <c r="M829" s="83"/>
      <c r="N829" s="83"/>
      <c r="O829" s="83"/>
      <c r="P829" s="83"/>
      <c r="Q829" s="83"/>
      <c r="R829" s="83"/>
      <c r="S829" s="905"/>
      <c r="T829" s="4"/>
    </row>
    <row r="830" spans="2:20" ht="14.5">
      <c r="B830" s="904"/>
      <c r="C830" s="904"/>
      <c r="D830" s="43"/>
      <c r="G830" s="83"/>
      <c r="H830" s="83"/>
      <c r="I830" s="83"/>
      <c r="J830" s="83"/>
      <c r="K830" s="83"/>
      <c r="L830" s="83"/>
      <c r="M830" s="83"/>
      <c r="N830" s="83"/>
      <c r="O830" s="83"/>
      <c r="P830" s="83"/>
      <c r="Q830" s="83"/>
      <c r="R830" s="83"/>
      <c r="S830" s="905"/>
      <c r="T830" s="4"/>
    </row>
    <row r="831" spans="2:20" ht="14.5">
      <c r="B831" s="904"/>
      <c r="C831" s="904"/>
      <c r="D831" s="43"/>
      <c r="G831" s="83"/>
      <c r="H831" s="83"/>
      <c r="I831" s="83"/>
      <c r="J831" s="83"/>
      <c r="K831" s="83"/>
      <c r="L831" s="83"/>
      <c r="M831" s="83"/>
      <c r="N831" s="83"/>
      <c r="O831" s="83"/>
      <c r="P831" s="83"/>
      <c r="Q831" s="83"/>
      <c r="R831" s="83"/>
      <c r="S831" s="905"/>
      <c r="T831" s="4"/>
    </row>
    <row r="832" spans="2:20" ht="14.5">
      <c r="B832" s="904"/>
      <c r="C832" s="904"/>
      <c r="D832" s="43"/>
      <c r="G832" s="83"/>
      <c r="H832" s="83"/>
      <c r="I832" s="83"/>
      <c r="J832" s="83"/>
      <c r="K832" s="83"/>
      <c r="L832" s="83"/>
      <c r="M832" s="83"/>
      <c r="N832" s="83"/>
      <c r="O832" s="83"/>
      <c r="P832" s="83"/>
      <c r="Q832" s="83"/>
      <c r="R832" s="83"/>
      <c r="S832" s="905"/>
      <c r="T832" s="4"/>
    </row>
    <row r="833" spans="2:20" ht="14.5">
      <c r="B833" s="904"/>
      <c r="C833" s="904"/>
      <c r="D833" s="43"/>
      <c r="G833" s="83"/>
      <c r="H833" s="83"/>
      <c r="I833" s="83"/>
      <c r="J833" s="83"/>
      <c r="K833" s="83"/>
      <c r="L833" s="83"/>
      <c r="M833" s="83"/>
      <c r="N833" s="83"/>
      <c r="O833" s="83"/>
      <c r="P833" s="83"/>
      <c r="Q833" s="83"/>
      <c r="R833" s="83"/>
      <c r="S833" s="905"/>
      <c r="T833" s="4"/>
    </row>
    <row r="834" spans="2:20" ht="14.5">
      <c r="B834" s="904"/>
      <c r="C834" s="904"/>
      <c r="D834" s="43"/>
      <c r="G834" s="83"/>
      <c r="H834" s="83"/>
      <c r="I834" s="83"/>
      <c r="J834" s="83"/>
      <c r="K834" s="83"/>
      <c r="L834" s="83"/>
      <c r="M834" s="83"/>
      <c r="N834" s="83"/>
      <c r="O834" s="83"/>
      <c r="P834" s="83"/>
      <c r="Q834" s="83"/>
      <c r="R834" s="83"/>
      <c r="S834" s="905"/>
      <c r="T834" s="4"/>
    </row>
    <row r="835" spans="2:20" ht="14.5">
      <c r="B835" s="904"/>
      <c r="C835" s="904"/>
      <c r="D835" s="43"/>
      <c r="G835" s="83"/>
      <c r="H835" s="83"/>
      <c r="I835" s="83"/>
      <c r="J835" s="83"/>
      <c r="K835" s="83"/>
      <c r="L835" s="83"/>
      <c r="M835" s="83"/>
      <c r="N835" s="83"/>
      <c r="O835" s="83"/>
      <c r="P835" s="83"/>
      <c r="Q835" s="83"/>
      <c r="R835" s="83"/>
      <c r="S835" s="905"/>
      <c r="T835" s="4"/>
    </row>
    <row r="836" spans="2:20" ht="14.5">
      <c r="B836" s="904"/>
      <c r="C836" s="904"/>
      <c r="D836" s="43"/>
      <c r="G836" s="83"/>
      <c r="H836" s="83"/>
      <c r="I836" s="83"/>
      <c r="J836" s="83"/>
      <c r="K836" s="83"/>
      <c r="L836" s="83"/>
      <c r="M836" s="83"/>
      <c r="N836" s="83"/>
      <c r="O836" s="83"/>
      <c r="P836" s="83"/>
      <c r="Q836" s="83"/>
      <c r="R836" s="83"/>
      <c r="S836" s="905"/>
      <c r="T836" s="4"/>
    </row>
    <row r="837" spans="2:20" ht="14.5">
      <c r="B837" s="904"/>
      <c r="C837" s="904"/>
      <c r="D837" s="43"/>
      <c r="G837" s="83"/>
      <c r="H837" s="83"/>
      <c r="I837" s="83"/>
      <c r="J837" s="83"/>
      <c r="K837" s="83"/>
      <c r="L837" s="83"/>
      <c r="M837" s="83"/>
      <c r="N837" s="83"/>
      <c r="O837" s="83"/>
      <c r="P837" s="83"/>
      <c r="Q837" s="83"/>
      <c r="R837" s="83"/>
      <c r="S837" s="905"/>
      <c r="T837" s="4"/>
    </row>
    <row r="838" spans="2:20" ht="14.5">
      <c r="B838" s="904"/>
      <c r="C838" s="904"/>
      <c r="D838" s="43"/>
      <c r="G838" s="83"/>
      <c r="H838" s="83"/>
      <c r="I838" s="83"/>
      <c r="J838" s="83"/>
      <c r="K838" s="83"/>
      <c r="L838" s="83"/>
      <c r="M838" s="83"/>
      <c r="N838" s="83"/>
      <c r="O838" s="83"/>
      <c r="P838" s="83"/>
      <c r="Q838" s="83"/>
      <c r="R838" s="83"/>
      <c r="S838" s="905"/>
      <c r="T838" s="4"/>
    </row>
    <row r="839" spans="2:20" ht="14.5">
      <c r="B839" s="904"/>
      <c r="C839" s="904"/>
      <c r="D839" s="43"/>
      <c r="G839" s="83"/>
      <c r="H839" s="83"/>
      <c r="I839" s="83"/>
      <c r="J839" s="83"/>
      <c r="K839" s="83"/>
      <c r="L839" s="83"/>
      <c r="M839" s="83"/>
      <c r="N839" s="83"/>
      <c r="O839" s="83"/>
      <c r="P839" s="83"/>
      <c r="Q839" s="83"/>
      <c r="R839" s="83"/>
      <c r="S839" s="905"/>
      <c r="T839" s="4"/>
    </row>
    <row r="840" spans="2:20" ht="14.5">
      <c r="B840" s="904"/>
      <c r="C840" s="904"/>
      <c r="D840" s="43"/>
      <c r="G840" s="83"/>
      <c r="H840" s="83"/>
      <c r="I840" s="83"/>
      <c r="J840" s="83"/>
      <c r="K840" s="83"/>
      <c r="L840" s="83"/>
      <c r="M840" s="83"/>
      <c r="N840" s="83"/>
      <c r="O840" s="83"/>
      <c r="P840" s="83"/>
      <c r="Q840" s="83"/>
      <c r="R840" s="83"/>
      <c r="S840" s="905"/>
      <c r="T840" s="4"/>
    </row>
    <row r="841" spans="2:20" ht="14.5">
      <c r="B841" s="904"/>
      <c r="C841" s="904"/>
      <c r="D841" s="43"/>
      <c r="G841" s="83"/>
      <c r="H841" s="83"/>
      <c r="I841" s="83"/>
      <c r="J841" s="83"/>
      <c r="K841" s="83"/>
      <c r="L841" s="83"/>
      <c r="M841" s="83"/>
      <c r="N841" s="83"/>
      <c r="O841" s="83"/>
      <c r="P841" s="83"/>
      <c r="Q841" s="83"/>
      <c r="R841" s="83"/>
      <c r="S841" s="905"/>
      <c r="T841" s="4"/>
    </row>
    <row r="842" spans="2:20" ht="14.5">
      <c r="B842" s="904"/>
      <c r="C842" s="904"/>
      <c r="D842" s="43"/>
      <c r="G842" s="83"/>
      <c r="H842" s="83"/>
      <c r="I842" s="83"/>
      <c r="J842" s="83"/>
      <c r="K842" s="83"/>
      <c r="L842" s="83"/>
      <c r="M842" s="83"/>
      <c r="N842" s="83"/>
      <c r="O842" s="83"/>
      <c r="P842" s="83"/>
      <c r="Q842" s="83"/>
      <c r="R842" s="83"/>
      <c r="S842" s="905"/>
      <c r="T842" s="4"/>
    </row>
    <row r="843" spans="2:20" ht="14.5">
      <c r="B843" s="904"/>
      <c r="C843" s="904"/>
      <c r="D843" s="43"/>
      <c r="G843" s="83"/>
      <c r="H843" s="83"/>
      <c r="I843" s="83"/>
      <c r="J843" s="83"/>
      <c r="K843" s="83"/>
      <c r="L843" s="83"/>
      <c r="M843" s="83"/>
      <c r="N843" s="83"/>
      <c r="O843" s="83"/>
      <c r="P843" s="83"/>
      <c r="Q843" s="83"/>
      <c r="R843" s="83"/>
      <c r="S843" s="905"/>
      <c r="T843" s="4"/>
    </row>
    <row r="844" spans="2:20" ht="14.5">
      <c r="B844" s="904"/>
      <c r="C844" s="904"/>
      <c r="D844" s="43"/>
      <c r="G844" s="83"/>
      <c r="H844" s="83"/>
      <c r="I844" s="83"/>
      <c r="J844" s="83"/>
      <c r="K844" s="83"/>
      <c r="L844" s="83"/>
      <c r="M844" s="83"/>
      <c r="N844" s="83"/>
      <c r="O844" s="83"/>
      <c r="P844" s="83"/>
      <c r="Q844" s="83"/>
      <c r="R844" s="83"/>
      <c r="S844" s="905"/>
      <c r="T844" s="4"/>
    </row>
    <row r="845" spans="2:20" ht="14.5">
      <c r="B845" s="904"/>
      <c r="C845" s="904"/>
      <c r="D845" s="43"/>
      <c r="G845" s="83"/>
      <c r="H845" s="83"/>
      <c r="I845" s="83"/>
      <c r="J845" s="83"/>
      <c r="K845" s="83"/>
      <c r="L845" s="83"/>
      <c r="M845" s="83"/>
      <c r="N845" s="83"/>
      <c r="O845" s="83"/>
      <c r="P845" s="83"/>
      <c r="Q845" s="83"/>
      <c r="R845" s="83"/>
      <c r="S845" s="905"/>
      <c r="T845" s="4"/>
    </row>
    <row r="846" spans="2:20" ht="14.5">
      <c r="B846" s="904"/>
      <c r="C846" s="904"/>
      <c r="D846" s="43"/>
      <c r="G846" s="83"/>
      <c r="H846" s="83"/>
      <c r="I846" s="83"/>
      <c r="J846" s="83"/>
      <c r="K846" s="83"/>
      <c r="L846" s="83"/>
      <c r="M846" s="83"/>
      <c r="N846" s="83"/>
      <c r="O846" s="83"/>
      <c r="P846" s="83"/>
      <c r="Q846" s="83"/>
      <c r="R846" s="83"/>
      <c r="S846" s="905"/>
      <c r="T846" s="4"/>
    </row>
    <row r="847" spans="2:20" ht="14.5">
      <c r="B847" s="904"/>
      <c r="C847" s="904"/>
      <c r="D847" s="43"/>
      <c r="G847" s="83"/>
      <c r="H847" s="83"/>
      <c r="I847" s="83"/>
      <c r="J847" s="83"/>
      <c r="K847" s="83"/>
      <c r="L847" s="83"/>
      <c r="M847" s="83"/>
      <c r="N847" s="83"/>
      <c r="O847" s="83"/>
      <c r="P847" s="83"/>
      <c r="Q847" s="83"/>
      <c r="R847" s="83"/>
      <c r="S847" s="905"/>
      <c r="T847" s="4"/>
    </row>
    <row r="848" spans="2:20" ht="14.5">
      <c r="B848" s="904"/>
      <c r="C848" s="904"/>
      <c r="D848" s="43"/>
      <c r="G848" s="83"/>
      <c r="H848" s="83"/>
      <c r="I848" s="83"/>
      <c r="J848" s="83"/>
      <c r="K848" s="83"/>
      <c r="L848" s="83"/>
      <c r="M848" s="83"/>
      <c r="N848" s="83"/>
      <c r="O848" s="83"/>
      <c r="P848" s="83"/>
      <c r="Q848" s="83"/>
      <c r="R848" s="83"/>
      <c r="S848" s="905"/>
      <c r="T848" s="4"/>
    </row>
    <row r="849" spans="2:20" ht="14.5">
      <c r="B849" s="904"/>
      <c r="C849" s="904"/>
      <c r="D849" s="43"/>
      <c r="G849" s="83"/>
      <c r="H849" s="83"/>
      <c r="I849" s="83"/>
      <c r="J849" s="83"/>
      <c r="K849" s="83"/>
      <c r="L849" s="83"/>
      <c r="M849" s="83"/>
      <c r="N849" s="83"/>
      <c r="O849" s="83"/>
      <c r="P849" s="83"/>
      <c r="Q849" s="83"/>
      <c r="R849" s="83"/>
      <c r="S849" s="905"/>
      <c r="T849" s="4"/>
    </row>
    <row r="850" spans="2:20" ht="14.5">
      <c r="B850" s="904"/>
      <c r="C850" s="904"/>
      <c r="D850" s="43"/>
      <c r="G850" s="83"/>
      <c r="H850" s="83"/>
      <c r="I850" s="83"/>
      <c r="J850" s="83"/>
      <c r="K850" s="83"/>
      <c r="L850" s="83"/>
      <c r="M850" s="83"/>
      <c r="N850" s="83"/>
      <c r="O850" s="83"/>
      <c r="P850" s="83"/>
      <c r="Q850" s="83"/>
      <c r="R850" s="83"/>
      <c r="S850" s="905"/>
      <c r="T850" s="4"/>
    </row>
    <row r="851" spans="2:20" ht="14.5">
      <c r="B851" s="904"/>
      <c r="C851" s="904"/>
      <c r="D851" s="43"/>
      <c r="G851" s="83"/>
      <c r="H851" s="83"/>
      <c r="I851" s="83"/>
      <c r="J851" s="83"/>
      <c r="K851" s="83"/>
      <c r="L851" s="83"/>
      <c r="M851" s="83"/>
      <c r="N851" s="83"/>
      <c r="O851" s="83"/>
      <c r="P851" s="83"/>
      <c r="Q851" s="83"/>
      <c r="R851" s="83"/>
      <c r="S851" s="905"/>
      <c r="T851" s="4"/>
    </row>
    <row r="852" spans="2:20" ht="14.5">
      <c r="B852" s="904"/>
      <c r="C852" s="904"/>
      <c r="D852" s="43"/>
      <c r="G852" s="83"/>
      <c r="H852" s="83"/>
      <c r="I852" s="83"/>
      <c r="J852" s="83"/>
      <c r="K852" s="83"/>
      <c r="L852" s="83"/>
      <c r="M852" s="83"/>
      <c r="N852" s="83"/>
      <c r="O852" s="83"/>
      <c r="P852" s="83"/>
      <c r="Q852" s="83"/>
      <c r="R852" s="83"/>
      <c r="S852" s="905"/>
      <c r="T852" s="4"/>
    </row>
    <row r="853" spans="2:20" ht="14.5">
      <c r="B853" s="904"/>
      <c r="C853" s="904"/>
      <c r="D853" s="43"/>
      <c r="G853" s="83"/>
      <c r="H853" s="83"/>
      <c r="I853" s="83"/>
      <c r="J853" s="83"/>
      <c r="K853" s="83"/>
      <c r="L853" s="83"/>
      <c r="M853" s="83"/>
      <c r="N853" s="83"/>
      <c r="O853" s="83"/>
      <c r="P853" s="83"/>
      <c r="Q853" s="83"/>
      <c r="R853" s="83"/>
      <c r="S853" s="905"/>
      <c r="T853" s="4"/>
    </row>
    <row r="854" spans="2:20" ht="14.5">
      <c r="B854" s="904"/>
      <c r="C854" s="904"/>
      <c r="D854" s="43"/>
      <c r="G854" s="83"/>
      <c r="H854" s="83"/>
      <c r="I854" s="83"/>
      <c r="J854" s="83"/>
      <c r="K854" s="83"/>
      <c r="L854" s="83"/>
      <c r="M854" s="83"/>
      <c r="N854" s="83"/>
      <c r="O854" s="83"/>
      <c r="P854" s="83"/>
      <c r="Q854" s="83"/>
      <c r="R854" s="83"/>
      <c r="S854" s="905"/>
      <c r="T854" s="4"/>
    </row>
    <row r="855" spans="2:20" ht="14.5">
      <c r="B855" s="904"/>
      <c r="C855" s="904"/>
      <c r="D855" s="43"/>
      <c r="G855" s="83"/>
      <c r="H855" s="83"/>
      <c r="I855" s="83"/>
      <c r="J855" s="83"/>
      <c r="K855" s="83"/>
      <c r="L855" s="83"/>
      <c r="M855" s="83"/>
      <c r="N855" s="83"/>
      <c r="O855" s="83"/>
      <c r="P855" s="83"/>
      <c r="Q855" s="83"/>
      <c r="R855" s="83"/>
      <c r="S855" s="905"/>
      <c r="T855" s="4"/>
    </row>
    <row r="856" spans="2:20" ht="14.5">
      <c r="B856" s="904"/>
      <c r="C856" s="904"/>
      <c r="D856" s="43"/>
      <c r="G856" s="83"/>
      <c r="H856" s="83"/>
      <c r="I856" s="83"/>
      <c r="J856" s="83"/>
      <c r="K856" s="83"/>
      <c r="L856" s="83"/>
      <c r="M856" s="83"/>
      <c r="N856" s="83"/>
      <c r="O856" s="83"/>
      <c r="P856" s="83"/>
      <c r="Q856" s="83"/>
      <c r="R856" s="83"/>
      <c r="S856" s="905"/>
      <c r="T856" s="4"/>
    </row>
    <row r="857" spans="2:20" ht="14.5">
      <c r="B857" s="904"/>
      <c r="C857" s="904"/>
      <c r="D857" s="43"/>
      <c r="G857" s="83"/>
      <c r="H857" s="83"/>
      <c r="I857" s="83"/>
      <c r="J857" s="83"/>
      <c r="K857" s="83"/>
      <c r="L857" s="83"/>
      <c r="M857" s="83"/>
      <c r="N857" s="83"/>
      <c r="O857" s="83"/>
      <c r="P857" s="83"/>
      <c r="Q857" s="83"/>
      <c r="R857" s="83"/>
      <c r="S857" s="905"/>
      <c r="T857" s="4"/>
    </row>
    <row r="858" spans="2:20" ht="14.5">
      <c r="B858" s="904"/>
      <c r="C858" s="904"/>
      <c r="D858" s="43"/>
      <c r="G858" s="83"/>
      <c r="H858" s="83"/>
      <c r="I858" s="83"/>
      <c r="J858" s="83"/>
      <c r="K858" s="83"/>
      <c r="L858" s="83"/>
      <c r="M858" s="83"/>
      <c r="N858" s="83"/>
      <c r="O858" s="83"/>
      <c r="P858" s="83"/>
      <c r="Q858" s="83"/>
      <c r="R858" s="83"/>
      <c r="S858" s="905"/>
      <c r="T858" s="4"/>
    </row>
    <row r="859" spans="2:20" ht="14.5">
      <c r="B859" s="904"/>
      <c r="C859" s="904"/>
      <c r="D859" s="43"/>
      <c r="G859" s="83"/>
      <c r="H859" s="83"/>
      <c r="I859" s="83"/>
      <c r="J859" s="83"/>
      <c r="K859" s="83"/>
      <c r="L859" s="83"/>
      <c r="M859" s="83"/>
      <c r="N859" s="83"/>
      <c r="O859" s="83"/>
      <c r="P859" s="83"/>
      <c r="Q859" s="83"/>
      <c r="R859" s="83"/>
      <c r="S859" s="905"/>
      <c r="T859" s="4"/>
    </row>
    <row r="860" spans="2:20" ht="14.5">
      <c r="B860" s="904"/>
      <c r="C860" s="904"/>
      <c r="D860" s="43"/>
      <c r="G860" s="83"/>
      <c r="H860" s="83"/>
      <c r="I860" s="83"/>
      <c r="J860" s="83"/>
      <c r="K860" s="83"/>
      <c r="L860" s="83"/>
      <c r="M860" s="83"/>
      <c r="N860" s="83"/>
      <c r="O860" s="83"/>
      <c r="P860" s="83"/>
      <c r="Q860" s="83"/>
      <c r="R860" s="83"/>
      <c r="S860" s="905"/>
      <c r="T860" s="4"/>
    </row>
    <row r="861" spans="2:20" ht="14.5">
      <c r="B861" s="904"/>
      <c r="C861" s="904"/>
      <c r="D861" s="43"/>
      <c r="G861" s="83"/>
      <c r="H861" s="83"/>
      <c r="I861" s="83"/>
      <c r="J861" s="83"/>
      <c r="K861" s="83"/>
      <c r="L861" s="83"/>
      <c r="M861" s="83"/>
      <c r="N861" s="83"/>
      <c r="O861" s="83"/>
      <c r="P861" s="83"/>
      <c r="Q861" s="83"/>
      <c r="R861" s="83"/>
      <c r="S861" s="905"/>
      <c r="T861" s="4"/>
    </row>
    <row r="862" spans="2:20" ht="14.5">
      <c r="B862" s="904"/>
      <c r="C862" s="904"/>
      <c r="D862" s="43"/>
      <c r="G862" s="83"/>
      <c r="H862" s="83"/>
      <c r="I862" s="83"/>
      <c r="J862" s="83"/>
      <c r="K862" s="83"/>
      <c r="L862" s="83"/>
      <c r="M862" s="83"/>
      <c r="N862" s="83"/>
      <c r="O862" s="83"/>
      <c r="P862" s="83"/>
      <c r="Q862" s="83"/>
      <c r="R862" s="83"/>
      <c r="S862" s="905"/>
      <c r="T862" s="4"/>
    </row>
    <row r="863" spans="2:20" ht="14.5">
      <c r="B863" s="904"/>
      <c r="C863" s="904"/>
      <c r="D863" s="43"/>
      <c r="G863" s="83"/>
      <c r="H863" s="83"/>
      <c r="I863" s="83"/>
      <c r="J863" s="83"/>
      <c r="K863" s="83"/>
      <c r="L863" s="83"/>
      <c r="M863" s="83"/>
      <c r="N863" s="83"/>
      <c r="O863" s="83"/>
      <c r="P863" s="83"/>
      <c r="Q863" s="83"/>
      <c r="R863" s="83"/>
      <c r="S863" s="905"/>
      <c r="T863" s="4"/>
    </row>
    <row r="864" spans="2:20" ht="14.5">
      <c r="B864" s="904"/>
      <c r="C864" s="904"/>
      <c r="D864" s="43"/>
      <c r="G864" s="83"/>
      <c r="H864" s="83"/>
      <c r="I864" s="83"/>
      <c r="J864" s="83"/>
      <c r="K864" s="83"/>
      <c r="L864" s="83"/>
      <c r="M864" s="83"/>
      <c r="N864" s="83"/>
      <c r="O864" s="83"/>
      <c r="P864" s="83"/>
      <c r="Q864" s="83"/>
      <c r="R864" s="83"/>
      <c r="S864" s="905"/>
      <c r="T864" s="4"/>
    </row>
    <row r="865" spans="2:20" ht="14.5">
      <c r="B865" s="904"/>
      <c r="C865" s="904"/>
      <c r="D865" s="43"/>
      <c r="G865" s="83"/>
      <c r="H865" s="83"/>
      <c r="I865" s="83"/>
      <c r="J865" s="83"/>
      <c r="K865" s="83"/>
      <c r="L865" s="83"/>
      <c r="M865" s="83"/>
      <c r="N865" s="83"/>
      <c r="O865" s="83"/>
      <c r="P865" s="83"/>
      <c r="Q865" s="83"/>
      <c r="R865" s="83"/>
      <c r="S865" s="905"/>
      <c r="T865" s="4"/>
    </row>
    <row r="866" spans="2:20" ht="14.5">
      <c r="B866" s="904"/>
      <c r="C866" s="904"/>
      <c r="D866" s="43"/>
      <c r="G866" s="83"/>
      <c r="H866" s="83"/>
      <c r="I866" s="83"/>
      <c r="J866" s="83"/>
      <c r="K866" s="83"/>
      <c r="L866" s="83"/>
      <c r="M866" s="83"/>
      <c r="N866" s="83"/>
      <c r="O866" s="83"/>
      <c r="P866" s="83"/>
      <c r="Q866" s="83"/>
      <c r="R866" s="83"/>
      <c r="S866" s="905"/>
      <c r="T866" s="4"/>
    </row>
    <row r="867" spans="2:20" ht="14.5">
      <c r="B867" s="904"/>
      <c r="C867" s="904"/>
      <c r="D867" s="43"/>
      <c r="G867" s="83"/>
      <c r="H867" s="83"/>
      <c r="I867" s="83"/>
      <c r="J867" s="83"/>
      <c r="K867" s="83"/>
      <c r="L867" s="83"/>
      <c r="M867" s="83"/>
      <c r="N867" s="83"/>
      <c r="O867" s="83"/>
      <c r="P867" s="83"/>
      <c r="Q867" s="83"/>
      <c r="R867" s="83"/>
      <c r="S867" s="905"/>
      <c r="T867" s="4"/>
    </row>
    <row r="868" spans="2:20" ht="14.5">
      <c r="B868" s="904"/>
      <c r="C868" s="904"/>
      <c r="D868" s="43"/>
      <c r="G868" s="83"/>
      <c r="H868" s="83"/>
      <c r="I868" s="83"/>
      <c r="J868" s="83"/>
      <c r="K868" s="83"/>
      <c r="L868" s="83"/>
      <c r="M868" s="83"/>
      <c r="N868" s="83"/>
      <c r="O868" s="83"/>
      <c r="P868" s="83"/>
      <c r="Q868" s="83"/>
      <c r="R868" s="83"/>
      <c r="S868" s="905"/>
      <c r="T868" s="4"/>
    </row>
    <row r="869" spans="2:20" ht="14.5">
      <c r="B869" s="904"/>
      <c r="C869" s="904"/>
      <c r="D869" s="43"/>
      <c r="G869" s="83"/>
      <c r="H869" s="83"/>
      <c r="I869" s="83"/>
      <c r="J869" s="83"/>
      <c r="K869" s="83"/>
      <c r="L869" s="83"/>
      <c r="M869" s="83"/>
      <c r="N869" s="83"/>
      <c r="O869" s="83"/>
      <c r="P869" s="83"/>
      <c r="Q869" s="83"/>
      <c r="R869" s="83"/>
      <c r="S869" s="905"/>
      <c r="T869" s="4"/>
    </row>
    <row r="870" spans="2:20" ht="14.5">
      <c r="B870" s="904"/>
      <c r="C870" s="904"/>
      <c r="D870" s="43"/>
      <c r="G870" s="83"/>
      <c r="H870" s="83"/>
      <c r="I870" s="83"/>
      <c r="J870" s="83"/>
      <c r="K870" s="83"/>
      <c r="L870" s="83"/>
      <c r="M870" s="83"/>
      <c r="N870" s="83"/>
      <c r="O870" s="83"/>
      <c r="P870" s="83"/>
      <c r="Q870" s="83"/>
      <c r="R870" s="83"/>
      <c r="S870" s="905"/>
      <c r="T870" s="4"/>
    </row>
    <row r="871" spans="2:20" ht="14.5">
      <c r="B871" s="904"/>
      <c r="C871" s="904"/>
      <c r="D871" s="43"/>
      <c r="G871" s="83"/>
      <c r="H871" s="83"/>
      <c r="I871" s="83"/>
      <c r="J871" s="83"/>
      <c r="K871" s="83"/>
      <c r="L871" s="83"/>
      <c r="M871" s="83"/>
      <c r="N871" s="83"/>
      <c r="O871" s="83"/>
      <c r="P871" s="83"/>
      <c r="Q871" s="83"/>
      <c r="R871" s="83"/>
      <c r="S871" s="905"/>
      <c r="T871" s="4"/>
    </row>
    <row r="872" spans="2:20" ht="14.5">
      <c r="B872" s="904"/>
      <c r="C872" s="904"/>
      <c r="D872" s="43"/>
      <c r="G872" s="83"/>
      <c r="H872" s="83"/>
      <c r="I872" s="83"/>
      <c r="J872" s="83"/>
      <c r="K872" s="83"/>
      <c r="L872" s="83"/>
      <c r="M872" s="83"/>
      <c r="N872" s="83"/>
      <c r="O872" s="83"/>
      <c r="P872" s="83"/>
      <c r="Q872" s="83"/>
      <c r="R872" s="83"/>
      <c r="S872" s="905"/>
      <c r="T872" s="4"/>
    </row>
    <row r="873" spans="2:20" ht="14.5">
      <c r="B873" s="904"/>
      <c r="C873" s="904"/>
      <c r="D873" s="43"/>
      <c r="G873" s="83"/>
      <c r="H873" s="83"/>
      <c r="I873" s="83"/>
      <c r="J873" s="83"/>
      <c r="K873" s="83"/>
      <c r="L873" s="83"/>
      <c r="M873" s="83"/>
      <c r="N873" s="83"/>
      <c r="O873" s="83"/>
      <c r="P873" s="83"/>
      <c r="Q873" s="83"/>
      <c r="R873" s="83"/>
      <c r="S873" s="905"/>
      <c r="T873" s="4"/>
    </row>
    <row r="874" spans="2:20" ht="14.5">
      <c r="B874" s="904"/>
      <c r="C874" s="904"/>
      <c r="D874" s="43"/>
      <c r="G874" s="83"/>
      <c r="H874" s="83"/>
      <c r="I874" s="83"/>
      <c r="J874" s="83"/>
      <c r="K874" s="83"/>
      <c r="L874" s="83"/>
      <c r="M874" s="83"/>
      <c r="N874" s="83"/>
      <c r="O874" s="83"/>
      <c r="P874" s="83"/>
      <c r="Q874" s="83"/>
      <c r="R874" s="83"/>
      <c r="S874" s="905"/>
      <c r="T874" s="4"/>
    </row>
    <row r="875" spans="2:20" ht="14.5">
      <c r="B875" s="904"/>
      <c r="C875" s="904"/>
      <c r="D875" s="43"/>
      <c r="G875" s="83"/>
      <c r="H875" s="83"/>
      <c r="I875" s="83"/>
      <c r="J875" s="83"/>
      <c r="K875" s="83"/>
      <c r="L875" s="83"/>
      <c r="M875" s="83"/>
      <c r="N875" s="83"/>
      <c r="O875" s="83"/>
      <c r="P875" s="83"/>
      <c r="Q875" s="83"/>
      <c r="R875" s="83"/>
      <c r="S875" s="905"/>
      <c r="T875" s="4"/>
    </row>
    <row r="876" spans="2:20" ht="14.5">
      <c r="B876" s="904"/>
      <c r="C876" s="904"/>
      <c r="D876" s="43"/>
      <c r="G876" s="83"/>
      <c r="H876" s="83"/>
      <c r="I876" s="83"/>
      <c r="J876" s="83"/>
      <c r="K876" s="83"/>
      <c r="L876" s="83"/>
      <c r="M876" s="83"/>
      <c r="N876" s="83"/>
      <c r="O876" s="83"/>
      <c r="P876" s="83"/>
      <c r="Q876" s="83"/>
      <c r="R876" s="83"/>
      <c r="S876" s="905"/>
      <c r="T876" s="4"/>
    </row>
    <row r="877" spans="2:20" ht="14.5">
      <c r="B877" s="904"/>
      <c r="C877" s="904"/>
      <c r="D877" s="43"/>
      <c r="G877" s="83"/>
      <c r="H877" s="83"/>
      <c r="I877" s="83"/>
      <c r="J877" s="83"/>
      <c r="K877" s="83"/>
      <c r="L877" s="83"/>
      <c r="M877" s="83"/>
      <c r="N877" s="83"/>
      <c r="O877" s="83"/>
      <c r="P877" s="83"/>
      <c r="Q877" s="83"/>
      <c r="R877" s="83"/>
      <c r="S877" s="905"/>
      <c r="T877" s="4"/>
    </row>
    <row r="878" spans="2:20" ht="14.5">
      <c r="B878" s="904"/>
      <c r="C878" s="904"/>
      <c r="D878" s="43"/>
      <c r="G878" s="83"/>
      <c r="H878" s="83"/>
      <c r="I878" s="83"/>
      <c r="J878" s="83"/>
      <c r="K878" s="83"/>
      <c r="L878" s="83"/>
      <c r="M878" s="83"/>
      <c r="N878" s="83"/>
      <c r="O878" s="83"/>
      <c r="P878" s="83"/>
      <c r="Q878" s="83"/>
      <c r="R878" s="83"/>
      <c r="S878" s="905"/>
      <c r="T878" s="4"/>
    </row>
    <row r="879" spans="2:20" ht="14.5">
      <c r="B879" s="904"/>
      <c r="C879" s="904"/>
      <c r="D879" s="43"/>
      <c r="G879" s="83"/>
      <c r="H879" s="83"/>
      <c r="I879" s="83"/>
      <c r="J879" s="83"/>
      <c r="K879" s="83"/>
      <c r="L879" s="83"/>
      <c r="M879" s="83"/>
      <c r="N879" s="83"/>
      <c r="O879" s="83"/>
      <c r="P879" s="83"/>
      <c r="Q879" s="83"/>
      <c r="R879" s="83"/>
      <c r="S879" s="905"/>
      <c r="T879" s="4"/>
    </row>
    <row r="880" spans="2:20" ht="14.5">
      <c r="B880" s="904"/>
      <c r="C880" s="904"/>
      <c r="D880" s="43"/>
      <c r="G880" s="83"/>
      <c r="H880" s="83"/>
      <c r="I880" s="83"/>
      <c r="J880" s="83"/>
      <c r="K880" s="83"/>
      <c r="L880" s="83"/>
      <c r="M880" s="83"/>
      <c r="N880" s="83"/>
      <c r="O880" s="83"/>
      <c r="P880" s="83"/>
      <c r="Q880" s="83"/>
      <c r="R880" s="83"/>
      <c r="S880" s="905"/>
      <c r="T880" s="4"/>
    </row>
    <row r="881" spans="2:20" ht="14.5">
      <c r="B881" s="904"/>
      <c r="C881" s="904"/>
      <c r="D881" s="43"/>
      <c r="G881" s="83"/>
      <c r="H881" s="83"/>
      <c r="I881" s="83"/>
      <c r="J881" s="83"/>
      <c r="K881" s="83"/>
      <c r="L881" s="83"/>
      <c r="M881" s="83"/>
      <c r="N881" s="83"/>
      <c r="O881" s="83"/>
      <c r="P881" s="83"/>
      <c r="Q881" s="83"/>
      <c r="R881" s="83"/>
      <c r="S881" s="905"/>
      <c r="T881" s="4"/>
    </row>
    <row r="882" spans="2:20" ht="14.5">
      <c r="B882" s="904"/>
      <c r="C882" s="904"/>
      <c r="D882" s="43"/>
      <c r="G882" s="83"/>
      <c r="H882" s="83"/>
      <c r="I882" s="83"/>
      <c r="J882" s="83"/>
      <c r="K882" s="83"/>
      <c r="L882" s="83"/>
      <c r="M882" s="83"/>
      <c r="N882" s="83"/>
      <c r="O882" s="83"/>
      <c r="P882" s="83"/>
      <c r="Q882" s="83"/>
      <c r="R882" s="83"/>
      <c r="S882" s="905"/>
      <c r="T882" s="4"/>
    </row>
    <row r="883" spans="2:20" ht="14.5">
      <c r="B883" s="904"/>
      <c r="C883" s="904"/>
      <c r="D883" s="43"/>
      <c r="G883" s="83"/>
      <c r="H883" s="83"/>
      <c r="I883" s="83"/>
      <c r="J883" s="83"/>
      <c r="K883" s="83"/>
      <c r="L883" s="83"/>
      <c r="M883" s="83"/>
      <c r="N883" s="83"/>
      <c r="O883" s="83"/>
      <c r="P883" s="83"/>
      <c r="Q883" s="83"/>
      <c r="R883" s="83"/>
      <c r="S883" s="905"/>
      <c r="T883" s="4"/>
    </row>
    <row r="884" spans="2:20" ht="14.5">
      <c r="B884" s="904"/>
      <c r="C884" s="904"/>
      <c r="D884" s="43"/>
      <c r="G884" s="83"/>
      <c r="H884" s="83"/>
      <c r="I884" s="83"/>
      <c r="J884" s="83"/>
      <c r="K884" s="83"/>
      <c r="L884" s="83"/>
      <c r="M884" s="83"/>
      <c r="N884" s="83"/>
      <c r="O884" s="83"/>
      <c r="P884" s="83"/>
      <c r="Q884" s="83"/>
      <c r="R884" s="83"/>
      <c r="S884" s="905"/>
      <c r="T884" s="4"/>
    </row>
    <row r="885" spans="2:20" ht="14.5">
      <c r="B885" s="904"/>
      <c r="C885" s="904"/>
      <c r="D885" s="43"/>
      <c r="G885" s="83"/>
      <c r="H885" s="83"/>
      <c r="I885" s="83"/>
      <c r="J885" s="83"/>
      <c r="K885" s="83"/>
      <c r="L885" s="83"/>
      <c r="M885" s="83"/>
      <c r="N885" s="83"/>
      <c r="O885" s="83"/>
      <c r="P885" s="83"/>
      <c r="Q885" s="83"/>
      <c r="R885" s="83"/>
      <c r="S885" s="905"/>
      <c r="T885" s="4"/>
    </row>
    <row r="886" spans="2:20" ht="14.5">
      <c r="B886" s="904"/>
      <c r="C886" s="904"/>
      <c r="D886" s="43"/>
      <c r="G886" s="83"/>
      <c r="H886" s="83"/>
      <c r="I886" s="83"/>
      <c r="J886" s="83"/>
      <c r="K886" s="83"/>
      <c r="L886" s="83"/>
      <c r="M886" s="83"/>
      <c r="N886" s="83"/>
      <c r="O886" s="83"/>
      <c r="P886" s="83"/>
      <c r="Q886" s="83"/>
      <c r="R886" s="83"/>
      <c r="S886" s="905"/>
      <c r="T886" s="4"/>
    </row>
    <row r="887" spans="2:20" ht="14.5">
      <c r="B887" s="904"/>
      <c r="C887" s="904"/>
      <c r="D887" s="43"/>
      <c r="G887" s="83"/>
      <c r="H887" s="83"/>
      <c r="I887" s="83"/>
      <c r="J887" s="83"/>
      <c r="K887" s="83"/>
      <c r="L887" s="83"/>
      <c r="M887" s="83"/>
      <c r="N887" s="83"/>
      <c r="O887" s="83"/>
      <c r="P887" s="83"/>
      <c r="Q887" s="83"/>
      <c r="R887" s="83"/>
      <c r="S887" s="905"/>
      <c r="T887" s="4"/>
    </row>
    <row r="888" spans="2:20" ht="14.5">
      <c r="B888" s="904"/>
      <c r="C888" s="904"/>
      <c r="D888" s="43"/>
      <c r="G888" s="83"/>
      <c r="H888" s="83"/>
      <c r="I888" s="83"/>
      <c r="J888" s="83"/>
      <c r="K888" s="83"/>
      <c r="L888" s="83"/>
      <c r="M888" s="83"/>
      <c r="N888" s="83"/>
      <c r="O888" s="83"/>
      <c r="P888" s="83"/>
      <c r="Q888" s="83"/>
      <c r="R888" s="83"/>
      <c r="S888" s="905"/>
      <c r="T888" s="4"/>
    </row>
    <row r="889" spans="2:20" ht="14.5">
      <c r="B889" s="904"/>
      <c r="C889" s="904"/>
      <c r="D889" s="43"/>
      <c r="G889" s="83"/>
      <c r="H889" s="83"/>
      <c r="I889" s="83"/>
      <c r="J889" s="83"/>
      <c r="K889" s="83"/>
      <c r="L889" s="83"/>
      <c r="M889" s="83"/>
      <c r="N889" s="83"/>
      <c r="O889" s="83"/>
      <c r="P889" s="83"/>
      <c r="Q889" s="83"/>
      <c r="R889" s="83"/>
      <c r="S889" s="905"/>
      <c r="T889" s="4"/>
    </row>
    <row r="890" spans="2:20" ht="14.5">
      <c r="B890" s="904"/>
      <c r="C890" s="904"/>
      <c r="D890" s="43"/>
      <c r="G890" s="83"/>
      <c r="H890" s="83"/>
      <c r="I890" s="83"/>
      <c r="J890" s="83"/>
      <c r="K890" s="83"/>
      <c r="L890" s="83"/>
      <c r="M890" s="83"/>
      <c r="N890" s="83"/>
      <c r="O890" s="83"/>
      <c r="P890" s="83"/>
      <c r="Q890" s="83"/>
      <c r="R890" s="83"/>
      <c r="S890" s="905"/>
      <c r="T890" s="4"/>
    </row>
    <row r="891" spans="2:20" ht="14.5">
      <c r="B891" s="904"/>
      <c r="C891" s="904"/>
      <c r="D891" s="43"/>
      <c r="G891" s="83"/>
      <c r="H891" s="83"/>
      <c r="I891" s="83"/>
      <c r="J891" s="83"/>
      <c r="K891" s="83"/>
      <c r="L891" s="83"/>
      <c r="M891" s="83"/>
      <c r="N891" s="83"/>
      <c r="O891" s="83"/>
      <c r="P891" s="83"/>
      <c r="Q891" s="83"/>
      <c r="R891" s="83"/>
      <c r="S891" s="905"/>
      <c r="T891" s="4"/>
    </row>
    <row r="892" spans="2:20" ht="14.5">
      <c r="B892" s="904"/>
      <c r="C892" s="904"/>
      <c r="D892" s="43"/>
      <c r="G892" s="83"/>
      <c r="H892" s="83"/>
      <c r="I892" s="83"/>
      <c r="J892" s="83"/>
      <c r="K892" s="83"/>
      <c r="L892" s="83"/>
      <c r="M892" s="83"/>
      <c r="N892" s="83"/>
      <c r="O892" s="83"/>
      <c r="P892" s="83"/>
      <c r="Q892" s="83"/>
      <c r="R892" s="83"/>
      <c r="S892" s="905"/>
      <c r="T892" s="4"/>
    </row>
    <row r="893" spans="2:20" ht="14.5">
      <c r="B893" s="904"/>
      <c r="C893" s="904"/>
      <c r="D893" s="43"/>
      <c r="G893" s="83"/>
      <c r="H893" s="83"/>
      <c r="I893" s="83"/>
      <c r="J893" s="83"/>
      <c r="K893" s="83"/>
      <c r="L893" s="83"/>
      <c r="M893" s="83"/>
      <c r="N893" s="83"/>
      <c r="O893" s="83"/>
      <c r="P893" s="83"/>
      <c r="Q893" s="83"/>
      <c r="R893" s="83"/>
      <c r="S893" s="905"/>
      <c r="T893" s="4"/>
    </row>
    <row r="894" spans="2:20" ht="14.5">
      <c r="B894" s="904"/>
      <c r="C894" s="904"/>
      <c r="D894" s="43"/>
      <c r="G894" s="83"/>
      <c r="H894" s="83"/>
      <c r="I894" s="83"/>
      <c r="J894" s="83"/>
      <c r="K894" s="83"/>
      <c r="L894" s="83"/>
      <c r="M894" s="83"/>
      <c r="N894" s="83"/>
      <c r="O894" s="83"/>
      <c r="P894" s="83"/>
      <c r="Q894" s="83"/>
      <c r="R894" s="83"/>
      <c r="S894" s="905"/>
      <c r="T894" s="4"/>
    </row>
    <row r="895" spans="2:20" ht="14.5">
      <c r="B895" s="904"/>
      <c r="C895" s="904"/>
      <c r="D895" s="43"/>
      <c r="G895" s="83"/>
      <c r="H895" s="83"/>
      <c r="I895" s="83"/>
      <c r="J895" s="83"/>
      <c r="K895" s="83"/>
      <c r="L895" s="83"/>
      <c r="M895" s="83"/>
      <c r="N895" s="83"/>
      <c r="O895" s="83"/>
      <c r="P895" s="83"/>
      <c r="Q895" s="83"/>
      <c r="R895" s="83"/>
      <c r="S895" s="905"/>
      <c r="T895" s="4"/>
    </row>
    <row r="896" spans="2:20" ht="14.5">
      <c r="B896" s="904"/>
      <c r="C896" s="904"/>
      <c r="D896" s="43"/>
      <c r="G896" s="83"/>
      <c r="H896" s="83"/>
      <c r="I896" s="83"/>
      <c r="J896" s="83"/>
      <c r="K896" s="83"/>
      <c r="L896" s="83"/>
      <c r="M896" s="83"/>
      <c r="N896" s="83"/>
      <c r="O896" s="83"/>
      <c r="P896" s="83"/>
      <c r="Q896" s="83"/>
      <c r="R896" s="83"/>
      <c r="S896" s="905"/>
      <c r="T896" s="4"/>
    </row>
    <row r="897" spans="2:20" ht="14.5">
      <c r="B897" s="904"/>
      <c r="C897" s="904"/>
      <c r="D897" s="43"/>
      <c r="G897" s="83"/>
      <c r="H897" s="83"/>
      <c r="I897" s="83"/>
      <c r="J897" s="83"/>
      <c r="K897" s="83"/>
      <c r="L897" s="83"/>
      <c r="M897" s="83"/>
      <c r="N897" s="83"/>
      <c r="O897" s="83"/>
      <c r="P897" s="83"/>
      <c r="Q897" s="83"/>
      <c r="R897" s="83"/>
      <c r="S897" s="905"/>
      <c r="T897" s="4"/>
    </row>
    <row r="898" spans="2:20" ht="14.5">
      <c r="B898" s="904"/>
      <c r="C898" s="904"/>
      <c r="D898" s="43"/>
      <c r="G898" s="83"/>
      <c r="H898" s="83"/>
      <c r="I898" s="83"/>
      <c r="J898" s="83"/>
      <c r="K898" s="83"/>
      <c r="L898" s="83"/>
      <c r="M898" s="83"/>
      <c r="N898" s="83"/>
      <c r="O898" s="83"/>
      <c r="P898" s="83"/>
      <c r="Q898" s="83"/>
      <c r="R898" s="83"/>
      <c r="S898" s="905"/>
      <c r="T898" s="4"/>
    </row>
    <row r="899" spans="2:20" ht="14.5">
      <c r="B899" s="904"/>
      <c r="C899" s="904"/>
      <c r="D899" s="43"/>
      <c r="G899" s="83"/>
      <c r="H899" s="83"/>
      <c r="I899" s="83"/>
      <c r="J899" s="83"/>
      <c r="K899" s="83"/>
      <c r="L899" s="83"/>
      <c r="M899" s="83"/>
      <c r="N899" s="83"/>
      <c r="O899" s="83"/>
      <c r="P899" s="83"/>
      <c r="Q899" s="83"/>
      <c r="R899" s="83"/>
      <c r="S899" s="905"/>
      <c r="T899" s="4"/>
    </row>
    <row r="900" spans="2:20" ht="14.5">
      <c r="B900" s="904"/>
      <c r="C900" s="904"/>
      <c r="D900" s="43"/>
      <c r="G900" s="83"/>
      <c r="H900" s="83"/>
      <c r="I900" s="83"/>
      <c r="J900" s="83"/>
      <c r="K900" s="83"/>
      <c r="L900" s="83"/>
      <c r="M900" s="83"/>
      <c r="N900" s="83"/>
      <c r="O900" s="83"/>
      <c r="P900" s="83"/>
      <c r="Q900" s="83"/>
      <c r="R900" s="83"/>
      <c r="S900" s="905"/>
      <c r="T900" s="4"/>
    </row>
    <row r="901" spans="2:20" ht="14.5">
      <c r="B901" s="904"/>
      <c r="C901" s="904"/>
      <c r="D901" s="43"/>
      <c r="G901" s="83"/>
      <c r="H901" s="83"/>
      <c r="I901" s="83"/>
      <c r="J901" s="83"/>
      <c r="K901" s="83"/>
      <c r="L901" s="83"/>
      <c r="M901" s="83"/>
      <c r="N901" s="83"/>
      <c r="O901" s="83"/>
      <c r="P901" s="83"/>
      <c r="Q901" s="83"/>
      <c r="R901" s="83"/>
      <c r="S901" s="905"/>
      <c r="T901" s="4"/>
    </row>
    <row r="902" spans="2:20" ht="14.5">
      <c r="B902" s="904"/>
      <c r="C902" s="904"/>
      <c r="D902" s="43"/>
      <c r="G902" s="83"/>
      <c r="H902" s="83"/>
      <c r="I902" s="83"/>
      <c r="J902" s="83"/>
      <c r="K902" s="83"/>
      <c r="L902" s="83"/>
      <c r="M902" s="83"/>
      <c r="N902" s="83"/>
      <c r="O902" s="83"/>
      <c r="P902" s="83"/>
      <c r="Q902" s="83"/>
      <c r="R902" s="83"/>
      <c r="S902" s="905"/>
      <c r="T902" s="4"/>
    </row>
    <row r="903" spans="2:20" ht="14.5">
      <c r="B903" s="904"/>
      <c r="C903" s="904"/>
      <c r="D903" s="43"/>
      <c r="G903" s="83"/>
      <c r="H903" s="83"/>
      <c r="I903" s="83"/>
      <c r="J903" s="83"/>
      <c r="K903" s="83"/>
      <c r="L903" s="83"/>
      <c r="M903" s="83"/>
      <c r="N903" s="83"/>
      <c r="O903" s="83"/>
      <c r="P903" s="83"/>
      <c r="Q903" s="83"/>
      <c r="R903" s="83"/>
      <c r="S903" s="905"/>
      <c r="T903" s="4"/>
    </row>
    <row r="904" spans="2:20" ht="14.5">
      <c r="B904" s="904"/>
      <c r="C904" s="904"/>
      <c r="D904" s="43"/>
      <c r="G904" s="83"/>
      <c r="H904" s="83"/>
      <c r="I904" s="83"/>
      <c r="J904" s="83"/>
      <c r="K904" s="83"/>
      <c r="L904" s="83"/>
      <c r="M904" s="83"/>
      <c r="N904" s="83"/>
      <c r="O904" s="83"/>
      <c r="P904" s="83"/>
      <c r="Q904" s="83"/>
      <c r="R904" s="83"/>
      <c r="S904" s="905"/>
      <c r="T904" s="4"/>
    </row>
    <row r="905" spans="2:20" ht="14.5">
      <c r="B905" s="904"/>
      <c r="C905" s="904"/>
      <c r="D905" s="43"/>
      <c r="G905" s="83"/>
      <c r="H905" s="83"/>
      <c r="I905" s="83"/>
      <c r="J905" s="83"/>
      <c r="K905" s="83"/>
      <c r="L905" s="83"/>
      <c r="M905" s="83"/>
      <c r="N905" s="83"/>
      <c r="O905" s="83"/>
      <c r="P905" s="83"/>
      <c r="Q905" s="83"/>
      <c r="R905" s="83"/>
      <c r="S905" s="905"/>
      <c r="T905" s="4"/>
    </row>
    <row r="906" spans="2:20" ht="14.5">
      <c r="B906" s="904"/>
      <c r="C906" s="904"/>
      <c r="D906" s="43"/>
      <c r="G906" s="83"/>
      <c r="H906" s="83"/>
      <c r="I906" s="83"/>
      <c r="J906" s="83"/>
      <c r="K906" s="83"/>
      <c r="L906" s="83"/>
      <c r="M906" s="83"/>
      <c r="N906" s="83"/>
      <c r="O906" s="83"/>
      <c r="P906" s="83"/>
      <c r="Q906" s="83"/>
      <c r="R906" s="83"/>
      <c r="S906" s="905"/>
      <c r="T906" s="4"/>
    </row>
    <row r="907" spans="2:20" ht="14.5">
      <c r="B907" s="904"/>
      <c r="C907" s="904"/>
      <c r="D907" s="43"/>
      <c r="G907" s="83"/>
      <c r="H907" s="83"/>
      <c r="I907" s="83"/>
      <c r="J907" s="83"/>
      <c r="K907" s="83"/>
      <c r="L907" s="83"/>
      <c r="M907" s="83"/>
      <c r="N907" s="83"/>
      <c r="O907" s="83"/>
      <c r="P907" s="83"/>
      <c r="Q907" s="83"/>
      <c r="R907" s="83"/>
      <c r="S907" s="905"/>
      <c r="T907" s="4"/>
    </row>
    <row r="908" spans="2:20" ht="14.5">
      <c r="B908" s="904"/>
      <c r="C908" s="904"/>
      <c r="D908" s="43"/>
      <c r="G908" s="83"/>
      <c r="H908" s="83"/>
      <c r="I908" s="83"/>
      <c r="J908" s="83"/>
      <c r="K908" s="83"/>
      <c r="L908" s="83"/>
      <c r="M908" s="83"/>
      <c r="N908" s="83"/>
      <c r="O908" s="83"/>
      <c r="P908" s="83"/>
      <c r="Q908" s="83"/>
      <c r="R908" s="83"/>
      <c r="S908" s="905"/>
      <c r="T908" s="4"/>
    </row>
    <row r="909" spans="2:20" ht="14.5">
      <c r="B909" s="904"/>
      <c r="C909" s="904"/>
      <c r="D909" s="43"/>
      <c r="G909" s="83"/>
      <c r="H909" s="83"/>
      <c r="I909" s="83"/>
      <c r="J909" s="83"/>
      <c r="K909" s="83"/>
      <c r="L909" s="83"/>
      <c r="M909" s="83"/>
      <c r="N909" s="83"/>
      <c r="O909" s="83"/>
      <c r="P909" s="83"/>
      <c r="Q909" s="83"/>
      <c r="R909" s="83"/>
      <c r="S909" s="905"/>
      <c r="T909" s="4"/>
    </row>
    <row r="910" spans="2:20" ht="14.5">
      <c r="B910" s="904"/>
      <c r="C910" s="904"/>
      <c r="D910" s="43"/>
      <c r="G910" s="83"/>
      <c r="H910" s="83"/>
      <c r="I910" s="83"/>
      <c r="J910" s="83"/>
      <c r="K910" s="83"/>
      <c r="L910" s="83"/>
      <c r="M910" s="83"/>
      <c r="N910" s="83"/>
      <c r="O910" s="83"/>
      <c r="P910" s="83"/>
      <c r="Q910" s="83"/>
      <c r="R910" s="83"/>
      <c r="S910" s="905"/>
      <c r="T910" s="4"/>
    </row>
    <row r="911" spans="2:20" ht="14.5">
      <c r="B911" s="904"/>
      <c r="C911" s="904"/>
      <c r="D911" s="43"/>
      <c r="G911" s="83"/>
      <c r="H911" s="83"/>
      <c r="I911" s="83"/>
      <c r="J911" s="83"/>
      <c r="K911" s="83"/>
      <c r="L911" s="83"/>
      <c r="M911" s="83"/>
      <c r="N911" s="83"/>
      <c r="O911" s="83"/>
      <c r="P911" s="83"/>
      <c r="Q911" s="83"/>
      <c r="R911" s="83"/>
      <c r="S911" s="905"/>
      <c r="T911" s="4"/>
    </row>
    <row r="912" spans="2:20" ht="14.5">
      <c r="B912" s="904"/>
      <c r="C912" s="904"/>
      <c r="D912" s="43"/>
      <c r="G912" s="83"/>
      <c r="H912" s="83"/>
      <c r="I912" s="83"/>
      <c r="J912" s="83"/>
      <c r="K912" s="83"/>
      <c r="L912" s="83"/>
      <c r="M912" s="83"/>
      <c r="N912" s="83"/>
      <c r="O912" s="83"/>
      <c r="P912" s="83"/>
      <c r="Q912" s="83"/>
      <c r="R912" s="83"/>
      <c r="S912" s="905"/>
      <c r="T912" s="4"/>
    </row>
    <row r="913" spans="2:20" ht="14.5">
      <c r="B913" s="904"/>
      <c r="C913" s="904"/>
      <c r="D913" s="43"/>
      <c r="G913" s="83"/>
      <c r="H913" s="83"/>
      <c r="I913" s="83"/>
      <c r="J913" s="83"/>
      <c r="K913" s="83"/>
      <c r="L913" s="83"/>
      <c r="M913" s="83"/>
      <c r="N913" s="83"/>
      <c r="O913" s="83"/>
      <c r="P913" s="83"/>
      <c r="Q913" s="83"/>
      <c r="R913" s="83"/>
      <c r="S913" s="905"/>
      <c r="T913" s="4"/>
    </row>
    <row r="914" spans="2:20" ht="14.5">
      <c r="B914" s="904"/>
      <c r="C914" s="904"/>
      <c r="D914" s="43"/>
      <c r="G914" s="83"/>
      <c r="H914" s="83"/>
      <c r="I914" s="83"/>
      <c r="J914" s="83"/>
      <c r="K914" s="83"/>
      <c r="L914" s="83"/>
      <c r="M914" s="83"/>
      <c r="N914" s="83"/>
      <c r="O914" s="83"/>
      <c r="P914" s="83"/>
      <c r="Q914" s="83"/>
      <c r="R914" s="83"/>
      <c r="S914" s="905"/>
      <c r="T914" s="4"/>
    </row>
    <row r="915" spans="2:20" ht="14.5">
      <c r="B915" s="904"/>
      <c r="C915" s="904"/>
      <c r="D915" s="43"/>
      <c r="G915" s="83"/>
      <c r="H915" s="83"/>
      <c r="I915" s="83"/>
      <c r="J915" s="83"/>
      <c r="K915" s="83"/>
      <c r="L915" s="83"/>
      <c r="M915" s="83"/>
      <c r="N915" s="83"/>
      <c r="O915" s="83"/>
      <c r="P915" s="83"/>
      <c r="Q915" s="83"/>
      <c r="R915" s="83"/>
      <c r="S915" s="905"/>
      <c r="T915" s="4"/>
    </row>
    <row r="916" spans="2:20" ht="14.5">
      <c r="B916" s="904"/>
      <c r="C916" s="904"/>
      <c r="D916" s="43"/>
      <c r="G916" s="83"/>
      <c r="H916" s="83"/>
      <c r="I916" s="83"/>
      <c r="J916" s="83"/>
      <c r="K916" s="83"/>
      <c r="L916" s="83"/>
      <c r="M916" s="83"/>
      <c r="N916" s="83"/>
      <c r="O916" s="83"/>
      <c r="P916" s="83"/>
      <c r="Q916" s="83"/>
      <c r="R916" s="83"/>
      <c r="S916" s="905"/>
      <c r="T916" s="4"/>
    </row>
    <row r="917" spans="2:20" ht="14.5">
      <c r="B917" s="904"/>
      <c r="C917" s="904"/>
      <c r="D917" s="43"/>
      <c r="G917" s="83"/>
      <c r="H917" s="83"/>
      <c r="I917" s="83"/>
      <c r="J917" s="83"/>
      <c r="K917" s="83"/>
      <c r="L917" s="83"/>
      <c r="M917" s="83"/>
      <c r="N917" s="83"/>
      <c r="O917" s="83"/>
      <c r="P917" s="83"/>
      <c r="Q917" s="83"/>
      <c r="R917" s="83"/>
      <c r="S917" s="905"/>
      <c r="T917" s="4"/>
    </row>
    <row r="918" spans="2:20" ht="14.5">
      <c r="B918" s="904"/>
      <c r="C918" s="904"/>
      <c r="D918" s="43"/>
      <c r="G918" s="83"/>
      <c r="H918" s="83"/>
      <c r="I918" s="83"/>
      <c r="J918" s="83"/>
      <c r="K918" s="83"/>
      <c r="L918" s="83"/>
      <c r="M918" s="83"/>
      <c r="N918" s="83"/>
      <c r="O918" s="83"/>
      <c r="P918" s="83"/>
      <c r="Q918" s="83"/>
      <c r="R918" s="83"/>
      <c r="S918" s="905"/>
      <c r="T918" s="4"/>
    </row>
    <row r="919" spans="2:20" ht="14.5">
      <c r="B919" s="904"/>
      <c r="C919" s="904"/>
      <c r="D919" s="43"/>
      <c r="G919" s="83"/>
      <c r="H919" s="83"/>
      <c r="I919" s="83"/>
      <c r="J919" s="83"/>
      <c r="K919" s="83"/>
      <c r="L919" s="83"/>
      <c r="M919" s="83"/>
      <c r="N919" s="83"/>
      <c r="O919" s="83"/>
      <c r="P919" s="83"/>
      <c r="Q919" s="83"/>
      <c r="R919" s="83"/>
      <c r="S919" s="905"/>
      <c r="T919" s="4"/>
    </row>
    <row r="920" spans="2:20" ht="14.5">
      <c r="B920" s="904"/>
      <c r="C920" s="904"/>
      <c r="D920" s="43"/>
      <c r="G920" s="83"/>
      <c r="H920" s="83"/>
      <c r="I920" s="83"/>
      <c r="J920" s="83"/>
      <c r="K920" s="83"/>
      <c r="L920" s="83"/>
      <c r="M920" s="83"/>
      <c r="N920" s="83"/>
      <c r="O920" s="83"/>
      <c r="P920" s="83"/>
      <c r="Q920" s="83"/>
      <c r="R920" s="83"/>
      <c r="S920" s="905"/>
      <c r="T920" s="4"/>
    </row>
    <row r="921" spans="2:20" ht="14.5">
      <c r="B921" s="904"/>
      <c r="C921" s="904"/>
      <c r="D921" s="43"/>
      <c r="G921" s="83"/>
      <c r="H921" s="83"/>
      <c r="I921" s="83"/>
      <c r="J921" s="83"/>
      <c r="K921" s="83"/>
      <c r="L921" s="83"/>
      <c r="M921" s="83"/>
      <c r="N921" s="83"/>
      <c r="O921" s="83"/>
      <c r="P921" s="83"/>
      <c r="Q921" s="83"/>
      <c r="R921" s="83"/>
      <c r="S921" s="905"/>
      <c r="T921" s="4"/>
    </row>
    <row r="922" spans="2:20" ht="14.5">
      <c r="B922" s="904"/>
      <c r="C922" s="904"/>
      <c r="D922" s="43"/>
      <c r="G922" s="83"/>
      <c r="H922" s="83"/>
      <c r="I922" s="83"/>
      <c r="J922" s="83"/>
      <c r="K922" s="83"/>
      <c r="L922" s="83"/>
      <c r="M922" s="83"/>
      <c r="N922" s="83"/>
      <c r="O922" s="83"/>
      <c r="P922" s="83"/>
      <c r="Q922" s="83"/>
      <c r="R922" s="83"/>
      <c r="S922" s="905"/>
      <c r="T922" s="4"/>
    </row>
    <row r="923" spans="2:20" ht="14.5">
      <c r="B923" s="904"/>
      <c r="C923" s="904"/>
      <c r="D923" s="43"/>
      <c r="G923" s="83"/>
      <c r="H923" s="83"/>
      <c r="I923" s="83"/>
      <c r="J923" s="83"/>
      <c r="K923" s="83"/>
      <c r="L923" s="83"/>
      <c r="M923" s="83"/>
      <c r="N923" s="83"/>
      <c r="O923" s="83"/>
      <c r="P923" s="83"/>
      <c r="Q923" s="83"/>
      <c r="R923" s="83"/>
      <c r="S923" s="905"/>
      <c r="T923" s="4"/>
    </row>
    <row r="924" spans="2:20" ht="14.5">
      <c r="B924" s="904"/>
      <c r="C924" s="904"/>
      <c r="D924" s="43"/>
      <c r="G924" s="83"/>
      <c r="H924" s="83"/>
      <c r="I924" s="83"/>
      <c r="J924" s="83"/>
      <c r="K924" s="83"/>
      <c r="L924" s="83"/>
      <c r="M924" s="83"/>
      <c r="N924" s="83"/>
      <c r="O924" s="83"/>
      <c r="P924" s="83"/>
      <c r="Q924" s="83"/>
      <c r="R924" s="83"/>
      <c r="S924" s="905"/>
      <c r="T924" s="4"/>
    </row>
    <row r="925" spans="2:20" ht="14.5">
      <c r="B925" s="904"/>
      <c r="C925" s="904"/>
      <c r="D925" s="43"/>
      <c r="G925" s="83"/>
      <c r="H925" s="83"/>
      <c r="I925" s="83"/>
      <c r="J925" s="83"/>
      <c r="K925" s="83"/>
      <c r="L925" s="83"/>
      <c r="M925" s="83"/>
      <c r="N925" s="83"/>
      <c r="O925" s="83"/>
      <c r="P925" s="83"/>
      <c r="Q925" s="83"/>
      <c r="R925" s="83"/>
      <c r="S925" s="905"/>
      <c r="T925" s="4"/>
    </row>
    <row r="926" spans="2:20" ht="14.5">
      <c r="B926" s="904"/>
      <c r="C926" s="904"/>
      <c r="D926" s="43"/>
      <c r="G926" s="83"/>
      <c r="H926" s="83"/>
      <c r="I926" s="83"/>
      <c r="J926" s="83"/>
      <c r="K926" s="83"/>
      <c r="L926" s="83"/>
      <c r="M926" s="83"/>
      <c r="N926" s="83"/>
      <c r="O926" s="83"/>
      <c r="P926" s="83"/>
      <c r="Q926" s="83"/>
      <c r="R926" s="83"/>
      <c r="S926" s="905"/>
      <c r="T926" s="4"/>
    </row>
    <row r="927" spans="2:20" ht="14.5">
      <c r="B927" s="904"/>
      <c r="C927" s="904"/>
      <c r="D927" s="43"/>
      <c r="G927" s="83"/>
      <c r="H927" s="83"/>
      <c r="I927" s="83"/>
      <c r="J927" s="83"/>
      <c r="K927" s="83"/>
      <c r="L927" s="83"/>
      <c r="M927" s="83"/>
      <c r="N927" s="83"/>
      <c r="O927" s="83"/>
      <c r="P927" s="83"/>
      <c r="Q927" s="83"/>
      <c r="R927" s="83"/>
      <c r="S927" s="905"/>
      <c r="T927" s="4"/>
    </row>
    <row r="928" spans="2:20" ht="14.5">
      <c r="B928" s="904"/>
      <c r="C928" s="904"/>
      <c r="D928" s="43"/>
      <c r="G928" s="83"/>
      <c r="H928" s="83"/>
      <c r="I928" s="83"/>
      <c r="J928" s="83"/>
      <c r="K928" s="83"/>
      <c r="L928" s="83"/>
      <c r="M928" s="83"/>
      <c r="N928" s="83"/>
      <c r="O928" s="83"/>
      <c r="P928" s="83"/>
      <c r="Q928" s="83"/>
      <c r="R928" s="83"/>
      <c r="S928" s="905"/>
      <c r="T928" s="4"/>
    </row>
    <row r="929" spans="2:20" ht="14.5">
      <c r="B929" s="904"/>
      <c r="C929" s="904"/>
      <c r="D929" s="43"/>
      <c r="G929" s="83"/>
      <c r="H929" s="83"/>
      <c r="I929" s="83"/>
      <c r="J929" s="83"/>
      <c r="K929" s="83"/>
      <c r="L929" s="83"/>
      <c r="M929" s="83"/>
      <c r="N929" s="83"/>
      <c r="O929" s="83"/>
      <c r="P929" s="83"/>
      <c r="Q929" s="83"/>
      <c r="R929" s="83"/>
      <c r="S929" s="905"/>
      <c r="T929" s="4"/>
    </row>
    <row r="930" spans="2:20" ht="14.5">
      <c r="B930" s="904"/>
      <c r="C930" s="904"/>
      <c r="D930" s="43"/>
      <c r="G930" s="83"/>
      <c r="H930" s="83"/>
      <c r="I930" s="83"/>
      <c r="J930" s="83"/>
      <c r="K930" s="83"/>
      <c r="L930" s="83"/>
      <c r="M930" s="83"/>
      <c r="N930" s="83"/>
      <c r="O930" s="83"/>
      <c r="P930" s="83"/>
      <c r="Q930" s="83"/>
      <c r="R930" s="83"/>
      <c r="S930" s="905"/>
      <c r="T930" s="4"/>
    </row>
    <row r="931" spans="2:20" ht="14.5">
      <c r="B931" s="904"/>
      <c r="C931" s="904"/>
      <c r="D931" s="43"/>
      <c r="G931" s="83"/>
      <c r="H931" s="83"/>
      <c r="I931" s="83"/>
      <c r="J931" s="83"/>
      <c r="K931" s="83"/>
      <c r="L931" s="83"/>
      <c r="M931" s="83"/>
      <c r="N931" s="83"/>
      <c r="O931" s="83"/>
      <c r="P931" s="83"/>
      <c r="Q931" s="83"/>
      <c r="R931" s="83"/>
      <c r="S931" s="905"/>
      <c r="T931" s="4"/>
    </row>
    <row r="932" spans="2:20" ht="14.5">
      <c r="B932" s="904"/>
      <c r="C932" s="904"/>
      <c r="D932" s="43"/>
      <c r="G932" s="83"/>
      <c r="H932" s="83"/>
      <c r="I932" s="83"/>
      <c r="J932" s="83"/>
      <c r="K932" s="83"/>
      <c r="L932" s="83"/>
      <c r="M932" s="83"/>
      <c r="N932" s="83"/>
      <c r="O932" s="83"/>
      <c r="P932" s="83"/>
      <c r="Q932" s="83"/>
      <c r="R932" s="83"/>
      <c r="S932" s="905"/>
      <c r="T932" s="4"/>
    </row>
    <row r="933" spans="2:20" ht="14.5">
      <c r="B933" s="904"/>
      <c r="C933" s="904"/>
      <c r="D933" s="43"/>
      <c r="G933" s="83"/>
      <c r="H933" s="83"/>
      <c r="I933" s="83"/>
      <c r="J933" s="83"/>
      <c r="K933" s="83"/>
      <c r="L933" s="83"/>
      <c r="M933" s="83"/>
      <c r="N933" s="83"/>
      <c r="O933" s="83"/>
      <c r="P933" s="83"/>
      <c r="Q933" s="83"/>
      <c r="R933" s="83"/>
      <c r="S933" s="905"/>
      <c r="T933" s="4"/>
    </row>
    <row r="934" spans="2:20" ht="14.5">
      <c r="B934" s="904"/>
      <c r="C934" s="904"/>
      <c r="D934" s="43"/>
      <c r="G934" s="83"/>
      <c r="H934" s="83"/>
      <c r="I934" s="83"/>
      <c r="J934" s="83"/>
      <c r="K934" s="83"/>
      <c r="L934" s="83"/>
      <c r="M934" s="83"/>
      <c r="N934" s="83"/>
      <c r="O934" s="83"/>
      <c r="P934" s="83"/>
      <c r="Q934" s="83"/>
      <c r="R934" s="83"/>
      <c r="S934" s="905"/>
      <c r="T934" s="4"/>
    </row>
    <row r="935" spans="2:20" ht="14.5">
      <c r="B935" s="904"/>
      <c r="C935" s="904"/>
      <c r="D935" s="43"/>
      <c r="G935" s="83"/>
      <c r="H935" s="83"/>
      <c r="I935" s="83"/>
      <c r="J935" s="83"/>
      <c r="K935" s="83"/>
      <c r="L935" s="83"/>
      <c r="M935" s="83"/>
      <c r="N935" s="83"/>
      <c r="O935" s="83"/>
      <c r="P935" s="83"/>
      <c r="Q935" s="83"/>
      <c r="R935" s="83"/>
      <c r="S935" s="905"/>
      <c r="T935" s="4"/>
    </row>
    <row r="936" spans="2:20" ht="14.5">
      <c r="B936" s="904"/>
      <c r="C936" s="904"/>
      <c r="D936" s="43"/>
      <c r="G936" s="83"/>
      <c r="H936" s="83"/>
      <c r="I936" s="83"/>
      <c r="J936" s="83"/>
      <c r="K936" s="83"/>
      <c r="L936" s="83"/>
      <c r="M936" s="83"/>
      <c r="N936" s="83"/>
      <c r="O936" s="83"/>
      <c r="P936" s="83"/>
      <c r="Q936" s="83"/>
      <c r="R936" s="83"/>
      <c r="S936" s="905"/>
      <c r="T936" s="4"/>
    </row>
    <row r="937" spans="2:20" ht="14.5">
      <c r="B937" s="904"/>
      <c r="C937" s="904"/>
      <c r="D937" s="43"/>
      <c r="G937" s="83"/>
      <c r="H937" s="83"/>
      <c r="I937" s="83"/>
      <c r="J937" s="83"/>
      <c r="K937" s="83"/>
      <c r="L937" s="83"/>
      <c r="M937" s="83"/>
      <c r="N937" s="83"/>
      <c r="O937" s="83"/>
      <c r="P937" s="83"/>
      <c r="Q937" s="83"/>
      <c r="R937" s="83"/>
      <c r="S937" s="905"/>
      <c r="T937" s="4"/>
    </row>
    <row r="938" spans="2:20" ht="14.5">
      <c r="B938" s="904"/>
      <c r="C938" s="904"/>
      <c r="D938" s="43"/>
      <c r="G938" s="83"/>
      <c r="H938" s="83"/>
      <c r="I938" s="83"/>
      <c r="J938" s="83"/>
      <c r="K938" s="83"/>
      <c r="L938" s="83"/>
      <c r="M938" s="83"/>
      <c r="N938" s="83"/>
      <c r="O938" s="83"/>
      <c r="P938" s="83"/>
      <c r="Q938" s="83"/>
      <c r="R938" s="83"/>
      <c r="S938" s="905"/>
      <c r="T938" s="4"/>
    </row>
    <row r="939" spans="2:20" ht="14.5">
      <c r="B939" s="904"/>
      <c r="C939" s="904"/>
      <c r="D939" s="43"/>
      <c r="G939" s="83"/>
      <c r="H939" s="83"/>
      <c r="I939" s="83"/>
      <c r="J939" s="83"/>
      <c r="K939" s="83"/>
      <c r="L939" s="83"/>
      <c r="M939" s="83"/>
      <c r="N939" s="83"/>
      <c r="O939" s="83"/>
      <c r="P939" s="83"/>
      <c r="Q939" s="83"/>
      <c r="R939" s="83"/>
      <c r="S939" s="905"/>
      <c r="T939" s="4"/>
    </row>
    <row r="940" spans="2:20" ht="14.5">
      <c r="B940" s="904"/>
      <c r="C940" s="904"/>
      <c r="D940" s="43"/>
      <c r="G940" s="83"/>
      <c r="H940" s="83"/>
      <c r="I940" s="83"/>
      <c r="J940" s="83"/>
      <c r="K940" s="83"/>
      <c r="L940" s="83"/>
      <c r="M940" s="83"/>
      <c r="N940" s="83"/>
      <c r="O940" s="83"/>
      <c r="P940" s="83"/>
      <c r="Q940" s="83"/>
      <c r="R940" s="83"/>
      <c r="S940" s="905"/>
      <c r="T940" s="4"/>
    </row>
    <row r="941" spans="2:20" ht="14.5">
      <c r="B941" s="904"/>
      <c r="C941" s="904"/>
      <c r="D941" s="43"/>
      <c r="G941" s="83"/>
      <c r="H941" s="83"/>
      <c r="I941" s="83"/>
      <c r="J941" s="83"/>
      <c r="K941" s="83"/>
      <c r="L941" s="83"/>
      <c r="M941" s="83"/>
      <c r="N941" s="83"/>
      <c r="O941" s="83"/>
      <c r="P941" s="83"/>
      <c r="Q941" s="83"/>
      <c r="R941" s="83"/>
      <c r="S941" s="905"/>
      <c r="T941" s="4"/>
    </row>
    <row r="942" spans="2:20" ht="14.5">
      <c r="B942" s="904"/>
      <c r="C942" s="904"/>
      <c r="D942" s="43"/>
      <c r="G942" s="83"/>
      <c r="H942" s="83"/>
      <c r="I942" s="83"/>
      <c r="J942" s="83"/>
      <c r="K942" s="83"/>
      <c r="L942" s="83"/>
      <c r="M942" s="83"/>
      <c r="N942" s="83"/>
      <c r="O942" s="83"/>
      <c r="P942" s="83"/>
      <c r="Q942" s="83"/>
      <c r="R942" s="83"/>
      <c r="S942" s="905"/>
      <c r="T942" s="4"/>
    </row>
    <row r="943" spans="2:20" ht="14.5">
      <c r="B943" s="904"/>
      <c r="C943" s="904"/>
      <c r="D943" s="43"/>
      <c r="G943" s="83"/>
      <c r="H943" s="83"/>
      <c r="I943" s="83"/>
      <c r="J943" s="83"/>
      <c r="K943" s="83"/>
      <c r="L943" s="83"/>
      <c r="M943" s="83"/>
      <c r="N943" s="83"/>
      <c r="O943" s="83"/>
      <c r="P943" s="83"/>
      <c r="Q943" s="83"/>
      <c r="R943" s="83"/>
      <c r="S943" s="905"/>
      <c r="T943" s="4"/>
    </row>
    <row r="944" spans="2:20" ht="14.5">
      <c r="B944" s="904"/>
      <c r="C944" s="904"/>
      <c r="D944" s="43"/>
      <c r="G944" s="83"/>
      <c r="H944" s="83"/>
      <c r="I944" s="83"/>
      <c r="J944" s="83"/>
      <c r="K944" s="83"/>
      <c r="L944" s="83"/>
      <c r="M944" s="83"/>
      <c r="N944" s="83"/>
      <c r="O944" s="83"/>
      <c r="P944" s="83"/>
      <c r="Q944" s="83"/>
      <c r="R944" s="83"/>
      <c r="S944" s="905"/>
      <c r="T944" s="4"/>
    </row>
    <row r="945" spans="2:20" ht="14.5">
      <c r="B945" s="904"/>
      <c r="C945" s="904"/>
      <c r="D945" s="43"/>
      <c r="G945" s="83"/>
      <c r="H945" s="83"/>
      <c r="I945" s="83"/>
      <c r="J945" s="83"/>
      <c r="K945" s="83"/>
      <c r="L945" s="83"/>
      <c r="M945" s="83"/>
      <c r="N945" s="83"/>
      <c r="O945" s="83"/>
      <c r="P945" s="83"/>
      <c r="Q945" s="83"/>
      <c r="R945" s="83"/>
      <c r="S945" s="905"/>
      <c r="T945" s="4"/>
    </row>
    <row r="946" spans="2:20" ht="14.5">
      <c r="B946" s="904"/>
      <c r="C946" s="904"/>
      <c r="D946" s="43"/>
      <c r="G946" s="83"/>
      <c r="H946" s="83"/>
      <c r="I946" s="83"/>
      <c r="J946" s="83"/>
      <c r="K946" s="83"/>
      <c r="L946" s="83"/>
      <c r="M946" s="83"/>
      <c r="N946" s="83"/>
      <c r="O946" s="83"/>
      <c r="P946" s="83"/>
      <c r="Q946" s="83"/>
      <c r="R946" s="83"/>
      <c r="S946" s="905"/>
      <c r="T946" s="4"/>
    </row>
    <row r="947" spans="2:20" ht="14.5">
      <c r="B947" s="904"/>
      <c r="C947" s="904"/>
      <c r="D947" s="43"/>
      <c r="G947" s="83"/>
      <c r="H947" s="83"/>
      <c r="I947" s="83"/>
      <c r="J947" s="83"/>
      <c r="K947" s="83"/>
      <c r="L947" s="83"/>
      <c r="M947" s="83"/>
      <c r="N947" s="83"/>
      <c r="O947" s="83"/>
      <c r="P947" s="83"/>
      <c r="Q947" s="83"/>
      <c r="R947" s="83"/>
      <c r="S947" s="905"/>
      <c r="T947" s="4"/>
    </row>
    <row r="948" spans="2:20" ht="14.5">
      <c r="B948" s="904"/>
      <c r="C948" s="904"/>
      <c r="D948" s="43"/>
      <c r="G948" s="83"/>
      <c r="H948" s="83"/>
      <c r="I948" s="83"/>
      <c r="J948" s="83"/>
      <c r="K948" s="83"/>
      <c r="L948" s="83"/>
      <c r="M948" s="83"/>
      <c r="N948" s="83"/>
      <c r="O948" s="83"/>
      <c r="P948" s="83"/>
      <c r="Q948" s="83"/>
      <c r="R948" s="83"/>
      <c r="S948" s="905"/>
      <c r="T948" s="4"/>
    </row>
    <row r="949" spans="2:20" ht="14.5">
      <c r="B949" s="904"/>
      <c r="C949" s="904"/>
      <c r="D949" s="43"/>
      <c r="G949" s="83"/>
      <c r="H949" s="83"/>
      <c r="I949" s="83"/>
      <c r="J949" s="83"/>
      <c r="K949" s="83"/>
      <c r="L949" s="83"/>
      <c r="M949" s="83"/>
      <c r="N949" s="83"/>
      <c r="O949" s="83"/>
      <c r="P949" s="83"/>
      <c r="Q949" s="83"/>
      <c r="R949" s="83"/>
      <c r="S949" s="905"/>
      <c r="T949" s="4"/>
    </row>
    <row r="950" spans="2:20" ht="14.5">
      <c r="B950" s="904"/>
      <c r="C950" s="904"/>
      <c r="D950" s="43"/>
      <c r="G950" s="83"/>
      <c r="H950" s="83"/>
      <c r="I950" s="83"/>
      <c r="J950" s="83"/>
      <c r="K950" s="83"/>
      <c r="L950" s="83"/>
      <c r="M950" s="83"/>
      <c r="N950" s="83"/>
      <c r="O950" s="83"/>
      <c r="P950" s="83"/>
      <c r="Q950" s="83"/>
      <c r="R950" s="83"/>
      <c r="S950" s="905"/>
      <c r="T950" s="4"/>
    </row>
    <row r="951" spans="2:20" ht="14.5">
      <c r="B951" s="904"/>
      <c r="C951" s="904"/>
      <c r="D951" s="43"/>
      <c r="G951" s="83"/>
      <c r="H951" s="83"/>
      <c r="I951" s="83"/>
      <c r="J951" s="83"/>
      <c r="K951" s="83"/>
      <c r="L951" s="83"/>
      <c r="M951" s="83"/>
      <c r="N951" s="83"/>
      <c r="O951" s="83"/>
      <c r="P951" s="83"/>
      <c r="Q951" s="83"/>
      <c r="R951" s="83"/>
      <c r="S951" s="905"/>
      <c r="T951" s="4"/>
    </row>
    <row r="952" spans="2:20" ht="14.5">
      <c r="B952" s="904"/>
      <c r="C952" s="904"/>
      <c r="D952" s="43"/>
      <c r="G952" s="83"/>
      <c r="H952" s="83"/>
      <c r="I952" s="83"/>
      <c r="J952" s="83"/>
      <c r="K952" s="83"/>
      <c r="L952" s="83"/>
      <c r="M952" s="83"/>
      <c r="N952" s="83"/>
      <c r="O952" s="83"/>
      <c r="P952" s="83"/>
      <c r="Q952" s="83"/>
      <c r="R952" s="83"/>
      <c r="S952" s="905"/>
      <c r="T952" s="4"/>
    </row>
    <row r="953" spans="2:20" ht="14.5">
      <c r="B953" s="904"/>
      <c r="C953" s="904"/>
      <c r="D953" s="43"/>
      <c r="G953" s="83"/>
      <c r="H953" s="83"/>
      <c r="I953" s="83"/>
      <c r="J953" s="83"/>
      <c r="K953" s="83"/>
      <c r="L953" s="83"/>
      <c r="M953" s="83"/>
      <c r="N953" s="83"/>
      <c r="O953" s="83"/>
      <c r="P953" s="83"/>
      <c r="Q953" s="83"/>
      <c r="R953" s="83"/>
      <c r="S953" s="905"/>
      <c r="T953" s="4"/>
    </row>
    <row r="954" spans="2:20" ht="14.5">
      <c r="B954" s="904"/>
      <c r="C954" s="904"/>
      <c r="D954" s="43"/>
      <c r="G954" s="83"/>
      <c r="H954" s="83"/>
      <c r="I954" s="83"/>
      <c r="J954" s="83"/>
      <c r="K954" s="83"/>
      <c r="L954" s="83"/>
      <c r="M954" s="83"/>
      <c r="N954" s="83"/>
      <c r="O954" s="83"/>
      <c r="P954" s="83"/>
      <c r="Q954" s="83"/>
      <c r="R954" s="83"/>
      <c r="S954" s="905"/>
      <c r="T954" s="4"/>
    </row>
    <row r="955" spans="2:20" ht="14.5">
      <c r="B955" s="904"/>
      <c r="C955" s="904"/>
      <c r="D955" s="43"/>
      <c r="G955" s="83"/>
      <c r="H955" s="83"/>
      <c r="I955" s="83"/>
      <c r="J955" s="83"/>
      <c r="K955" s="83"/>
      <c r="L955" s="83"/>
      <c r="M955" s="83"/>
      <c r="N955" s="83"/>
      <c r="O955" s="83"/>
      <c r="P955" s="83"/>
      <c r="Q955" s="83"/>
      <c r="R955" s="83"/>
      <c r="S955" s="905"/>
      <c r="T955" s="4"/>
    </row>
    <row r="956" spans="2:20" ht="14.5">
      <c r="B956" s="904"/>
      <c r="C956" s="904"/>
      <c r="D956" s="43"/>
      <c r="G956" s="83"/>
      <c r="H956" s="83"/>
      <c r="I956" s="83"/>
      <c r="J956" s="83"/>
      <c r="K956" s="83"/>
      <c r="L956" s="83"/>
      <c r="M956" s="83"/>
      <c r="N956" s="83"/>
      <c r="O956" s="83"/>
      <c r="P956" s="83"/>
      <c r="Q956" s="83"/>
      <c r="R956" s="83"/>
      <c r="S956" s="905"/>
      <c r="T956" s="4"/>
    </row>
    <row r="957" spans="2:20" ht="14.5">
      <c r="B957" s="904"/>
      <c r="C957" s="904"/>
      <c r="D957" s="43"/>
      <c r="G957" s="83"/>
      <c r="H957" s="83"/>
      <c r="I957" s="83"/>
      <c r="J957" s="83"/>
      <c r="K957" s="83"/>
      <c r="L957" s="83"/>
      <c r="M957" s="83"/>
      <c r="N957" s="83"/>
      <c r="O957" s="83"/>
      <c r="P957" s="83"/>
      <c r="Q957" s="83"/>
      <c r="R957" s="83"/>
      <c r="S957" s="905"/>
      <c r="T957" s="4"/>
    </row>
    <row r="958" spans="2:20" ht="14.5">
      <c r="B958" s="904"/>
      <c r="C958" s="904"/>
      <c r="D958" s="43"/>
      <c r="G958" s="83"/>
      <c r="H958" s="83"/>
      <c r="I958" s="83"/>
      <c r="J958" s="83"/>
      <c r="K958" s="83"/>
      <c r="L958" s="83"/>
      <c r="M958" s="83"/>
      <c r="N958" s="83"/>
      <c r="O958" s="83"/>
      <c r="P958" s="83"/>
      <c r="Q958" s="83"/>
      <c r="R958" s="83"/>
      <c r="S958" s="905"/>
      <c r="T958" s="4"/>
    </row>
    <row r="959" spans="2:20" ht="14.5">
      <c r="B959" s="904"/>
      <c r="C959" s="904"/>
      <c r="D959" s="43"/>
      <c r="G959" s="83"/>
      <c r="H959" s="83"/>
      <c r="I959" s="83"/>
      <c r="J959" s="83"/>
      <c r="K959" s="83"/>
      <c r="L959" s="83"/>
      <c r="M959" s="83"/>
      <c r="N959" s="83"/>
      <c r="O959" s="83"/>
      <c r="P959" s="83"/>
      <c r="Q959" s="83"/>
      <c r="R959" s="83"/>
      <c r="S959" s="905"/>
      <c r="T959" s="4"/>
    </row>
    <row r="960" spans="2:20" ht="14.5">
      <c r="B960" s="904"/>
      <c r="C960" s="904"/>
      <c r="D960" s="43"/>
      <c r="G960" s="83"/>
      <c r="H960" s="83"/>
      <c r="I960" s="83"/>
      <c r="J960" s="83"/>
      <c r="K960" s="83"/>
      <c r="L960" s="83"/>
      <c r="M960" s="83"/>
      <c r="N960" s="83"/>
      <c r="O960" s="83"/>
      <c r="P960" s="83"/>
      <c r="Q960" s="83"/>
      <c r="R960" s="83"/>
      <c r="S960" s="905"/>
      <c r="T960" s="4"/>
    </row>
    <row r="961" spans="2:20" ht="14.5">
      <c r="B961" s="904"/>
      <c r="C961" s="904"/>
      <c r="D961" s="43"/>
      <c r="G961" s="83"/>
      <c r="H961" s="83"/>
      <c r="I961" s="83"/>
      <c r="J961" s="83"/>
      <c r="K961" s="83"/>
      <c r="L961" s="83"/>
      <c r="M961" s="83"/>
      <c r="N961" s="83"/>
      <c r="O961" s="83"/>
      <c r="P961" s="83"/>
      <c r="Q961" s="83"/>
      <c r="R961" s="83"/>
      <c r="S961" s="905"/>
      <c r="T961" s="4"/>
    </row>
    <row r="962" spans="2:20" ht="14.5">
      <c r="B962" s="904"/>
      <c r="C962" s="904"/>
      <c r="D962" s="43"/>
      <c r="G962" s="83"/>
      <c r="H962" s="83"/>
      <c r="I962" s="83"/>
      <c r="J962" s="83"/>
      <c r="K962" s="83"/>
      <c r="L962" s="83"/>
      <c r="M962" s="83"/>
      <c r="N962" s="83"/>
      <c r="O962" s="83"/>
      <c r="P962" s="83"/>
      <c r="Q962" s="83"/>
      <c r="R962" s="83"/>
      <c r="S962" s="905"/>
      <c r="T962" s="4"/>
    </row>
    <row r="963" spans="2:20" ht="14.5">
      <c r="B963" s="904"/>
      <c r="C963" s="904"/>
      <c r="D963" s="43"/>
      <c r="G963" s="83"/>
      <c r="H963" s="83"/>
      <c r="I963" s="83"/>
      <c r="J963" s="83"/>
      <c r="K963" s="83"/>
      <c r="L963" s="83"/>
      <c r="M963" s="83"/>
      <c r="N963" s="83"/>
      <c r="O963" s="83"/>
      <c r="P963" s="83"/>
      <c r="Q963" s="83"/>
      <c r="R963" s="83"/>
      <c r="S963" s="905"/>
      <c r="T963" s="4"/>
    </row>
    <row r="964" spans="2:20" ht="14.5">
      <c r="B964" s="904"/>
      <c r="C964" s="904"/>
      <c r="D964" s="43"/>
      <c r="G964" s="83"/>
      <c r="H964" s="83"/>
      <c r="I964" s="83"/>
      <c r="J964" s="83"/>
      <c r="K964" s="83"/>
      <c r="L964" s="83"/>
      <c r="M964" s="83"/>
      <c r="N964" s="83"/>
      <c r="O964" s="83"/>
      <c r="P964" s="83"/>
      <c r="Q964" s="83"/>
      <c r="R964" s="83"/>
      <c r="S964" s="905"/>
      <c r="T964" s="4"/>
    </row>
    <row r="965" spans="2:20" ht="14.5">
      <c r="B965" s="904"/>
      <c r="C965" s="904"/>
      <c r="D965" s="43"/>
      <c r="G965" s="83"/>
      <c r="H965" s="83"/>
      <c r="I965" s="83"/>
      <c r="J965" s="83"/>
      <c r="K965" s="83"/>
      <c r="L965" s="83"/>
      <c r="M965" s="83"/>
      <c r="N965" s="83"/>
      <c r="O965" s="83"/>
      <c r="P965" s="83"/>
      <c r="Q965" s="83"/>
      <c r="R965" s="83"/>
      <c r="S965" s="905"/>
      <c r="T965" s="4"/>
    </row>
    <row r="966" spans="2:20" ht="14.5">
      <c r="B966" s="904"/>
      <c r="C966" s="904"/>
      <c r="D966" s="43"/>
      <c r="G966" s="83"/>
      <c r="H966" s="83"/>
      <c r="I966" s="83"/>
      <c r="J966" s="83"/>
      <c r="K966" s="83"/>
      <c r="L966" s="83"/>
      <c r="M966" s="83"/>
      <c r="N966" s="83"/>
      <c r="O966" s="83"/>
      <c r="P966" s="83"/>
      <c r="Q966" s="83"/>
      <c r="R966" s="83"/>
      <c r="S966" s="905"/>
      <c r="T966" s="4"/>
    </row>
    <row r="967" spans="2:20" ht="14.5">
      <c r="B967" s="904"/>
      <c r="C967" s="904"/>
      <c r="D967" s="43"/>
      <c r="G967" s="83"/>
      <c r="H967" s="83"/>
      <c r="I967" s="83"/>
      <c r="J967" s="83"/>
      <c r="K967" s="83"/>
      <c r="L967" s="83"/>
      <c r="M967" s="83"/>
      <c r="N967" s="83"/>
      <c r="O967" s="83"/>
      <c r="P967" s="83"/>
      <c r="Q967" s="83"/>
      <c r="R967" s="83"/>
      <c r="S967" s="905"/>
      <c r="T967" s="4"/>
    </row>
    <row r="968" spans="2:20" ht="14.5">
      <c r="B968" s="904"/>
      <c r="C968" s="904"/>
      <c r="D968" s="43"/>
      <c r="G968" s="83"/>
      <c r="H968" s="83"/>
      <c r="I968" s="83"/>
      <c r="J968" s="83"/>
      <c r="K968" s="83"/>
      <c r="L968" s="83"/>
      <c r="M968" s="83"/>
      <c r="N968" s="83"/>
      <c r="O968" s="83"/>
      <c r="P968" s="83"/>
      <c r="Q968" s="83"/>
      <c r="R968" s="83"/>
      <c r="S968" s="905"/>
      <c r="T968" s="4"/>
    </row>
    <row r="969" spans="2:20" ht="14.5">
      <c r="B969" s="904"/>
      <c r="C969" s="904"/>
      <c r="D969" s="43"/>
      <c r="G969" s="83"/>
      <c r="H969" s="83"/>
      <c r="I969" s="83"/>
      <c r="J969" s="83"/>
      <c r="K969" s="83"/>
      <c r="L969" s="83"/>
      <c r="M969" s="83"/>
      <c r="N969" s="83"/>
      <c r="O969" s="83"/>
      <c r="P969" s="83"/>
      <c r="Q969" s="83"/>
      <c r="R969" s="83"/>
      <c r="S969" s="905"/>
      <c r="T969" s="4"/>
    </row>
    <row r="970" spans="2:20" ht="14.5">
      <c r="B970" s="904"/>
      <c r="C970" s="904"/>
      <c r="D970" s="43"/>
      <c r="G970" s="83"/>
      <c r="H970" s="83"/>
      <c r="I970" s="83"/>
      <c r="J970" s="83"/>
      <c r="K970" s="83"/>
      <c r="L970" s="83"/>
      <c r="M970" s="83"/>
      <c r="N970" s="83"/>
      <c r="O970" s="83"/>
      <c r="P970" s="83"/>
      <c r="Q970" s="83"/>
      <c r="R970" s="83"/>
      <c r="S970" s="905"/>
      <c r="T970" s="4"/>
    </row>
    <row r="971" spans="2:20" ht="14.5">
      <c r="B971" s="904"/>
      <c r="C971" s="904"/>
      <c r="D971" s="43"/>
      <c r="G971" s="83"/>
      <c r="H971" s="83"/>
      <c r="I971" s="83"/>
      <c r="J971" s="83"/>
      <c r="K971" s="83"/>
      <c r="L971" s="83"/>
      <c r="M971" s="83"/>
      <c r="N971" s="83"/>
      <c r="O971" s="83"/>
      <c r="P971" s="83"/>
      <c r="Q971" s="83"/>
      <c r="R971" s="83"/>
      <c r="S971" s="905"/>
      <c r="T971" s="4"/>
    </row>
    <row r="972" spans="2:20" ht="14.5">
      <c r="B972" s="904"/>
      <c r="C972" s="904"/>
      <c r="D972" s="43"/>
      <c r="G972" s="83"/>
      <c r="H972" s="83"/>
      <c r="I972" s="83"/>
      <c r="J972" s="83"/>
      <c r="K972" s="83"/>
      <c r="L972" s="83"/>
      <c r="M972" s="83"/>
      <c r="N972" s="83"/>
      <c r="O972" s="83"/>
      <c r="P972" s="83"/>
      <c r="Q972" s="83"/>
      <c r="R972" s="83"/>
      <c r="S972" s="905"/>
      <c r="T972" s="4"/>
    </row>
    <row r="973" spans="2:20" ht="14.5">
      <c r="B973" s="904"/>
      <c r="C973" s="904"/>
      <c r="D973" s="43"/>
      <c r="G973" s="83"/>
      <c r="H973" s="83"/>
      <c r="I973" s="83"/>
      <c r="J973" s="83"/>
      <c r="K973" s="83"/>
      <c r="L973" s="83"/>
      <c r="M973" s="83"/>
      <c r="N973" s="83"/>
      <c r="O973" s="83"/>
      <c r="P973" s="83"/>
      <c r="Q973" s="83"/>
      <c r="R973" s="83"/>
      <c r="S973" s="905"/>
      <c r="T973" s="4"/>
    </row>
    <row r="974" spans="2:20" ht="14.5">
      <c r="B974" s="904"/>
      <c r="C974" s="904"/>
      <c r="D974" s="43"/>
      <c r="G974" s="83"/>
      <c r="H974" s="83"/>
      <c r="I974" s="83"/>
      <c r="J974" s="83"/>
      <c r="K974" s="83"/>
      <c r="L974" s="83"/>
      <c r="M974" s="83"/>
      <c r="N974" s="83"/>
      <c r="O974" s="83"/>
      <c r="P974" s="83"/>
      <c r="Q974" s="83"/>
      <c r="R974" s="83"/>
      <c r="S974" s="905"/>
      <c r="T974" s="4"/>
    </row>
    <row r="975" spans="2:20" ht="14.5">
      <c r="B975" s="904"/>
      <c r="C975" s="904"/>
      <c r="D975" s="43"/>
      <c r="G975" s="83"/>
      <c r="H975" s="83"/>
      <c r="I975" s="83"/>
      <c r="J975" s="83"/>
      <c r="K975" s="83"/>
      <c r="L975" s="83"/>
      <c r="M975" s="83"/>
      <c r="N975" s="83"/>
      <c r="O975" s="83"/>
      <c r="P975" s="83"/>
      <c r="Q975" s="83"/>
      <c r="R975" s="83"/>
      <c r="S975" s="905"/>
      <c r="T975" s="4"/>
    </row>
    <row r="976" spans="2:20" ht="14.5">
      <c r="B976" s="904"/>
      <c r="C976" s="904"/>
      <c r="D976" s="43"/>
      <c r="G976" s="83"/>
      <c r="H976" s="83"/>
      <c r="I976" s="83"/>
      <c r="J976" s="83"/>
      <c r="K976" s="83"/>
      <c r="L976" s="83"/>
      <c r="M976" s="83"/>
      <c r="N976" s="83"/>
      <c r="O976" s="83"/>
      <c r="P976" s="83"/>
      <c r="Q976" s="83"/>
      <c r="R976" s="83"/>
      <c r="S976" s="905"/>
      <c r="T976" s="4"/>
    </row>
    <row r="977" spans="2:20" ht="14.5">
      <c r="B977" s="904"/>
      <c r="C977" s="904"/>
      <c r="D977" s="43"/>
      <c r="G977" s="83"/>
      <c r="H977" s="83"/>
      <c r="I977" s="83"/>
      <c r="J977" s="83"/>
      <c r="K977" s="83"/>
      <c r="L977" s="83"/>
      <c r="M977" s="83"/>
      <c r="N977" s="83"/>
      <c r="O977" s="83"/>
      <c r="P977" s="83"/>
      <c r="Q977" s="83"/>
      <c r="R977" s="83"/>
      <c r="S977" s="905"/>
      <c r="T977" s="4"/>
    </row>
    <row r="978" spans="2:20" ht="14.5">
      <c r="B978" s="904"/>
      <c r="C978" s="904"/>
      <c r="D978" s="43"/>
      <c r="G978" s="83"/>
      <c r="H978" s="83"/>
      <c r="I978" s="83"/>
      <c r="J978" s="83"/>
      <c r="K978" s="83"/>
      <c r="L978" s="83"/>
      <c r="M978" s="83"/>
      <c r="N978" s="83"/>
      <c r="O978" s="83"/>
      <c r="P978" s="83"/>
      <c r="Q978" s="83"/>
      <c r="R978" s="83"/>
      <c r="S978" s="905"/>
      <c r="T978" s="4"/>
    </row>
    <row r="979" spans="2:20" ht="14.5">
      <c r="B979" s="904"/>
      <c r="C979" s="904"/>
      <c r="D979" s="43"/>
      <c r="G979" s="83"/>
      <c r="H979" s="83"/>
      <c r="I979" s="83"/>
      <c r="J979" s="83"/>
      <c r="K979" s="83"/>
      <c r="L979" s="83"/>
      <c r="M979" s="83"/>
      <c r="N979" s="83"/>
      <c r="O979" s="83"/>
      <c r="P979" s="83"/>
      <c r="Q979" s="83"/>
      <c r="R979" s="83"/>
      <c r="S979" s="905"/>
      <c r="T979" s="4"/>
    </row>
    <row r="980" spans="2:20" ht="14.5">
      <c r="B980" s="904"/>
      <c r="C980" s="904"/>
      <c r="D980" s="43"/>
      <c r="G980" s="83"/>
      <c r="H980" s="83"/>
      <c r="I980" s="83"/>
      <c r="J980" s="83"/>
      <c r="K980" s="83"/>
      <c r="L980" s="83"/>
      <c r="M980" s="83"/>
      <c r="N980" s="83"/>
      <c r="O980" s="83"/>
      <c r="P980" s="83"/>
      <c r="Q980" s="83"/>
      <c r="R980" s="83"/>
      <c r="S980" s="905"/>
      <c r="T980" s="4"/>
    </row>
    <row r="981" spans="2:20" ht="14.5">
      <c r="B981" s="904"/>
      <c r="C981" s="904"/>
      <c r="D981" s="43"/>
      <c r="G981" s="83"/>
      <c r="H981" s="83"/>
      <c r="I981" s="83"/>
      <c r="J981" s="83"/>
      <c r="K981" s="83"/>
      <c r="L981" s="83"/>
      <c r="M981" s="83"/>
      <c r="N981" s="83"/>
      <c r="O981" s="83"/>
      <c r="P981" s="83"/>
      <c r="Q981" s="83"/>
      <c r="R981" s="83"/>
      <c r="S981" s="905"/>
      <c r="T981" s="4"/>
    </row>
    <row r="982" spans="2:20" ht="14.5">
      <c r="B982" s="904"/>
      <c r="C982" s="904"/>
      <c r="D982" s="43"/>
      <c r="S982" s="905"/>
      <c r="T982" s="4"/>
    </row>
    <row r="983" spans="2:20" ht="14.5">
      <c r="B983" s="904"/>
      <c r="C983" s="904"/>
      <c r="D983" s="43"/>
      <c r="S983" s="905"/>
      <c r="T983" s="4"/>
    </row>
    <row r="984" spans="2:20" ht="14.5">
      <c r="B984" s="904"/>
      <c r="C984" s="904"/>
      <c r="D984" s="43"/>
      <c r="S984" s="905"/>
      <c r="T984" s="4"/>
    </row>
    <row r="985" spans="2:20" ht="14.5">
      <c r="B985" s="904"/>
      <c r="C985" s="904"/>
      <c r="D985" s="43"/>
      <c r="S985" s="905"/>
      <c r="T985" s="4"/>
    </row>
  </sheetData>
  <mergeCells count="29">
    <mergeCell ref="A30:AA30"/>
    <mergeCell ref="A31:AA31"/>
    <mergeCell ref="A32:AA32"/>
    <mergeCell ref="Z16:AA16"/>
    <mergeCell ref="G17:I17"/>
    <mergeCell ref="J17:L17"/>
    <mergeCell ref="M17:O17"/>
    <mergeCell ref="P17:R17"/>
    <mergeCell ref="W17:W18"/>
    <mergeCell ref="X17:X18"/>
    <mergeCell ref="Y17:Y18"/>
    <mergeCell ref="Z17:Z18"/>
    <mergeCell ref="AA17:AA18"/>
    <mergeCell ref="F16:F18"/>
    <mergeCell ref="G16:R16"/>
    <mergeCell ref="S16:S18"/>
    <mergeCell ref="U16:U18"/>
    <mergeCell ref="V16:V18"/>
    <mergeCell ref="W16:Y16"/>
    <mergeCell ref="A1:AA1"/>
    <mergeCell ref="A2:AA2"/>
    <mergeCell ref="A4:AA4"/>
    <mergeCell ref="A5:AA5"/>
    <mergeCell ref="B6:J6"/>
    <mergeCell ref="A16:A18"/>
    <mergeCell ref="B16:B18"/>
    <mergeCell ref="C16:C18"/>
    <mergeCell ref="D16:D18"/>
    <mergeCell ref="E16:E18"/>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60"/>
  <sheetViews>
    <sheetView topLeftCell="A4" workbookViewId="0">
      <selection activeCell="R3" sqref="G1:R1048576"/>
    </sheetView>
  </sheetViews>
  <sheetFormatPr baseColWidth="10" defaultColWidth="14.453125" defaultRowHeight="15" customHeight="1"/>
  <cols>
    <col min="1" max="1" width="29.54296875" style="101" customWidth="1"/>
    <col min="2" max="2" width="53.54296875" style="32" customWidth="1"/>
    <col min="3" max="3" width="23.54296875" style="32" customWidth="1"/>
    <col min="4" max="4" width="24.453125" style="32" customWidth="1"/>
    <col min="5" max="5" width="12.7265625" style="32" customWidth="1"/>
    <col min="6" max="6" width="13.54296875" style="32" customWidth="1"/>
    <col min="7" max="18" width="9.54296875" style="32" hidden="1" customWidth="1"/>
    <col min="19" max="19" width="32.54296875" style="32" customWidth="1"/>
    <col min="20" max="20" width="26.453125" style="32" customWidth="1"/>
    <col min="21" max="21" width="28.81640625" style="32" customWidth="1"/>
    <col min="22" max="22" width="52" style="32" customWidth="1"/>
    <col min="23" max="23" width="26.54296875" style="32" hidden="1" customWidth="1"/>
    <col min="24" max="24" width="26.26953125" style="32" hidden="1" customWidth="1"/>
    <col min="25" max="25" width="17.453125" style="32" hidden="1" customWidth="1"/>
    <col min="26" max="26" width="20.453125" style="32" customWidth="1"/>
    <col min="27" max="27" width="16.08984375" style="32" customWidth="1"/>
    <col min="28" max="16384" width="14.453125" style="32"/>
  </cols>
  <sheetData>
    <row r="1" spans="1:27" ht="22.5">
      <c r="A1" s="148" t="s">
        <v>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row>
    <row r="2" spans="1:27" ht="20">
      <c r="A2" s="147"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row>
    <row r="3" spans="1:27" ht="14.5">
      <c r="A3" s="40"/>
      <c r="B3" s="14"/>
      <c r="C3" s="14"/>
      <c r="D3" s="15"/>
      <c r="E3" s="14"/>
      <c r="F3" s="14"/>
      <c r="G3" s="14"/>
      <c r="H3" s="14"/>
      <c r="I3" s="14"/>
      <c r="J3" s="14"/>
      <c r="K3" s="14"/>
      <c r="L3" s="14"/>
      <c r="M3" s="14"/>
      <c r="N3" s="14"/>
      <c r="O3" s="14"/>
      <c r="P3" s="14"/>
      <c r="Q3" s="14"/>
      <c r="R3" s="14"/>
      <c r="S3" s="14"/>
      <c r="T3" s="14"/>
      <c r="U3" s="14"/>
      <c r="V3" s="14"/>
      <c r="W3" s="15"/>
      <c r="X3" s="174"/>
      <c r="Y3" s="661"/>
    </row>
    <row r="4" spans="1:27"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row>
    <row r="5" spans="1:27"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row>
    <row r="6" spans="1:27" ht="18.5">
      <c r="A6" s="662" t="s">
        <v>65</v>
      </c>
      <c r="B6" s="160" t="s">
        <v>189</v>
      </c>
      <c r="C6" s="107"/>
      <c r="D6" s="107"/>
      <c r="E6" s="107"/>
      <c r="F6" s="107"/>
      <c r="G6" s="107"/>
      <c r="H6" s="107"/>
      <c r="I6" s="107"/>
      <c r="J6" s="107"/>
      <c r="K6" s="17"/>
      <c r="L6" s="17"/>
      <c r="M6" s="17"/>
      <c r="N6" s="17"/>
      <c r="O6" s="17"/>
      <c r="P6" s="17"/>
      <c r="Q6" s="17"/>
      <c r="R6" s="17"/>
      <c r="S6" s="1"/>
      <c r="T6" s="1"/>
      <c r="U6" s="1"/>
      <c r="V6" s="1"/>
      <c r="W6" s="1"/>
      <c r="X6" s="23"/>
      <c r="Y6" s="663"/>
    </row>
    <row r="7" spans="1:27" ht="15" customHeight="1">
      <c r="A7" s="662"/>
      <c r="B7" s="18"/>
      <c r="C7" s="18"/>
      <c r="D7" s="18"/>
      <c r="E7" s="18"/>
      <c r="F7" s="18"/>
      <c r="G7" s="18"/>
      <c r="H7" s="19"/>
      <c r="I7" s="18"/>
      <c r="J7" s="18"/>
      <c r="K7" s="17"/>
      <c r="L7" s="17"/>
      <c r="M7" s="17"/>
      <c r="N7" s="17"/>
      <c r="O7" s="17"/>
      <c r="P7" s="17"/>
      <c r="Q7" s="17"/>
      <c r="R7" s="17"/>
      <c r="S7" s="1"/>
      <c r="T7" s="1"/>
      <c r="U7" s="1"/>
      <c r="V7" s="1"/>
      <c r="W7" s="1"/>
      <c r="X7" s="23"/>
      <c r="Y7" s="663"/>
    </row>
    <row r="8" spans="1:27" ht="18.5">
      <c r="A8" s="662" t="s">
        <v>66</v>
      </c>
      <c r="B8" s="20" t="s">
        <v>2</v>
      </c>
      <c r="C8" s="20"/>
      <c r="D8" s="20"/>
      <c r="E8" s="20"/>
      <c r="F8" s="20"/>
      <c r="G8" s="20"/>
      <c r="H8" s="20"/>
      <c r="I8" s="20"/>
      <c r="J8" s="20"/>
      <c r="K8" s="17"/>
      <c r="L8" s="17"/>
      <c r="M8" s="17"/>
      <c r="N8" s="17"/>
      <c r="O8" s="17"/>
      <c r="P8" s="17"/>
      <c r="Q8" s="17"/>
      <c r="R8" s="17"/>
      <c r="S8" s="1"/>
      <c r="T8" s="1"/>
      <c r="U8" s="1"/>
      <c r="V8" s="1"/>
      <c r="W8" s="1"/>
      <c r="X8" s="23"/>
      <c r="Y8" s="663"/>
    </row>
    <row r="9" spans="1:27" ht="18.5">
      <c r="A9" s="662" t="s">
        <v>67</v>
      </c>
      <c r="B9" s="20" t="s">
        <v>3</v>
      </c>
      <c r="C9" s="20"/>
      <c r="D9" s="20"/>
      <c r="E9" s="20"/>
      <c r="F9" s="20"/>
      <c r="G9" s="20"/>
      <c r="H9" s="20"/>
      <c r="I9" s="20"/>
      <c r="J9" s="20"/>
      <c r="K9" s="1"/>
      <c r="L9" s="1"/>
      <c r="M9" s="17"/>
      <c r="N9" s="17"/>
      <c r="O9" s="17"/>
      <c r="P9" s="17"/>
      <c r="Q9" s="17"/>
      <c r="R9" s="17"/>
      <c r="S9" s="1"/>
      <c r="T9" s="1"/>
      <c r="U9" s="1"/>
      <c r="V9" s="1"/>
      <c r="W9" s="1"/>
      <c r="X9" s="23"/>
      <c r="Y9" s="663"/>
    </row>
    <row r="10" spans="1:27" ht="18.5">
      <c r="A10" s="662" t="s">
        <v>68</v>
      </c>
      <c r="B10" s="20" t="s">
        <v>46</v>
      </c>
      <c r="C10" s="20"/>
      <c r="D10" s="20"/>
      <c r="E10" s="20"/>
      <c r="F10" s="20"/>
      <c r="G10" s="20"/>
      <c r="H10" s="20"/>
      <c r="I10" s="20"/>
      <c r="J10" s="20"/>
      <c r="K10" s="17"/>
      <c r="L10" s="17"/>
      <c r="M10" s="17"/>
      <c r="N10" s="17"/>
      <c r="O10" s="17"/>
      <c r="P10" s="17"/>
      <c r="Q10" s="17"/>
      <c r="R10" s="17"/>
      <c r="S10" s="1"/>
      <c r="T10" s="1"/>
      <c r="U10" s="1"/>
      <c r="V10" s="1"/>
      <c r="W10" s="1"/>
      <c r="X10" s="23"/>
      <c r="Y10" s="663"/>
    </row>
    <row r="11" spans="1:27" ht="9.75" customHeight="1">
      <c r="A11" s="662"/>
      <c r="B11" s="18"/>
      <c r="C11" s="18"/>
      <c r="D11" s="18"/>
      <c r="E11" s="18"/>
      <c r="F11" s="18"/>
      <c r="G11" s="18"/>
      <c r="H11" s="19"/>
      <c r="I11" s="18"/>
      <c r="J11" s="18"/>
      <c r="K11" s="17"/>
      <c r="L11" s="17"/>
      <c r="M11" s="17"/>
      <c r="N11" s="17"/>
      <c r="O11" s="17"/>
      <c r="P11" s="17"/>
      <c r="Q11" s="17"/>
      <c r="R11" s="17"/>
      <c r="S11" s="1"/>
      <c r="T11" s="1"/>
      <c r="U11" s="1"/>
      <c r="V11" s="1"/>
      <c r="W11" s="1"/>
      <c r="X11" s="23"/>
      <c r="Y11" s="663"/>
    </row>
    <row r="12" spans="1:27" ht="18.5">
      <c r="A12" s="662" t="s">
        <v>69</v>
      </c>
      <c r="B12" s="21" t="s">
        <v>47</v>
      </c>
      <c r="C12" s="21"/>
      <c r="D12" s="22"/>
      <c r="E12" s="22"/>
      <c r="F12" s="22"/>
      <c r="G12" s="22"/>
      <c r="H12" s="22"/>
      <c r="I12" s="22"/>
      <c r="J12" s="22"/>
      <c r="K12" s="17"/>
      <c r="L12" s="17"/>
      <c r="M12" s="17"/>
      <c r="N12" s="17"/>
      <c r="O12" s="17"/>
      <c r="P12" s="17"/>
      <c r="Q12" s="17"/>
      <c r="R12" s="17"/>
      <c r="S12" s="2"/>
      <c r="T12" s="2"/>
      <c r="U12" s="2"/>
      <c r="V12" s="2"/>
      <c r="W12" s="23"/>
      <c r="X12" s="23"/>
      <c r="Y12" s="664"/>
    </row>
    <row r="13" spans="1:27" ht="18.5">
      <c r="A13" s="662" t="s">
        <v>70</v>
      </c>
      <c r="B13" s="21" t="s">
        <v>48</v>
      </c>
      <c r="C13" s="21"/>
      <c r="D13" s="24"/>
      <c r="E13" s="24"/>
      <c r="F13" s="24"/>
      <c r="G13" s="24"/>
      <c r="H13" s="24"/>
      <c r="I13" s="24"/>
      <c r="J13" s="24"/>
      <c r="K13" s="17"/>
      <c r="L13" s="17"/>
      <c r="M13" s="17"/>
      <c r="N13" s="17"/>
      <c r="O13" s="17"/>
      <c r="P13" s="17"/>
      <c r="Q13" s="17"/>
      <c r="R13" s="17"/>
      <c r="S13" s="1"/>
      <c r="T13" s="1"/>
      <c r="U13" s="1"/>
      <c r="V13" s="1"/>
      <c r="W13" s="1"/>
      <c r="X13" s="23"/>
      <c r="Y13" s="663"/>
    </row>
    <row r="14" spans="1:27" ht="14.5">
      <c r="A14" s="83"/>
      <c r="C14" s="43"/>
      <c r="D14" s="4"/>
      <c r="G14" s="83"/>
      <c r="H14" s="83"/>
      <c r="I14" s="83"/>
      <c r="J14" s="83"/>
      <c r="K14" s="83"/>
      <c r="L14" s="83"/>
      <c r="M14" s="83"/>
      <c r="N14" s="83"/>
      <c r="O14" s="83"/>
      <c r="P14" s="83"/>
      <c r="Q14" s="83"/>
      <c r="R14" s="83"/>
      <c r="V14" s="43"/>
      <c r="X14" s="6"/>
      <c r="Y14" s="665"/>
    </row>
    <row r="15" spans="1:27" ht="15" customHeight="1">
      <c r="A15" s="142" t="s">
        <v>5</v>
      </c>
      <c r="B15" s="142" t="s">
        <v>6</v>
      </c>
      <c r="C15" s="143" t="s">
        <v>7</v>
      </c>
      <c r="D15" s="143" t="s">
        <v>85</v>
      </c>
      <c r="E15" s="143" t="s">
        <v>82</v>
      </c>
      <c r="F15" s="143" t="s">
        <v>83</v>
      </c>
      <c r="G15" s="134" t="s">
        <v>71</v>
      </c>
      <c r="H15" s="135"/>
      <c r="I15" s="135"/>
      <c r="J15" s="135"/>
      <c r="K15" s="135"/>
      <c r="L15" s="135"/>
      <c r="M15" s="134" t="s">
        <v>71</v>
      </c>
      <c r="N15" s="135"/>
      <c r="O15" s="135"/>
      <c r="P15" s="134" t="s">
        <v>71</v>
      </c>
      <c r="Q15" s="135"/>
      <c r="R15" s="135"/>
      <c r="S15" s="142" t="s">
        <v>8</v>
      </c>
      <c r="T15" s="52"/>
      <c r="U15" s="143" t="s">
        <v>72</v>
      </c>
      <c r="V15" s="666" t="s">
        <v>9</v>
      </c>
      <c r="W15" s="134" t="s">
        <v>73</v>
      </c>
      <c r="X15" s="135"/>
      <c r="Y15" s="136"/>
      <c r="Z15" s="134" t="s">
        <v>88</v>
      </c>
      <c r="AA15" s="136"/>
    </row>
    <row r="16" spans="1:27" ht="15.5">
      <c r="A16" s="157"/>
      <c r="B16" s="140"/>
      <c r="C16" s="140"/>
      <c r="D16" s="140"/>
      <c r="E16" s="140"/>
      <c r="F16" s="140"/>
      <c r="G16" s="176" t="s">
        <v>74</v>
      </c>
      <c r="H16" s="135"/>
      <c r="I16" s="136"/>
      <c r="J16" s="176" t="s">
        <v>75</v>
      </c>
      <c r="K16" s="135"/>
      <c r="L16" s="136"/>
      <c r="M16" s="176" t="s">
        <v>76</v>
      </c>
      <c r="N16" s="135"/>
      <c r="O16" s="136"/>
      <c r="P16" s="176" t="s">
        <v>77</v>
      </c>
      <c r="Q16" s="135"/>
      <c r="R16" s="136"/>
      <c r="S16" s="140"/>
      <c r="T16" s="667" t="s">
        <v>78</v>
      </c>
      <c r="U16" s="140"/>
      <c r="V16" s="140"/>
      <c r="W16" s="144" t="s">
        <v>79</v>
      </c>
      <c r="X16" s="144" t="s">
        <v>80</v>
      </c>
      <c r="Y16" s="668" t="s">
        <v>81</v>
      </c>
      <c r="Z16" s="144" t="s">
        <v>80</v>
      </c>
      <c r="AA16" s="668" t="s">
        <v>81</v>
      </c>
    </row>
    <row r="17" spans="1:27" ht="15.5">
      <c r="A17" s="154"/>
      <c r="B17" s="162"/>
      <c r="C17" s="162"/>
      <c r="D17" s="162"/>
      <c r="E17" s="162"/>
      <c r="F17" s="162"/>
      <c r="G17" s="179" t="s">
        <v>10</v>
      </c>
      <c r="H17" s="179" t="s">
        <v>11</v>
      </c>
      <c r="I17" s="179" t="s">
        <v>12</v>
      </c>
      <c r="J17" s="179" t="s">
        <v>13</v>
      </c>
      <c r="K17" s="179" t="s">
        <v>12</v>
      </c>
      <c r="L17" s="179" t="s">
        <v>14</v>
      </c>
      <c r="M17" s="179" t="s">
        <v>14</v>
      </c>
      <c r="N17" s="179" t="s">
        <v>13</v>
      </c>
      <c r="O17" s="179" t="s">
        <v>15</v>
      </c>
      <c r="P17" s="179" t="s">
        <v>16</v>
      </c>
      <c r="Q17" s="179" t="s">
        <v>17</v>
      </c>
      <c r="R17" s="179" t="s">
        <v>18</v>
      </c>
      <c r="S17" s="162"/>
      <c r="T17" s="669"/>
      <c r="U17" s="162"/>
      <c r="V17" s="162"/>
      <c r="W17" s="162"/>
      <c r="X17" s="140"/>
      <c r="Y17" s="140"/>
      <c r="Z17" s="140"/>
      <c r="AA17" s="140"/>
    </row>
    <row r="18" spans="1:27" ht="24" hidden="1" customHeight="1">
      <c r="A18" s="670" t="s">
        <v>894</v>
      </c>
      <c r="B18" s="671"/>
      <c r="C18" s="672"/>
      <c r="D18" s="673"/>
      <c r="E18" s="672"/>
      <c r="F18" s="672"/>
      <c r="G18" s="674"/>
      <c r="H18" s="674"/>
      <c r="I18" s="674"/>
      <c r="J18" s="674"/>
      <c r="K18" s="674"/>
      <c r="L18" s="674"/>
      <c r="M18" s="674"/>
      <c r="N18" s="674"/>
      <c r="O18" s="674"/>
      <c r="P18" s="674"/>
      <c r="Q18" s="674"/>
      <c r="R18" s="674"/>
      <c r="S18" s="672"/>
      <c r="T18" s="672"/>
      <c r="U18" s="672"/>
      <c r="V18" s="675"/>
      <c r="W18" s="675"/>
      <c r="X18" s="676"/>
      <c r="Y18" s="677"/>
    </row>
    <row r="19" spans="1:27" ht="110.25" customHeight="1">
      <c r="A19" s="91" t="s">
        <v>895</v>
      </c>
      <c r="B19" s="352" t="s">
        <v>896</v>
      </c>
      <c r="C19" s="88" t="s">
        <v>243</v>
      </c>
      <c r="D19" s="91" t="s">
        <v>897</v>
      </c>
      <c r="E19" s="678">
        <v>1</v>
      </c>
      <c r="F19" s="678">
        <v>1</v>
      </c>
      <c r="G19" s="88"/>
      <c r="H19" s="88"/>
      <c r="I19" s="88"/>
      <c r="J19" s="88"/>
      <c r="K19" s="269"/>
      <c r="L19" s="88"/>
      <c r="M19" s="95">
        <v>1</v>
      </c>
      <c r="N19" s="88"/>
      <c r="O19" s="88"/>
      <c r="P19" s="88"/>
      <c r="Q19" s="88"/>
      <c r="R19" s="88"/>
      <c r="S19" s="91" t="s">
        <v>898</v>
      </c>
      <c r="T19" s="90" t="s">
        <v>899</v>
      </c>
      <c r="U19" s="91" t="s">
        <v>900</v>
      </c>
      <c r="V19" s="534" t="s">
        <v>901</v>
      </c>
      <c r="W19" s="87"/>
      <c r="X19" s="87"/>
      <c r="Y19" s="679"/>
      <c r="Z19" s="87"/>
      <c r="AA19" s="679"/>
    </row>
    <row r="20" spans="1:27" ht="113.25" customHeight="1">
      <c r="A20" s="91" t="s">
        <v>902</v>
      </c>
      <c r="B20" s="352" t="s">
        <v>903</v>
      </c>
      <c r="C20" s="88" t="s">
        <v>243</v>
      </c>
      <c r="D20" s="91" t="s">
        <v>904</v>
      </c>
      <c r="E20" s="678">
        <v>1</v>
      </c>
      <c r="F20" s="678">
        <v>1</v>
      </c>
      <c r="G20" s="88"/>
      <c r="H20" s="88"/>
      <c r="I20" s="88"/>
      <c r="J20" s="88"/>
      <c r="K20" s="269"/>
      <c r="L20" s="88"/>
      <c r="M20" s="95">
        <v>1</v>
      </c>
      <c r="N20" s="88"/>
      <c r="O20" s="88"/>
      <c r="P20" s="88"/>
      <c r="Q20" s="88"/>
      <c r="R20" s="88"/>
      <c r="S20" s="91" t="s">
        <v>905</v>
      </c>
      <c r="T20" s="680" t="s">
        <v>899</v>
      </c>
      <c r="U20" s="91" t="s">
        <v>906</v>
      </c>
      <c r="V20" s="534" t="s">
        <v>907</v>
      </c>
      <c r="W20" s="87"/>
      <c r="X20" s="87"/>
      <c r="Y20" s="679"/>
      <c r="Z20" s="87"/>
      <c r="AA20" s="679"/>
    </row>
    <row r="21" spans="1:27" ht="64.5" customHeight="1">
      <c r="A21" s="681" t="s">
        <v>908</v>
      </c>
      <c r="B21" s="682" t="s">
        <v>909</v>
      </c>
      <c r="C21" s="88" t="s">
        <v>910</v>
      </c>
      <c r="D21" s="91" t="s">
        <v>911</v>
      </c>
      <c r="E21" s="678">
        <v>1</v>
      </c>
      <c r="F21" s="678">
        <v>1</v>
      </c>
      <c r="G21" s="683"/>
      <c r="H21" s="520"/>
      <c r="I21" s="683"/>
      <c r="J21" s="683"/>
      <c r="K21" s="683"/>
      <c r="L21" s="683"/>
      <c r="M21" s="517"/>
      <c r="N21" s="683"/>
      <c r="O21" s="524">
        <v>0.15</v>
      </c>
      <c r="P21" s="517"/>
      <c r="Q21" s="683"/>
      <c r="R21" s="684">
        <v>0.35</v>
      </c>
      <c r="S21" s="685" t="s">
        <v>912</v>
      </c>
      <c r="T21" s="84" t="s">
        <v>189</v>
      </c>
      <c r="U21" s="686" t="s">
        <v>913</v>
      </c>
      <c r="V21" s="516" t="s">
        <v>914</v>
      </c>
      <c r="W21" s="182"/>
      <c r="X21" s="352"/>
      <c r="Y21" s="687"/>
      <c r="Z21" s="352"/>
      <c r="AA21" s="687"/>
    </row>
    <row r="22" spans="1:27" ht="120.75" customHeight="1">
      <c r="A22" s="154"/>
      <c r="B22" s="162"/>
      <c r="C22" s="88" t="s">
        <v>910</v>
      </c>
      <c r="D22" s="91" t="s">
        <v>915</v>
      </c>
      <c r="E22" s="88">
        <v>2</v>
      </c>
      <c r="F22" s="88">
        <v>2</v>
      </c>
      <c r="G22" s="166">
        <v>1</v>
      </c>
      <c r="H22" s="166"/>
      <c r="I22" s="166"/>
      <c r="J22" s="166"/>
      <c r="K22" s="166"/>
      <c r="L22" s="166"/>
      <c r="M22" s="166">
        <v>1</v>
      </c>
      <c r="N22" s="688"/>
      <c r="O22" s="688"/>
      <c r="P22" s="688"/>
      <c r="Q22" s="688"/>
      <c r="R22" s="688"/>
      <c r="S22" s="689" t="s">
        <v>916</v>
      </c>
      <c r="T22" s="84" t="s">
        <v>899</v>
      </c>
      <c r="U22" s="202"/>
      <c r="V22" s="690" t="s">
        <v>917</v>
      </c>
      <c r="W22" s="162"/>
      <c r="X22" s="691"/>
      <c r="Y22" s="692"/>
      <c r="Z22" s="691"/>
      <c r="AA22" s="692"/>
    </row>
    <row r="23" spans="1:27" ht="118.5" customHeight="1">
      <c r="A23" s="91" t="s">
        <v>918</v>
      </c>
      <c r="B23" s="693" t="s">
        <v>919</v>
      </c>
      <c r="C23" s="88" t="s">
        <v>243</v>
      </c>
      <c r="D23" s="91" t="s">
        <v>920</v>
      </c>
      <c r="E23" s="95">
        <v>1</v>
      </c>
      <c r="F23" s="95">
        <v>1</v>
      </c>
      <c r="G23" s="88"/>
      <c r="H23" s="88"/>
      <c r="I23" s="88"/>
      <c r="J23" s="88"/>
      <c r="K23" s="88"/>
      <c r="L23" s="88"/>
      <c r="M23" s="88"/>
      <c r="N23" s="88"/>
      <c r="O23" s="88"/>
      <c r="P23" s="95">
        <v>0.75</v>
      </c>
      <c r="Q23" s="95">
        <v>0.25</v>
      </c>
      <c r="R23" s="88"/>
      <c r="S23" s="90" t="s">
        <v>921</v>
      </c>
      <c r="T23" s="694" t="s">
        <v>899</v>
      </c>
      <c r="U23" s="695" t="s">
        <v>913</v>
      </c>
      <c r="V23" s="534" t="s">
        <v>922</v>
      </c>
      <c r="W23" s="183" t="s">
        <v>923</v>
      </c>
      <c r="X23" s="384"/>
      <c r="Y23" s="692"/>
      <c r="Z23" s="384"/>
      <c r="AA23" s="692"/>
    </row>
    <row r="24" spans="1:27" ht="63" customHeight="1">
      <c r="A24" s="695" t="s">
        <v>924</v>
      </c>
      <c r="B24" s="140"/>
      <c r="C24" s="696" t="s">
        <v>910</v>
      </c>
      <c r="D24" s="695" t="s">
        <v>925</v>
      </c>
      <c r="E24" s="696">
        <v>4</v>
      </c>
      <c r="F24" s="696">
        <v>4</v>
      </c>
      <c r="G24" s="697">
        <v>1</v>
      </c>
      <c r="H24" s="697"/>
      <c r="I24" s="697"/>
      <c r="J24" s="697">
        <v>1</v>
      </c>
      <c r="K24" s="697"/>
      <c r="L24" s="697"/>
      <c r="M24" s="697">
        <v>1</v>
      </c>
      <c r="N24" s="697"/>
      <c r="O24" s="697"/>
      <c r="P24" s="697">
        <v>1</v>
      </c>
      <c r="Q24" s="697"/>
      <c r="R24" s="697"/>
      <c r="S24" s="681" t="s">
        <v>926</v>
      </c>
      <c r="T24" s="698" t="s">
        <v>899</v>
      </c>
      <c r="U24" s="140"/>
      <c r="V24" s="699" t="s">
        <v>927</v>
      </c>
      <c r="W24" s="140"/>
      <c r="X24" s="384"/>
      <c r="Y24" s="692"/>
      <c r="Z24" s="183"/>
      <c r="AA24" s="700"/>
    </row>
    <row r="25" spans="1:27" ht="48.75" customHeight="1">
      <c r="A25" s="157"/>
      <c r="B25" s="140"/>
      <c r="C25" s="162"/>
      <c r="D25" s="162"/>
      <c r="E25" s="162"/>
      <c r="F25" s="162"/>
      <c r="G25" s="162"/>
      <c r="H25" s="162"/>
      <c r="I25" s="162"/>
      <c r="J25" s="162"/>
      <c r="K25" s="162"/>
      <c r="L25" s="162"/>
      <c r="M25" s="162"/>
      <c r="N25" s="162"/>
      <c r="O25" s="162"/>
      <c r="P25" s="162"/>
      <c r="Q25" s="162"/>
      <c r="R25" s="162"/>
      <c r="S25" s="162"/>
      <c r="T25" s="162"/>
      <c r="U25" s="140"/>
      <c r="V25" s="162"/>
      <c r="W25" s="140"/>
      <c r="X25" s="384"/>
      <c r="Y25" s="269"/>
      <c r="Z25" s="162"/>
      <c r="AA25" s="162"/>
    </row>
    <row r="26" spans="1:27" ht="51" customHeight="1">
      <c r="A26" s="157"/>
      <c r="B26" s="140"/>
      <c r="C26" s="696" t="s">
        <v>910</v>
      </c>
      <c r="D26" s="695" t="s">
        <v>928</v>
      </c>
      <c r="E26" s="696">
        <v>4</v>
      </c>
      <c r="F26" s="696">
        <v>4</v>
      </c>
      <c r="G26" s="697">
        <v>1</v>
      </c>
      <c r="H26" s="697"/>
      <c r="I26" s="697"/>
      <c r="J26" s="697">
        <v>1</v>
      </c>
      <c r="K26" s="697"/>
      <c r="L26" s="697"/>
      <c r="M26" s="697">
        <v>1</v>
      </c>
      <c r="N26" s="697"/>
      <c r="O26" s="697"/>
      <c r="P26" s="697">
        <v>1</v>
      </c>
      <c r="Q26" s="697"/>
      <c r="R26" s="697"/>
      <c r="S26" s="698" t="s">
        <v>929</v>
      </c>
      <c r="T26" s="698" t="s">
        <v>899</v>
      </c>
      <c r="U26" s="140"/>
      <c r="V26" s="699" t="s">
        <v>930</v>
      </c>
      <c r="W26" s="140"/>
      <c r="X26" s="384"/>
      <c r="Y26" s="679"/>
      <c r="Z26" s="183"/>
      <c r="AA26" s="700"/>
    </row>
    <row r="27" spans="1:27" ht="51" customHeight="1">
      <c r="A27" s="154"/>
      <c r="B27" s="162"/>
      <c r="C27" s="162"/>
      <c r="D27" s="162"/>
      <c r="E27" s="162"/>
      <c r="F27" s="162"/>
      <c r="G27" s="162"/>
      <c r="H27" s="162"/>
      <c r="I27" s="162"/>
      <c r="J27" s="162"/>
      <c r="K27" s="162"/>
      <c r="L27" s="162"/>
      <c r="M27" s="162"/>
      <c r="N27" s="162"/>
      <c r="O27" s="162"/>
      <c r="P27" s="162"/>
      <c r="Q27" s="162"/>
      <c r="R27" s="162"/>
      <c r="S27" s="162"/>
      <c r="T27" s="162"/>
      <c r="U27" s="162"/>
      <c r="V27" s="162"/>
      <c r="W27" s="162"/>
      <c r="X27" s="384"/>
      <c r="Y27" s="679"/>
      <c r="Z27" s="162"/>
      <c r="AA27" s="162"/>
    </row>
    <row r="28" spans="1:27" ht="55.5" customHeight="1">
      <c r="A28" s="695" t="s">
        <v>931</v>
      </c>
      <c r="B28" s="693" t="s">
        <v>932</v>
      </c>
      <c r="C28" s="696" t="s">
        <v>243</v>
      </c>
      <c r="D28" s="695" t="s">
        <v>933</v>
      </c>
      <c r="E28" s="701">
        <v>1</v>
      </c>
      <c r="F28" s="701">
        <v>1</v>
      </c>
      <c r="G28" s="702"/>
      <c r="H28" s="702"/>
      <c r="I28" s="702"/>
      <c r="J28" s="702"/>
      <c r="K28" s="702"/>
      <c r="L28" s="702"/>
      <c r="M28" s="702"/>
      <c r="N28" s="703"/>
      <c r="O28" s="704">
        <v>0.25</v>
      </c>
      <c r="P28" s="702"/>
      <c r="Q28" s="704">
        <v>0.75</v>
      </c>
      <c r="R28" s="701"/>
      <c r="S28" s="698" t="s">
        <v>934</v>
      </c>
      <c r="T28" s="698" t="s">
        <v>899</v>
      </c>
      <c r="U28" s="695" t="s">
        <v>913</v>
      </c>
      <c r="V28" s="699" t="s">
        <v>935</v>
      </c>
      <c r="W28" s="703"/>
      <c r="X28" s="384"/>
      <c r="Y28" s="692"/>
      <c r="Z28" s="183"/>
      <c r="AA28" s="700"/>
    </row>
    <row r="29" spans="1:27" ht="55.5" customHeight="1">
      <c r="A29" s="154"/>
      <c r="B29" s="140"/>
      <c r="C29" s="162"/>
      <c r="D29" s="162"/>
      <c r="E29" s="162"/>
      <c r="F29" s="162"/>
      <c r="G29" s="162"/>
      <c r="H29" s="162"/>
      <c r="I29" s="162"/>
      <c r="J29" s="162"/>
      <c r="K29" s="162"/>
      <c r="L29" s="162"/>
      <c r="M29" s="162"/>
      <c r="N29" s="162"/>
      <c r="O29" s="162"/>
      <c r="P29" s="162"/>
      <c r="Q29" s="162"/>
      <c r="R29" s="162"/>
      <c r="S29" s="162"/>
      <c r="T29" s="162"/>
      <c r="U29" s="162"/>
      <c r="V29" s="162"/>
      <c r="W29" s="162"/>
      <c r="X29" s="13"/>
      <c r="Y29" s="692"/>
      <c r="Z29" s="162"/>
      <c r="AA29" s="162"/>
    </row>
    <row r="30" spans="1:27" ht="75" customHeight="1">
      <c r="A30" s="681" t="s">
        <v>936</v>
      </c>
      <c r="B30" s="140"/>
      <c r="C30" s="88" t="s">
        <v>910</v>
      </c>
      <c r="D30" s="91" t="s">
        <v>937</v>
      </c>
      <c r="E30" s="88">
        <v>4</v>
      </c>
      <c r="F30" s="88">
        <v>4</v>
      </c>
      <c r="G30" s="88"/>
      <c r="H30" s="88">
        <v>1</v>
      </c>
      <c r="I30" s="88"/>
      <c r="J30" s="88"/>
      <c r="K30" s="88">
        <v>1</v>
      </c>
      <c r="L30" s="88"/>
      <c r="M30" s="88"/>
      <c r="N30" s="88">
        <v>1</v>
      </c>
      <c r="O30" s="88"/>
      <c r="P30" s="88"/>
      <c r="Q30" s="88">
        <v>1</v>
      </c>
      <c r="R30" s="88"/>
      <c r="S30" s="518" t="s">
        <v>938</v>
      </c>
      <c r="T30" s="90" t="s">
        <v>899</v>
      </c>
      <c r="U30" s="87" t="s">
        <v>939</v>
      </c>
      <c r="V30" s="534" t="s">
        <v>940</v>
      </c>
      <c r="W30" s="269"/>
      <c r="X30" s="691"/>
      <c r="Y30" s="269"/>
      <c r="Z30" s="691"/>
      <c r="AA30" s="269"/>
    </row>
    <row r="31" spans="1:27" ht="102.75" customHeight="1">
      <c r="A31" s="154"/>
      <c r="B31" s="162"/>
      <c r="C31" s="88" t="s">
        <v>910</v>
      </c>
      <c r="D31" s="91" t="s">
        <v>941</v>
      </c>
      <c r="E31" s="88">
        <v>3</v>
      </c>
      <c r="F31" s="520">
        <v>3</v>
      </c>
      <c r="G31" s="166"/>
      <c r="H31" s="166"/>
      <c r="I31" s="166"/>
      <c r="J31" s="166">
        <v>1</v>
      </c>
      <c r="K31" s="166"/>
      <c r="L31" s="166"/>
      <c r="M31" s="166">
        <v>1</v>
      </c>
      <c r="N31" s="166"/>
      <c r="O31" s="166"/>
      <c r="P31" s="166">
        <v>1</v>
      </c>
      <c r="Q31" s="166"/>
      <c r="R31" s="166"/>
      <c r="S31" s="90" t="s">
        <v>942</v>
      </c>
      <c r="T31" s="90" t="s">
        <v>899</v>
      </c>
      <c r="U31" s="91" t="s">
        <v>913</v>
      </c>
      <c r="V31" s="534" t="s">
        <v>943</v>
      </c>
      <c r="W31" s="87"/>
      <c r="X31" s="384"/>
      <c r="Y31" s="679"/>
      <c r="Z31" s="384"/>
      <c r="AA31" s="679"/>
    </row>
    <row r="32" spans="1:27" ht="62.25" customHeight="1">
      <c r="A32" s="705" t="s">
        <v>944</v>
      </c>
      <c r="B32" s="627" t="s">
        <v>945</v>
      </c>
      <c r="C32" s="696" t="s">
        <v>910</v>
      </c>
      <c r="D32" s="695" t="s">
        <v>946</v>
      </c>
      <c r="E32" s="696">
        <v>77</v>
      </c>
      <c r="F32" s="706">
        <v>55</v>
      </c>
      <c r="G32" s="707">
        <v>5</v>
      </c>
      <c r="H32" s="707">
        <v>6</v>
      </c>
      <c r="I32" s="707">
        <v>8</v>
      </c>
      <c r="J32" s="707">
        <v>10</v>
      </c>
      <c r="K32" s="707">
        <v>7</v>
      </c>
      <c r="L32" s="707">
        <v>4</v>
      </c>
      <c r="M32" s="707">
        <v>4</v>
      </c>
      <c r="N32" s="707">
        <v>3</v>
      </c>
      <c r="O32" s="707">
        <v>2</v>
      </c>
      <c r="P32" s="707">
        <v>2</v>
      </c>
      <c r="Q32" s="707">
        <v>2</v>
      </c>
      <c r="R32" s="707">
        <v>2</v>
      </c>
      <c r="S32" s="698" t="s">
        <v>947</v>
      </c>
      <c r="T32" s="698" t="s">
        <v>899</v>
      </c>
      <c r="U32" s="181" t="s">
        <v>948</v>
      </c>
      <c r="V32" s="708" t="s">
        <v>949</v>
      </c>
      <c r="W32" s="87"/>
      <c r="X32" s="696"/>
      <c r="Y32" s="695"/>
      <c r="Z32" s="696"/>
      <c r="AA32" s="695"/>
    </row>
    <row r="33" spans="1:27" ht="56.25" customHeight="1">
      <c r="A33" s="154"/>
      <c r="B33" s="162"/>
      <c r="C33" s="162"/>
      <c r="D33" s="162"/>
      <c r="E33" s="162"/>
      <c r="F33" s="215"/>
      <c r="G33" s="215"/>
      <c r="H33" s="215"/>
      <c r="I33" s="215"/>
      <c r="J33" s="215"/>
      <c r="K33" s="215"/>
      <c r="L33" s="215"/>
      <c r="M33" s="215"/>
      <c r="N33" s="215"/>
      <c r="O33" s="215"/>
      <c r="P33" s="215"/>
      <c r="Q33" s="215"/>
      <c r="R33" s="215"/>
      <c r="S33" s="162"/>
      <c r="T33" s="162"/>
      <c r="U33" s="162"/>
      <c r="V33" s="162"/>
      <c r="W33" s="87"/>
      <c r="X33" s="162"/>
      <c r="Y33" s="162"/>
      <c r="Z33" s="162"/>
      <c r="AA33" s="162"/>
    </row>
    <row r="34" spans="1:27" ht="94.5" customHeight="1">
      <c r="A34" s="709" t="s">
        <v>950</v>
      </c>
      <c r="B34" s="384" t="s">
        <v>951</v>
      </c>
      <c r="C34" s="88" t="s">
        <v>910</v>
      </c>
      <c r="D34" s="91" t="s">
        <v>952</v>
      </c>
      <c r="E34" s="88">
        <v>77</v>
      </c>
      <c r="F34" s="710">
        <v>25</v>
      </c>
      <c r="G34" s="711">
        <v>2</v>
      </c>
      <c r="H34" s="711">
        <v>3</v>
      </c>
      <c r="I34" s="711">
        <v>4</v>
      </c>
      <c r="J34" s="711">
        <v>5</v>
      </c>
      <c r="K34" s="711">
        <v>3</v>
      </c>
      <c r="L34" s="711">
        <v>2</v>
      </c>
      <c r="M34" s="711">
        <v>1</v>
      </c>
      <c r="N34" s="711">
        <v>1</v>
      </c>
      <c r="O34" s="711">
        <v>1</v>
      </c>
      <c r="P34" s="711">
        <v>1</v>
      </c>
      <c r="Q34" s="711">
        <v>1</v>
      </c>
      <c r="R34" s="711">
        <v>1</v>
      </c>
      <c r="S34" s="90" t="s">
        <v>953</v>
      </c>
      <c r="T34" s="90" t="s">
        <v>899</v>
      </c>
      <c r="U34" s="207" t="s">
        <v>948</v>
      </c>
      <c r="V34" s="534" t="s">
        <v>954</v>
      </c>
      <c r="W34" s="87"/>
      <c r="X34" s="384"/>
      <c r="Y34" s="679"/>
      <c r="Z34" s="384"/>
      <c r="AA34" s="679"/>
    </row>
    <row r="35" spans="1:27" ht="122.25" customHeight="1">
      <c r="A35" s="705" t="s">
        <v>955</v>
      </c>
      <c r="B35" s="352" t="s">
        <v>956</v>
      </c>
      <c r="C35" s="88" t="s">
        <v>910</v>
      </c>
      <c r="D35" s="91" t="s">
        <v>957</v>
      </c>
      <c r="E35" s="88">
        <v>4</v>
      </c>
      <c r="F35" s="88">
        <v>4</v>
      </c>
      <c r="G35" s="88">
        <v>1</v>
      </c>
      <c r="H35" s="166"/>
      <c r="I35" s="166"/>
      <c r="J35" s="166">
        <v>1</v>
      </c>
      <c r="K35" s="166"/>
      <c r="L35" s="166"/>
      <c r="M35" s="166">
        <v>1</v>
      </c>
      <c r="N35" s="166"/>
      <c r="O35" s="166"/>
      <c r="P35" s="166">
        <v>1</v>
      </c>
      <c r="Q35" s="166"/>
      <c r="R35" s="166"/>
      <c r="S35" s="90" t="s">
        <v>958</v>
      </c>
      <c r="T35" s="90" t="s">
        <v>899</v>
      </c>
      <c r="U35" s="207" t="s">
        <v>959</v>
      </c>
      <c r="V35" s="534" t="s">
        <v>960</v>
      </c>
      <c r="W35" s="87"/>
      <c r="X35" s="384"/>
      <c r="Y35" s="679"/>
      <c r="Z35" s="384"/>
      <c r="AA35" s="679"/>
    </row>
    <row r="36" spans="1:27" ht="105.75" customHeight="1">
      <c r="A36" s="712"/>
      <c r="B36" s="230" t="s">
        <v>961</v>
      </c>
      <c r="C36" s="88" t="s">
        <v>910</v>
      </c>
      <c r="D36" s="91" t="s">
        <v>962</v>
      </c>
      <c r="E36" s="88">
        <v>24</v>
      </c>
      <c r="F36" s="88">
        <v>24</v>
      </c>
      <c r="G36" s="88">
        <v>2</v>
      </c>
      <c r="H36" s="166">
        <v>2</v>
      </c>
      <c r="I36" s="166">
        <v>2</v>
      </c>
      <c r="J36" s="166">
        <v>2</v>
      </c>
      <c r="K36" s="166">
        <v>2</v>
      </c>
      <c r="L36" s="166">
        <v>2</v>
      </c>
      <c r="M36" s="166">
        <v>2</v>
      </c>
      <c r="N36" s="166">
        <v>2</v>
      </c>
      <c r="O36" s="166">
        <v>2</v>
      </c>
      <c r="P36" s="166">
        <v>2</v>
      </c>
      <c r="Q36" s="166">
        <v>2</v>
      </c>
      <c r="R36" s="166">
        <v>2</v>
      </c>
      <c r="S36" s="219" t="s">
        <v>963</v>
      </c>
      <c r="T36" s="90" t="s">
        <v>899</v>
      </c>
      <c r="U36" s="713"/>
      <c r="V36" s="534" t="s">
        <v>964</v>
      </c>
      <c r="W36" s="87"/>
      <c r="X36" s="384"/>
      <c r="Y36" s="679"/>
      <c r="Z36" s="384"/>
      <c r="AA36" s="679"/>
    </row>
    <row r="37" spans="1:27" ht="85.5" customHeight="1">
      <c r="A37" s="714" t="s">
        <v>955</v>
      </c>
      <c r="B37" s="352" t="s">
        <v>965</v>
      </c>
      <c r="C37" s="88" t="s">
        <v>910</v>
      </c>
      <c r="D37" s="91" t="s">
        <v>966</v>
      </c>
      <c r="E37" s="88">
        <v>4</v>
      </c>
      <c r="F37" s="88">
        <v>4</v>
      </c>
      <c r="G37" s="88">
        <v>1</v>
      </c>
      <c r="H37" s="166"/>
      <c r="I37" s="166"/>
      <c r="J37" s="166">
        <v>1</v>
      </c>
      <c r="K37" s="166"/>
      <c r="L37" s="166"/>
      <c r="M37" s="166">
        <v>1</v>
      </c>
      <c r="N37" s="166"/>
      <c r="O37" s="166"/>
      <c r="P37" s="166">
        <v>1</v>
      </c>
      <c r="Q37" s="166"/>
      <c r="R37" s="166"/>
      <c r="S37" s="90" t="s">
        <v>967</v>
      </c>
      <c r="T37" s="90" t="s">
        <v>899</v>
      </c>
      <c r="U37" s="207" t="s">
        <v>959</v>
      </c>
      <c r="V37" s="534" t="s">
        <v>968</v>
      </c>
      <c r="W37" s="87"/>
      <c r="X37" s="384"/>
      <c r="Y37" s="679"/>
      <c r="Z37" s="384"/>
      <c r="AA37" s="679"/>
    </row>
    <row r="38" spans="1:27" ht="147.75" customHeight="1">
      <c r="A38" s="91" t="s">
        <v>969</v>
      </c>
      <c r="B38" s="384" t="s">
        <v>970</v>
      </c>
      <c r="C38" s="88" t="s">
        <v>243</v>
      </c>
      <c r="D38" s="91" t="s">
        <v>971</v>
      </c>
      <c r="E38" s="678">
        <v>1</v>
      </c>
      <c r="F38" s="678">
        <v>1</v>
      </c>
      <c r="G38" s="88"/>
      <c r="H38" s="166"/>
      <c r="I38" s="166"/>
      <c r="J38" s="166"/>
      <c r="K38" s="166"/>
      <c r="L38" s="166"/>
      <c r="M38" s="166"/>
      <c r="N38" s="684"/>
      <c r="O38" s="684">
        <v>0.3</v>
      </c>
      <c r="P38" s="684">
        <v>0.7</v>
      </c>
      <c r="Q38" s="166"/>
      <c r="R38" s="166"/>
      <c r="S38" s="90" t="s">
        <v>972</v>
      </c>
      <c r="T38" s="90" t="s">
        <v>899</v>
      </c>
      <c r="U38" s="219" t="s">
        <v>959</v>
      </c>
      <c r="V38" s="534" t="s">
        <v>973</v>
      </c>
      <c r="W38" s="87"/>
      <c r="X38" s="384"/>
      <c r="Y38" s="679"/>
      <c r="Z38" s="384"/>
      <c r="AA38" s="679"/>
    </row>
    <row r="39" spans="1:27" ht="157.5" customHeight="1">
      <c r="A39" s="709" t="s">
        <v>974</v>
      </c>
      <c r="B39" s="386" t="s">
        <v>975</v>
      </c>
      <c r="C39" s="88" t="s">
        <v>910</v>
      </c>
      <c r="D39" s="91" t="s">
        <v>976</v>
      </c>
      <c r="E39" s="88">
        <v>4</v>
      </c>
      <c r="F39" s="88">
        <v>4</v>
      </c>
      <c r="G39" s="88">
        <v>1</v>
      </c>
      <c r="H39" s="166"/>
      <c r="I39" s="166"/>
      <c r="J39" s="166">
        <v>1</v>
      </c>
      <c r="K39" s="166"/>
      <c r="L39" s="166"/>
      <c r="M39" s="166">
        <v>1</v>
      </c>
      <c r="N39" s="166"/>
      <c r="O39" s="166"/>
      <c r="P39" s="166">
        <v>1</v>
      </c>
      <c r="Q39" s="166"/>
      <c r="R39" s="166"/>
      <c r="S39" s="356" t="s">
        <v>977</v>
      </c>
      <c r="T39" s="90" t="s">
        <v>899</v>
      </c>
      <c r="U39" s="207" t="s">
        <v>978</v>
      </c>
      <c r="V39" s="534" t="s">
        <v>979</v>
      </c>
      <c r="W39" s="87"/>
      <c r="X39" s="384"/>
      <c r="Y39" s="679"/>
      <c r="Z39" s="384"/>
      <c r="AA39" s="679"/>
    </row>
    <row r="40" spans="1:27" ht="111" customHeight="1">
      <c r="A40" s="91" t="s">
        <v>980</v>
      </c>
      <c r="B40" s="386" t="s">
        <v>981</v>
      </c>
      <c r="C40" s="88" t="s">
        <v>910</v>
      </c>
      <c r="D40" s="91" t="s">
        <v>982</v>
      </c>
      <c r="E40" s="88">
        <v>2</v>
      </c>
      <c r="F40" s="88">
        <v>2</v>
      </c>
      <c r="G40" s="88">
        <v>1</v>
      </c>
      <c r="H40" s="688"/>
      <c r="I40" s="688"/>
      <c r="J40" s="688"/>
      <c r="K40" s="688"/>
      <c r="L40" s="688"/>
      <c r="M40" s="688">
        <v>1</v>
      </c>
      <c r="N40" s="688"/>
      <c r="O40" s="688"/>
      <c r="P40" s="688"/>
      <c r="Q40" s="688"/>
      <c r="R40" s="688"/>
      <c r="S40" s="207" t="s">
        <v>983</v>
      </c>
      <c r="T40" s="90" t="s">
        <v>899</v>
      </c>
      <c r="U40" s="207" t="s">
        <v>984</v>
      </c>
      <c r="V40" s="534" t="s">
        <v>985</v>
      </c>
      <c r="W40" s="87"/>
      <c r="X40" s="384"/>
      <c r="Y40" s="679"/>
      <c r="Z40" s="384"/>
      <c r="AA40" s="679"/>
    </row>
    <row r="41" spans="1:27" ht="24" hidden="1" customHeight="1">
      <c r="A41" s="715" t="s">
        <v>986</v>
      </c>
      <c r="B41" s="716"/>
      <c r="C41" s="717"/>
      <c r="D41" s="718"/>
      <c r="E41" s="717"/>
      <c r="F41" s="717"/>
      <c r="G41" s="719"/>
      <c r="H41" s="719"/>
      <c r="I41" s="719"/>
      <c r="J41" s="719"/>
      <c r="K41" s="719"/>
      <c r="L41" s="719"/>
      <c r="M41" s="719"/>
      <c r="N41" s="719"/>
      <c r="O41" s="719"/>
      <c r="P41" s="719"/>
      <c r="Q41" s="719"/>
      <c r="R41" s="719"/>
      <c r="S41" s="717"/>
      <c r="T41" s="717"/>
      <c r="U41" s="717"/>
      <c r="V41" s="717"/>
      <c r="W41" s="717"/>
      <c r="X41" s="720"/>
      <c r="Y41" s="721"/>
      <c r="Z41" s="720"/>
      <c r="AA41" s="721"/>
    </row>
    <row r="42" spans="1:27" ht="156.75" customHeight="1">
      <c r="A42" s="91" t="s">
        <v>987</v>
      </c>
      <c r="B42" s="230" t="s">
        <v>988</v>
      </c>
      <c r="C42" s="88" t="s">
        <v>910</v>
      </c>
      <c r="D42" s="91" t="s">
        <v>989</v>
      </c>
      <c r="E42" s="88">
        <v>2</v>
      </c>
      <c r="F42" s="88">
        <v>1</v>
      </c>
      <c r="G42" s="88"/>
      <c r="H42" s="88"/>
      <c r="I42" s="88"/>
      <c r="J42" s="88"/>
      <c r="K42" s="88"/>
      <c r="L42" s="88">
        <v>1</v>
      </c>
      <c r="M42" s="88"/>
      <c r="N42" s="269"/>
      <c r="O42" s="88"/>
      <c r="P42" s="88"/>
      <c r="Q42" s="88"/>
      <c r="R42" s="88"/>
      <c r="S42" s="219" t="s">
        <v>990</v>
      </c>
      <c r="T42" s="90" t="s">
        <v>991</v>
      </c>
      <c r="U42" s="219" t="s">
        <v>992</v>
      </c>
      <c r="V42" s="534" t="s">
        <v>993</v>
      </c>
      <c r="W42" s="87"/>
      <c r="X42" s="87"/>
      <c r="Y42" s="679"/>
      <c r="Z42" s="87"/>
      <c r="AA42" s="679"/>
    </row>
    <row r="43" spans="1:27" ht="105.75" customHeight="1">
      <c r="A43" s="264" t="s">
        <v>994</v>
      </c>
      <c r="B43" s="722" t="s">
        <v>995</v>
      </c>
      <c r="C43" s="696" t="s">
        <v>910</v>
      </c>
      <c r="D43" s="695" t="s">
        <v>996</v>
      </c>
      <c r="E43" s="697">
        <v>2</v>
      </c>
      <c r="F43" s="697">
        <v>2</v>
      </c>
      <c r="G43" s="697"/>
      <c r="H43" s="697"/>
      <c r="I43" s="697"/>
      <c r="J43" s="697"/>
      <c r="K43" s="697"/>
      <c r="L43" s="697">
        <v>1</v>
      </c>
      <c r="M43" s="697"/>
      <c r="N43" s="697"/>
      <c r="O43" s="697">
        <v>1</v>
      </c>
      <c r="P43" s="697"/>
      <c r="Q43" s="697"/>
      <c r="R43" s="697"/>
      <c r="S43" s="183" t="s">
        <v>997</v>
      </c>
      <c r="T43" s="698" t="s">
        <v>991</v>
      </c>
      <c r="U43" s="183" t="s">
        <v>998</v>
      </c>
      <c r="V43" s="647" t="s">
        <v>999</v>
      </c>
      <c r="W43" s="183" t="s">
        <v>1000</v>
      </c>
      <c r="X43" s="384"/>
      <c r="Y43" s="679"/>
      <c r="Z43" s="183"/>
      <c r="AA43" s="700"/>
    </row>
    <row r="44" spans="1:27" ht="75" customHeight="1">
      <c r="A44" s="154"/>
      <c r="B44" s="162"/>
      <c r="C44" s="162"/>
      <c r="D44" s="162"/>
      <c r="E44" s="162"/>
      <c r="F44" s="162"/>
      <c r="G44" s="162"/>
      <c r="H44" s="162"/>
      <c r="I44" s="162"/>
      <c r="J44" s="162"/>
      <c r="K44" s="162"/>
      <c r="L44" s="162"/>
      <c r="M44" s="162"/>
      <c r="N44" s="162"/>
      <c r="O44" s="162"/>
      <c r="P44" s="162"/>
      <c r="Q44" s="162"/>
      <c r="R44" s="162"/>
      <c r="S44" s="162"/>
      <c r="T44" s="162"/>
      <c r="U44" s="162"/>
      <c r="V44" s="162"/>
      <c r="W44" s="162"/>
      <c r="X44" s="384"/>
      <c r="Y44" s="679"/>
      <c r="Z44" s="162"/>
      <c r="AA44" s="162"/>
    </row>
    <row r="45" spans="1:27" ht="24" hidden="1" customHeight="1">
      <c r="A45" s="715" t="s">
        <v>1001</v>
      </c>
      <c r="B45" s="716"/>
      <c r="C45" s="717"/>
      <c r="D45" s="718"/>
      <c r="E45" s="717"/>
      <c r="F45" s="717"/>
      <c r="G45" s="719"/>
      <c r="H45" s="719"/>
      <c r="I45" s="719"/>
      <c r="J45" s="719"/>
      <c r="K45" s="719"/>
      <c r="L45" s="719"/>
      <c r="M45" s="719"/>
      <c r="N45" s="719"/>
      <c r="O45" s="719"/>
      <c r="P45" s="719"/>
      <c r="Q45" s="719"/>
      <c r="R45" s="719"/>
      <c r="S45" s="717"/>
      <c r="T45" s="717"/>
      <c r="U45" s="717"/>
      <c r="V45" s="717"/>
      <c r="W45" s="717"/>
      <c r="X45" s="720"/>
      <c r="Y45" s="721"/>
      <c r="Z45" s="720"/>
      <c r="AA45" s="721"/>
    </row>
    <row r="46" spans="1:27" ht="34.5" customHeight="1">
      <c r="A46" s="695" t="s">
        <v>1002</v>
      </c>
      <c r="B46" s="722" t="s">
        <v>1003</v>
      </c>
      <c r="C46" s="218" t="s">
        <v>243</v>
      </c>
      <c r="D46" s="695" t="s">
        <v>1004</v>
      </c>
      <c r="E46" s="723">
        <v>0</v>
      </c>
      <c r="F46" s="723">
        <v>0.8</v>
      </c>
      <c r="G46" s="723"/>
      <c r="H46" s="723"/>
      <c r="I46" s="723"/>
      <c r="J46" s="723"/>
      <c r="K46" s="723"/>
      <c r="L46" s="723"/>
      <c r="M46" s="723"/>
      <c r="N46" s="723"/>
      <c r="O46" s="723">
        <v>0.4</v>
      </c>
      <c r="P46" s="723"/>
      <c r="Q46" s="723"/>
      <c r="R46" s="723">
        <v>0.4</v>
      </c>
      <c r="S46" s="695" t="s">
        <v>1005</v>
      </c>
      <c r="T46" s="695" t="s">
        <v>1001</v>
      </c>
      <c r="U46" s="695" t="s">
        <v>1006</v>
      </c>
      <c r="V46" s="724" t="s">
        <v>1007</v>
      </c>
      <c r="W46" s="218" t="s">
        <v>1008</v>
      </c>
      <c r="X46" s="384"/>
      <c r="Y46" s="725"/>
      <c r="Z46" s="183"/>
      <c r="AA46" s="726"/>
    </row>
    <row r="47" spans="1:27" ht="34.5" customHeight="1">
      <c r="A47" s="157"/>
      <c r="B47" s="140"/>
      <c r="C47" s="140"/>
      <c r="D47" s="140"/>
      <c r="E47" s="140"/>
      <c r="F47" s="140"/>
      <c r="G47" s="140"/>
      <c r="H47" s="140"/>
      <c r="I47" s="140"/>
      <c r="J47" s="140"/>
      <c r="K47" s="140"/>
      <c r="L47" s="140"/>
      <c r="M47" s="140"/>
      <c r="N47" s="140"/>
      <c r="O47" s="140"/>
      <c r="P47" s="140"/>
      <c r="Q47" s="140"/>
      <c r="R47" s="140"/>
      <c r="S47" s="140"/>
      <c r="T47" s="140"/>
      <c r="U47" s="140"/>
      <c r="V47" s="140"/>
      <c r="W47" s="140"/>
      <c r="X47" s="384"/>
      <c r="Y47" s="725"/>
      <c r="Z47" s="140"/>
      <c r="AA47" s="140"/>
    </row>
    <row r="48" spans="1:27" ht="16.5" customHeight="1">
      <c r="A48" s="157"/>
      <c r="B48" s="140"/>
      <c r="C48" s="140"/>
      <c r="D48" s="140"/>
      <c r="E48" s="140"/>
      <c r="F48" s="140"/>
      <c r="G48" s="140"/>
      <c r="H48" s="140"/>
      <c r="I48" s="140"/>
      <c r="J48" s="140"/>
      <c r="K48" s="140"/>
      <c r="L48" s="140"/>
      <c r="M48" s="140"/>
      <c r="N48" s="140"/>
      <c r="O48" s="140"/>
      <c r="P48" s="140"/>
      <c r="Q48" s="140"/>
      <c r="R48" s="140"/>
      <c r="S48" s="140"/>
      <c r="T48" s="140"/>
      <c r="U48" s="140"/>
      <c r="V48" s="140"/>
      <c r="W48" s="140"/>
      <c r="X48" s="384"/>
      <c r="Y48" s="725"/>
      <c r="Z48" s="140"/>
      <c r="AA48" s="140"/>
    </row>
    <row r="49" spans="1:43" ht="99.75" customHeight="1">
      <c r="A49" s="157"/>
      <c r="B49" s="140"/>
      <c r="C49" s="140"/>
      <c r="D49" s="140"/>
      <c r="E49" s="140"/>
      <c r="F49" s="140"/>
      <c r="G49" s="162"/>
      <c r="H49" s="162"/>
      <c r="I49" s="162"/>
      <c r="J49" s="162"/>
      <c r="K49" s="162"/>
      <c r="L49" s="162"/>
      <c r="M49" s="162"/>
      <c r="N49" s="162"/>
      <c r="O49" s="162"/>
      <c r="P49" s="162"/>
      <c r="Q49" s="162"/>
      <c r="R49" s="162"/>
      <c r="S49" s="140"/>
      <c r="T49" s="162"/>
      <c r="U49" s="140"/>
      <c r="V49" s="140"/>
      <c r="W49" s="140"/>
      <c r="X49" s="384" t="s">
        <v>1009</v>
      </c>
      <c r="Y49" s="725"/>
      <c r="Z49" s="162"/>
      <c r="AA49" s="162"/>
    </row>
    <row r="50" spans="1:43" ht="137.25" hidden="1" customHeight="1">
      <c r="A50" s="154"/>
      <c r="B50" s="162"/>
      <c r="C50" s="162"/>
      <c r="D50" s="162"/>
      <c r="E50" s="162"/>
      <c r="F50" s="162"/>
      <c r="G50" s="678"/>
      <c r="H50" s="678"/>
      <c r="I50" s="678"/>
      <c r="J50" s="727"/>
      <c r="K50" s="727"/>
      <c r="L50" s="727"/>
      <c r="M50" s="727"/>
      <c r="N50" s="727"/>
      <c r="O50" s="727"/>
      <c r="P50" s="727"/>
      <c r="Q50" s="727"/>
      <c r="R50" s="727"/>
      <c r="S50" s="162"/>
      <c r="T50" s="91"/>
      <c r="U50" s="162"/>
      <c r="V50" s="162"/>
      <c r="W50" s="162"/>
      <c r="X50" s="12"/>
      <c r="Y50" s="725"/>
      <c r="Z50" s="12"/>
      <c r="AA50" s="725"/>
    </row>
    <row r="51" spans="1:43" ht="110.25" customHeight="1">
      <c r="A51" s="91" t="s">
        <v>1010</v>
      </c>
      <c r="B51" s="89" t="s">
        <v>1011</v>
      </c>
      <c r="C51" s="219" t="s">
        <v>243</v>
      </c>
      <c r="D51" s="91" t="s">
        <v>1012</v>
      </c>
      <c r="E51" s="678">
        <v>0.8</v>
      </c>
      <c r="F51" s="678">
        <v>1</v>
      </c>
      <c r="G51" s="728"/>
      <c r="H51" s="728"/>
      <c r="I51" s="729">
        <v>0.1</v>
      </c>
      <c r="J51" s="728"/>
      <c r="K51" s="728"/>
      <c r="L51" s="730">
        <v>0.1</v>
      </c>
      <c r="M51" s="730"/>
      <c r="N51" s="730"/>
      <c r="O51" s="728"/>
      <c r="P51" s="728"/>
      <c r="Q51" s="728"/>
      <c r="R51" s="728"/>
      <c r="S51" s="219" t="s">
        <v>1013</v>
      </c>
      <c r="T51" s="219" t="s">
        <v>1001</v>
      </c>
      <c r="U51" s="219" t="s">
        <v>1014</v>
      </c>
      <c r="V51" s="731" t="s">
        <v>1015</v>
      </c>
      <c r="W51" s="219" t="s">
        <v>1016</v>
      </c>
      <c r="X51" s="384" t="s">
        <v>1009</v>
      </c>
      <c r="Y51" s="725"/>
      <c r="Z51" s="384"/>
      <c r="AA51" s="725"/>
    </row>
    <row r="52" spans="1:43" ht="28.5" customHeight="1">
      <c r="A52" s="695" t="s">
        <v>1017</v>
      </c>
      <c r="B52" s="722" t="s">
        <v>1018</v>
      </c>
      <c r="C52" s="218" t="s">
        <v>910</v>
      </c>
      <c r="D52" s="695" t="s">
        <v>1019</v>
      </c>
      <c r="E52" s="723">
        <v>0</v>
      </c>
      <c r="F52" s="723">
        <v>1</v>
      </c>
      <c r="G52" s="732"/>
      <c r="H52" s="732"/>
      <c r="I52" s="218"/>
      <c r="J52" s="218"/>
      <c r="K52" s="218"/>
      <c r="L52" s="218"/>
      <c r="M52" s="218"/>
      <c r="N52" s="733">
        <v>0.7</v>
      </c>
      <c r="O52" s="218"/>
      <c r="P52" s="218"/>
      <c r="Q52" s="733">
        <v>0.3</v>
      </c>
      <c r="R52" s="733"/>
      <c r="S52" s="218" t="s">
        <v>1020</v>
      </c>
      <c r="T52" s="218" t="s">
        <v>1001</v>
      </c>
      <c r="U52" s="218" t="s">
        <v>1021</v>
      </c>
      <c r="V52" s="724" t="s">
        <v>1022</v>
      </c>
      <c r="W52" s="218" t="s">
        <v>1023</v>
      </c>
      <c r="X52" s="384"/>
      <c r="Y52" s="734"/>
      <c r="Z52" s="218"/>
      <c r="AA52" s="695"/>
    </row>
    <row r="53" spans="1:43" ht="28.5" customHeight="1">
      <c r="A53" s="157"/>
      <c r="B53" s="140"/>
      <c r="C53" s="140"/>
      <c r="D53" s="140"/>
      <c r="E53" s="140"/>
      <c r="F53" s="140"/>
      <c r="G53" s="140"/>
      <c r="H53" s="140"/>
      <c r="I53" s="140"/>
      <c r="J53" s="140"/>
      <c r="K53" s="140"/>
      <c r="L53" s="140"/>
      <c r="M53" s="140"/>
      <c r="N53" s="140"/>
      <c r="O53" s="140"/>
      <c r="P53" s="140"/>
      <c r="Q53" s="140"/>
      <c r="R53" s="140"/>
      <c r="S53" s="140"/>
      <c r="T53" s="140"/>
      <c r="U53" s="140"/>
      <c r="V53" s="140"/>
      <c r="W53" s="140"/>
      <c r="X53" s="384"/>
      <c r="Y53" s="734"/>
      <c r="Z53" s="140"/>
      <c r="AA53" s="140"/>
    </row>
    <row r="54" spans="1:43" ht="22.5" customHeight="1">
      <c r="A54" s="157"/>
      <c r="B54" s="140"/>
      <c r="C54" s="140"/>
      <c r="D54" s="140"/>
      <c r="E54" s="140"/>
      <c r="F54" s="140"/>
      <c r="G54" s="140"/>
      <c r="H54" s="140"/>
      <c r="I54" s="140"/>
      <c r="J54" s="140"/>
      <c r="K54" s="140"/>
      <c r="L54" s="140"/>
      <c r="M54" s="140"/>
      <c r="N54" s="140"/>
      <c r="O54" s="140"/>
      <c r="P54" s="140"/>
      <c r="Q54" s="140"/>
      <c r="R54" s="140"/>
      <c r="S54" s="140"/>
      <c r="T54" s="140"/>
      <c r="U54" s="140"/>
      <c r="V54" s="140"/>
      <c r="W54" s="140"/>
      <c r="X54" s="384"/>
      <c r="Y54" s="734"/>
      <c r="Z54" s="140"/>
      <c r="AA54" s="140"/>
    </row>
    <row r="55" spans="1:43" ht="78" customHeight="1">
      <c r="A55" s="157"/>
      <c r="B55" s="140"/>
      <c r="C55" s="140"/>
      <c r="D55" s="140"/>
      <c r="E55" s="140"/>
      <c r="F55" s="140"/>
      <c r="G55" s="162"/>
      <c r="H55" s="162"/>
      <c r="I55" s="162"/>
      <c r="J55" s="162"/>
      <c r="K55" s="162"/>
      <c r="L55" s="162"/>
      <c r="M55" s="162"/>
      <c r="N55" s="162"/>
      <c r="O55" s="162"/>
      <c r="P55" s="162"/>
      <c r="Q55" s="162"/>
      <c r="R55" s="162"/>
      <c r="S55" s="140"/>
      <c r="T55" s="162"/>
      <c r="U55" s="140"/>
      <c r="V55" s="140"/>
      <c r="W55" s="140"/>
      <c r="X55" s="384"/>
      <c r="Y55" s="734"/>
      <c r="Z55" s="140"/>
      <c r="AA55" s="140"/>
    </row>
    <row r="56" spans="1:43" ht="120" hidden="1" customHeight="1">
      <c r="A56" s="154"/>
      <c r="B56" s="162"/>
      <c r="C56" s="162"/>
      <c r="D56" s="162"/>
      <c r="E56" s="162"/>
      <c r="F56" s="162"/>
      <c r="G56" s="728"/>
      <c r="H56" s="728"/>
      <c r="I56" s="219"/>
      <c r="J56" s="219"/>
      <c r="K56" s="219"/>
      <c r="L56" s="219"/>
      <c r="M56" s="219"/>
      <c r="N56" s="219"/>
      <c r="O56" s="219"/>
      <c r="P56" s="219"/>
      <c r="Q56" s="728"/>
      <c r="R56" s="728"/>
      <c r="S56" s="162"/>
      <c r="T56" s="219"/>
      <c r="U56" s="162"/>
      <c r="V56" s="162"/>
      <c r="W56" s="162"/>
      <c r="X56" s="384"/>
      <c r="Y56" s="734"/>
      <c r="Z56" s="162"/>
      <c r="AA56" s="162"/>
    </row>
    <row r="57" spans="1:43" ht="97.5" customHeight="1">
      <c r="A57" s="91" t="s">
        <v>1024</v>
      </c>
      <c r="B57" s="89" t="s">
        <v>1025</v>
      </c>
      <c r="C57" s="91" t="s">
        <v>910</v>
      </c>
      <c r="D57" s="91" t="s">
        <v>1026</v>
      </c>
      <c r="E57" s="91">
        <v>0</v>
      </c>
      <c r="F57" s="91">
        <v>16</v>
      </c>
      <c r="G57" s="91"/>
      <c r="H57" s="91"/>
      <c r="I57" s="91">
        <v>2</v>
      </c>
      <c r="J57" s="91"/>
      <c r="K57" s="91"/>
      <c r="L57" s="91">
        <v>3</v>
      </c>
      <c r="M57" s="91"/>
      <c r="N57" s="91"/>
      <c r="O57" s="91">
        <v>6</v>
      </c>
      <c r="P57" s="91"/>
      <c r="Q57" s="91"/>
      <c r="R57" s="91">
        <v>5</v>
      </c>
      <c r="S57" s="91" t="s">
        <v>1027</v>
      </c>
      <c r="T57" s="219" t="s">
        <v>1001</v>
      </c>
      <c r="U57" s="219" t="s">
        <v>1021</v>
      </c>
      <c r="V57" s="534" t="s">
        <v>1028</v>
      </c>
      <c r="W57" s="219" t="s">
        <v>1016</v>
      </c>
      <c r="X57" s="230"/>
      <c r="Y57" s="725"/>
      <c r="Z57" s="230"/>
      <c r="AA57" s="725"/>
    </row>
    <row r="58" spans="1:43" ht="105" customHeight="1">
      <c r="A58" s="695" t="s">
        <v>1029</v>
      </c>
      <c r="B58" s="89" t="s">
        <v>1030</v>
      </c>
      <c r="C58" s="219" t="s">
        <v>243</v>
      </c>
      <c r="D58" s="91" t="s">
        <v>1031</v>
      </c>
      <c r="E58" s="730">
        <v>0.97</v>
      </c>
      <c r="F58" s="735">
        <v>0.99</v>
      </c>
      <c r="G58" s="736"/>
      <c r="H58" s="736"/>
      <c r="I58" s="736"/>
      <c r="J58" s="737">
        <v>0.01</v>
      </c>
      <c r="K58" s="737"/>
      <c r="L58" s="737"/>
      <c r="M58" s="737"/>
      <c r="N58" s="737"/>
      <c r="O58" s="737">
        <v>0.01</v>
      </c>
      <c r="P58" s="737"/>
      <c r="Q58" s="737"/>
      <c r="R58" s="737"/>
      <c r="S58" s="219" t="s">
        <v>1032</v>
      </c>
      <c r="T58" s="219" t="s">
        <v>1001</v>
      </c>
      <c r="U58" s="219" t="s">
        <v>1021</v>
      </c>
      <c r="V58" s="731" t="s">
        <v>1033</v>
      </c>
      <c r="W58" s="219" t="s">
        <v>1016</v>
      </c>
      <c r="X58" s="230"/>
      <c r="Y58" s="725"/>
      <c r="Z58" s="230"/>
      <c r="AA58" s="725"/>
    </row>
    <row r="59" spans="1:43" ht="117.75" customHeight="1">
      <c r="A59" s="154"/>
      <c r="B59" s="89" t="s">
        <v>1034</v>
      </c>
      <c r="C59" s="219" t="s">
        <v>243</v>
      </c>
      <c r="D59" s="91" t="s">
        <v>1035</v>
      </c>
      <c r="E59" s="730">
        <v>0.8</v>
      </c>
      <c r="F59" s="730">
        <v>0.8</v>
      </c>
      <c r="G59" s="269"/>
      <c r="H59" s="738"/>
      <c r="I59" s="738"/>
      <c r="J59" s="738"/>
      <c r="K59" s="738"/>
      <c r="L59" s="738">
        <v>0.4</v>
      </c>
      <c r="M59" s="738"/>
      <c r="N59" s="738"/>
      <c r="O59" s="738"/>
      <c r="P59" s="738"/>
      <c r="Q59" s="738">
        <v>0.4</v>
      </c>
      <c r="R59" s="738"/>
      <c r="S59" s="219" t="s">
        <v>1036</v>
      </c>
      <c r="T59" s="219" t="s">
        <v>1001</v>
      </c>
      <c r="U59" s="219" t="s">
        <v>1021</v>
      </c>
      <c r="V59" s="731" t="s">
        <v>1037</v>
      </c>
      <c r="W59" s="219" t="s">
        <v>1038</v>
      </c>
      <c r="X59" s="230"/>
      <c r="Y59" s="725"/>
      <c r="Z59" s="230"/>
      <c r="AA59" s="725"/>
    </row>
    <row r="60" spans="1:43" ht="117.75" customHeight="1">
      <c r="A60" s="739" t="s">
        <v>1039</v>
      </c>
      <c r="B60" s="89" t="s">
        <v>1040</v>
      </c>
      <c r="C60" s="219" t="s">
        <v>243</v>
      </c>
      <c r="D60" s="91" t="s">
        <v>1041</v>
      </c>
      <c r="E60" s="730">
        <v>0</v>
      </c>
      <c r="F60" s="735">
        <v>0.8</v>
      </c>
      <c r="G60" s="269"/>
      <c r="H60" s="738"/>
      <c r="I60" s="738"/>
      <c r="J60" s="738">
        <v>0.8</v>
      </c>
      <c r="K60" s="738"/>
      <c r="L60" s="738"/>
      <c r="M60" s="738">
        <v>0.8</v>
      </c>
      <c r="N60" s="738"/>
      <c r="O60" s="738"/>
      <c r="P60" s="738">
        <v>0.8</v>
      </c>
      <c r="Q60" s="738"/>
      <c r="R60" s="738"/>
      <c r="S60" s="219" t="s">
        <v>1042</v>
      </c>
      <c r="T60" s="219" t="s">
        <v>1001</v>
      </c>
      <c r="U60" s="219" t="s">
        <v>1021</v>
      </c>
      <c r="V60" s="731" t="s">
        <v>1043</v>
      </c>
      <c r="W60" s="219" t="s">
        <v>1038</v>
      </c>
      <c r="X60" s="230"/>
      <c r="Y60" s="725"/>
      <c r="Z60" s="230"/>
      <c r="AA60" s="725"/>
    </row>
    <row r="61" spans="1:43" ht="24" hidden="1" customHeight="1">
      <c r="A61" s="715" t="s">
        <v>1044</v>
      </c>
      <c r="B61" s="716"/>
      <c r="C61" s="717"/>
      <c r="D61" s="718"/>
      <c r="E61" s="717"/>
      <c r="F61" s="717"/>
      <c r="G61" s="719"/>
      <c r="H61" s="719"/>
      <c r="I61" s="719"/>
      <c r="J61" s="719"/>
      <c r="K61" s="719"/>
      <c r="L61" s="719"/>
      <c r="M61" s="719"/>
      <c r="N61" s="719"/>
      <c r="O61" s="719"/>
      <c r="P61" s="719"/>
      <c r="Q61" s="719"/>
      <c r="R61" s="719"/>
      <c r="S61" s="717"/>
      <c r="T61" s="717"/>
      <c r="U61" s="717"/>
      <c r="V61" s="717"/>
      <c r="W61" s="717"/>
      <c r="X61" s="720"/>
      <c r="Y61" s="721"/>
      <c r="Z61" s="720"/>
      <c r="AA61" s="721"/>
    </row>
    <row r="62" spans="1:43" ht="197.25" customHeight="1">
      <c r="A62" s="695" t="s">
        <v>1045</v>
      </c>
      <c r="B62" s="722" t="s">
        <v>1046</v>
      </c>
      <c r="C62" s="628" t="s">
        <v>243</v>
      </c>
      <c r="D62" s="183" t="s">
        <v>1047</v>
      </c>
      <c r="E62" s="224">
        <v>1</v>
      </c>
      <c r="F62" s="224">
        <v>1</v>
      </c>
      <c r="G62" s="628"/>
      <c r="H62" s="628"/>
      <c r="I62" s="628"/>
      <c r="J62" s="628"/>
      <c r="K62" s="628"/>
      <c r="L62" s="224"/>
      <c r="M62" s="740"/>
      <c r="N62" s="740"/>
      <c r="O62" s="740">
        <v>0.5</v>
      </c>
      <c r="P62" s="740"/>
      <c r="Q62" s="740"/>
      <c r="R62" s="740">
        <v>0.5</v>
      </c>
      <c r="S62" s="647" t="s">
        <v>1048</v>
      </c>
      <c r="T62" s="183" t="s">
        <v>1049</v>
      </c>
      <c r="U62" s="183" t="s">
        <v>1021</v>
      </c>
      <c r="V62" s="647" t="s">
        <v>1050</v>
      </c>
      <c r="W62" s="741" t="s">
        <v>1051</v>
      </c>
      <c r="X62" s="742" t="s">
        <v>1052</v>
      </c>
      <c r="Y62" s="743"/>
      <c r="Z62" s="742"/>
      <c r="AA62" s="743"/>
      <c r="AB62" s="43"/>
      <c r="AC62" s="43"/>
      <c r="AD62" s="43"/>
      <c r="AE62" s="43"/>
      <c r="AF62" s="43"/>
      <c r="AG62" s="43"/>
      <c r="AH62" s="43"/>
      <c r="AI62" s="43"/>
      <c r="AJ62" s="43"/>
      <c r="AK62" s="43"/>
      <c r="AL62" s="43"/>
      <c r="AM62" s="43"/>
      <c r="AN62" s="43"/>
      <c r="AO62" s="43"/>
      <c r="AP62" s="43"/>
      <c r="AQ62" s="43"/>
    </row>
    <row r="63" spans="1:43" ht="57.75" customHeight="1">
      <c r="A63" s="157"/>
      <c r="B63" s="140"/>
      <c r="C63" s="140"/>
      <c r="D63" s="140"/>
      <c r="E63" s="140"/>
      <c r="F63" s="140"/>
      <c r="G63" s="140"/>
      <c r="H63" s="140"/>
      <c r="I63" s="140"/>
      <c r="J63" s="140"/>
      <c r="K63" s="140"/>
      <c r="L63" s="140"/>
      <c r="M63" s="140"/>
      <c r="N63" s="140"/>
      <c r="O63" s="140"/>
      <c r="P63" s="140"/>
      <c r="Q63" s="140"/>
      <c r="R63" s="140"/>
      <c r="S63" s="140"/>
      <c r="T63" s="140"/>
      <c r="U63" s="140"/>
      <c r="V63" s="140"/>
      <c r="W63" s="202"/>
      <c r="X63" s="202"/>
      <c r="Y63" s="162"/>
      <c r="Z63" s="151"/>
      <c r="AA63" s="140"/>
      <c r="AB63" s="43"/>
      <c r="AC63" s="43"/>
      <c r="AD63" s="43"/>
      <c r="AE63" s="43"/>
      <c r="AF63" s="43"/>
      <c r="AG63" s="43"/>
      <c r="AH63" s="43"/>
      <c r="AI63" s="43"/>
      <c r="AJ63" s="43"/>
      <c r="AK63" s="43"/>
      <c r="AL63" s="43"/>
      <c r="AM63" s="43"/>
      <c r="AN63" s="43"/>
      <c r="AO63" s="43"/>
      <c r="AP63" s="43"/>
      <c r="AQ63" s="43"/>
    </row>
    <row r="64" spans="1:43" ht="36.75" customHeight="1">
      <c r="A64" s="117" t="s">
        <v>1053</v>
      </c>
      <c r="B64" s="744" t="s">
        <v>1054</v>
      </c>
      <c r="C64" s="110" t="s">
        <v>243</v>
      </c>
      <c r="D64" s="117" t="s">
        <v>1055</v>
      </c>
      <c r="E64" s="745">
        <v>0.98</v>
      </c>
      <c r="F64" s="745">
        <v>0.99</v>
      </c>
      <c r="G64" s="745"/>
      <c r="H64" s="745"/>
      <c r="I64" s="745"/>
      <c r="J64" s="745"/>
      <c r="K64" s="745"/>
      <c r="L64" s="745"/>
      <c r="M64" s="745"/>
      <c r="N64" s="745"/>
      <c r="O64" s="745">
        <v>0.99</v>
      </c>
      <c r="P64" s="745"/>
      <c r="Q64" s="745"/>
      <c r="R64" s="745"/>
      <c r="S64" s="746" t="s">
        <v>1056</v>
      </c>
      <c r="T64" s="117" t="s">
        <v>1049</v>
      </c>
      <c r="U64" s="117" t="s">
        <v>1057</v>
      </c>
      <c r="V64" s="746" t="s">
        <v>1058</v>
      </c>
      <c r="W64" s="747" t="s">
        <v>109</v>
      </c>
      <c r="X64" s="748" t="s">
        <v>1059</v>
      </c>
      <c r="Y64" s="749" t="s">
        <v>1060</v>
      </c>
      <c r="Z64" s="746"/>
      <c r="AA64" s="746"/>
      <c r="AB64" s="43"/>
      <c r="AC64" s="43"/>
      <c r="AD64" s="43"/>
      <c r="AE64" s="43"/>
      <c r="AF64" s="43"/>
      <c r="AG64" s="43"/>
      <c r="AH64" s="43"/>
      <c r="AI64" s="43"/>
      <c r="AJ64" s="43"/>
      <c r="AK64" s="43"/>
      <c r="AL64" s="43"/>
      <c r="AM64" s="43"/>
      <c r="AN64" s="43"/>
      <c r="AO64" s="43"/>
      <c r="AP64" s="43"/>
      <c r="AQ64" s="43"/>
    </row>
    <row r="65" spans="1:43" ht="57" customHeight="1">
      <c r="A65" s="122"/>
      <c r="B65" s="111"/>
      <c r="C65" s="111"/>
      <c r="D65" s="111"/>
      <c r="E65" s="111"/>
      <c r="F65" s="111"/>
      <c r="G65" s="111"/>
      <c r="H65" s="111"/>
      <c r="I65" s="111"/>
      <c r="J65" s="111"/>
      <c r="K65" s="111"/>
      <c r="L65" s="111"/>
      <c r="M65" s="111"/>
      <c r="N65" s="111"/>
      <c r="O65" s="111"/>
      <c r="P65" s="111"/>
      <c r="Q65" s="111"/>
      <c r="R65" s="111"/>
      <c r="S65" s="111"/>
      <c r="T65" s="111"/>
      <c r="U65" s="111"/>
      <c r="V65" s="111"/>
      <c r="W65" s="151"/>
      <c r="X65" s="151"/>
      <c r="Y65" s="192"/>
      <c r="Z65" s="111"/>
      <c r="AA65" s="111"/>
      <c r="AB65" s="43"/>
      <c r="AC65" s="43"/>
      <c r="AD65" s="43"/>
      <c r="AE65" s="43"/>
      <c r="AF65" s="43"/>
      <c r="AG65" s="43"/>
      <c r="AH65" s="43"/>
      <c r="AI65" s="43"/>
      <c r="AJ65" s="43"/>
      <c r="AK65" s="43"/>
      <c r="AL65" s="43"/>
      <c r="AM65" s="43"/>
      <c r="AN65" s="43"/>
      <c r="AO65" s="43"/>
      <c r="AP65" s="43"/>
      <c r="AQ65" s="43"/>
    </row>
    <row r="66" spans="1:43" ht="51.75" customHeight="1">
      <c r="A66" s="122"/>
      <c r="B66" s="111"/>
      <c r="C66" s="111"/>
      <c r="D66" s="111"/>
      <c r="E66" s="111"/>
      <c r="F66" s="111"/>
      <c r="G66" s="111"/>
      <c r="H66" s="111"/>
      <c r="I66" s="111"/>
      <c r="J66" s="111"/>
      <c r="K66" s="111"/>
      <c r="L66" s="111"/>
      <c r="M66" s="111"/>
      <c r="N66" s="111"/>
      <c r="O66" s="111"/>
      <c r="P66" s="111"/>
      <c r="Q66" s="111"/>
      <c r="R66" s="111"/>
      <c r="S66" s="111"/>
      <c r="T66" s="111"/>
      <c r="U66" s="111"/>
      <c r="V66" s="111"/>
      <c r="W66" s="202"/>
      <c r="X66" s="151"/>
      <c r="Y66" s="192"/>
      <c r="Z66" s="111"/>
      <c r="AA66" s="111"/>
      <c r="AB66" s="43"/>
      <c r="AC66" s="43"/>
      <c r="AD66" s="43"/>
      <c r="AE66" s="43"/>
      <c r="AF66" s="43"/>
      <c r="AG66" s="43"/>
      <c r="AH66" s="43"/>
      <c r="AI66" s="43"/>
      <c r="AJ66" s="43"/>
      <c r="AK66" s="43"/>
      <c r="AL66" s="43"/>
      <c r="AM66" s="43"/>
      <c r="AN66" s="43"/>
      <c r="AO66" s="43"/>
      <c r="AP66" s="43"/>
      <c r="AQ66" s="43"/>
    </row>
    <row r="67" spans="1:43" ht="24" customHeight="1">
      <c r="A67" s="117" t="s">
        <v>1061</v>
      </c>
      <c r="B67" s="750" t="s">
        <v>1062</v>
      </c>
      <c r="C67" s="110" t="s">
        <v>910</v>
      </c>
      <c r="D67" s="117" t="s">
        <v>1063</v>
      </c>
      <c r="E67" s="751">
        <v>1</v>
      </c>
      <c r="F67" s="751">
        <v>3</v>
      </c>
      <c r="G67" s="745"/>
      <c r="H67" s="745"/>
      <c r="I67" s="745"/>
      <c r="J67" s="745"/>
      <c r="K67" s="745"/>
      <c r="L67" s="745"/>
      <c r="M67" s="117"/>
      <c r="N67" s="745"/>
      <c r="O67" s="745"/>
      <c r="P67" s="745"/>
      <c r="Q67" s="745"/>
      <c r="R67" s="751">
        <v>3</v>
      </c>
      <c r="S67" s="746" t="s">
        <v>1064</v>
      </c>
      <c r="T67" s="117" t="s">
        <v>1049</v>
      </c>
      <c r="U67" s="117" t="s">
        <v>1021</v>
      </c>
      <c r="V67" s="746" t="s">
        <v>1065</v>
      </c>
      <c r="W67" s="747" t="s">
        <v>109</v>
      </c>
      <c r="X67" s="151"/>
      <c r="Y67" s="192"/>
      <c r="Z67" s="746"/>
      <c r="AA67" s="746"/>
      <c r="AB67" s="43"/>
      <c r="AC67" s="43"/>
      <c r="AD67" s="43"/>
      <c r="AE67" s="43"/>
      <c r="AF67" s="43"/>
      <c r="AG67" s="43"/>
      <c r="AH67" s="43"/>
      <c r="AI67" s="43"/>
      <c r="AJ67" s="43"/>
      <c r="AK67" s="43"/>
      <c r="AL67" s="43"/>
      <c r="AM67" s="43"/>
      <c r="AN67" s="43"/>
      <c r="AO67" s="43"/>
      <c r="AP67" s="43"/>
      <c r="AQ67" s="43"/>
    </row>
    <row r="68" spans="1:43" ht="24" customHeight="1">
      <c r="A68" s="122"/>
      <c r="B68" s="111"/>
      <c r="C68" s="111"/>
      <c r="D68" s="111"/>
      <c r="E68" s="111"/>
      <c r="F68" s="111"/>
      <c r="G68" s="111"/>
      <c r="H68" s="111"/>
      <c r="I68" s="111"/>
      <c r="J68" s="111"/>
      <c r="K68" s="111"/>
      <c r="L68" s="111"/>
      <c r="M68" s="111"/>
      <c r="N68" s="111"/>
      <c r="O68" s="111"/>
      <c r="P68" s="111"/>
      <c r="Q68" s="111"/>
      <c r="R68" s="111"/>
      <c r="S68" s="111"/>
      <c r="T68" s="111"/>
      <c r="U68" s="111"/>
      <c r="V68" s="111"/>
      <c r="W68" s="151"/>
      <c r="X68" s="151"/>
      <c r="Y68" s="192"/>
      <c r="Z68" s="111"/>
      <c r="AA68" s="111"/>
      <c r="AB68" s="43"/>
      <c r="AC68" s="43"/>
      <c r="AD68" s="43"/>
      <c r="AE68" s="43"/>
      <c r="AF68" s="43"/>
      <c r="AG68" s="43"/>
      <c r="AH68" s="43"/>
      <c r="AI68" s="43"/>
      <c r="AJ68" s="43"/>
      <c r="AK68" s="43"/>
      <c r="AL68" s="43"/>
      <c r="AM68" s="43"/>
      <c r="AN68" s="43"/>
      <c r="AO68" s="43"/>
      <c r="AP68" s="43"/>
      <c r="AQ68" s="43"/>
    </row>
    <row r="69" spans="1:43" ht="24" customHeight="1">
      <c r="A69" s="122"/>
      <c r="B69" s="111"/>
      <c r="C69" s="111"/>
      <c r="D69" s="111"/>
      <c r="E69" s="111"/>
      <c r="F69" s="111"/>
      <c r="G69" s="111"/>
      <c r="H69" s="111"/>
      <c r="I69" s="111"/>
      <c r="J69" s="111"/>
      <c r="K69" s="111"/>
      <c r="L69" s="111"/>
      <c r="M69" s="111"/>
      <c r="N69" s="111"/>
      <c r="O69" s="111"/>
      <c r="P69" s="111"/>
      <c r="Q69" s="111"/>
      <c r="R69" s="111"/>
      <c r="S69" s="111"/>
      <c r="T69" s="111"/>
      <c r="U69" s="111"/>
      <c r="V69" s="111"/>
      <c r="W69" s="151"/>
      <c r="X69" s="151"/>
      <c r="Y69" s="192"/>
      <c r="Z69" s="111"/>
      <c r="AA69" s="111"/>
      <c r="AB69" s="43"/>
      <c r="AC69" s="43"/>
      <c r="AD69" s="43"/>
      <c r="AE69" s="43"/>
      <c r="AF69" s="43"/>
      <c r="AG69" s="43"/>
      <c r="AH69" s="43"/>
      <c r="AI69" s="43"/>
      <c r="AJ69" s="43"/>
      <c r="AK69" s="43"/>
      <c r="AL69" s="43"/>
      <c r="AM69" s="43"/>
      <c r="AN69" s="43"/>
      <c r="AO69" s="43"/>
      <c r="AP69" s="43"/>
      <c r="AQ69" s="43"/>
    </row>
    <row r="70" spans="1:43" ht="24" customHeight="1">
      <c r="A70" s="122"/>
      <c r="B70" s="111"/>
      <c r="C70" s="111"/>
      <c r="D70" s="111"/>
      <c r="E70" s="111"/>
      <c r="F70" s="111"/>
      <c r="G70" s="111"/>
      <c r="H70" s="111"/>
      <c r="I70" s="111"/>
      <c r="J70" s="111"/>
      <c r="K70" s="111"/>
      <c r="L70" s="111"/>
      <c r="M70" s="111"/>
      <c r="N70" s="111"/>
      <c r="O70" s="111"/>
      <c r="P70" s="111"/>
      <c r="Q70" s="111"/>
      <c r="R70" s="111"/>
      <c r="S70" s="111"/>
      <c r="T70" s="111"/>
      <c r="U70" s="111"/>
      <c r="V70" s="111"/>
      <c r="W70" s="151"/>
      <c r="X70" s="151"/>
      <c r="Y70" s="192"/>
      <c r="Z70" s="111"/>
      <c r="AA70" s="111"/>
      <c r="AB70" s="43"/>
      <c r="AC70" s="43"/>
      <c r="AD70" s="43"/>
      <c r="AE70" s="43"/>
      <c r="AF70" s="43"/>
      <c r="AG70" s="43"/>
      <c r="AH70" s="43"/>
      <c r="AI70" s="43"/>
      <c r="AJ70" s="43"/>
      <c r="AK70" s="43"/>
      <c r="AL70" s="43"/>
      <c r="AM70" s="43"/>
      <c r="AN70" s="43"/>
      <c r="AO70" s="43"/>
      <c r="AP70" s="43"/>
      <c r="AQ70" s="43"/>
    </row>
    <row r="71" spans="1:43" ht="24" customHeight="1">
      <c r="A71" s="122"/>
      <c r="B71" s="111"/>
      <c r="C71" s="111"/>
      <c r="D71" s="111"/>
      <c r="E71" s="111"/>
      <c r="F71" s="111"/>
      <c r="G71" s="111"/>
      <c r="H71" s="111"/>
      <c r="I71" s="111"/>
      <c r="J71" s="111"/>
      <c r="K71" s="111"/>
      <c r="L71" s="111"/>
      <c r="M71" s="111"/>
      <c r="N71" s="111"/>
      <c r="O71" s="111"/>
      <c r="P71" s="111"/>
      <c r="Q71" s="111"/>
      <c r="R71" s="111"/>
      <c r="S71" s="111"/>
      <c r="T71" s="111"/>
      <c r="U71" s="111"/>
      <c r="V71" s="111"/>
      <c r="W71" s="151"/>
      <c r="X71" s="151"/>
      <c r="Y71" s="192"/>
      <c r="Z71" s="111"/>
      <c r="AA71" s="111"/>
      <c r="AB71" s="43"/>
      <c r="AC71" s="43"/>
      <c r="AD71" s="43"/>
      <c r="AE71" s="43"/>
      <c r="AF71" s="43"/>
      <c r="AG71" s="43"/>
      <c r="AH71" s="43"/>
      <c r="AI71" s="43"/>
      <c r="AJ71" s="43"/>
      <c r="AK71" s="43"/>
      <c r="AL71" s="43"/>
      <c r="AM71" s="43"/>
      <c r="AN71" s="43"/>
      <c r="AO71" s="43"/>
      <c r="AP71" s="43"/>
      <c r="AQ71" s="43"/>
    </row>
    <row r="72" spans="1:43" ht="24" customHeight="1">
      <c r="A72" s="752" t="s">
        <v>1066</v>
      </c>
      <c r="B72" s="753" t="s">
        <v>1067</v>
      </c>
      <c r="C72" s="754" t="s">
        <v>910</v>
      </c>
      <c r="D72" s="620" t="s">
        <v>1068</v>
      </c>
      <c r="E72" s="754">
        <v>1</v>
      </c>
      <c r="F72" s="754">
        <v>1</v>
      </c>
      <c r="G72" s="754"/>
      <c r="H72" s="754"/>
      <c r="I72" s="754"/>
      <c r="J72" s="754"/>
      <c r="K72" s="754"/>
      <c r="L72" s="754"/>
      <c r="M72" s="754">
        <v>1</v>
      </c>
      <c r="N72" s="754"/>
      <c r="O72" s="754"/>
      <c r="P72" s="754"/>
      <c r="Q72" s="754"/>
      <c r="R72" s="754"/>
      <c r="S72" s="622" t="s">
        <v>1069</v>
      </c>
      <c r="T72" s="620" t="s">
        <v>1049</v>
      </c>
      <c r="U72" s="620" t="s">
        <v>1021</v>
      </c>
      <c r="V72" s="330" t="s">
        <v>1070</v>
      </c>
      <c r="W72" s="755" t="s">
        <v>109</v>
      </c>
      <c r="X72" s="151"/>
      <c r="Y72" s="140"/>
      <c r="Z72" s="330"/>
      <c r="AA72" s="330"/>
      <c r="AB72" s="43"/>
      <c r="AC72" s="43"/>
      <c r="AD72" s="43"/>
      <c r="AE72" s="43"/>
      <c r="AF72" s="43"/>
      <c r="AG72" s="43"/>
      <c r="AH72" s="43"/>
      <c r="AI72" s="43"/>
      <c r="AJ72" s="43"/>
      <c r="AK72" s="43"/>
      <c r="AL72" s="43"/>
      <c r="AM72" s="43"/>
      <c r="AN72" s="43"/>
      <c r="AO72" s="43"/>
      <c r="AP72" s="43"/>
      <c r="AQ72" s="43"/>
    </row>
    <row r="73" spans="1:43" ht="14.5">
      <c r="A73" s="157"/>
      <c r="B73" s="140"/>
      <c r="C73" s="140"/>
      <c r="D73" s="140"/>
      <c r="E73" s="140"/>
      <c r="F73" s="140"/>
      <c r="G73" s="140"/>
      <c r="H73" s="140"/>
      <c r="I73" s="140"/>
      <c r="J73" s="140"/>
      <c r="K73" s="140"/>
      <c r="L73" s="140"/>
      <c r="M73" s="140"/>
      <c r="N73" s="140"/>
      <c r="O73" s="140"/>
      <c r="P73" s="140"/>
      <c r="Q73" s="140"/>
      <c r="R73" s="140"/>
      <c r="S73" s="140"/>
      <c r="T73" s="140"/>
      <c r="U73" s="140"/>
      <c r="V73" s="140"/>
      <c r="W73" s="140"/>
      <c r="X73" s="151"/>
      <c r="Y73" s="140"/>
      <c r="Z73" s="140"/>
      <c r="AA73" s="140"/>
      <c r="AB73" s="43"/>
      <c r="AC73" s="43"/>
      <c r="AD73" s="43"/>
      <c r="AE73" s="43"/>
      <c r="AF73" s="43"/>
      <c r="AG73" s="43"/>
      <c r="AH73" s="43"/>
      <c r="AI73" s="43"/>
      <c r="AJ73" s="43"/>
      <c r="AK73" s="43"/>
      <c r="AL73" s="43"/>
      <c r="AM73" s="43"/>
      <c r="AN73" s="43"/>
      <c r="AO73" s="43"/>
      <c r="AP73" s="43"/>
      <c r="AQ73" s="43"/>
    </row>
    <row r="74" spans="1:43" ht="14.5">
      <c r="A74" s="157"/>
      <c r="B74" s="140"/>
      <c r="C74" s="140"/>
      <c r="D74" s="140"/>
      <c r="E74" s="140"/>
      <c r="F74" s="140"/>
      <c r="G74" s="140"/>
      <c r="H74" s="140"/>
      <c r="I74" s="140"/>
      <c r="J74" s="140"/>
      <c r="K74" s="140"/>
      <c r="L74" s="140"/>
      <c r="M74" s="140"/>
      <c r="N74" s="140"/>
      <c r="O74" s="140"/>
      <c r="P74" s="140"/>
      <c r="Q74" s="140"/>
      <c r="R74" s="140"/>
      <c r="S74" s="140"/>
      <c r="T74" s="140"/>
      <c r="U74" s="140"/>
      <c r="V74" s="140"/>
      <c r="W74" s="140"/>
      <c r="X74" s="151"/>
      <c r="Y74" s="140"/>
      <c r="Z74" s="140"/>
      <c r="AA74" s="140"/>
      <c r="AB74" s="43"/>
      <c r="AC74" s="43"/>
      <c r="AD74" s="43"/>
      <c r="AE74" s="43"/>
      <c r="AF74" s="43"/>
      <c r="AG74" s="43"/>
      <c r="AH74" s="43"/>
      <c r="AI74" s="43"/>
      <c r="AJ74" s="43"/>
      <c r="AK74" s="43"/>
      <c r="AL74" s="43"/>
      <c r="AM74" s="43"/>
      <c r="AN74" s="43"/>
      <c r="AO74" s="43"/>
      <c r="AP74" s="43"/>
      <c r="AQ74" s="43"/>
    </row>
    <row r="75" spans="1:43" ht="39.75" customHeight="1">
      <c r="A75" s="157"/>
      <c r="B75" s="140"/>
      <c r="C75" s="140"/>
      <c r="D75" s="140"/>
      <c r="E75" s="140"/>
      <c r="F75" s="140"/>
      <c r="G75" s="140"/>
      <c r="H75" s="140"/>
      <c r="I75" s="140"/>
      <c r="J75" s="140"/>
      <c r="K75" s="140"/>
      <c r="L75" s="140"/>
      <c r="M75" s="140"/>
      <c r="N75" s="140"/>
      <c r="O75" s="140"/>
      <c r="P75" s="140"/>
      <c r="Q75" s="140"/>
      <c r="R75" s="140"/>
      <c r="S75" s="140"/>
      <c r="T75" s="140"/>
      <c r="U75" s="140"/>
      <c r="V75" s="140"/>
      <c r="W75" s="140"/>
      <c r="X75" s="151"/>
      <c r="Y75" s="140"/>
      <c r="Z75" s="140"/>
      <c r="AA75" s="140"/>
      <c r="AB75" s="43"/>
      <c r="AC75" s="43"/>
      <c r="AD75" s="43"/>
      <c r="AE75" s="43"/>
      <c r="AF75" s="43"/>
      <c r="AG75" s="43"/>
      <c r="AH75" s="43"/>
      <c r="AI75" s="43"/>
      <c r="AJ75" s="43"/>
      <c r="AK75" s="43"/>
      <c r="AL75" s="43"/>
      <c r="AM75" s="43"/>
      <c r="AN75" s="43"/>
      <c r="AO75" s="43"/>
      <c r="AP75" s="43"/>
      <c r="AQ75" s="43"/>
    </row>
    <row r="76" spans="1:43" ht="39.75" customHeight="1">
      <c r="A76" s="157"/>
      <c r="B76" s="140"/>
      <c r="C76" s="140"/>
      <c r="D76" s="140"/>
      <c r="E76" s="140"/>
      <c r="F76" s="140"/>
      <c r="G76" s="140"/>
      <c r="H76" s="140"/>
      <c r="I76" s="140"/>
      <c r="J76" s="140"/>
      <c r="K76" s="140"/>
      <c r="L76" s="140"/>
      <c r="M76" s="140"/>
      <c r="N76" s="140"/>
      <c r="O76" s="140"/>
      <c r="P76" s="140"/>
      <c r="Q76" s="140"/>
      <c r="R76" s="140"/>
      <c r="S76" s="140"/>
      <c r="T76" s="140"/>
      <c r="U76" s="140"/>
      <c r="V76" s="140"/>
      <c r="W76" s="140"/>
      <c r="X76" s="151"/>
      <c r="Y76" s="140"/>
      <c r="Z76" s="140"/>
      <c r="AA76" s="140"/>
      <c r="AB76" s="43"/>
      <c r="AC76" s="43"/>
      <c r="AD76" s="43"/>
      <c r="AE76" s="43"/>
      <c r="AF76" s="43"/>
      <c r="AG76" s="43"/>
      <c r="AH76" s="43"/>
      <c r="AI76" s="43"/>
      <c r="AJ76" s="43"/>
      <c r="AK76" s="43"/>
      <c r="AL76" s="43"/>
      <c r="AM76" s="43"/>
      <c r="AN76" s="43"/>
      <c r="AO76" s="43"/>
      <c r="AP76" s="43"/>
      <c r="AQ76" s="43"/>
    </row>
    <row r="77" spans="1:43" ht="14.5">
      <c r="A77" s="154"/>
      <c r="B77" s="162"/>
      <c r="C77" s="162"/>
      <c r="D77" s="162"/>
      <c r="E77" s="162"/>
      <c r="F77" s="162"/>
      <c r="G77" s="162"/>
      <c r="H77" s="162"/>
      <c r="I77" s="162"/>
      <c r="J77" s="162"/>
      <c r="K77" s="162"/>
      <c r="L77" s="162"/>
      <c r="M77" s="162"/>
      <c r="N77" s="162"/>
      <c r="O77" s="162"/>
      <c r="P77" s="162"/>
      <c r="Q77" s="162"/>
      <c r="R77" s="162"/>
      <c r="S77" s="162"/>
      <c r="T77" s="162"/>
      <c r="U77" s="162"/>
      <c r="V77" s="162"/>
      <c r="W77" s="162"/>
      <c r="X77" s="151"/>
      <c r="Y77" s="140"/>
      <c r="Z77" s="162"/>
      <c r="AA77" s="162"/>
      <c r="AB77" s="43"/>
      <c r="AC77" s="43"/>
      <c r="AD77" s="43"/>
      <c r="AE77" s="43"/>
      <c r="AF77" s="43"/>
      <c r="AG77" s="43"/>
      <c r="AH77" s="43"/>
      <c r="AI77" s="43"/>
      <c r="AJ77" s="43"/>
      <c r="AK77" s="43"/>
      <c r="AL77" s="43"/>
      <c r="AM77" s="43"/>
      <c r="AN77" s="43"/>
      <c r="AO77" s="43"/>
      <c r="AP77" s="43"/>
      <c r="AQ77" s="43"/>
    </row>
    <row r="78" spans="1:43" ht="39" customHeight="1">
      <c r="A78" s="752" t="s">
        <v>1071</v>
      </c>
      <c r="B78" s="753" t="s">
        <v>1072</v>
      </c>
      <c r="C78" s="754" t="s">
        <v>910</v>
      </c>
      <c r="D78" s="620" t="s">
        <v>1073</v>
      </c>
      <c r="E78" s="754">
        <v>0</v>
      </c>
      <c r="F78" s="754">
        <v>1</v>
      </c>
      <c r="G78" s="756"/>
      <c r="H78" s="756"/>
      <c r="I78" s="756"/>
      <c r="J78" s="756"/>
      <c r="K78" s="756"/>
      <c r="L78" s="756"/>
      <c r="M78" s="754">
        <v>1</v>
      </c>
      <c r="N78" s="754"/>
      <c r="O78" s="756"/>
      <c r="P78" s="756"/>
      <c r="Q78" s="756"/>
      <c r="R78" s="756"/>
      <c r="S78" s="330" t="s">
        <v>1074</v>
      </c>
      <c r="T78" s="183" t="s">
        <v>1049</v>
      </c>
      <c r="U78" s="620" t="s">
        <v>1021</v>
      </c>
      <c r="V78" s="330" t="s">
        <v>1075</v>
      </c>
      <c r="W78" s="620" t="s">
        <v>109</v>
      </c>
      <c r="X78" s="151"/>
      <c r="Y78" s="140"/>
      <c r="Z78" s="330"/>
      <c r="AA78" s="330"/>
      <c r="AB78" s="43"/>
      <c r="AC78" s="43"/>
      <c r="AD78" s="43"/>
      <c r="AE78" s="43"/>
      <c r="AF78" s="43"/>
      <c r="AG78" s="43"/>
      <c r="AH78" s="43"/>
      <c r="AI78" s="43"/>
      <c r="AJ78" s="43"/>
      <c r="AK78" s="43"/>
      <c r="AL78" s="43"/>
      <c r="AM78" s="43"/>
      <c r="AN78" s="43"/>
      <c r="AO78" s="43"/>
      <c r="AP78" s="43"/>
      <c r="AQ78" s="43"/>
    </row>
    <row r="79" spans="1:43" ht="39" customHeight="1">
      <c r="A79" s="157"/>
      <c r="B79" s="140"/>
      <c r="C79" s="140"/>
      <c r="D79" s="140"/>
      <c r="E79" s="140"/>
      <c r="F79" s="140"/>
      <c r="G79" s="140"/>
      <c r="H79" s="140"/>
      <c r="I79" s="140"/>
      <c r="J79" s="140"/>
      <c r="K79" s="140"/>
      <c r="L79" s="140"/>
      <c r="M79" s="140"/>
      <c r="N79" s="140"/>
      <c r="O79" s="140"/>
      <c r="P79" s="140"/>
      <c r="Q79" s="140"/>
      <c r="R79" s="140"/>
      <c r="S79" s="140"/>
      <c r="T79" s="140"/>
      <c r="U79" s="140"/>
      <c r="V79" s="140"/>
      <c r="W79" s="140"/>
      <c r="X79" s="151"/>
      <c r="Y79" s="140"/>
      <c r="Z79" s="140"/>
      <c r="AA79" s="140"/>
      <c r="AB79" s="43"/>
      <c r="AC79" s="43"/>
      <c r="AD79" s="43"/>
      <c r="AE79" s="43"/>
      <c r="AF79" s="43"/>
      <c r="AG79" s="43"/>
      <c r="AH79" s="43"/>
      <c r="AI79" s="43"/>
      <c r="AJ79" s="43"/>
      <c r="AK79" s="43"/>
      <c r="AL79" s="43"/>
      <c r="AM79" s="43"/>
      <c r="AN79" s="43"/>
      <c r="AO79" s="43"/>
      <c r="AP79" s="43"/>
      <c r="AQ79" s="43"/>
    </row>
    <row r="80" spans="1:43" ht="25.5" customHeight="1">
      <c r="A80" s="157"/>
      <c r="B80" s="140"/>
      <c r="C80" s="140"/>
      <c r="D80" s="140"/>
      <c r="E80" s="140"/>
      <c r="F80" s="140"/>
      <c r="G80" s="140"/>
      <c r="H80" s="140"/>
      <c r="I80" s="140"/>
      <c r="J80" s="140"/>
      <c r="K80" s="140"/>
      <c r="L80" s="140"/>
      <c r="M80" s="140"/>
      <c r="N80" s="140"/>
      <c r="O80" s="140"/>
      <c r="P80" s="140"/>
      <c r="Q80" s="140"/>
      <c r="R80" s="140"/>
      <c r="S80" s="140"/>
      <c r="T80" s="140"/>
      <c r="U80" s="140"/>
      <c r="V80" s="140"/>
      <c r="W80" s="140"/>
      <c r="X80" s="151"/>
      <c r="Y80" s="140"/>
      <c r="Z80" s="140"/>
      <c r="AA80" s="140"/>
      <c r="AB80" s="43"/>
      <c r="AC80" s="43"/>
      <c r="AD80" s="43"/>
      <c r="AE80" s="43"/>
      <c r="AF80" s="43"/>
      <c r="AG80" s="43"/>
      <c r="AH80" s="43"/>
      <c r="AI80" s="43"/>
      <c r="AJ80" s="43"/>
      <c r="AK80" s="43"/>
      <c r="AL80" s="43"/>
      <c r="AM80" s="43"/>
      <c r="AN80" s="43"/>
      <c r="AO80" s="43"/>
      <c r="AP80" s="43"/>
      <c r="AQ80" s="43"/>
    </row>
    <row r="81" spans="1:43" ht="25.5" customHeight="1">
      <c r="A81" s="154"/>
      <c r="B81" s="162"/>
      <c r="C81" s="162"/>
      <c r="D81" s="162"/>
      <c r="E81" s="162"/>
      <c r="F81" s="162"/>
      <c r="G81" s="162"/>
      <c r="H81" s="162"/>
      <c r="I81" s="162"/>
      <c r="J81" s="162"/>
      <c r="K81" s="162"/>
      <c r="L81" s="162"/>
      <c r="M81" s="162"/>
      <c r="N81" s="162"/>
      <c r="O81" s="162"/>
      <c r="P81" s="162"/>
      <c r="Q81" s="162"/>
      <c r="R81" s="162"/>
      <c r="S81" s="162"/>
      <c r="T81" s="162"/>
      <c r="U81" s="162"/>
      <c r="V81" s="162"/>
      <c r="W81" s="162"/>
      <c r="X81" s="202"/>
      <c r="Y81" s="162"/>
      <c r="Z81" s="162"/>
      <c r="AA81" s="162"/>
      <c r="AB81" s="43"/>
      <c r="AC81" s="43"/>
      <c r="AD81" s="43"/>
      <c r="AE81" s="43"/>
      <c r="AF81" s="43"/>
      <c r="AG81" s="43"/>
      <c r="AH81" s="43"/>
      <c r="AI81" s="43"/>
      <c r="AJ81" s="43"/>
      <c r="AK81" s="43"/>
      <c r="AL81" s="43"/>
      <c r="AM81" s="43"/>
      <c r="AN81" s="43"/>
      <c r="AO81" s="43"/>
      <c r="AP81" s="43"/>
      <c r="AQ81" s="43"/>
    </row>
    <row r="82" spans="1:43" ht="72.5">
      <c r="A82" s="87" t="s">
        <v>1076</v>
      </c>
      <c r="B82" s="384" t="s">
        <v>1077</v>
      </c>
      <c r="C82" s="87" t="s">
        <v>910</v>
      </c>
      <c r="D82" s="87" t="s">
        <v>1078</v>
      </c>
      <c r="E82" s="729">
        <v>1</v>
      </c>
      <c r="F82" s="729">
        <v>1</v>
      </c>
      <c r="G82" s="87"/>
      <c r="H82" s="87"/>
      <c r="I82" s="87"/>
      <c r="J82" s="87"/>
      <c r="K82" s="87"/>
      <c r="L82" s="87"/>
      <c r="M82" s="87"/>
      <c r="N82" s="87"/>
      <c r="O82" s="87"/>
      <c r="P82" s="87"/>
      <c r="Q82" s="87"/>
      <c r="R82" s="729">
        <v>1</v>
      </c>
      <c r="S82" s="384" t="s">
        <v>1079</v>
      </c>
      <c r="T82" s="87" t="s">
        <v>1080</v>
      </c>
      <c r="U82" s="87" t="s">
        <v>1021</v>
      </c>
      <c r="V82" s="12" t="s">
        <v>1081</v>
      </c>
      <c r="W82" s="12"/>
      <c r="X82" s="757"/>
      <c r="Y82" s="758"/>
      <c r="Z82" s="757"/>
      <c r="AA82" s="758"/>
      <c r="AB82" s="759"/>
      <c r="AC82" s="759"/>
      <c r="AD82" s="759"/>
      <c r="AE82" s="759"/>
      <c r="AF82" s="759"/>
      <c r="AG82" s="759"/>
      <c r="AH82" s="759"/>
      <c r="AI82" s="759"/>
      <c r="AJ82" s="759"/>
      <c r="AK82" s="759"/>
      <c r="AL82" s="759"/>
      <c r="AM82" s="759"/>
      <c r="AN82" s="759"/>
      <c r="AO82" s="759"/>
      <c r="AP82" s="759"/>
    </row>
    <row r="83" spans="1:43" ht="58">
      <c r="A83" s="87" t="s">
        <v>1082</v>
      </c>
      <c r="B83" s="384" t="s">
        <v>1083</v>
      </c>
      <c r="C83" s="87" t="s">
        <v>910</v>
      </c>
      <c r="D83" s="87" t="s">
        <v>1084</v>
      </c>
      <c r="E83" s="87">
        <v>2</v>
      </c>
      <c r="F83" s="87">
        <v>2</v>
      </c>
      <c r="G83" s="87">
        <v>1</v>
      </c>
      <c r="H83" s="87"/>
      <c r="I83" s="87"/>
      <c r="J83" s="87"/>
      <c r="K83" s="87"/>
      <c r="L83" s="87"/>
      <c r="M83" s="87">
        <v>1</v>
      </c>
      <c r="N83" s="87"/>
      <c r="O83" s="87"/>
      <c r="P83" s="87"/>
      <c r="Q83" s="87"/>
      <c r="R83" s="87"/>
      <c r="S83" s="87" t="s">
        <v>1085</v>
      </c>
      <c r="T83" s="87" t="s">
        <v>1080</v>
      </c>
      <c r="U83" s="87" t="s">
        <v>1021</v>
      </c>
      <c r="V83" s="12" t="s">
        <v>1086</v>
      </c>
      <c r="W83" s="12"/>
      <c r="X83" s="384"/>
      <c r="Y83" s="692"/>
      <c r="Z83" s="384"/>
      <c r="AA83" s="692"/>
      <c r="AB83" s="759"/>
      <c r="AC83" s="759"/>
      <c r="AD83" s="759"/>
      <c r="AE83" s="759"/>
      <c r="AF83" s="759"/>
      <c r="AG83" s="759"/>
      <c r="AH83" s="759"/>
      <c r="AI83" s="759"/>
      <c r="AJ83" s="759"/>
      <c r="AK83" s="759"/>
      <c r="AL83" s="759"/>
      <c r="AM83" s="759"/>
      <c r="AN83" s="759"/>
      <c r="AO83" s="759"/>
      <c r="AP83" s="759"/>
    </row>
    <row r="84" spans="1:43" ht="55.5" customHeight="1">
      <c r="A84" s="233" t="s">
        <v>1087</v>
      </c>
      <c r="B84" s="760" t="s">
        <v>1088</v>
      </c>
      <c r="C84" s="233" t="s">
        <v>910</v>
      </c>
      <c r="D84" s="233" t="s">
        <v>1089</v>
      </c>
      <c r="E84" s="233">
        <v>12</v>
      </c>
      <c r="F84" s="233">
        <v>12</v>
      </c>
      <c r="G84" s="233">
        <v>1</v>
      </c>
      <c r="H84" s="233">
        <v>1</v>
      </c>
      <c r="I84" s="233">
        <v>1</v>
      </c>
      <c r="J84" s="233">
        <v>1</v>
      </c>
      <c r="K84" s="233">
        <v>1</v>
      </c>
      <c r="L84" s="233">
        <v>1</v>
      </c>
      <c r="M84" s="233">
        <v>1</v>
      </c>
      <c r="N84" s="233">
        <v>1</v>
      </c>
      <c r="O84" s="233">
        <v>1</v>
      </c>
      <c r="P84" s="233">
        <v>1</v>
      </c>
      <c r="Q84" s="233">
        <v>1</v>
      </c>
      <c r="R84" s="233">
        <v>1</v>
      </c>
      <c r="S84" s="233" t="s">
        <v>1090</v>
      </c>
      <c r="T84" s="233" t="s">
        <v>1080</v>
      </c>
      <c r="U84" s="233" t="s">
        <v>1021</v>
      </c>
      <c r="V84" s="761" t="s">
        <v>1091</v>
      </c>
      <c r="W84" s="761"/>
      <c r="X84" s="760"/>
      <c r="Y84" s="762"/>
      <c r="Z84" s="760"/>
      <c r="AA84" s="762"/>
      <c r="AB84" s="759"/>
      <c r="AC84" s="759"/>
      <c r="AD84" s="759"/>
      <c r="AE84" s="759"/>
      <c r="AF84" s="759"/>
      <c r="AG84" s="759"/>
      <c r="AH84" s="759"/>
      <c r="AI84" s="759"/>
      <c r="AJ84" s="759"/>
      <c r="AK84" s="759"/>
      <c r="AL84" s="759"/>
      <c r="AM84" s="759"/>
      <c r="AN84" s="759"/>
      <c r="AO84" s="759"/>
      <c r="AP84" s="759"/>
    </row>
    <row r="85" spans="1:43" ht="101.5">
      <c r="A85" s="59" t="s">
        <v>1092</v>
      </c>
      <c r="B85" s="66" t="s">
        <v>1093</v>
      </c>
      <c r="C85" s="59" t="s">
        <v>910</v>
      </c>
      <c r="D85" s="59" t="s">
        <v>910</v>
      </c>
      <c r="E85" s="59">
        <v>0</v>
      </c>
      <c r="F85" s="59">
        <v>1</v>
      </c>
      <c r="G85" s="59"/>
      <c r="H85" s="59"/>
      <c r="I85" s="59"/>
      <c r="J85" s="59"/>
      <c r="K85" s="59"/>
      <c r="L85" s="59">
        <v>1</v>
      </c>
      <c r="M85" s="59"/>
      <c r="N85" s="59"/>
      <c r="O85" s="59"/>
      <c r="P85" s="59"/>
      <c r="Q85" s="59"/>
      <c r="R85" s="59"/>
      <c r="S85" s="59" t="s">
        <v>1094</v>
      </c>
      <c r="T85" s="59" t="s">
        <v>1080</v>
      </c>
      <c r="U85" s="59" t="s">
        <v>1021</v>
      </c>
      <c r="V85" s="66" t="s">
        <v>1095</v>
      </c>
      <c r="W85" s="59"/>
      <c r="X85" s="59"/>
      <c r="Y85" s="763"/>
      <c r="Z85" s="59"/>
      <c r="AA85" s="763"/>
      <c r="AB85" s="764"/>
      <c r="AC85" s="764"/>
      <c r="AD85" s="764"/>
      <c r="AE85" s="764"/>
      <c r="AF85" s="764"/>
      <c r="AG85" s="764"/>
      <c r="AH85" s="764"/>
      <c r="AI85" s="764"/>
      <c r="AJ85" s="764"/>
      <c r="AK85" s="764"/>
      <c r="AL85" s="764"/>
      <c r="AM85" s="764"/>
      <c r="AN85" s="764"/>
      <c r="AO85" s="764"/>
      <c r="AP85" s="764"/>
      <c r="AQ85" s="43"/>
    </row>
    <row r="86" spans="1:43" ht="93" customHeight="1">
      <c r="A86" s="765" t="s">
        <v>1096</v>
      </c>
      <c r="B86" s="766" t="s">
        <v>1097</v>
      </c>
      <c r="C86" s="767" t="s">
        <v>910</v>
      </c>
      <c r="D86" s="768" t="s">
        <v>1098</v>
      </c>
      <c r="E86" s="769">
        <v>12</v>
      </c>
      <c r="F86" s="769">
        <v>12</v>
      </c>
      <c r="G86" s="770">
        <v>1</v>
      </c>
      <c r="H86" s="770">
        <v>1</v>
      </c>
      <c r="I86" s="770">
        <v>1</v>
      </c>
      <c r="J86" s="770">
        <v>1</v>
      </c>
      <c r="K86" s="770">
        <v>1</v>
      </c>
      <c r="L86" s="770">
        <v>1</v>
      </c>
      <c r="M86" s="770">
        <v>1</v>
      </c>
      <c r="N86" s="770">
        <v>1</v>
      </c>
      <c r="O86" s="770">
        <v>1</v>
      </c>
      <c r="P86" s="770">
        <v>1</v>
      </c>
      <c r="Q86" s="770">
        <v>1</v>
      </c>
      <c r="R86" s="770">
        <v>1</v>
      </c>
      <c r="S86" s="768" t="s">
        <v>1099</v>
      </c>
      <c r="T86" s="771" t="s">
        <v>1100</v>
      </c>
      <c r="U86" s="772" t="s">
        <v>1101</v>
      </c>
      <c r="V86" s="773" t="s">
        <v>1102</v>
      </c>
      <c r="W86" s="376"/>
      <c r="X86" s="620" t="s">
        <v>109</v>
      </c>
      <c r="Y86" s="376"/>
      <c r="Z86" s="210"/>
      <c r="AA86" s="210"/>
    </row>
    <row r="87" spans="1:43" ht="93" customHeight="1">
      <c r="A87" s="157"/>
      <c r="B87" s="774" t="s">
        <v>1103</v>
      </c>
      <c r="C87" s="86" t="s">
        <v>910</v>
      </c>
      <c r="D87" s="768" t="s">
        <v>1104</v>
      </c>
      <c r="E87" s="88">
        <v>12</v>
      </c>
      <c r="F87" s="88">
        <v>12</v>
      </c>
      <c r="G87" s="770">
        <v>1</v>
      </c>
      <c r="H87" s="770">
        <v>1</v>
      </c>
      <c r="I87" s="770">
        <v>1</v>
      </c>
      <c r="J87" s="770">
        <v>1</v>
      </c>
      <c r="K87" s="770">
        <v>1</v>
      </c>
      <c r="L87" s="770">
        <v>1</v>
      </c>
      <c r="M87" s="770">
        <v>1</v>
      </c>
      <c r="N87" s="770">
        <v>1</v>
      </c>
      <c r="O87" s="770">
        <v>1</v>
      </c>
      <c r="P87" s="770">
        <v>1</v>
      </c>
      <c r="Q87" s="770">
        <v>1</v>
      </c>
      <c r="R87" s="770">
        <v>1</v>
      </c>
      <c r="S87" s="768" t="s">
        <v>1105</v>
      </c>
      <c r="T87" s="13" t="s">
        <v>1100</v>
      </c>
      <c r="U87" s="772" t="s">
        <v>1106</v>
      </c>
      <c r="V87" s="773" t="s">
        <v>1107</v>
      </c>
      <c r="W87" s="87"/>
      <c r="X87" s="140"/>
      <c r="Y87" s="87"/>
      <c r="Z87" s="269"/>
      <c r="AA87" s="269"/>
    </row>
    <row r="88" spans="1:43" ht="93" customHeight="1">
      <c r="A88" s="157"/>
      <c r="B88" s="598" t="s">
        <v>1108</v>
      </c>
      <c r="C88" s="86" t="s">
        <v>910</v>
      </c>
      <c r="D88" s="768" t="s">
        <v>1109</v>
      </c>
      <c r="E88" s="86">
        <v>12</v>
      </c>
      <c r="F88" s="88">
        <v>12</v>
      </c>
      <c r="G88" s="770">
        <v>1</v>
      </c>
      <c r="H88" s="770">
        <v>1</v>
      </c>
      <c r="I88" s="770">
        <v>1</v>
      </c>
      <c r="J88" s="770">
        <v>1</v>
      </c>
      <c r="K88" s="770">
        <v>1</v>
      </c>
      <c r="L88" s="770">
        <v>1</v>
      </c>
      <c r="M88" s="770">
        <v>1</v>
      </c>
      <c r="N88" s="770">
        <v>1</v>
      </c>
      <c r="O88" s="770">
        <v>1</v>
      </c>
      <c r="P88" s="770">
        <v>1</v>
      </c>
      <c r="Q88" s="770">
        <v>1</v>
      </c>
      <c r="R88" s="770">
        <v>1</v>
      </c>
      <c r="S88" s="775" t="s">
        <v>1110</v>
      </c>
      <c r="T88" s="13" t="s">
        <v>1100</v>
      </c>
      <c r="U88" s="772" t="s">
        <v>1111</v>
      </c>
      <c r="V88" s="773" t="s">
        <v>1107</v>
      </c>
      <c r="W88" s="87"/>
      <c r="X88" s="140"/>
      <c r="Y88" s="87"/>
      <c r="Z88" s="269"/>
      <c r="AA88" s="269"/>
    </row>
    <row r="89" spans="1:43" ht="93" customHeight="1">
      <c r="A89" s="157"/>
      <c r="B89" s="776" t="s">
        <v>1112</v>
      </c>
      <c r="C89" s="86" t="s">
        <v>910</v>
      </c>
      <c r="D89" s="764" t="s">
        <v>1113</v>
      </c>
      <c r="E89" s="86">
        <v>12</v>
      </c>
      <c r="F89" s="88">
        <v>12</v>
      </c>
      <c r="G89" s="770">
        <v>1</v>
      </c>
      <c r="H89" s="770">
        <v>1</v>
      </c>
      <c r="I89" s="770">
        <v>1</v>
      </c>
      <c r="J89" s="770">
        <v>1</v>
      </c>
      <c r="K89" s="770">
        <v>1</v>
      </c>
      <c r="L89" s="770">
        <v>1</v>
      </c>
      <c r="M89" s="770">
        <v>1</v>
      </c>
      <c r="N89" s="770">
        <v>1</v>
      </c>
      <c r="O89" s="770">
        <v>1</v>
      </c>
      <c r="P89" s="770">
        <v>1</v>
      </c>
      <c r="Q89" s="770">
        <v>1</v>
      </c>
      <c r="R89" s="770">
        <v>1</v>
      </c>
      <c r="S89" s="775" t="s">
        <v>1114</v>
      </c>
      <c r="T89" s="13" t="s">
        <v>1100</v>
      </c>
      <c r="U89" s="772" t="s">
        <v>1115</v>
      </c>
      <c r="V89" s="773" t="s">
        <v>1107</v>
      </c>
      <c r="W89" s="87"/>
      <c r="X89" s="140"/>
      <c r="Y89" s="87"/>
      <c r="Z89" s="269"/>
      <c r="AA89" s="269"/>
    </row>
    <row r="90" spans="1:43" ht="93" customHeight="1">
      <c r="A90" s="157"/>
      <c r="B90" s="776" t="s">
        <v>1116</v>
      </c>
      <c r="C90" s="86" t="s">
        <v>910</v>
      </c>
      <c r="D90" s="777" t="s">
        <v>1117</v>
      </c>
      <c r="E90" s="86">
        <v>12</v>
      </c>
      <c r="F90" s="88">
        <v>12</v>
      </c>
      <c r="G90" s="770">
        <v>1</v>
      </c>
      <c r="H90" s="770">
        <v>1</v>
      </c>
      <c r="I90" s="770">
        <v>1</v>
      </c>
      <c r="J90" s="770">
        <v>1</v>
      </c>
      <c r="K90" s="770">
        <v>1</v>
      </c>
      <c r="L90" s="770">
        <v>1</v>
      </c>
      <c r="M90" s="770">
        <v>1</v>
      </c>
      <c r="N90" s="770">
        <v>1</v>
      </c>
      <c r="O90" s="770">
        <v>1</v>
      </c>
      <c r="P90" s="770">
        <v>1</v>
      </c>
      <c r="Q90" s="770">
        <v>1</v>
      </c>
      <c r="R90" s="770">
        <v>1</v>
      </c>
      <c r="S90" s="775" t="s">
        <v>1118</v>
      </c>
      <c r="T90" s="13" t="s">
        <v>1100</v>
      </c>
      <c r="U90" s="772" t="s">
        <v>1119</v>
      </c>
      <c r="V90" s="773" t="s">
        <v>1107</v>
      </c>
      <c r="W90" s="87"/>
      <c r="X90" s="140"/>
      <c r="Y90" s="87"/>
      <c r="Z90" s="269"/>
      <c r="AA90" s="269"/>
    </row>
    <row r="91" spans="1:43" ht="89.25" customHeight="1">
      <c r="A91" s="157"/>
      <c r="B91" s="45" t="s">
        <v>1120</v>
      </c>
      <c r="C91" s="86" t="s">
        <v>910</v>
      </c>
      <c r="D91" s="98" t="s">
        <v>1121</v>
      </c>
      <c r="E91" s="88">
        <v>12</v>
      </c>
      <c r="F91" s="88">
        <v>12</v>
      </c>
      <c r="G91" s="770">
        <v>1</v>
      </c>
      <c r="H91" s="770">
        <v>1</v>
      </c>
      <c r="I91" s="770">
        <v>1</v>
      </c>
      <c r="J91" s="770">
        <v>1</v>
      </c>
      <c r="K91" s="770">
        <v>1</v>
      </c>
      <c r="L91" s="770">
        <v>1</v>
      </c>
      <c r="M91" s="770">
        <v>1</v>
      </c>
      <c r="N91" s="770">
        <v>1</v>
      </c>
      <c r="O91" s="770">
        <v>1</v>
      </c>
      <c r="P91" s="770">
        <v>1</v>
      </c>
      <c r="Q91" s="770">
        <v>1</v>
      </c>
      <c r="R91" s="770">
        <v>1</v>
      </c>
      <c r="S91" s="775" t="s">
        <v>1122</v>
      </c>
      <c r="T91" s="13" t="s">
        <v>1100</v>
      </c>
      <c r="U91" s="778" t="s">
        <v>1123</v>
      </c>
      <c r="V91" s="773" t="s">
        <v>1107</v>
      </c>
      <c r="W91" s="87"/>
      <c r="X91" s="140"/>
      <c r="Y91" s="87"/>
      <c r="Z91" s="269"/>
      <c r="AA91" s="269"/>
    </row>
    <row r="92" spans="1:43" ht="89.25" customHeight="1">
      <c r="A92" s="157"/>
      <c r="B92" s="779" t="s">
        <v>1124</v>
      </c>
      <c r="C92" s="86" t="s">
        <v>910</v>
      </c>
      <c r="D92" s="774" t="s">
        <v>1125</v>
      </c>
      <c r="E92" s="88">
        <v>4</v>
      </c>
      <c r="F92" s="780">
        <v>4</v>
      </c>
      <c r="G92" s="781"/>
      <c r="H92" s="781"/>
      <c r="I92" s="781">
        <v>1</v>
      </c>
      <c r="J92" s="781"/>
      <c r="K92" s="781"/>
      <c r="L92" s="781">
        <v>1</v>
      </c>
      <c r="M92" s="781"/>
      <c r="N92" s="781"/>
      <c r="O92" s="781">
        <v>1</v>
      </c>
      <c r="P92" s="781"/>
      <c r="Q92" s="781"/>
      <c r="R92" s="781">
        <v>1</v>
      </c>
      <c r="S92" s="598" t="s">
        <v>1126</v>
      </c>
      <c r="T92" s="13" t="s">
        <v>1100</v>
      </c>
      <c r="U92" s="782" t="s">
        <v>1127</v>
      </c>
      <c r="V92" s="783" t="s">
        <v>1107</v>
      </c>
      <c r="W92" s="233"/>
      <c r="X92" s="140"/>
      <c r="Y92" s="233"/>
      <c r="Z92" s="269"/>
      <c r="AA92" s="269"/>
    </row>
    <row r="93" spans="1:43" ht="89.25" customHeight="1">
      <c r="A93" s="154"/>
      <c r="B93" s="779" t="s">
        <v>1128</v>
      </c>
      <c r="C93" s="86" t="s">
        <v>910</v>
      </c>
      <c r="D93" s="774" t="s">
        <v>1129</v>
      </c>
      <c r="E93" s="88">
        <v>2</v>
      </c>
      <c r="F93" s="88">
        <v>2</v>
      </c>
      <c r="G93" s="88"/>
      <c r="H93" s="88"/>
      <c r="I93" s="88"/>
      <c r="J93" s="269"/>
      <c r="K93" s="88"/>
      <c r="L93" s="88">
        <v>1</v>
      </c>
      <c r="M93" s="88"/>
      <c r="N93" s="88"/>
      <c r="O93" s="88"/>
      <c r="P93" s="88"/>
      <c r="Q93" s="88"/>
      <c r="R93" s="88">
        <v>1</v>
      </c>
      <c r="S93" s="462" t="s">
        <v>1130</v>
      </c>
      <c r="T93" s="13" t="s">
        <v>1100</v>
      </c>
      <c r="U93" s="784" t="s">
        <v>1127</v>
      </c>
      <c r="V93" s="96" t="s">
        <v>1107</v>
      </c>
      <c r="W93" s="233"/>
      <c r="X93" s="162"/>
      <c r="Y93" s="233"/>
      <c r="Z93" s="269"/>
      <c r="AA93" s="269"/>
    </row>
    <row r="94" spans="1:43" ht="105.75" customHeight="1">
      <c r="A94" s="694" t="s">
        <v>1131</v>
      </c>
      <c r="B94" s="785" t="s">
        <v>1132</v>
      </c>
      <c r="C94" s="86" t="s">
        <v>910</v>
      </c>
      <c r="D94" s="777" t="s">
        <v>1133</v>
      </c>
      <c r="E94" s="86">
        <v>3</v>
      </c>
      <c r="F94" s="86">
        <v>3</v>
      </c>
      <c r="G94" s="86"/>
      <c r="H94" s="86"/>
      <c r="I94" s="86">
        <v>1</v>
      </c>
      <c r="J94" s="86"/>
      <c r="K94" s="86"/>
      <c r="L94" s="86">
        <v>1</v>
      </c>
      <c r="M94" s="86"/>
      <c r="N94" s="86"/>
      <c r="O94" s="86">
        <v>1</v>
      </c>
      <c r="P94" s="86"/>
      <c r="Q94" s="86"/>
      <c r="R94" s="86"/>
      <c r="S94" s="385" t="s">
        <v>1134</v>
      </c>
      <c r="T94" s="13" t="s">
        <v>1100</v>
      </c>
      <c r="U94" s="784" t="s">
        <v>1135</v>
      </c>
      <c r="V94" s="786" t="s">
        <v>1136</v>
      </c>
      <c r="W94" s="269"/>
      <c r="X94" s="86" t="s">
        <v>109</v>
      </c>
      <c r="Y94" s="269"/>
      <c r="Z94" s="787"/>
      <c r="AA94" s="269"/>
    </row>
    <row r="95" spans="1:43" ht="98.25" customHeight="1">
      <c r="A95" s="90" t="s">
        <v>1137</v>
      </c>
      <c r="B95" s="230" t="s">
        <v>1138</v>
      </c>
      <c r="C95" s="86" t="s">
        <v>1139</v>
      </c>
      <c r="D95" s="219" t="s">
        <v>1140</v>
      </c>
      <c r="E95" s="88">
        <v>20</v>
      </c>
      <c r="F95" s="88">
        <v>24</v>
      </c>
      <c r="G95" s="770">
        <v>2</v>
      </c>
      <c r="H95" s="770">
        <v>2</v>
      </c>
      <c r="I95" s="770">
        <v>2</v>
      </c>
      <c r="J95" s="770">
        <v>2</v>
      </c>
      <c r="K95" s="770">
        <v>2</v>
      </c>
      <c r="L95" s="770">
        <v>2</v>
      </c>
      <c r="M95" s="770">
        <v>2</v>
      </c>
      <c r="N95" s="770">
        <v>2</v>
      </c>
      <c r="O95" s="770">
        <v>2</v>
      </c>
      <c r="P95" s="770">
        <v>2</v>
      </c>
      <c r="Q95" s="770">
        <v>2</v>
      </c>
      <c r="R95" s="770">
        <v>2</v>
      </c>
      <c r="S95" s="219" t="s">
        <v>1141</v>
      </c>
      <c r="T95" s="219" t="s">
        <v>1142</v>
      </c>
      <c r="U95" s="219" t="s">
        <v>1143</v>
      </c>
      <c r="V95" s="786" t="s">
        <v>1144</v>
      </c>
      <c r="W95" s="615"/>
      <c r="X95" s="788" t="s">
        <v>1145</v>
      </c>
      <c r="Y95" s="789" t="s">
        <v>1146</v>
      </c>
      <c r="Z95" s="788" t="s">
        <v>1145</v>
      </c>
      <c r="AA95" s="790" t="s">
        <v>1146</v>
      </c>
    </row>
    <row r="96" spans="1:43" ht="84.75" customHeight="1">
      <c r="A96" s="90" t="s">
        <v>1147</v>
      </c>
      <c r="B96" s="230" t="s">
        <v>1148</v>
      </c>
      <c r="C96" s="86" t="s">
        <v>1149</v>
      </c>
      <c r="D96" s="219" t="s">
        <v>1150</v>
      </c>
      <c r="E96" s="88">
        <v>4</v>
      </c>
      <c r="F96" s="88">
        <v>4</v>
      </c>
      <c r="G96" s="770"/>
      <c r="H96" s="770"/>
      <c r="I96" s="770">
        <v>1</v>
      </c>
      <c r="J96" s="770"/>
      <c r="K96" s="770"/>
      <c r="L96" s="770">
        <v>1</v>
      </c>
      <c r="M96" s="770"/>
      <c r="N96" s="770"/>
      <c r="O96" s="770">
        <v>1</v>
      </c>
      <c r="P96" s="770"/>
      <c r="Q96" s="770">
        <v>1</v>
      </c>
      <c r="R96" s="770"/>
      <c r="S96" s="219" t="s">
        <v>1151</v>
      </c>
      <c r="T96" s="219" t="s">
        <v>1142</v>
      </c>
      <c r="U96" s="219" t="s">
        <v>1143</v>
      </c>
      <c r="V96" s="786" t="s">
        <v>1152</v>
      </c>
      <c r="W96" s="615"/>
      <c r="X96" s="791" t="s">
        <v>1153</v>
      </c>
      <c r="Y96" s="792" t="s">
        <v>1154</v>
      </c>
      <c r="Z96" s="793" t="s">
        <v>1153</v>
      </c>
      <c r="AA96" s="794" t="s">
        <v>1155</v>
      </c>
      <c r="AB96" s="43"/>
      <c r="AC96" s="43"/>
      <c r="AD96" s="43"/>
      <c r="AE96" s="43"/>
      <c r="AF96" s="43"/>
      <c r="AG96" s="43"/>
      <c r="AH96" s="43"/>
      <c r="AI96" s="43"/>
    </row>
    <row r="97" spans="1:42" ht="83.25" customHeight="1">
      <c r="A97" s="90" t="s">
        <v>1156</v>
      </c>
      <c r="B97" s="230" t="s">
        <v>1157</v>
      </c>
      <c r="C97" s="86" t="s">
        <v>1149</v>
      </c>
      <c r="D97" s="219" t="s">
        <v>1158</v>
      </c>
      <c r="E97" s="87">
        <v>4</v>
      </c>
      <c r="F97" s="91">
        <v>4</v>
      </c>
      <c r="G97" s="770"/>
      <c r="H97" s="770"/>
      <c r="I97" s="770">
        <v>1</v>
      </c>
      <c r="J97" s="770"/>
      <c r="K97" s="770"/>
      <c r="L97" s="770">
        <v>1</v>
      </c>
      <c r="M97" s="770"/>
      <c r="N97" s="770"/>
      <c r="O97" s="770">
        <v>1</v>
      </c>
      <c r="P97" s="770"/>
      <c r="Q97" s="770"/>
      <c r="R97" s="770">
        <v>1</v>
      </c>
      <c r="S97" s="219" t="s">
        <v>1159</v>
      </c>
      <c r="T97" s="219" t="s">
        <v>1142</v>
      </c>
      <c r="U97" s="219" t="s">
        <v>1160</v>
      </c>
      <c r="V97" s="96" t="s">
        <v>1161</v>
      </c>
      <c r="W97" s="615"/>
      <c r="X97" s="615"/>
      <c r="Y97" s="795"/>
      <c r="Z97" s="210"/>
      <c r="AA97" s="269"/>
    </row>
    <row r="98" spans="1:42" ht="14.5">
      <c r="A98" s="796"/>
      <c r="B98" s="796"/>
      <c r="C98" s="796"/>
      <c r="D98" s="764"/>
      <c r="E98" s="796"/>
      <c r="F98" s="796"/>
      <c r="G98" s="796"/>
      <c r="H98" s="796"/>
      <c r="I98" s="796"/>
      <c r="J98" s="796"/>
      <c r="K98" s="796"/>
      <c r="L98" s="796"/>
      <c r="M98" s="796"/>
      <c r="N98" s="796"/>
      <c r="O98" s="796"/>
      <c r="P98" s="796"/>
      <c r="Q98" s="796"/>
      <c r="R98" s="796"/>
      <c r="S98" s="796"/>
      <c r="T98" s="796"/>
      <c r="U98" s="796"/>
      <c r="V98" s="797"/>
      <c r="W98" s="797"/>
      <c r="X98" s="31"/>
      <c r="Y98" s="798"/>
      <c r="Z98" s="799" t="s">
        <v>177</v>
      </c>
      <c r="AA98" s="800">
        <v>3508224.2296000002</v>
      </c>
      <c r="AB98" s="797"/>
      <c r="AC98" s="797"/>
      <c r="AD98" s="797"/>
      <c r="AE98" s="797"/>
      <c r="AF98" s="797"/>
      <c r="AG98" s="797"/>
      <c r="AH98" s="797"/>
      <c r="AI98" s="797"/>
      <c r="AJ98" s="797"/>
      <c r="AK98" s="797"/>
      <c r="AL98" s="797"/>
      <c r="AM98" s="797"/>
      <c r="AN98" s="797"/>
      <c r="AO98" s="797"/>
      <c r="AP98" s="797"/>
    </row>
    <row r="99" spans="1:42" ht="14.5">
      <c r="A99" s="796"/>
      <c r="B99" s="796"/>
      <c r="C99" s="796"/>
      <c r="D99" s="764"/>
      <c r="E99" s="796"/>
      <c r="F99" s="796"/>
      <c r="G99" s="796"/>
      <c r="H99" s="796"/>
      <c r="I99" s="796"/>
      <c r="J99" s="796"/>
      <c r="K99" s="796"/>
      <c r="L99" s="796"/>
      <c r="M99" s="796"/>
      <c r="N99" s="796"/>
      <c r="O99" s="796"/>
      <c r="P99" s="796"/>
      <c r="Q99" s="796"/>
      <c r="R99" s="796"/>
      <c r="S99" s="796"/>
      <c r="T99" s="796"/>
      <c r="U99" s="796"/>
      <c r="V99" s="797"/>
      <c r="W99" s="797"/>
      <c r="X99" s="31"/>
      <c r="Y99" s="798"/>
      <c r="Z99" s="797"/>
      <c r="AA99" s="797"/>
      <c r="AB99" s="797"/>
      <c r="AC99" s="797"/>
      <c r="AD99" s="797"/>
      <c r="AE99" s="797"/>
      <c r="AF99" s="797"/>
      <c r="AG99" s="797"/>
      <c r="AH99" s="797"/>
      <c r="AI99" s="797"/>
      <c r="AJ99" s="797"/>
      <c r="AK99" s="797"/>
      <c r="AL99" s="797"/>
      <c r="AM99" s="797"/>
      <c r="AN99" s="797"/>
      <c r="AO99" s="797"/>
      <c r="AP99" s="797"/>
    </row>
    <row r="100" spans="1:42" ht="14.5">
      <c r="A100" s="796"/>
      <c r="B100" s="796"/>
      <c r="C100" s="796"/>
      <c r="D100" s="764"/>
      <c r="E100" s="796"/>
      <c r="F100" s="796"/>
      <c r="G100" s="796"/>
      <c r="H100" s="796"/>
      <c r="I100" s="796"/>
      <c r="J100" s="796"/>
      <c r="K100" s="796"/>
      <c r="L100" s="796"/>
      <c r="M100" s="796"/>
      <c r="N100" s="796"/>
      <c r="O100" s="796"/>
      <c r="P100" s="796"/>
      <c r="Q100" s="796"/>
      <c r="R100" s="796"/>
      <c r="S100" s="796"/>
      <c r="T100" s="796"/>
      <c r="U100" s="796"/>
      <c r="V100" s="797"/>
      <c r="W100" s="797"/>
      <c r="X100" s="31"/>
      <c r="Y100" s="798"/>
      <c r="Z100" s="797"/>
      <c r="AA100" s="797"/>
      <c r="AB100" s="797"/>
      <c r="AC100" s="797"/>
      <c r="AD100" s="797"/>
      <c r="AE100" s="797"/>
      <c r="AF100" s="797"/>
      <c r="AG100" s="797"/>
      <c r="AH100" s="797"/>
      <c r="AI100" s="797"/>
      <c r="AJ100" s="797"/>
      <c r="AK100" s="797"/>
      <c r="AL100" s="797"/>
      <c r="AM100" s="797"/>
      <c r="AN100" s="797"/>
      <c r="AO100" s="797"/>
      <c r="AP100" s="797"/>
    </row>
    <row r="101" spans="1:42" ht="14.5">
      <c r="A101" s="796"/>
      <c r="B101" s="796"/>
      <c r="C101" s="796"/>
      <c r="D101" s="764"/>
      <c r="E101" s="796"/>
      <c r="F101" s="796"/>
      <c r="G101" s="796"/>
      <c r="H101" s="796"/>
      <c r="I101" s="796"/>
      <c r="J101" s="796"/>
      <c r="K101" s="796"/>
      <c r="L101" s="796"/>
      <c r="M101" s="796"/>
      <c r="N101" s="796"/>
      <c r="O101" s="796"/>
      <c r="P101" s="796"/>
      <c r="Q101" s="796"/>
      <c r="R101" s="796"/>
      <c r="S101" s="796"/>
      <c r="T101" s="796"/>
      <c r="U101" s="796"/>
      <c r="V101" s="797"/>
      <c r="W101" s="797"/>
      <c r="X101" s="31"/>
      <c r="Y101" s="798"/>
      <c r="Z101" s="797"/>
      <c r="AA101" s="797"/>
      <c r="AB101" s="797"/>
      <c r="AC101" s="797"/>
      <c r="AD101" s="797"/>
      <c r="AE101" s="797"/>
      <c r="AF101" s="797"/>
      <c r="AG101" s="797"/>
      <c r="AH101" s="797"/>
      <c r="AI101" s="797"/>
      <c r="AJ101" s="797"/>
      <c r="AK101" s="797"/>
      <c r="AL101" s="797"/>
      <c r="AM101" s="797"/>
      <c r="AN101" s="797"/>
      <c r="AO101" s="797"/>
      <c r="AP101" s="797"/>
    </row>
    <row r="102" spans="1:42" ht="14.5">
      <c r="A102" s="796"/>
      <c r="B102" s="796"/>
      <c r="C102" s="796"/>
      <c r="D102" s="764"/>
      <c r="E102" s="796"/>
      <c r="F102" s="796"/>
      <c r="G102" s="796"/>
      <c r="H102" s="796"/>
      <c r="I102" s="796"/>
      <c r="J102" s="796"/>
      <c r="K102" s="796"/>
      <c r="L102" s="796"/>
      <c r="M102" s="796"/>
      <c r="N102" s="796"/>
      <c r="O102" s="796"/>
      <c r="P102" s="796"/>
      <c r="Q102" s="796"/>
      <c r="R102" s="796"/>
      <c r="S102" s="796"/>
      <c r="T102" s="796"/>
      <c r="U102" s="796"/>
      <c r="V102" s="797"/>
      <c r="W102" s="797"/>
      <c r="X102" s="31"/>
      <c r="Y102" s="798"/>
      <c r="Z102" s="797"/>
      <c r="AA102" s="797"/>
      <c r="AB102" s="797"/>
      <c r="AC102" s="797"/>
      <c r="AD102" s="797"/>
      <c r="AE102" s="797"/>
      <c r="AF102" s="797"/>
      <c r="AG102" s="797"/>
      <c r="AH102" s="797"/>
      <c r="AI102" s="797"/>
      <c r="AJ102" s="797"/>
      <c r="AK102" s="797"/>
      <c r="AL102" s="797"/>
      <c r="AM102" s="797"/>
      <c r="AN102" s="797"/>
      <c r="AO102" s="797"/>
      <c r="AP102" s="797"/>
    </row>
    <row r="103" spans="1:42" ht="14.5">
      <c r="A103" s="796"/>
      <c r="B103" s="796"/>
      <c r="C103" s="796"/>
      <c r="D103" s="764"/>
      <c r="E103" s="796"/>
      <c r="F103" s="796"/>
      <c r="G103" s="796"/>
      <c r="H103" s="796"/>
      <c r="I103" s="796"/>
      <c r="J103" s="796"/>
      <c r="K103" s="796"/>
      <c r="L103" s="796"/>
      <c r="M103" s="796"/>
      <c r="N103" s="796"/>
      <c r="O103" s="796"/>
      <c r="P103" s="796"/>
      <c r="Q103" s="796"/>
      <c r="R103" s="796"/>
      <c r="S103" s="796"/>
      <c r="T103" s="796"/>
      <c r="U103" s="796"/>
      <c r="V103" s="797"/>
      <c r="W103" s="797"/>
      <c r="X103" s="31"/>
      <c r="Y103" s="798"/>
      <c r="Z103" s="797"/>
      <c r="AA103" s="797"/>
      <c r="AB103" s="797"/>
      <c r="AC103" s="797"/>
      <c r="AD103" s="797"/>
      <c r="AE103" s="797"/>
      <c r="AF103" s="797"/>
      <c r="AG103" s="797"/>
      <c r="AH103" s="797"/>
      <c r="AI103" s="797"/>
      <c r="AJ103" s="797"/>
      <c r="AK103" s="797"/>
      <c r="AL103" s="797"/>
      <c r="AM103" s="797"/>
      <c r="AN103" s="797"/>
      <c r="AO103" s="797"/>
      <c r="AP103" s="797"/>
    </row>
    <row r="104" spans="1:42" ht="14.5">
      <c r="A104" s="796"/>
      <c r="B104" s="796"/>
      <c r="C104" s="796"/>
      <c r="D104" s="764"/>
      <c r="E104" s="796"/>
      <c r="F104" s="796"/>
      <c r="G104" s="796"/>
      <c r="H104" s="796"/>
      <c r="I104" s="796"/>
      <c r="J104" s="796"/>
      <c r="K104" s="796"/>
      <c r="L104" s="796"/>
      <c r="M104" s="796"/>
      <c r="N104" s="796"/>
      <c r="O104" s="796"/>
      <c r="P104" s="796"/>
      <c r="Q104" s="796"/>
      <c r="R104" s="796"/>
      <c r="S104" s="796"/>
      <c r="T104" s="796"/>
      <c r="U104" s="796"/>
      <c r="V104" s="797"/>
      <c r="W104" s="797"/>
      <c r="X104" s="31"/>
      <c r="Y104" s="798"/>
      <c r="Z104" s="797"/>
      <c r="AA104" s="797"/>
      <c r="AB104" s="797"/>
      <c r="AC104" s="797"/>
      <c r="AD104" s="797"/>
      <c r="AE104" s="797"/>
      <c r="AF104" s="797"/>
      <c r="AG104" s="797"/>
      <c r="AH104" s="797"/>
      <c r="AI104" s="797"/>
      <c r="AJ104" s="797"/>
      <c r="AK104" s="797"/>
      <c r="AL104" s="797"/>
      <c r="AM104" s="797"/>
      <c r="AN104" s="797"/>
      <c r="AO104" s="797"/>
      <c r="AP104" s="797"/>
    </row>
    <row r="105" spans="1:42" ht="14.5">
      <c r="A105" s="113" t="s">
        <v>307</v>
      </c>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row>
    <row r="106" spans="1:42" ht="14.5">
      <c r="A106" s="114" t="s">
        <v>179</v>
      </c>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row>
    <row r="107" spans="1:42" ht="14.5">
      <c r="A107" s="801" t="s">
        <v>180</v>
      </c>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row>
    <row r="108" spans="1:42" ht="14.5">
      <c r="A108" s="83"/>
      <c r="C108" s="43"/>
      <c r="D108" s="4"/>
      <c r="G108" s="83"/>
      <c r="H108" s="83"/>
      <c r="I108" s="83"/>
      <c r="J108" s="83"/>
      <c r="K108" s="83"/>
      <c r="L108" s="83"/>
      <c r="M108" s="83"/>
      <c r="N108" s="83"/>
      <c r="O108" s="83"/>
      <c r="P108" s="83"/>
      <c r="Q108" s="83"/>
      <c r="R108" s="83"/>
      <c r="V108" s="43"/>
      <c r="X108" s="6"/>
      <c r="Y108" s="665"/>
    </row>
    <row r="109" spans="1:42" ht="14.5">
      <c r="A109" s="83"/>
      <c r="C109" s="43"/>
      <c r="D109" s="4"/>
      <c r="G109" s="83"/>
      <c r="H109" s="83"/>
      <c r="I109" s="83"/>
      <c r="J109" s="83"/>
      <c r="K109" s="83"/>
      <c r="L109" s="83"/>
      <c r="M109" s="83"/>
      <c r="N109" s="83"/>
      <c r="O109" s="83"/>
      <c r="P109" s="83"/>
      <c r="Q109" s="83"/>
      <c r="R109" s="83"/>
      <c r="V109" s="43"/>
      <c r="X109" s="6"/>
      <c r="Y109" s="665"/>
    </row>
    <row r="110" spans="1:42" ht="14.5">
      <c r="A110" s="83"/>
      <c r="C110" s="43"/>
      <c r="D110" s="4"/>
      <c r="G110" s="83"/>
      <c r="H110" s="83"/>
      <c r="I110" s="83"/>
      <c r="J110" s="83"/>
      <c r="K110" s="83"/>
      <c r="L110" s="83"/>
      <c r="M110" s="83"/>
      <c r="N110" s="83"/>
      <c r="O110" s="83"/>
      <c r="P110" s="83"/>
      <c r="Q110" s="83"/>
      <c r="R110" s="83"/>
      <c r="V110" s="43"/>
      <c r="X110" s="6"/>
      <c r="Y110" s="665"/>
    </row>
    <row r="111" spans="1:42" ht="14.5">
      <c r="A111" s="83"/>
      <c r="C111" s="43"/>
      <c r="D111" s="4"/>
      <c r="G111" s="83"/>
      <c r="H111" s="83"/>
      <c r="I111" s="83"/>
      <c r="J111" s="83"/>
      <c r="K111" s="83"/>
      <c r="L111" s="83"/>
      <c r="M111" s="83"/>
      <c r="N111" s="83"/>
      <c r="O111" s="83"/>
      <c r="P111" s="83"/>
      <c r="Q111" s="83"/>
      <c r="R111" s="83"/>
      <c r="V111" s="43"/>
      <c r="X111" s="6"/>
      <c r="Y111" s="665"/>
    </row>
    <row r="112" spans="1:42" ht="14.5">
      <c r="A112" s="83"/>
      <c r="C112" s="43"/>
      <c r="D112" s="4"/>
      <c r="G112" s="83"/>
      <c r="H112" s="83"/>
      <c r="I112" s="83"/>
      <c r="J112" s="83"/>
      <c r="K112" s="83"/>
      <c r="L112" s="83"/>
      <c r="M112" s="83"/>
      <c r="N112" s="83"/>
      <c r="O112" s="83"/>
      <c r="P112" s="83"/>
      <c r="Q112" s="83"/>
      <c r="R112" s="83"/>
      <c r="V112" s="43"/>
      <c r="X112" s="6"/>
      <c r="Y112" s="665"/>
    </row>
    <row r="113" spans="1:25" ht="14.5">
      <c r="A113" s="83"/>
      <c r="C113" s="43"/>
      <c r="D113" s="4"/>
      <c r="G113" s="83"/>
      <c r="H113" s="83"/>
      <c r="I113" s="83"/>
      <c r="J113" s="83"/>
      <c r="K113" s="83"/>
      <c r="L113" s="83"/>
      <c r="M113" s="83"/>
      <c r="N113" s="83"/>
      <c r="O113" s="83"/>
      <c r="P113" s="83"/>
      <c r="Q113" s="83"/>
      <c r="R113" s="83"/>
      <c r="V113" s="43"/>
      <c r="X113" s="6"/>
      <c r="Y113" s="665"/>
    </row>
    <row r="114" spans="1:25" ht="14.5">
      <c r="A114" s="83"/>
      <c r="C114" s="43"/>
      <c r="D114" s="4"/>
      <c r="G114" s="83"/>
      <c r="H114" s="83"/>
      <c r="I114" s="83"/>
      <c r="J114" s="83"/>
      <c r="K114" s="83"/>
      <c r="L114" s="83"/>
      <c r="M114" s="83"/>
      <c r="N114" s="83"/>
      <c r="O114" s="83"/>
      <c r="P114" s="83"/>
      <c r="Q114" s="83"/>
      <c r="R114" s="83"/>
      <c r="V114" s="43"/>
      <c r="X114" s="6"/>
      <c r="Y114" s="665"/>
    </row>
    <row r="115" spans="1:25" ht="14.5">
      <c r="A115" s="83"/>
      <c r="C115" s="43"/>
      <c r="D115" s="4"/>
      <c r="G115" s="83"/>
      <c r="H115" s="83"/>
      <c r="I115" s="83"/>
      <c r="J115" s="83"/>
      <c r="K115" s="83"/>
      <c r="L115" s="83"/>
      <c r="M115" s="83"/>
      <c r="N115" s="83"/>
      <c r="O115" s="83"/>
      <c r="P115" s="83"/>
      <c r="Q115" s="83"/>
      <c r="R115" s="83"/>
      <c r="V115" s="43"/>
      <c r="X115" s="6"/>
      <c r="Y115" s="665"/>
    </row>
    <row r="116" spans="1:25" ht="14.5">
      <c r="A116" s="83"/>
      <c r="C116" s="43"/>
      <c r="D116" s="4"/>
      <c r="G116" s="83"/>
      <c r="H116" s="83"/>
      <c r="I116" s="83"/>
      <c r="J116" s="83"/>
      <c r="K116" s="83"/>
      <c r="L116" s="83"/>
      <c r="M116" s="83"/>
      <c r="N116" s="83"/>
      <c r="O116" s="83"/>
      <c r="P116" s="83"/>
      <c r="Q116" s="83"/>
      <c r="R116" s="83"/>
      <c r="V116" s="43"/>
      <c r="X116" s="6"/>
      <c r="Y116" s="665"/>
    </row>
    <row r="117" spans="1:25" ht="14.5">
      <c r="A117" s="83"/>
      <c r="C117" s="43"/>
      <c r="D117" s="4"/>
      <c r="G117" s="83"/>
      <c r="H117" s="83"/>
      <c r="I117" s="83"/>
      <c r="J117" s="83"/>
      <c r="K117" s="83"/>
      <c r="L117" s="83"/>
      <c r="M117" s="83"/>
      <c r="N117" s="83"/>
      <c r="O117" s="83"/>
      <c r="P117" s="83"/>
      <c r="Q117" s="83"/>
      <c r="R117" s="83"/>
      <c r="V117" s="43"/>
      <c r="X117" s="6"/>
      <c r="Y117" s="665"/>
    </row>
    <row r="118" spans="1:25" ht="14.5">
      <c r="A118" s="83"/>
      <c r="C118" s="43"/>
      <c r="D118" s="4"/>
      <c r="G118" s="83"/>
      <c r="H118" s="83"/>
      <c r="I118" s="83"/>
      <c r="J118" s="83"/>
      <c r="K118" s="83"/>
      <c r="L118" s="83"/>
      <c r="M118" s="83"/>
      <c r="N118" s="83"/>
      <c r="O118" s="83"/>
      <c r="P118" s="83"/>
      <c r="Q118" s="83"/>
      <c r="R118" s="83"/>
      <c r="V118" s="43"/>
      <c r="X118" s="6"/>
      <c r="Y118" s="665"/>
    </row>
    <row r="119" spans="1:25" ht="14.5">
      <c r="A119" s="83"/>
      <c r="C119" s="43"/>
      <c r="D119" s="4"/>
      <c r="G119" s="83"/>
      <c r="H119" s="83"/>
      <c r="I119" s="83"/>
      <c r="J119" s="83"/>
      <c r="K119" s="83"/>
      <c r="L119" s="83"/>
      <c r="M119" s="83"/>
      <c r="N119" s="83"/>
      <c r="O119" s="83"/>
      <c r="P119" s="83"/>
      <c r="Q119" s="83"/>
      <c r="R119" s="83"/>
      <c r="V119" s="43"/>
      <c r="X119" s="6"/>
      <c r="Y119" s="665"/>
    </row>
    <row r="120" spans="1:25" ht="14.5">
      <c r="A120" s="83"/>
      <c r="C120" s="43"/>
      <c r="D120" s="4"/>
      <c r="G120" s="83"/>
      <c r="H120" s="83"/>
      <c r="I120" s="83"/>
      <c r="J120" s="83"/>
      <c r="K120" s="83"/>
      <c r="L120" s="83"/>
      <c r="M120" s="83"/>
      <c r="N120" s="83"/>
      <c r="O120" s="83"/>
      <c r="P120" s="83"/>
      <c r="Q120" s="83"/>
      <c r="R120" s="83"/>
      <c r="V120" s="43"/>
      <c r="X120" s="6"/>
      <c r="Y120" s="665"/>
    </row>
    <row r="121" spans="1:25" ht="14.5">
      <c r="A121" s="83"/>
      <c r="C121" s="43"/>
      <c r="D121" s="4"/>
      <c r="G121" s="83"/>
      <c r="H121" s="83"/>
      <c r="I121" s="83"/>
      <c r="J121" s="83"/>
      <c r="K121" s="83"/>
      <c r="L121" s="83"/>
      <c r="M121" s="83"/>
      <c r="N121" s="83"/>
      <c r="O121" s="83"/>
      <c r="P121" s="83"/>
      <c r="Q121" s="83"/>
      <c r="R121" s="83"/>
      <c r="V121" s="43"/>
      <c r="X121" s="6"/>
      <c r="Y121" s="665"/>
    </row>
    <row r="122" spans="1:25" ht="14.5">
      <c r="A122" s="83"/>
      <c r="C122" s="43"/>
      <c r="D122" s="4"/>
      <c r="G122" s="83"/>
      <c r="H122" s="83"/>
      <c r="I122" s="83"/>
      <c r="J122" s="83"/>
      <c r="K122" s="83"/>
      <c r="L122" s="83"/>
      <c r="M122" s="83"/>
      <c r="N122" s="83"/>
      <c r="O122" s="83"/>
      <c r="P122" s="83"/>
      <c r="Q122" s="83"/>
      <c r="R122" s="83"/>
      <c r="V122" s="43"/>
      <c r="X122" s="6"/>
      <c r="Y122" s="665"/>
    </row>
    <row r="123" spans="1:25" ht="14.5">
      <c r="A123" s="83"/>
      <c r="C123" s="43"/>
      <c r="D123" s="4"/>
      <c r="G123" s="83"/>
      <c r="H123" s="83"/>
      <c r="I123" s="83"/>
      <c r="J123" s="83"/>
      <c r="K123" s="83"/>
      <c r="L123" s="83"/>
      <c r="M123" s="83"/>
      <c r="N123" s="83"/>
      <c r="O123" s="83"/>
      <c r="P123" s="83"/>
      <c r="Q123" s="83"/>
      <c r="R123" s="83"/>
      <c r="V123" s="43"/>
      <c r="X123" s="6"/>
      <c r="Y123" s="665"/>
    </row>
    <row r="124" spans="1:25" ht="14.5">
      <c r="A124" s="83"/>
      <c r="C124" s="43"/>
      <c r="D124" s="4"/>
      <c r="G124" s="83"/>
      <c r="H124" s="83"/>
      <c r="I124" s="83"/>
      <c r="J124" s="83"/>
      <c r="K124" s="83"/>
      <c r="L124" s="83"/>
      <c r="M124" s="83"/>
      <c r="N124" s="83"/>
      <c r="O124" s="83"/>
      <c r="P124" s="83"/>
      <c r="Q124" s="83"/>
      <c r="R124" s="83"/>
      <c r="V124" s="43"/>
      <c r="X124" s="6"/>
      <c r="Y124" s="665"/>
    </row>
    <row r="125" spans="1:25" ht="14.5">
      <c r="A125" s="83"/>
      <c r="C125" s="43"/>
      <c r="D125" s="4"/>
      <c r="G125" s="83"/>
      <c r="H125" s="83"/>
      <c r="I125" s="83"/>
      <c r="J125" s="83"/>
      <c r="K125" s="83"/>
      <c r="L125" s="83"/>
      <c r="M125" s="83"/>
      <c r="N125" s="83"/>
      <c r="O125" s="83"/>
      <c r="P125" s="83"/>
      <c r="Q125" s="83"/>
      <c r="R125" s="83"/>
      <c r="V125" s="43"/>
      <c r="X125" s="6"/>
      <c r="Y125" s="665"/>
    </row>
    <row r="126" spans="1:25" ht="14.5">
      <c r="A126" s="83"/>
      <c r="C126" s="43"/>
      <c r="D126" s="4"/>
      <c r="G126" s="83"/>
      <c r="H126" s="83"/>
      <c r="I126" s="83"/>
      <c r="J126" s="83"/>
      <c r="K126" s="83"/>
      <c r="L126" s="83"/>
      <c r="M126" s="83"/>
      <c r="N126" s="83"/>
      <c r="O126" s="83"/>
      <c r="P126" s="83"/>
      <c r="Q126" s="83"/>
      <c r="R126" s="83"/>
      <c r="V126" s="43"/>
      <c r="X126" s="6"/>
      <c r="Y126" s="665"/>
    </row>
    <row r="127" spans="1:25" ht="14.5">
      <c r="A127" s="83"/>
      <c r="C127" s="43"/>
      <c r="D127" s="4"/>
      <c r="G127" s="83"/>
      <c r="H127" s="83"/>
      <c r="I127" s="83"/>
      <c r="J127" s="83"/>
      <c r="K127" s="83"/>
      <c r="L127" s="83"/>
      <c r="M127" s="83"/>
      <c r="N127" s="83"/>
      <c r="O127" s="83"/>
      <c r="P127" s="83"/>
      <c r="Q127" s="83"/>
      <c r="R127" s="83"/>
      <c r="V127" s="43"/>
      <c r="X127" s="6"/>
      <c r="Y127" s="665"/>
    </row>
    <row r="128" spans="1:25" ht="14.5">
      <c r="A128" s="83"/>
      <c r="C128" s="43"/>
      <c r="D128" s="4"/>
      <c r="G128" s="83"/>
      <c r="H128" s="83"/>
      <c r="I128" s="83"/>
      <c r="J128" s="83"/>
      <c r="K128" s="83"/>
      <c r="L128" s="83"/>
      <c r="M128" s="83"/>
      <c r="N128" s="83"/>
      <c r="O128" s="83"/>
      <c r="P128" s="83"/>
      <c r="Q128" s="83"/>
      <c r="R128" s="83"/>
      <c r="V128" s="43"/>
      <c r="X128" s="6"/>
      <c r="Y128" s="665"/>
    </row>
    <row r="129" spans="1:25" ht="14.5">
      <c r="A129" s="83"/>
      <c r="C129" s="43"/>
      <c r="D129" s="4"/>
      <c r="G129" s="83"/>
      <c r="H129" s="83"/>
      <c r="I129" s="83"/>
      <c r="J129" s="83"/>
      <c r="K129" s="83"/>
      <c r="L129" s="83"/>
      <c r="M129" s="83"/>
      <c r="N129" s="83"/>
      <c r="O129" s="83"/>
      <c r="P129" s="83"/>
      <c r="Q129" s="83"/>
      <c r="R129" s="83"/>
      <c r="V129" s="43"/>
      <c r="X129" s="6"/>
      <c r="Y129" s="665"/>
    </row>
    <row r="130" spans="1:25" ht="14.5">
      <c r="A130" s="83"/>
      <c r="C130" s="43"/>
      <c r="D130" s="4"/>
      <c r="G130" s="83"/>
      <c r="H130" s="83"/>
      <c r="I130" s="83"/>
      <c r="J130" s="83"/>
      <c r="K130" s="83"/>
      <c r="L130" s="83"/>
      <c r="M130" s="83"/>
      <c r="N130" s="83"/>
      <c r="O130" s="83"/>
      <c r="P130" s="83"/>
      <c r="Q130" s="83"/>
      <c r="R130" s="83"/>
      <c r="V130" s="43"/>
      <c r="X130" s="6"/>
      <c r="Y130" s="665"/>
    </row>
    <row r="131" spans="1:25" ht="14.5">
      <c r="A131" s="83"/>
      <c r="C131" s="43"/>
      <c r="D131" s="4"/>
      <c r="G131" s="83"/>
      <c r="H131" s="83"/>
      <c r="I131" s="83"/>
      <c r="J131" s="83"/>
      <c r="K131" s="83"/>
      <c r="L131" s="83"/>
      <c r="M131" s="83"/>
      <c r="N131" s="83"/>
      <c r="O131" s="83"/>
      <c r="P131" s="83"/>
      <c r="Q131" s="83"/>
      <c r="R131" s="83"/>
      <c r="V131" s="43"/>
      <c r="X131" s="6"/>
      <c r="Y131" s="665"/>
    </row>
    <row r="132" spans="1:25" ht="14.5">
      <c r="A132" s="83"/>
      <c r="C132" s="43"/>
      <c r="D132" s="4"/>
      <c r="G132" s="83"/>
      <c r="H132" s="83"/>
      <c r="I132" s="83"/>
      <c r="J132" s="83"/>
      <c r="K132" s="83"/>
      <c r="L132" s="83"/>
      <c r="M132" s="83"/>
      <c r="N132" s="83"/>
      <c r="O132" s="83"/>
      <c r="P132" s="83"/>
      <c r="Q132" s="83"/>
      <c r="R132" s="83"/>
      <c r="V132" s="43"/>
      <c r="X132" s="6"/>
      <c r="Y132" s="665"/>
    </row>
    <row r="133" spans="1:25" ht="14.5">
      <c r="A133" s="83"/>
      <c r="C133" s="43"/>
      <c r="D133" s="4"/>
      <c r="G133" s="83"/>
      <c r="H133" s="83"/>
      <c r="I133" s="83"/>
      <c r="J133" s="83"/>
      <c r="K133" s="83"/>
      <c r="L133" s="83"/>
      <c r="M133" s="83"/>
      <c r="N133" s="83"/>
      <c r="O133" s="83"/>
      <c r="P133" s="83"/>
      <c r="Q133" s="83"/>
      <c r="R133" s="83"/>
      <c r="V133" s="43"/>
      <c r="X133" s="6"/>
      <c r="Y133" s="665"/>
    </row>
    <row r="134" spans="1:25" ht="14.5">
      <c r="A134" s="83"/>
      <c r="C134" s="43"/>
      <c r="D134" s="4"/>
      <c r="G134" s="83"/>
      <c r="H134" s="83"/>
      <c r="I134" s="83"/>
      <c r="J134" s="83"/>
      <c r="K134" s="83"/>
      <c r="L134" s="83"/>
      <c r="M134" s="83"/>
      <c r="N134" s="83"/>
      <c r="O134" s="83"/>
      <c r="P134" s="83"/>
      <c r="Q134" s="83"/>
      <c r="R134" s="83"/>
      <c r="V134" s="43"/>
      <c r="X134" s="6"/>
      <c r="Y134" s="665"/>
    </row>
    <row r="135" spans="1:25" ht="14.5">
      <c r="A135" s="83"/>
      <c r="C135" s="43"/>
      <c r="D135" s="4"/>
      <c r="G135" s="83"/>
      <c r="H135" s="83"/>
      <c r="I135" s="83"/>
      <c r="J135" s="83"/>
      <c r="K135" s="83"/>
      <c r="L135" s="83"/>
      <c r="M135" s="83"/>
      <c r="N135" s="83"/>
      <c r="O135" s="83"/>
      <c r="P135" s="83"/>
      <c r="Q135" s="83"/>
      <c r="R135" s="83"/>
      <c r="V135" s="43"/>
      <c r="X135" s="6"/>
      <c r="Y135" s="665"/>
    </row>
    <row r="136" spans="1:25" ht="14.5">
      <c r="A136" s="83"/>
      <c r="C136" s="43"/>
      <c r="D136" s="4"/>
      <c r="G136" s="83"/>
      <c r="H136" s="83"/>
      <c r="I136" s="83"/>
      <c r="J136" s="83"/>
      <c r="K136" s="83"/>
      <c r="L136" s="83"/>
      <c r="M136" s="83"/>
      <c r="N136" s="83"/>
      <c r="O136" s="83"/>
      <c r="P136" s="83"/>
      <c r="Q136" s="83"/>
      <c r="R136" s="83"/>
      <c r="V136" s="43"/>
      <c r="X136" s="6"/>
      <c r="Y136" s="665"/>
    </row>
    <row r="137" spans="1:25" ht="14.5">
      <c r="A137" s="83"/>
      <c r="C137" s="43"/>
      <c r="D137" s="4"/>
      <c r="G137" s="83"/>
      <c r="H137" s="83"/>
      <c r="I137" s="83"/>
      <c r="J137" s="83"/>
      <c r="K137" s="83"/>
      <c r="L137" s="83"/>
      <c r="M137" s="83"/>
      <c r="N137" s="83"/>
      <c r="O137" s="83"/>
      <c r="P137" s="83"/>
      <c r="Q137" s="83"/>
      <c r="R137" s="83"/>
      <c r="V137" s="43"/>
      <c r="X137" s="6"/>
      <c r="Y137" s="665"/>
    </row>
    <row r="138" spans="1:25" ht="14.5">
      <c r="A138" s="83"/>
      <c r="C138" s="43"/>
      <c r="D138" s="4"/>
      <c r="G138" s="83"/>
      <c r="H138" s="83"/>
      <c r="I138" s="83"/>
      <c r="J138" s="83"/>
      <c r="K138" s="83"/>
      <c r="L138" s="83"/>
      <c r="M138" s="83"/>
      <c r="N138" s="83"/>
      <c r="O138" s="83"/>
      <c r="P138" s="83"/>
      <c r="Q138" s="83"/>
      <c r="R138" s="83"/>
      <c r="V138" s="43"/>
      <c r="X138" s="6"/>
      <c r="Y138" s="665"/>
    </row>
    <row r="139" spans="1:25" ht="14.5">
      <c r="A139" s="83"/>
      <c r="C139" s="43"/>
      <c r="D139" s="4"/>
      <c r="G139" s="83"/>
      <c r="H139" s="83"/>
      <c r="I139" s="83"/>
      <c r="J139" s="83"/>
      <c r="K139" s="83"/>
      <c r="L139" s="83"/>
      <c r="M139" s="83"/>
      <c r="N139" s="83"/>
      <c r="O139" s="83"/>
      <c r="P139" s="83"/>
      <c r="Q139" s="83"/>
      <c r="R139" s="83"/>
      <c r="V139" s="43"/>
      <c r="X139" s="6"/>
      <c r="Y139" s="665"/>
    </row>
    <row r="140" spans="1:25" ht="14.5">
      <c r="A140" s="83"/>
      <c r="C140" s="43"/>
      <c r="D140" s="4"/>
      <c r="G140" s="83"/>
      <c r="H140" s="83"/>
      <c r="I140" s="83"/>
      <c r="J140" s="83"/>
      <c r="K140" s="83"/>
      <c r="L140" s="83"/>
      <c r="M140" s="83"/>
      <c r="N140" s="83"/>
      <c r="O140" s="83"/>
      <c r="P140" s="83"/>
      <c r="Q140" s="83"/>
      <c r="R140" s="83"/>
      <c r="V140" s="43"/>
      <c r="X140" s="6"/>
      <c r="Y140" s="665"/>
    </row>
    <row r="141" spans="1:25" ht="14.5">
      <c r="A141" s="83"/>
      <c r="C141" s="43"/>
      <c r="D141" s="4"/>
      <c r="G141" s="83"/>
      <c r="H141" s="83"/>
      <c r="I141" s="83"/>
      <c r="J141" s="83"/>
      <c r="K141" s="83"/>
      <c r="L141" s="83"/>
      <c r="M141" s="83"/>
      <c r="N141" s="83"/>
      <c r="O141" s="83"/>
      <c r="P141" s="83"/>
      <c r="Q141" s="83"/>
      <c r="R141" s="83"/>
      <c r="V141" s="43"/>
      <c r="X141" s="6"/>
      <c r="Y141" s="665"/>
    </row>
    <row r="142" spans="1:25" ht="14.5">
      <c r="A142" s="83"/>
      <c r="C142" s="43"/>
      <c r="D142" s="4"/>
      <c r="G142" s="83"/>
      <c r="H142" s="83"/>
      <c r="I142" s="83"/>
      <c r="J142" s="83"/>
      <c r="K142" s="83"/>
      <c r="L142" s="83"/>
      <c r="M142" s="83"/>
      <c r="N142" s="83"/>
      <c r="O142" s="83"/>
      <c r="P142" s="83"/>
      <c r="Q142" s="83"/>
      <c r="R142" s="83"/>
      <c r="V142" s="43"/>
      <c r="X142" s="6"/>
      <c r="Y142" s="665"/>
    </row>
    <row r="143" spans="1:25" ht="14.5">
      <c r="A143" s="83"/>
      <c r="C143" s="43"/>
      <c r="D143" s="4"/>
      <c r="G143" s="83"/>
      <c r="H143" s="83"/>
      <c r="I143" s="83"/>
      <c r="J143" s="83"/>
      <c r="K143" s="83"/>
      <c r="L143" s="83"/>
      <c r="M143" s="83"/>
      <c r="N143" s="83"/>
      <c r="O143" s="83"/>
      <c r="P143" s="83"/>
      <c r="Q143" s="83"/>
      <c r="R143" s="83"/>
      <c r="V143" s="43"/>
      <c r="X143" s="6"/>
      <c r="Y143" s="665"/>
    </row>
    <row r="144" spans="1:25" ht="14.5">
      <c r="A144" s="83"/>
      <c r="C144" s="43"/>
      <c r="D144" s="4"/>
      <c r="G144" s="83"/>
      <c r="H144" s="83"/>
      <c r="I144" s="83"/>
      <c r="J144" s="83"/>
      <c r="K144" s="83"/>
      <c r="L144" s="83"/>
      <c r="M144" s="83"/>
      <c r="N144" s="83"/>
      <c r="O144" s="83"/>
      <c r="P144" s="83"/>
      <c r="Q144" s="83"/>
      <c r="R144" s="83"/>
      <c r="V144" s="43"/>
      <c r="X144" s="6"/>
      <c r="Y144" s="665"/>
    </row>
    <row r="145" spans="1:25" ht="14.5">
      <c r="A145" s="83"/>
      <c r="C145" s="43"/>
      <c r="D145" s="4"/>
      <c r="G145" s="83"/>
      <c r="H145" s="83"/>
      <c r="I145" s="83"/>
      <c r="J145" s="83"/>
      <c r="K145" s="83"/>
      <c r="L145" s="83"/>
      <c r="M145" s="83"/>
      <c r="N145" s="83"/>
      <c r="O145" s="83"/>
      <c r="P145" s="83"/>
      <c r="Q145" s="83"/>
      <c r="R145" s="83"/>
      <c r="V145" s="43"/>
      <c r="X145" s="6"/>
      <c r="Y145" s="665"/>
    </row>
    <row r="146" spans="1:25" ht="14.5">
      <c r="A146" s="83"/>
      <c r="C146" s="43"/>
      <c r="D146" s="4"/>
      <c r="G146" s="83"/>
      <c r="H146" s="83"/>
      <c r="I146" s="83"/>
      <c r="J146" s="83"/>
      <c r="K146" s="83"/>
      <c r="L146" s="83"/>
      <c r="M146" s="83"/>
      <c r="N146" s="83"/>
      <c r="O146" s="83"/>
      <c r="P146" s="83"/>
      <c r="Q146" s="83"/>
      <c r="R146" s="83"/>
      <c r="V146" s="43"/>
      <c r="X146" s="6"/>
      <c r="Y146" s="665"/>
    </row>
    <row r="147" spans="1:25" ht="14.5">
      <c r="A147" s="83"/>
      <c r="C147" s="43"/>
      <c r="D147" s="4"/>
      <c r="G147" s="83"/>
      <c r="H147" s="83"/>
      <c r="I147" s="83"/>
      <c r="J147" s="83"/>
      <c r="K147" s="83"/>
      <c r="L147" s="83"/>
      <c r="M147" s="83"/>
      <c r="N147" s="83"/>
      <c r="O147" s="83"/>
      <c r="P147" s="83"/>
      <c r="Q147" s="83"/>
      <c r="R147" s="83"/>
      <c r="V147" s="43"/>
      <c r="X147" s="6"/>
      <c r="Y147" s="665"/>
    </row>
    <row r="148" spans="1:25" ht="14.5">
      <c r="A148" s="83"/>
      <c r="C148" s="43"/>
      <c r="D148" s="4"/>
      <c r="G148" s="83"/>
      <c r="H148" s="83"/>
      <c r="I148" s="83"/>
      <c r="J148" s="83"/>
      <c r="K148" s="83"/>
      <c r="L148" s="83"/>
      <c r="M148" s="83"/>
      <c r="N148" s="83"/>
      <c r="O148" s="83"/>
      <c r="P148" s="83"/>
      <c r="Q148" s="83"/>
      <c r="R148" s="83"/>
      <c r="V148" s="43"/>
      <c r="X148" s="6"/>
      <c r="Y148" s="665"/>
    </row>
    <row r="149" spans="1:25" ht="14.5">
      <c r="A149" s="83"/>
      <c r="C149" s="43"/>
      <c r="D149" s="4"/>
      <c r="G149" s="83"/>
      <c r="H149" s="83"/>
      <c r="I149" s="83"/>
      <c r="J149" s="83"/>
      <c r="K149" s="83"/>
      <c r="L149" s="83"/>
      <c r="M149" s="83"/>
      <c r="N149" s="83"/>
      <c r="O149" s="83"/>
      <c r="P149" s="83"/>
      <c r="Q149" s="83"/>
      <c r="R149" s="83"/>
      <c r="V149" s="43"/>
      <c r="X149" s="6"/>
      <c r="Y149" s="665"/>
    </row>
    <row r="150" spans="1:25" ht="14.5">
      <c r="A150" s="83"/>
      <c r="C150" s="43"/>
      <c r="D150" s="4"/>
      <c r="G150" s="83"/>
      <c r="H150" s="83"/>
      <c r="I150" s="83"/>
      <c r="J150" s="83"/>
      <c r="K150" s="83"/>
      <c r="L150" s="83"/>
      <c r="M150" s="83"/>
      <c r="N150" s="83"/>
      <c r="O150" s="83"/>
      <c r="P150" s="83"/>
      <c r="Q150" s="83"/>
      <c r="R150" s="83"/>
      <c r="V150" s="43"/>
      <c r="X150" s="6"/>
      <c r="Y150" s="665"/>
    </row>
    <row r="151" spans="1:25" ht="14.5">
      <c r="A151" s="83"/>
      <c r="C151" s="43"/>
      <c r="D151" s="4"/>
      <c r="G151" s="83"/>
      <c r="H151" s="83"/>
      <c r="I151" s="83"/>
      <c r="J151" s="83"/>
      <c r="K151" s="83"/>
      <c r="L151" s="83"/>
      <c r="M151" s="83"/>
      <c r="N151" s="83"/>
      <c r="O151" s="83"/>
      <c r="P151" s="83"/>
      <c r="Q151" s="83"/>
      <c r="R151" s="83"/>
      <c r="V151" s="43"/>
      <c r="X151" s="6"/>
      <c r="Y151" s="665"/>
    </row>
    <row r="152" spans="1:25" ht="14.5">
      <c r="A152" s="83"/>
      <c r="C152" s="43"/>
      <c r="D152" s="4"/>
      <c r="G152" s="83"/>
      <c r="H152" s="83"/>
      <c r="I152" s="83"/>
      <c r="J152" s="83"/>
      <c r="K152" s="83"/>
      <c r="L152" s="83"/>
      <c r="M152" s="83"/>
      <c r="N152" s="83"/>
      <c r="O152" s="83"/>
      <c r="P152" s="83"/>
      <c r="Q152" s="83"/>
      <c r="R152" s="83"/>
      <c r="V152" s="43"/>
      <c r="X152" s="6"/>
      <c r="Y152" s="665"/>
    </row>
    <row r="153" spans="1:25" ht="14.5">
      <c r="A153" s="83"/>
      <c r="C153" s="43"/>
      <c r="D153" s="4"/>
      <c r="G153" s="83"/>
      <c r="H153" s="83"/>
      <c r="I153" s="83"/>
      <c r="J153" s="83"/>
      <c r="K153" s="83"/>
      <c r="L153" s="83"/>
      <c r="M153" s="83"/>
      <c r="N153" s="83"/>
      <c r="O153" s="83"/>
      <c r="P153" s="83"/>
      <c r="Q153" s="83"/>
      <c r="R153" s="83"/>
      <c r="V153" s="43"/>
      <c r="X153" s="6"/>
      <c r="Y153" s="665"/>
    </row>
    <row r="154" spans="1:25" ht="14.5">
      <c r="A154" s="83"/>
      <c r="C154" s="43"/>
      <c r="D154" s="4"/>
      <c r="G154" s="83"/>
      <c r="H154" s="83"/>
      <c r="I154" s="83"/>
      <c r="J154" s="83"/>
      <c r="K154" s="83"/>
      <c r="L154" s="83"/>
      <c r="M154" s="83"/>
      <c r="N154" s="83"/>
      <c r="O154" s="83"/>
      <c r="P154" s="83"/>
      <c r="Q154" s="83"/>
      <c r="R154" s="83"/>
      <c r="V154" s="43"/>
      <c r="X154" s="6"/>
      <c r="Y154" s="665"/>
    </row>
    <row r="155" spans="1:25" ht="14.5">
      <c r="A155" s="83"/>
      <c r="C155" s="43"/>
      <c r="D155" s="4"/>
      <c r="G155" s="83"/>
      <c r="H155" s="83"/>
      <c r="I155" s="83"/>
      <c r="J155" s="83"/>
      <c r="K155" s="83"/>
      <c r="L155" s="83"/>
      <c r="M155" s="83"/>
      <c r="N155" s="83"/>
      <c r="O155" s="83"/>
      <c r="P155" s="83"/>
      <c r="Q155" s="83"/>
      <c r="R155" s="83"/>
      <c r="V155" s="43"/>
      <c r="X155" s="6"/>
      <c r="Y155" s="665"/>
    </row>
    <row r="156" spans="1:25" ht="14.5">
      <c r="A156" s="83"/>
      <c r="C156" s="43"/>
      <c r="D156" s="4"/>
      <c r="G156" s="83"/>
      <c r="H156" s="83"/>
      <c r="I156" s="83"/>
      <c r="J156" s="83"/>
      <c r="K156" s="83"/>
      <c r="L156" s="83"/>
      <c r="M156" s="83"/>
      <c r="N156" s="83"/>
      <c r="O156" s="83"/>
      <c r="P156" s="83"/>
      <c r="Q156" s="83"/>
      <c r="R156" s="83"/>
      <c r="V156" s="43"/>
      <c r="X156" s="6"/>
      <c r="Y156" s="665"/>
    </row>
    <row r="157" spans="1:25" ht="14.5">
      <c r="A157" s="83"/>
      <c r="C157" s="43"/>
      <c r="D157" s="4"/>
      <c r="G157" s="83"/>
      <c r="H157" s="83"/>
      <c r="I157" s="83"/>
      <c r="J157" s="83"/>
      <c r="K157" s="83"/>
      <c r="L157" s="83"/>
      <c r="M157" s="83"/>
      <c r="N157" s="83"/>
      <c r="O157" s="83"/>
      <c r="P157" s="83"/>
      <c r="Q157" s="83"/>
      <c r="R157" s="83"/>
      <c r="V157" s="43"/>
      <c r="X157" s="6"/>
      <c r="Y157" s="665"/>
    </row>
    <row r="158" spans="1:25" ht="14.5">
      <c r="A158" s="83"/>
      <c r="C158" s="43"/>
      <c r="D158" s="4"/>
      <c r="G158" s="83"/>
      <c r="H158" s="83"/>
      <c r="I158" s="83"/>
      <c r="J158" s="83"/>
      <c r="K158" s="83"/>
      <c r="L158" s="83"/>
      <c r="M158" s="83"/>
      <c r="N158" s="83"/>
      <c r="O158" s="83"/>
      <c r="P158" s="83"/>
      <c r="Q158" s="83"/>
      <c r="R158" s="83"/>
      <c r="V158" s="43"/>
      <c r="X158" s="6"/>
      <c r="Y158" s="665"/>
    </row>
    <row r="159" spans="1:25" ht="14.5">
      <c r="A159" s="83"/>
      <c r="C159" s="43"/>
      <c r="D159" s="4"/>
      <c r="G159" s="83"/>
      <c r="H159" s="83"/>
      <c r="I159" s="83"/>
      <c r="J159" s="83"/>
      <c r="K159" s="83"/>
      <c r="L159" s="83"/>
      <c r="M159" s="83"/>
      <c r="N159" s="83"/>
      <c r="O159" s="83"/>
      <c r="P159" s="83"/>
      <c r="Q159" s="83"/>
      <c r="R159" s="83"/>
      <c r="V159" s="43"/>
      <c r="X159" s="6"/>
      <c r="Y159" s="665"/>
    </row>
    <row r="160" spans="1:25" ht="14.5">
      <c r="A160" s="83"/>
      <c r="C160" s="43"/>
      <c r="D160" s="4"/>
      <c r="G160" s="83"/>
      <c r="H160" s="83"/>
      <c r="I160" s="83"/>
      <c r="J160" s="83"/>
      <c r="K160" s="83"/>
      <c r="L160" s="83"/>
      <c r="M160" s="83"/>
      <c r="N160" s="83"/>
      <c r="O160" s="83"/>
      <c r="P160" s="83"/>
      <c r="Q160" s="83"/>
      <c r="R160" s="83"/>
      <c r="V160" s="43"/>
      <c r="X160" s="6"/>
      <c r="Y160" s="665"/>
    </row>
    <row r="161" spans="1:25" ht="14.5">
      <c r="A161" s="83"/>
      <c r="C161" s="43"/>
      <c r="D161" s="4"/>
      <c r="G161" s="83"/>
      <c r="H161" s="83"/>
      <c r="I161" s="83"/>
      <c r="J161" s="83"/>
      <c r="K161" s="83"/>
      <c r="L161" s="83"/>
      <c r="M161" s="83"/>
      <c r="N161" s="83"/>
      <c r="O161" s="83"/>
      <c r="P161" s="83"/>
      <c r="Q161" s="83"/>
      <c r="R161" s="83"/>
      <c r="V161" s="43"/>
      <c r="X161" s="6"/>
      <c r="Y161" s="665"/>
    </row>
    <row r="162" spans="1:25" ht="14.5">
      <c r="A162" s="83"/>
      <c r="C162" s="43"/>
      <c r="D162" s="4"/>
      <c r="G162" s="83"/>
      <c r="H162" s="83"/>
      <c r="I162" s="83"/>
      <c r="J162" s="83"/>
      <c r="K162" s="83"/>
      <c r="L162" s="83"/>
      <c r="M162" s="83"/>
      <c r="N162" s="83"/>
      <c r="O162" s="83"/>
      <c r="P162" s="83"/>
      <c r="Q162" s="83"/>
      <c r="R162" s="83"/>
      <c r="V162" s="43"/>
      <c r="X162" s="6"/>
      <c r="Y162" s="665"/>
    </row>
    <row r="163" spans="1:25" ht="14.5">
      <c r="A163" s="83"/>
      <c r="C163" s="43"/>
      <c r="D163" s="4"/>
      <c r="G163" s="83"/>
      <c r="H163" s="83"/>
      <c r="I163" s="83"/>
      <c r="J163" s="83"/>
      <c r="K163" s="83"/>
      <c r="L163" s="83"/>
      <c r="M163" s="83"/>
      <c r="N163" s="83"/>
      <c r="O163" s="83"/>
      <c r="P163" s="83"/>
      <c r="Q163" s="83"/>
      <c r="R163" s="83"/>
      <c r="V163" s="43"/>
      <c r="X163" s="6"/>
      <c r="Y163" s="665"/>
    </row>
    <row r="164" spans="1:25" ht="14.5">
      <c r="A164" s="83"/>
      <c r="C164" s="43"/>
      <c r="D164" s="4"/>
      <c r="G164" s="83"/>
      <c r="H164" s="83"/>
      <c r="I164" s="83"/>
      <c r="J164" s="83"/>
      <c r="K164" s="83"/>
      <c r="L164" s="83"/>
      <c r="M164" s="83"/>
      <c r="N164" s="83"/>
      <c r="O164" s="83"/>
      <c r="P164" s="83"/>
      <c r="Q164" s="83"/>
      <c r="R164" s="83"/>
      <c r="V164" s="43"/>
      <c r="X164" s="6"/>
      <c r="Y164" s="665"/>
    </row>
    <row r="165" spans="1:25" ht="14.5">
      <c r="A165" s="83"/>
      <c r="C165" s="43"/>
      <c r="D165" s="4"/>
      <c r="G165" s="83"/>
      <c r="H165" s="83"/>
      <c r="I165" s="83"/>
      <c r="J165" s="83"/>
      <c r="K165" s="83"/>
      <c r="L165" s="83"/>
      <c r="M165" s="83"/>
      <c r="N165" s="83"/>
      <c r="O165" s="83"/>
      <c r="P165" s="83"/>
      <c r="Q165" s="83"/>
      <c r="R165" s="83"/>
      <c r="V165" s="43"/>
      <c r="X165" s="6"/>
      <c r="Y165" s="665"/>
    </row>
    <row r="166" spans="1:25" ht="14.5">
      <c r="A166" s="83"/>
      <c r="C166" s="43"/>
      <c r="D166" s="4"/>
      <c r="G166" s="83"/>
      <c r="H166" s="83"/>
      <c r="I166" s="83"/>
      <c r="J166" s="83"/>
      <c r="K166" s="83"/>
      <c r="L166" s="83"/>
      <c r="M166" s="83"/>
      <c r="N166" s="83"/>
      <c r="O166" s="83"/>
      <c r="P166" s="83"/>
      <c r="Q166" s="83"/>
      <c r="R166" s="83"/>
      <c r="V166" s="43"/>
      <c r="X166" s="6"/>
      <c r="Y166" s="665"/>
    </row>
    <row r="167" spans="1:25" ht="14.5">
      <c r="A167" s="83"/>
      <c r="C167" s="43"/>
      <c r="D167" s="4"/>
      <c r="G167" s="83"/>
      <c r="H167" s="83"/>
      <c r="I167" s="83"/>
      <c r="J167" s="83"/>
      <c r="K167" s="83"/>
      <c r="L167" s="83"/>
      <c r="M167" s="83"/>
      <c r="N167" s="83"/>
      <c r="O167" s="83"/>
      <c r="P167" s="83"/>
      <c r="Q167" s="83"/>
      <c r="R167" s="83"/>
      <c r="V167" s="43"/>
      <c r="X167" s="6"/>
      <c r="Y167" s="665"/>
    </row>
    <row r="168" spans="1:25" ht="14.5">
      <c r="A168" s="83"/>
      <c r="C168" s="43"/>
      <c r="D168" s="4"/>
      <c r="G168" s="83"/>
      <c r="H168" s="83"/>
      <c r="I168" s="83"/>
      <c r="J168" s="83"/>
      <c r="K168" s="83"/>
      <c r="L168" s="83"/>
      <c r="M168" s="83"/>
      <c r="N168" s="83"/>
      <c r="O168" s="83"/>
      <c r="P168" s="83"/>
      <c r="Q168" s="83"/>
      <c r="R168" s="83"/>
      <c r="V168" s="43"/>
      <c r="X168" s="6"/>
      <c r="Y168" s="665"/>
    </row>
    <row r="169" spans="1:25" ht="14.5">
      <c r="A169" s="83"/>
      <c r="C169" s="43"/>
      <c r="D169" s="4"/>
      <c r="G169" s="83"/>
      <c r="H169" s="83"/>
      <c r="I169" s="83"/>
      <c r="J169" s="83"/>
      <c r="K169" s="83"/>
      <c r="L169" s="83"/>
      <c r="M169" s="83"/>
      <c r="N169" s="83"/>
      <c r="O169" s="83"/>
      <c r="P169" s="83"/>
      <c r="Q169" s="83"/>
      <c r="R169" s="83"/>
      <c r="V169" s="43"/>
      <c r="X169" s="6"/>
      <c r="Y169" s="665"/>
    </row>
    <row r="170" spans="1:25" ht="14.5">
      <c r="A170" s="83"/>
      <c r="C170" s="43"/>
      <c r="D170" s="4"/>
      <c r="G170" s="83"/>
      <c r="H170" s="83"/>
      <c r="I170" s="83"/>
      <c r="J170" s="83"/>
      <c r="K170" s="83"/>
      <c r="L170" s="83"/>
      <c r="M170" s="83"/>
      <c r="N170" s="83"/>
      <c r="O170" s="83"/>
      <c r="P170" s="83"/>
      <c r="Q170" s="83"/>
      <c r="R170" s="83"/>
      <c r="V170" s="43"/>
      <c r="X170" s="6"/>
      <c r="Y170" s="665"/>
    </row>
    <row r="171" spans="1:25" ht="14.5">
      <c r="A171" s="83"/>
      <c r="C171" s="43"/>
      <c r="D171" s="4"/>
      <c r="G171" s="83"/>
      <c r="H171" s="83"/>
      <c r="I171" s="83"/>
      <c r="J171" s="83"/>
      <c r="K171" s="83"/>
      <c r="L171" s="83"/>
      <c r="M171" s="83"/>
      <c r="N171" s="83"/>
      <c r="O171" s="83"/>
      <c r="P171" s="83"/>
      <c r="Q171" s="83"/>
      <c r="R171" s="83"/>
      <c r="V171" s="43"/>
      <c r="X171" s="6"/>
      <c r="Y171" s="665"/>
    </row>
    <row r="172" spans="1:25" ht="14.5">
      <c r="A172" s="83"/>
      <c r="C172" s="43"/>
      <c r="D172" s="4"/>
      <c r="G172" s="83"/>
      <c r="H172" s="83"/>
      <c r="I172" s="83"/>
      <c r="J172" s="83"/>
      <c r="K172" s="83"/>
      <c r="L172" s="83"/>
      <c r="M172" s="83"/>
      <c r="N172" s="83"/>
      <c r="O172" s="83"/>
      <c r="P172" s="83"/>
      <c r="Q172" s="83"/>
      <c r="R172" s="83"/>
      <c r="V172" s="43"/>
      <c r="X172" s="6"/>
      <c r="Y172" s="665"/>
    </row>
    <row r="173" spans="1:25" ht="14.5">
      <c r="A173" s="83"/>
      <c r="C173" s="43"/>
      <c r="D173" s="4"/>
      <c r="G173" s="83"/>
      <c r="H173" s="83"/>
      <c r="I173" s="83"/>
      <c r="J173" s="83"/>
      <c r="K173" s="83"/>
      <c r="L173" s="83"/>
      <c r="M173" s="83"/>
      <c r="N173" s="83"/>
      <c r="O173" s="83"/>
      <c r="P173" s="83"/>
      <c r="Q173" s="83"/>
      <c r="R173" s="83"/>
      <c r="V173" s="43"/>
      <c r="X173" s="6"/>
      <c r="Y173" s="665"/>
    </row>
    <row r="174" spans="1:25" ht="14.5">
      <c r="A174" s="83"/>
      <c r="C174" s="43"/>
      <c r="D174" s="4"/>
      <c r="G174" s="83"/>
      <c r="H174" s="83"/>
      <c r="I174" s="83"/>
      <c r="J174" s="83"/>
      <c r="K174" s="83"/>
      <c r="L174" s="83"/>
      <c r="M174" s="83"/>
      <c r="N174" s="83"/>
      <c r="O174" s="83"/>
      <c r="P174" s="83"/>
      <c r="Q174" s="83"/>
      <c r="R174" s="83"/>
      <c r="V174" s="43"/>
      <c r="X174" s="6"/>
      <c r="Y174" s="665"/>
    </row>
    <row r="175" spans="1:25" ht="14.5">
      <c r="A175" s="83"/>
      <c r="C175" s="43"/>
      <c r="D175" s="4"/>
      <c r="G175" s="83"/>
      <c r="H175" s="83"/>
      <c r="I175" s="83"/>
      <c r="J175" s="83"/>
      <c r="K175" s="83"/>
      <c r="L175" s="83"/>
      <c r="M175" s="83"/>
      <c r="N175" s="83"/>
      <c r="O175" s="83"/>
      <c r="P175" s="83"/>
      <c r="Q175" s="83"/>
      <c r="R175" s="83"/>
      <c r="V175" s="43"/>
      <c r="X175" s="6"/>
      <c r="Y175" s="665"/>
    </row>
    <row r="176" spans="1:25" ht="14.5">
      <c r="A176" s="83"/>
      <c r="C176" s="43"/>
      <c r="D176" s="4"/>
      <c r="G176" s="83"/>
      <c r="H176" s="83"/>
      <c r="I176" s="83"/>
      <c r="J176" s="83"/>
      <c r="K176" s="83"/>
      <c r="L176" s="83"/>
      <c r="M176" s="83"/>
      <c r="N176" s="83"/>
      <c r="O176" s="83"/>
      <c r="P176" s="83"/>
      <c r="Q176" s="83"/>
      <c r="R176" s="83"/>
      <c r="V176" s="43"/>
      <c r="X176" s="6"/>
      <c r="Y176" s="665"/>
    </row>
    <row r="177" spans="1:25" ht="14.5">
      <c r="A177" s="83"/>
      <c r="C177" s="43"/>
      <c r="D177" s="4"/>
      <c r="G177" s="83"/>
      <c r="H177" s="83"/>
      <c r="I177" s="83"/>
      <c r="J177" s="83"/>
      <c r="K177" s="83"/>
      <c r="L177" s="83"/>
      <c r="M177" s="83"/>
      <c r="N177" s="83"/>
      <c r="O177" s="83"/>
      <c r="P177" s="83"/>
      <c r="Q177" s="83"/>
      <c r="R177" s="83"/>
      <c r="V177" s="43"/>
      <c r="X177" s="6"/>
      <c r="Y177" s="665"/>
    </row>
    <row r="178" spans="1:25" ht="14.5">
      <c r="A178" s="83"/>
      <c r="C178" s="43"/>
      <c r="D178" s="4"/>
      <c r="G178" s="83"/>
      <c r="H178" s="83"/>
      <c r="I178" s="83"/>
      <c r="J178" s="83"/>
      <c r="K178" s="83"/>
      <c r="L178" s="83"/>
      <c r="M178" s="83"/>
      <c r="N178" s="83"/>
      <c r="O178" s="83"/>
      <c r="P178" s="83"/>
      <c r="Q178" s="83"/>
      <c r="R178" s="83"/>
      <c r="V178" s="43"/>
      <c r="X178" s="6"/>
      <c r="Y178" s="665"/>
    </row>
    <row r="179" spans="1:25" ht="14.5">
      <c r="A179" s="83"/>
      <c r="C179" s="43"/>
      <c r="D179" s="4"/>
      <c r="G179" s="83"/>
      <c r="H179" s="83"/>
      <c r="I179" s="83"/>
      <c r="J179" s="83"/>
      <c r="K179" s="83"/>
      <c r="L179" s="83"/>
      <c r="M179" s="83"/>
      <c r="N179" s="83"/>
      <c r="O179" s="83"/>
      <c r="P179" s="83"/>
      <c r="Q179" s="83"/>
      <c r="R179" s="83"/>
      <c r="V179" s="43"/>
      <c r="X179" s="6"/>
      <c r="Y179" s="665"/>
    </row>
    <row r="180" spans="1:25" ht="14.5">
      <c r="A180" s="83"/>
      <c r="C180" s="43"/>
      <c r="D180" s="4"/>
      <c r="G180" s="83"/>
      <c r="H180" s="83"/>
      <c r="I180" s="83"/>
      <c r="J180" s="83"/>
      <c r="K180" s="83"/>
      <c r="L180" s="83"/>
      <c r="M180" s="83"/>
      <c r="N180" s="83"/>
      <c r="O180" s="83"/>
      <c r="P180" s="83"/>
      <c r="Q180" s="83"/>
      <c r="R180" s="83"/>
      <c r="V180" s="43"/>
      <c r="X180" s="6"/>
      <c r="Y180" s="665"/>
    </row>
    <row r="181" spans="1:25" ht="14.5">
      <c r="A181" s="83"/>
      <c r="C181" s="43"/>
      <c r="D181" s="4"/>
      <c r="G181" s="83"/>
      <c r="H181" s="83"/>
      <c r="I181" s="83"/>
      <c r="J181" s="83"/>
      <c r="K181" s="83"/>
      <c r="L181" s="83"/>
      <c r="M181" s="83"/>
      <c r="N181" s="83"/>
      <c r="O181" s="83"/>
      <c r="P181" s="83"/>
      <c r="Q181" s="83"/>
      <c r="R181" s="83"/>
      <c r="V181" s="43"/>
      <c r="X181" s="6"/>
      <c r="Y181" s="665"/>
    </row>
    <row r="182" spans="1:25" ht="14.5">
      <c r="A182" s="83"/>
      <c r="C182" s="43"/>
      <c r="D182" s="4"/>
      <c r="G182" s="83"/>
      <c r="H182" s="83"/>
      <c r="I182" s="83"/>
      <c r="J182" s="83"/>
      <c r="K182" s="83"/>
      <c r="L182" s="83"/>
      <c r="M182" s="83"/>
      <c r="N182" s="83"/>
      <c r="O182" s="83"/>
      <c r="P182" s="83"/>
      <c r="Q182" s="83"/>
      <c r="R182" s="83"/>
      <c r="V182" s="43"/>
      <c r="X182" s="6"/>
      <c r="Y182" s="665"/>
    </row>
    <row r="183" spans="1:25" ht="14.5">
      <c r="A183" s="83"/>
      <c r="C183" s="43"/>
      <c r="D183" s="4"/>
      <c r="G183" s="83"/>
      <c r="H183" s="83"/>
      <c r="I183" s="83"/>
      <c r="J183" s="83"/>
      <c r="K183" s="83"/>
      <c r="L183" s="83"/>
      <c r="M183" s="83"/>
      <c r="N183" s="83"/>
      <c r="O183" s="83"/>
      <c r="P183" s="83"/>
      <c r="Q183" s="83"/>
      <c r="R183" s="83"/>
      <c r="V183" s="43"/>
      <c r="X183" s="6"/>
      <c r="Y183" s="665"/>
    </row>
    <row r="184" spans="1:25" ht="14.5">
      <c r="A184" s="83"/>
      <c r="C184" s="43"/>
      <c r="D184" s="4"/>
      <c r="G184" s="83"/>
      <c r="H184" s="83"/>
      <c r="I184" s="83"/>
      <c r="J184" s="83"/>
      <c r="K184" s="83"/>
      <c r="L184" s="83"/>
      <c r="M184" s="83"/>
      <c r="N184" s="83"/>
      <c r="O184" s="83"/>
      <c r="P184" s="83"/>
      <c r="Q184" s="83"/>
      <c r="R184" s="83"/>
      <c r="V184" s="43"/>
      <c r="X184" s="6"/>
      <c r="Y184" s="665"/>
    </row>
    <row r="185" spans="1:25" ht="14.5">
      <c r="A185" s="83"/>
      <c r="C185" s="43"/>
      <c r="D185" s="4"/>
      <c r="G185" s="83"/>
      <c r="H185" s="83"/>
      <c r="I185" s="83"/>
      <c r="J185" s="83"/>
      <c r="K185" s="83"/>
      <c r="L185" s="83"/>
      <c r="M185" s="83"/>
      <c r="N185" s="83"/>
      <c r="O185" s="83"/>
      <c r="P185" s="83"/>
      <c r="Q185" s="83"/>
      <c r="R185" s="83"/>
      <c r="V185" s="43"/>
      <c r="X185" s="6"/>
      <c r="Y185" s="665"/>
    </row>
    <row r="186" spans="1:25" ht="14.5">
      <c r="A186" s="83"/>
      <c r="C186" s="43"/>
      <c r="D186" s="4"/>
      <c r="G186" s="83"/>
      <c r="H186" s="83"/>
      <c r="I186" s="83"/>
      <c r="J186" s="83"/>
      <c r="K186" s="83"/>
      <c r="L186" s="83"/>
      <c r="M186" s="83"/>
      <c r="N186" s="83"/>
      <c r="O186" s="83"/>
      <c r="P186" s="83"/>
      <c r="Q186" s="83"/>
      <c r="R186" s="83"/>
      <c r="V186" s="43"/>
      <c r="X186" s="6"/>
      <c r="Y186" s="665"/>
    </row>
    <row r="187" spans="1:25" ht="14.5">
      <c r="A187" s="83"/>
      <c r="C187" s="43"/>
      <c r="D187" s="4"/>
      <c r="G187" s="83"/>
      <c r="H187" s="83"/>
      <c r="I187" s="83"/>
      <c r="J187" s="83"/>
      <c r="K187" s="83"/>
      <c r="L187" s="83"/>
      <c r="M187" s="83"/>
      <c r="N187" s="83"/>
      <c r="O187" s="83"/>
      <c r="P187" s="83"/>
      <c r="Q187" s="83"/>
      <c r="R187" s="83"/>
      <c r="V187" s="43"/>
      <c r="X187" s="6"/>
      <c r="Y187" s="665"/>
    </row>
    <row r="188" spans="1:25" ht="14.5">
      <c r="A188" s="83"/>
      <c r="C188" s="43"/>
      <c r="D188" s="4"/>
      <c r="G188" s="83"/>
      <c r="H188" s="83"/>
      <c r="I188" s="83"/>
      <c r="J188" s="83"/>
      <c r="K188" s="83"/>
      <c r="L188" s="83"/>
      <c r="M188" s="83"/>
      <c r="N188" s="83"/>
      <c r="O188" s="83"/>
      <c r="P188" s="83"/>
      <c r="Q188" s="83"/>
      <c r="R188" s="83"/>
      <c r="V188" s="43"/>
      <c r="X188" s="6"/>
      <c r="Y188" s="665"/>
    </row>
    <row r="189" spans="1:25" ht="14.5">
      <c r="A189" s="83"/>
      <c r="C189" s="43"/>
      <c r="D189" s="4"/>
      <c r="G189" s="83"/>
      <c r="H189" s="83"/>
      <c r="I189" s="83"/>
      <c r="J189" s="83"/>
      <c r="K189" s="83"/>
      <c r="L189" s="83"/>
      <c r="M189" s="83"/>
      <c r="N189" s="83"/>
      <c r="O189" s="83"/>
      <c r="P189" s="83"/>
      <c r="Q189" s="83"/>
      <c r="R189" s="83"/>
      <c r="V189" s="43"/>
      <c r="X189" s="6"/>
      <c r="Y189" s="665"/>
    </row>
    <row r="190" spans="1:25" ht="14.5">
      <c r="A190" s="83"/>
      <c r="C190" s="43"/>
      <c r="D190" s="4"/>
      <c r="G190" s="83"/>
      <c r="H190" s="83"/>
      <c r="I190" s="83"/>
      <c r="J190" s="83"/>
      <c r="K190" s="83"/>
      <c r="L190" s="83"/>
      <c r="M190" s="83"/>
      <c r="N190" s="83"/>
      <c r="O190" s="83"/>
      <c r="P190" s="83"/>
      <c r="Q190" s="83"/>
      <c r="R190" s="83"/>
      <c r="V190" s="43"/>
      <c r="X190" s="6"/>
      <c r="Y190" s="665"/>
    </row>
    <row r="191" spans="1:25" ht="14.5">
      <c r="A191" s="83"/>
      <c r="C191" s="43"/>
      <c r="D191" s="4"/>
      <c r="G191" s="83"/>
      <c r="H191" s="83"/>
      <c r="I191" s="83"/>
      <c r="J191" s="83"/>
      <c r="K191" s="83"/>
      <c r="L191" s="83"/>
      <c r="M191" s="83"/>
      <c r="N191" s="83"/>
      <c r="O191" s="83"/>
      <c r="P191" s="83"/>
      <c r="Q191" s="83"/>
      <c r="R191" s="83"/>
      <c r="V191" s="43"/>
      <c r="X191" s="6"/>
      <c r="Y191" s="665"/>
    </row>
    <row r="192" spans="1:25" ht="14.5">
      <c r="A192" s="83"/>
      <c r="C192" s="43"/>
      <c r="D192" s="4"/>
      <c r="G192" s="83"/>
      <c r="H192" s="83"/>
      <c r="I192" s="83"/>
      <c r="J192" s="83"/>
      <c r="K192" s="83"/>
      <c r="L192" s="83"/>
      <c r="M192" s="83"/>
      <c r="N192" s="83"/>
      <c r="O192" s="83"/>
      <c r="P192" s="83"/>
      <c r="Q192" s="83"/>
      <c r="R192" s="83"/>
      <c r="V192" s="43"/>
      <c r="X192" s="6"/>
      <c r="Y192" s="665"/>
    </row>
    <row r="193" spans="1:25" ht="14.5">
      <c r="A193" s="83"/>
      <c r="C193" s="43"/>
      <c r="D193" s="4"/>
      <c r="G193" s="83"/>
      <c r="H193" s="83"/>
      <c r="I193" s="83"/>
      <c r="J193" s="83"/>
      <c r="K193" s="83"/>
      <c r="L193" s="83"/>
      <c r="M193" s="83"/>
      <c r="N193" s="83"/>
      <c r="O193" s="83"/>
      <c r="P193" s="83"/>
      <c r="Q193" s="83"/>
      <c r="R193" s="83"/>
      <c r="V193" s="43"/>
      <c r="X193" s="6"/>
      <c r="Y193" s="665"/>
    </row>
    <row r="194" spans="1:25" ht="14.5">
      <c r="A194" s="83"/>
      <c r="C194" s="43"/>
      <c r="D194" s="4"/>
      <c r="G194" s="83"/>
      <c r="H194" s="83"/>
      <c r="I194" s="83"/>
      <c r="J194" s="83"/>
      <c r="K194" s="83"/>
      <c r="L194" s="83"/>
      <c r="M194" s="83"/>
      <c r="N194" s="83"/>
      <c r="O194" s="83"/>
      <c r="P194" s="83"/>
      <c r="Q194" s="83"/>
      <c r="R194" s="83"/>
      <c r="V194" s="43"/>
      <c r="X194" s="6"/>
      <c r="Y194" s="665"/>
    </row>
    <row r="195" spans="1:25" ht="14.5">
      <c r="A195" s="83"/>
      <c r="C195" s="43"/>
      <c r="D195" s="4"/>
      <c r="G195" s="83"/>
      <c r="H195" s="83"/>
      <c r="I195" s="83"/>
      <c r="J195" s="83"/>
      <c r="K195" s="83"/>
      <c r="L195" s="83"/>
      <c r="M195" s="83"/>
      <c r="N195" s="83"/>
      <c r="O195" s="83"/>
      <c r="P195" s="83"/>
      <c r="Q195" s="83"/>
      <c r="R195" s="83"/>
      <c r="V195" s="43"/>
      <c r="X195" s="6"/>
      <c r="Y195" s="665"/>
    </row>
    <row r="196" spans="1:25" ht="14.5">
      <c r="A196" s="83"/>
      <c r="C196" s="43"/>
      <c r="D196" s="4"/>
      <c r="G196" s="83"/>
      <c r="H196" s="83"/>
      <c r="I196" s="83"/>
      <c r="J196" s="83"/>
      <c r="K196" s="83"/>
      <c r="L196" s="83"/>
      <c r="M196" s="83"/>
      <c r="N196" s="83"/>
      <c r="O196" s="83"/>
      <c r="P196" s="83"/>
      <c r="Q196" s="83"/>
      <c r="R196" s="83"/>
      <c r="V196" s="43"/>
      <c r="X196" s="6"/>
      <c r="Y196" s="665"/>
    </row>
    <row r="197" spans="1:25" ht="14.5">
      <c r="A197" s="83"/>
      <c r="C197" s="43"/>
      <c r="D197" s="4"/>
      <c r="G197" s="83"/>
      <c r="H197" s="83"/>
      <c r="I197" s="83"/>
      <c r="J197" s="83"/>
      <c r="K197" s="83"/>
      <c r="L197" s="83"/>
      <c r="M197" s="83"/>
      <c r="N197" s="83"/>
      <c r="O197" s="83"/>
      <c r="P197" s="83"/>
      <c r="Q197" s="83"/>
      <c r="R197" s="83"/>
      <c r="V197" s="43"/>
      <c r="X197" s="6"/>
      <c r="Y197" s="665"/>
    </row>
    <row r="198" spans="1:25" ht="14.5">
      <c r="A198" s="83"/>
      <c r="C198" s="43"/>
      <c r="D198" s="4"/>
      <c r="G198" s="83"/>
      <c r="H198" s="83"/>
      <c r="I198" s="83"/>
      <c r="J198" s="83"/>
      <c r="K198" s="83"/>
      <c r="L198" s="83"/>
      <c r="M198" s="83"/>
      <c r="N198" s="83"/>
      <c r="O198" s="83"/>
      <c r="P198" s="83"/>
      <c r="Q198" s="83"/>
      <c r="R198" s="83"/>
      <c r="V198" s="43"/>
      <c r="X198" s="6"/>
      <c r="Y198" s="665"/>
    </row>
    <row r="199" spans="1:25" ht="14.5">
      <c r="A199" s="83"/>
      <c r="C199" s="43"/>
      <c r="D199" s="4"/>
      <c r="G199" s="83"/>
      <c r="H199" s="83"/>
      <c r="I199" s="83"/>
      <c r="J199" s="83"/>
      <c r="K199" s="83"/>
      <c r="L199" s="83"/>
      <c r="M199" s="83"/>
      <c r="N199" s="83"/>
      <c r="O199" s="83"/>
      <c r="P199" s="83"/>
      <c r="Q199" s="83"/>
      <c r="R199" s="83"/>
      <c r="V199" s="43"/>
      <c r="X199" s="6"/>
      <c r="Y199" s="665"/>
    </row>
    <row r="200" spans="1:25" ht="14.5">
      <c r="A200" s="83"/>
      <c r="C200" s="43"/>
      <c r="D200" s="4"/>
      <c r="G200" s="83"/>
      <c r="H200" s="83"/>
      <c r="I200" s="83"/>
      <c r="J200" s="83"/>
      <c r="K200" s="83"/>
      <c r="L200" s="83"/>
      <c r="M200" s="83"/>
      <c r="N200" s="83"/>
      <c r="O200" s="83"/>
      <c r="P200" s="83"/>
      <c r="Q200" s="83"/>
      <c r="R200" s="83"/>
      <c r="V200" s="43"/>
      <c r="X200" s="6"/>
      <c r="Y200" s="665"/>
    </row>
    <row r="201" spans="1:25" ht="14.5">
      <c r="A201" s="83"/>
      <c r="C201" s="43"/>
      <c r="D201" s="4"/>
      <c r="G201" s="83"/>
      <c r="H201" s="83"/>
      <c r="I201" s="83"/>
      <c r="J201" s="83"/>
      <c r="K201" s="83"/>
      <c r="L201" s="83"/>
      <c r="M201" s="83"/>
      <c r="N201" s="83"/>
      <c r="O201" s="83"/>
      <c r="P201" s="83"/>
      <c r="Q201" s="83"/>
      <c r="R201" s="83"/>
      <c r="V201" s="43"/>
      <c r="X201" s="6"/>
      <c r="Y201" s="665"/>
    </row>
    <row r="202" spans="1:25" ht="14.5">
      <c r="A202" s="83"/>
      <c r="C202" s="43"/>
      <c r="D202" s="4"/>
      <c r="G202" s="83"/>
      <c r="H202" s="83"/>
      <c r="I202" s="83"/>
      <c r="J202" s="83"/>
      <c r="K202" s="83"/>
      <c r="L202" s="83"/>
      <c r="M202" s="83"/>
      <c r="N202" s="83"/>
      <c r="O202" s="83"/>
      <c r="P202" s="83"/>
      <c r="Q202" s="83"/>
      <c r="R202" s="83"/>
      <c r="V202" s="43"/>
      <c r="X202" s="6"/>
      <c r="Y202" s="665"/>
    </row>
    <row r="203" spans="1:25" ht="14.5">
      <c r="A203" s="83"/>
      <c r="C203" s="43"/>
      <c r="D203" s="4"/>
      <c r="G203" s="83"/>
      <c r="H203" s="83"/>
      <c r="I203" s="83"/>
      <c r="J203" s="83"/>
      <c r="K203" s="83"/>
      <c r="L203" s="83"/>
      <c r="M203" s="83"/>
      <c r="N203" s="83"/>
      <c r="O203" s="83"/>
      <c r="P203" s="83"/>
      <c r="Q203" s="83"/>
      <c r="R203" s="83"/>
      <c r="V203" s="43"/>
      <c r="X203" s="6"/>
      <c r="Y203" s="665"/>
    </row>
    <row r="204" spans="1:25" ht="14.5">
      <c r="A204" s="83"/>
      <c r="C204" s="43"/>
      <c r="D204" s="4"/>
      <c r="G204" s="83"/>
      <c r="H204" s="83"/>
      <c r="I204" s="83"/>
      <c r="J204" s="83"/>
      <c r="K204" s="83"/>
      <c r="L204" s="83"/>
      <c r="M204" s="83"/>
      <c r="N204" s="83"/>
      <c r="O204" s="83"/>
      <c r="P204" s="83"/>
      <c r="Q204" s="83"/>
      <c r="R204" s="83"/>
      <c r="V204" s="43"/>
      <c r="X204" s="6"/>
      <c r="Y204" s="665"/>
    </row>
    <row r="205" spans="1:25" ht="14.5">
      <c r="A205" s="83"/>
      <c r="C205" s="43"/>
      <c r="D205" s="4"/>
      <c r="G205" s="83"/>
      <c r="H205" s="83"/>
      <c r="I205" s="83"/>
      <c r="J205" s="83"/>
      <c r="K205" s="83"/>
      <c r="L205" s="83"/>
      <c r="M205" s="83"/>
      <c r="N205" s="83"/>
      <c r="O205" s="83"/>
      <c r="P205" s="83"/>
      <c r="Q205" s="83"/>
      <c r="R205" s="83"/>
      <c r="V205" s="43"/>
      <c r="X205" s="6"/>
      <c r="Y205" s="665"/>
    </row>
    <row r="206" spans="1:25" ht="14.5">
      <c r="A206" s="83"/>
      <c r="C206" s="43"/>
      <c r="D206" s="4"/>
      <c r="G206" s="83"/>
      <c r="H206" s="83"/>
      <c r="I206" s="83"/>
      <c r="J206" s="83"/>
      <c r="K206" s="83"/>
      <c r="L206" s="83"/>
      <c r="M206" s="83"/>
      <c r="N206" s="83"/>
      <c r="O206" s="83"/>
      <c r="P206" s="83"/>
      <c r="Q206" s="83"/>
      <c r="R206" s="83"/>
      <c r="V206" s="43"/>
      <c r="X206" s="6"/>
      <c r="Y206" s="665"/>
    </row>
    <row r="207" spans="1:25" ht="14.5">
      <c r="A207" s="83"/>
      <c r="C207" s="43"/>
      <c r="D207" s="4"/>
      <c r="G207" s="83"/>
      <c r="H207" s="83"/>
      <c r="I207" s="83"/>
      <c r="J207" s="83"/>
      <c r="K207" s="83"/>
      <c r="L207" s="83"/>
      <c r="M207" s="83"/>
      <c r="N207" s="83"/>
      <c r="O207" s="83"/>
      <c r="P207" s="83"/>
      <c r="Q207" s="83"/>
      <c r="R207" s="83"/>
      <c r="V207" s="43"/>
      <c r="X207" s="6"/>
      <c r="Y207" s="665"/>
    </row>
    <row r="208" spans="1:25" ht="14.5">
      <c r="A208" s="83"/>
      <c r="C208" s="43"/>
      <c r="D208" s="4"/>
      <c r="G208" s="83"/>
      <c r="H208" s="83"/>
      <c r="I208" s="83"/>
      <c r="J208" s="83"/>
      <c r="K208" s="83"/>
      <c r="L208" s="83"/>
      <c r="M208" s="83"/>
      <c r="N208" s="83"/>
      <c r="O208" s="83"/>
      <c r="P208" s="83"/>
      <c r="Q208" s="83"/>
      <c r="R208" s="83"/>
      <c r="V208" s="43"/>
      <c r="X208" s="6"/>
      <c r="Y208" s="665"/>
    </row>
    <row r="209" spans="1:25" ht="14.5">
      <c r="A209" s="83"/>
      <c r="C209" s="43"/>
      <c r="D209" s="4"/>
      <c r="G209" s="83"/>
      <c r="H209" s="83"/>
      <c r="I209" s="83"/>
      <c r="J209" s="83"/>
      <c r="K209" s="83"/>
      <c r="L209" s="83"/>
      <c r="M209" s="83"/>
      <c r="N209" s="83"/>
      <c r="O209" s="83"/>
      <c r="P209" s="83"/>
      <c r="Q209" s="83"/>
      <c r="R209" s="83"/>
      <c r="V209" s="43"/>
      <c r="X209" s="6"/>
      <c r="Y209" s="665"/>
    </row>
    <row r="210" spans="1:25" ht="14.5">
      <c r="A210" s="83"/>
      <c r="C210" s="43"/>
      <c r="D210" s="4"/>
      <c r="G210" s="83"/>
      <c r="H210" s="83"/>
      <c r="I210" s="83"/>
      <c r="J210" s="83"/>
      <c r="K210" s="83"/>
      <c r="L210" s="83"/>
      <c r="M210" s="83"/>
      <c r="N210" s="83"/>
      <c r="O210" s="83"/>
      <c r="P210" s="83"/>
      <c r="Q210" s="83"/>
      <c r="R210" s="83"/>
      <c r="V210" s="43"/>
      <c r="X210" s="6"/>
      <c r="Y210" s="665"/>
    </row>
    <row r="211" spans="1:25" ht="14.5">
      <c r="A211" s="83"/>
      <c r="C211" s="43"/>
      <c r="D211" s="4"/>
      <c r="G211" s="83"/>
      <c r="H211" s="83"/>
      <c r="I211" s="83"/>
      <c r="J211" s="83"/>
      <c r="K211" s="83"/>
      <c r="L211" s="83"/>
      <c r="M211" s="83"/>
      <c r="N211" s="83"/>
      <c r="O211" s="83"/>
      <c r="P211" s="83"/>
      <c r="Q211" s="83"/>
      <c r="R211" s="83"/>
      <c r="V211" s="43"/>
      <c r="X211" s="6"/>
      <c r="Y211" s="665"/>
    </row>
    <row r="212" spans="1:25" ht="14.5">
      <c r="A212" s="83"/>
      <c r="C212" s="43"/>
      <c r="D212" s="4"/>
      <c r="G212" s="83"/>
      <c r="H212" s="83"/>
      <c r="I212" s="83"/>
      <c r="J212" s="83"/>
      <c r="K212" s="83"/>
      <c r="L212" s="83"/>
      <c r="M212" s="83"/>
      <c r="N212" s="83"/>
      <c r="O212" s="83"/>
      <c r="P212" s="83"/>
      <c r="Q212" s="83"/>
      <c r="R212" s="83"/>
      <c r="V212" s="43"/>
      <c r="X212" s="6"/>
      <c r="Y212" s="665"/>
    </row>
    <row r="213" spans="1:25" ht="14.5">
      <c r="A213" s="83"/>
      <c r="C213" s="43"/>
      <c r="D213" s="4"/>
      <c r="G213" s="83"/>
      <c r="H213" s="83"/>
      <c r="I213" s="83"/>
      <c r="J213" s="83"/>
      <c r="K213" s="83"/>
      <c r="L213" s="83"/>
      <c r="M213" s="83"/>
      <c r="N213" s="83"/>
      <c r="O213" s="83"/>
      <c r="P213" s="83"/>
      <c r="Q213" s="83"/>
      <c r="R213" s="83"/>
      <c r="V213" s="43"/>
      <c r="X213" s="6"/>
      <c r="Y213" s="665"/>
    </row>
    <row r="214" spans="1:25" ht="14.5">
      <c r="A214" s="83"/>
      <c r="C214" s="43"/>
      <c r="D214" s="4"/>
      <c r="G214" s="83"/>
      <c r="H214" s="83"/>
      <c r="I214" s="83"/>
      <c r="J214" s="83"/>
      <c r="K214" s="83"/>
      <c r="L214" s="83"/>
      <c r="M214" s="83"/>
      <c r="N214" s="83"/>
      <c r="O214" s="83"/>
      <c r="P214" s="83"/>
      <c r="Q214" s="83"/>
      <c r="R214" s="83"/>
      <c r="V214" s="43"/>
      <c r="X214" s="6"/>
      <c r="Y214" s="665"/>
    </row>
    <row r="215" spans="1:25" ht="14.5">
      <c r="A215" s="83"/>
      <c r="C215" s="43"/>
      <c r="D215" s="4"/>
      <c r="G215" s="83"/>
      <c r="H215" s="83"/>
      <c r="I215" s="83"/>
      <c r="J215" s="83"/>
      <c r="K215" s="83"/>
      <c r="L215" s="83"/>
      <c r="M215" s="83"/>
      <c r="N215" s="83"/>
      <c r="O215" s="83"/>
      <c r="P215" s="83"/>
      <c r="Q215" s="83"/>
      <c r="R215" s="83"/>
      <c r="V215" s="43"/>
      <c r="X215" s="6"/>
      <c r="Y215" s="665"/>
    </row>
    <row r="216" spans="1:25" ht="14.5">
      <c r="A216" s="83"/>
      <c r="C216" s="43"/>
      <c r="D216" s="4"/>
      <c r="G216" s="83"/>
      <c r="H216" s="83"/>
      <c r="I216" s="83"/>
      <c r="J216" s="83"/>
      <c r="K216" s="83"/>
      <c r="L216" s="83"/>
      <c r="M216" s="83"/>
      <c r="N216" s="83"/>
      <c r="O216" s="83"/>
      <c r="P216" s="83"/>
      <c r="Q216" s="83"/>
      <c r="R216" s="83"/>
      <c r="V216" s="43"/>
      <c r="X216" s="6"/>
      <c r="Y216" s="665"/>
    </row>
    <row r="217" spans="1:25" ht="14.5">
      <c r="A217" s="83"/>
      <c r="C217" s="43"/>
      <c r="D217" s="4"/>
      <c r="G217" s="83"/>
      <c r="H217" s="83"/>
      <c r="I217" s="83"/>
      <c r="J217" s="83"/>
      <c r="K217" s="83"/>
      <c r="L217" s="83"/>
      <c r="M217" s="83"/>
      <c r="N217" s="83"/>
      <c r="O217" s="83"/>
      <c r="P217" s="83"/>
      <c r="Q217" s="83"/>
      <c r="R217" s="83"/>
      <c r="V217" s="43"/>
      <c r="X217" s="6"/>
      <c r="Y217" s="665"/>
    </row>
    <row r="218" spans="1:25" ht="14.5">
      <c r="A218" s="83"/>
      <c r="C218" s="43"/>
      <c r="D218" s="4"/>
      <c r="G218" s="83"/>
      <c r="H218" s="83"/>
      <c r="I218" s="83"/>
      <c r="J218" s="83"/>
      <c r="K218" s="83"/>
      <c r="L218" s="83"/>
      <c r="M218" s="83"/>
      <c r="N218" s="83"/>
      <c r="O218" s="83"/>
      <c r="P218" s="83"/>
      <c r="Q218" s="83"/>
      <c r="R218" s="83"/>
      <c r="V218" s="43"/>
      <c r="X218" s="6"/>
      <c r="Y218" s="665"/>
    </row>
    <row r="219" spans="1:25" ht="14.5">
      <c r="A219" s="83"/>
      <c r="C219" s="43"/>
      <c r="D219" s="4"/>
      <c r="G219" s="83"/>
      <c r="H219" s="83"/>
      <c r="I219" s="83"/>
      <c r="J219" s="83"/>
      <c r="K219" s="83"/>
      <c r="L219" s="83"/>
      <c r="M219" s="83"/>
      <c r="N219" s="83"/>
      <c r="O219" s="83"/>
      <c r="P219" s="83"/>
      <c r="Q219" s="83"/>
      <c r="R219" s="83"/>
      <c r="V219" s="43"/>
      <c r="X219" s="6"/>
      <c r="Y219" s="665"/>
    </row>
    <row r="220" spans="1:25" ht="14.5">
      <c r="A220" s="83"/>
      <c r="C220" s="43"/>
      <c r="D220" s="4"/>
      <c r="G220" s="83"/>
      <c r="H220" s="83"/>
      <c r="I220" s="83"/>
      <c r="J220" s="83"/>
      <c r="K220" s="83"/>
      <c r="L220" s="83"/>
      <c r="M220" s="83"/>
      <c r="N220" s="83"/>
      <c r="O220" s="83"/>
      <c r="P220" s="83"/>
      <c r="Q220" s="83"/>
      <c r="R220" s="83"/>
      <c r="V220" s="43"/>
      <c r="X220" s="6"/>
      <c r="Y220" s="665"/>
    </row>
    <row r="221" spans="1:25" ht="14.5">
      <c r="A221" s="83"/>
      <c r="C221" s="43"/>
      <c r="D221" s="4"/>
      <c r="G221" s="83"/>
      <c r="H221" s="83"/>
      <c r="I221" s="83"/>
      <c r="J221" s="83"/>
      <c r="K221" s="83"/>
      <c r="L221" s="83"/>
      <c r="M221" s="83"/>
      <c r="N221" s="83"/>
      <c r="O221" s="83"/>
      <c r="P221" s="83"/>
      <c r="Q221" s="83"/>
      <c r="R221" s="83"/>
      <c r="V221" s="43"/>
      <c r="X221" s="6"/>
      <c r="Y221" s="665"/>
    </row>
    <row r="222" spans="1:25" ht="14.5">
      <c r="A222" s="83"/>
      <c r="C222" s="43"/>
      <c r="D222" s="4"/>
      <c r="G222" s="83"/>
      <c r="H222" s="83"/>
      <c r="I222" s="83"/>
      <c r="J222" s="83"/>
      <c r="K222" s="83"/>
      <c r="L222" s="83"/>
      <c r="M222" s="83"/>
      <c r="N222" s="83"/>
      <c r="O222" s="83"/>
      <c r="P222" s="83"/>
      <c r="Q222" s="83"/>
      <c r="R222" s="83"/>
      <c r="V222" s="43"/>
      <c r="X222" s="6"/>
      <c r="Y222" s="665"/>
    </row>
    <row r="223" spans="1:25" ht="14.5">
      <c r="A223" s="83"/>
      <c r="C223" s="43"/>
      <c r="D223" s="4"/>
      <c r="G223" s="83"/>
      <c r="H223" s="83"/>
      <c r="I223" s="83"/>
      <c r="J223" s="83"/>
      <c r="K223" s="83"/>
      <c r="L223" s="83"/>
      <c r="M223" s="83"/>
      <c r="N223" s="83"/>
      <c r="O223" s="83"/>
      <c r="P223" s="83"/>
      <c r="Q223" s="83"/>
      <c r="R223" s="83"/>
      <c r="V223" s="43"/>
      <c r="X223" s="6"/>
      <c r="Y223" s="665"/>
    </row>
    <row r="224" spans="1:25" ht="14.5">
      <c r="A224" s="83"/>
      <c r="C224" s="43"/>
      <c r="D224" s="4"/>
      <c r="G224" s="83"/>
      <c r="H224" s="83"/>
      <c r="I224" s="83"/>
      <c r="J224" s="83"/>
      <c r="K224" s="83"/>
      <c r="L224" s="83"/>
      <c r="M224" s="83"/>
      <c r="N224" s="83"/>
      <c r="O224" s="83"/>
      <c r="P224" s="83"/>
      <c r="Q224" s="83"/>
      <c r="R224" s="83"/>
      <c r="V224" s="43"/>
      <c r="X224" s="6"/>
      <c r="Y224" s="665"/>
    </row>
    <row r="225" spans="1:25" ht="14.5">
      <c r="A225" s="83"/>
      <c r="C225" s="43"/>
      <c r="D225" s="4"/>
      <c r="G225" s="83"/>
      <c r="H225" s="83"/>
      <c r="I225" s="83"/>
      <c r="J225" s="83"/>
      <c r="K225" s="83"/>
      <c r="L225" s="83"/>
      <c r="M225" s="83"/>
      <c r="N225" s="83"/>
      <c r="O225" s="83"/>
      <c r="P225" s="83"/>
      <c r="Q225" s="83"/>
      <c r="R225" s="83"/>
      <c r="V225" s="43"/>
      <c r="X225" s="6"/>
      <c r="Y225" s="665"/>
    </row>
    <row r="226" spans="1:25" ht="14.5">
      <c r="A226" s="83"/>
      <c r="C226" s="43"/>
      <c r="D226" s="4"/>
      <c r="G226" s="83"/>
      <c r="H226" s="83"/>
      <c r="I226" s="83"/>
      <c r="J226" s="83"/>
      <c r="K226" s="83"/>
      <c r="L226" s="83"/>
      <c r="M226" s="83"/>
      <c r="N226" s="83"/>
      <c r="O226" s="83"/>
      <c r="P226" s="83"/>
      <c r="Q226" s="83"/>
      <c r="R226" s="83"/>
      <c r="V226" s="43"/>
      <c r="X226" s="6"/>
      <c r="Y226" s="665"/>
    </row>
    <row r="227" spans="1:25" ht="14.5">
      <c r="A227" s="83"/>
      <c r="C227" s="43"/>
      <c r="D227" s="4"/>
      <c r="G227" s="83"/>
      <c r="H227" s="83"/>
      <c r="I227" s="83"/>
      <c r="J227" s="83"/>
      <c r="K227" s="83"/>
      <c r="L227" s="83"/>
      <c r="M227" s="83"/>
      <c r="N227" s="83"/>
      <c r="O227" s="83"/>
      <c r="P227" s="83"/>
      <c r="Q227" s="83"/>
      <c r="R227" s="83"/>
      <c r="V227" s="43"/>
      <c r="X227" s="6"/>
      <c r="Y227" s="665"/>
    </row>
    <row r="228" spans="1:25" ht="14.5">
      <c r="A228" s="83"/>
      <c r="C228" s="43"/>
      <c r="D228" s="4"/>
      <c r="G228" s="83"/>
      <c r="H228" s="83"/>
      <c r="I228" s="83"/>
      <c r="J228" s="83"/>
      <c r="K228" s="83"/>
      <c r="L228" s="83"/>
      <c r="M228" s="83"/>
      <c r="N228" s="83"/>
      <c r="O228" s="83"/>
      <c r="P228" s="83"/>
      <c r="Q228" s="83"/>
      <c r="R228" s="83"/>
      <c r="V228" s="43"/>
      <c r="X228" s="6"/>
      <c r="Y228" s="665"/>
    </row>
    <row r="229" spans="1:25" ht="14.5">
      <c r="A229" s="83"/>
      <c r="C229" s="43"/>
      <c r="D229" s="4"/>
      <c r="G229" s="83"/>
      <c r="H229" s="83"/>
      <c r="I229" s="83"/>
      <c r="J229" s="83"/>
      <c r="K229" s="83"/>
      <c r="L229" s="83"/>
      <c r="M229" s="83"/>
      <c r="N229" s="83"/>
      <c r="O229" s="83"/>
      <c r="P229" s="83"/>
      <c r="Q229" s="83"/>
      <c r="R229" s="83"/>
      <c r="V229" s="43"/>
      <c r="X229" s="6"/>
      <c r="Y229" s="665"/>
    </row>
    <row r="230" spans="1:25" ht="14.5">
      <c r="A230" s="83"/>
      <c r="C230" s="43"/>
      <c r="D230" s="4"/>
      <c r="G230" s="83"/>
      <c r="H230" s="83"/>
      <c r="I230" s="83"/>
      <c r="J230" s="83"/>
      <c r="K230" s="83"/>
      <c r="L230" s="83"/>
      <c r="M230" s="83"/>
      <c r="N230" s="83"/>
      <c r="O230" s="83"/>
      <c r="P230" s="83"/>
      <c r="Q230" s="83"/>
      <c r="R230" s="83"/>
      <c r="V230" s="43"/>
      <c r="X230" s="6"/>
      <c r="Y230" s="665"/>
    </row>
    <row r="231" spans="1:25" ht="14.5">
      <c r="A231" s="83"/>
      <c r="C231" s="43"/>
      <c r="D231" s="4"/>
      <c r="G231" s="83"/>
      <c r="H231" s="83"/>
      <c r="I231" s="83"/>
      <c r="J231" s="83"/>
      <c r="K231" s="83"/>
      <c r="L231" s="83"/>
      <c r="M231" s="83"/>
      <c r="N231" s="83"/>
      <c r="O231" s="83"/>
      <c r="P231" s="83"/>
      <c r="Q231" s="83"/>
      <c r="R231" s="83"/>
      <c r="V231" s="43"/>
      <c r="X231" s="6"/>
      <c r="Y231" s="665"/>
    </row>
    <row r="232" spans="1:25" ht="14.5">
      <c r="A232" s="83"/>
      <c r="C232" s="43"/>
      <c r="D232" s="4"/>
      <c r="G232" s="83"/>
      <c r="H232" s="83"/>
      <c r="I232" s="83"/>
      <c r="J232" s="83"/>
      <c r="K232" s="83"/>
      <c r="L232" s="83"/>
      <c r="M232" s="83"/>
      <c r="N232" s="83"/>
      <c r="O232" s="83"/>
      <c r="P232" s="83"/>
      <c r="Q232" s="83"/>
      <c r="R232" s="83"/>
      <c r="V232" s="43"/>
      <c r="X232" s="6"/>
      <c r="Y232" s="665"/>
    </row>
    <row r="233" spans="1:25" ht="14.5">
      <c r="A233" s="83"/>
      <c r="C233" s="43"/>
      <c r="D233" s="4"/>
      <c r="G233" s="83"/>
      <c r="H233" s="83"/>
      <c r="I233" s="83"/>
      <c r="J233" s="83"/>
      <c r="K233" s="83"/>
      <c r="L233" s="83"/>
      <c r="M233" s="83"/>
      <c r="N233" s="83"/>
      <c r="O233" s="83"/>
      <c r="P233" s="83"/>
      <c r="Q233" s="83"/>
      <c r="R233" s="83"/>
      <c r="V233" s="43"/>
      <c r="X233" s="6"/>
      <c r="Y233" s="665"/>
    </row>
    <row r="234" spans="1:25" ht="14.5">
      <c r="A234" s="83"/>
      <c r="C234" s="43"/>
      <c r="D234" s="4"/>
      <c r="G234" s="83"/>
      <c r="H234" s="83"/>
      <c r="I234" s="83"/>
      <c r="J234" s="83"/>
      <c r="K234" s="83"/>
      <c r="L234" s="83"/>
      <c r="M234" s="83"/>
      <c r="N234" s="83"/>
      <c r="O234" s="83"/>
      <c r="P234" s="83"/>
      <c r="Q234" s="83"/>
      <c r="R234" s="83"/>
      <c r="V234" s="43"/>
      <c r="X234" s="6"/>
      <c r="Y234" s="665"/>
    </row>
    <row r="235" spans="1:25" ht="14.5">
      <c r="A235" s="83"/>
      <c r="C235" s="43"/>
      <c r="D235" s="4"/>
      <c r="G235" s="83"/>
      <c r="H235" s="83"/>
      <c r="I235" s="83"/>
      <c r="J235" s="83"/>
      <c r="K235" s="83"/>
      <c r="L235" s="83"/>
      <c r="M235" s="83"/>
      <c r="N235" s="83"/>
      <c r="O235" s="83"/>
      <c r="P235" s="83"/>
      <c r="Q235" s="83"/>
      <c r="R235" s="83"/>
      <c r="V235" s="43"/>
      <c r="X235" s="6"/>
      <c r="Y235" s="665"/>
    </row>
    <row r="236" spans="1:25" ht="14.5">
      <c r="A236" s="83"/>
      <c r="C236" s="43"/>
      <c r="D236" s="4"/>
      <c r="G236" s="83"/>
      <c r="H236" s="83"/>
      <c r="I236" s="83"/>
      <c r="J236" s="83"/>
      <c r="K236" s="83"/>
      <c r="L236" s="83"/>
      <c r="M236" s="83"/>
      <c r="N236" s="83"/>
      <c r="O236" s="83"/>
      <c r="P236" s="83"/>
      <c r="Q236" s="83"/>
      <c r="R236" s="83"/>
      <c r="V236" s="43"/>
      <c r="X236" s="6"/>
      <c r="Y236" s="665"/>
    </row>
    <row r="237" spans="1:25" ht="14.5">
      <c r="A237" s="83"/>
      <c r="C237" s="43"/>
      <c r="D237" s="4"/>
      <c r="G237" s="83"/>
      <c r="H237" s="83"/>
      <c r="I237" s="83"/>
      <c r="J237" s="83"/>
      <c r="K237" s="83"/>
      <c r="L237" s="83"/>
      <c r="M237" s="83"/>
      <c r="N237" s="83"/>
      <c r="O237" s="83"/>
      <c r="P237" s="83"/>
      <c r="Q237" s="83"/>
      <c r="R237" s="83"/>
      <c r="V237" s="43"/>
      <c r="X237" s="6"/>
      <c r="Y237" s="665"/>
    </row>
    <row r="238" spans="1:25" ht="14.5">
      <c r="A238" s="83"/>
      <c r="C238" s="43"/>
      <c r="D238" s="4"/>
      <c r="G238" s="83"/>
      <c r="H238" s="83"/>
      <c r="I238" s="83"/>
      <c r="J238" s="83"/>
      <c r="K238" s="83"/>
      <c r="L238" s="83"/>
      <c r="M238" s="83"/>
      <c r="N238" s="83"/>
      <c r="O238" s="83"/>
      <c r="P238" s="83"/>
      <c r="Q238" s="83"/>
      <c r="R238" s="83"/>
      <c r="V238" s="43"/>
      <c r="X238" s="6"/>
      <c r="Y238" s="665"/>
    </row>
    <row r="239" spans="1:25" ht="14.5">
      <c r="A239" s="83"/>
      <c r="C239" s="43"/>
      <c r="D239" s="4"/>
      <c r="G239" s="83"/>
      <c r="H239" s="83"/>
      <c r="I239" s="83"/>
      <c r="J239" s="83"/>
      <c r="K239" s="83"/>
      <c r="L239" s="83"/>
      <c r="M239" s="83"/>
      <c r="N239" s="83"/>
      <c r="O239" s="83"/>
      <c r="P239" s="83"/>
      <c r="Q239" s="83"/>
      <c r="R239" s="83"/>
      <c r="V239" s="43"/>
      <c r="X239" s="6"/>
      <c r="Y239" s="665"/>
    </row>
    <row r="240" spans="1:25" ht="14.5">
      <c r="A240" s="83"/>
      <c r="C240" s="43"/>
      <c r="D240" s="4"/>
      <c r="G240" s="83"/>
      <c r="H240" s="83"/>
      <c r="I240" s="83"/>
      <c r="J240" s="83"/>
      <c r="K240" s="83"/>
      <c r="L240" s="83"/>
      <c r="M240" s="83"/>
      <c r="N240" s="83"/>
      <c r="O240" s="83"/>
      <c r="P240" s="83"/>
      <c r="Q240" s="83"/>
      <c r="R240" s="83"/>
      <c r="V240" s="43"/>
      <c r="X240" s="6"/>
      <c r="Y240" s="665"/>
    </row>
    <row r="241" spans="1:25" ht="14.5">
      <c r="A241" s="83"/>
      <c r="C241" s="43"/>
      <c r="D241" s="4"/>
      <c r="G241" s="83"/>
      <c r="H241" s="83"/>
      <c r="I241" s="83"/>
      <c r="J241" s="83"/>
      <c r="K241" s="83"/>
      <c r="L241" s="83"/>
      <c r="M241" s="83"/>
      <c r="N241" s="83"/>
      <c r="O241" s="83"/>
      <c r="P241" s="83"/>
      <c r="Q241" s="83"/>
      <c r="R241" s="83"/>
      <c r="V241" s="43"/>
      <c r="X241" s="6"/>
      <c r="Y241" s="665"/>
    </row>
    <row r="242" spans="1:25" ht="14.5">
      <c r="A242" s="83"/>
      <c r="C242" s="43"/>
      <c r="D242" s="4"/>
      <c r="G242" s="83"/>
      <c r="H242" s="83"/>
      <c r="I242" s="83"/>
      <c r="J242" s="83"/>
      <c r="K242" s="83"/>
      <c r="L242" s="83"/>
      <c r="M242" s="83"/>
      <c r="N242" s="83"/>
      <c r="O242" s="83"/>
      <c r="P242" s="83"/>
      <c r="Q242" s="83"/>
      <c r="R242" s="83"/>
      <c r="V242" s="43"/>
      <c r="X242" s="6"/>
      <c r="Y242" s="665"/>
    </row>
    <row r="243" spans="1:25" ht="14.5">
      <c r="A243" s="83"/>
      <c r="C243" s="43"/>
      <c r="D243" s="4"/>
      <c r="G243" s="83"/>
      <c r="H243" s="83"/>
      <c r="I243" s="83"/>
      <c r="J243" s="83"/>
      <c r="K243" s="83"/>
      <c r="L243" s="83"/>
      <c r="M243" s="83"/>
      <c r="N243" s="83"/>
      <c r="O243" s="83"/>
      <c r="P243" s="83"/>
      <c r="Q243" s="83"/>
      <c r="R243" s="83"/>
      <c r="V243" s="43"/>
      <c r="X243" s="6"/>
      <c r="Y243" s="665"/>
    </row>
    <row r="244" spans="1:25" ht="14.5">
      <c r="A244" s="83"/>
      <c r="C244" s="43"/>
      <c r="D244" s="4"/>
      <c r="G244" s="83"/>
      <c r="H244" s="83"/>
      <c r="I244" s="83"/>
      <c r="J244" s="83"/>
      <c r="K244" s="83"/>
      <c r="L244" s="83"/>
      <c r="M244" s="83"/>
      <c r="N244" s="83"/>
      <c r="O244" s="83"/>
      <c r="P244" s="83"/>
      <c r="Q244" s="83"/>
      <c r="R244" s="83"/>
      <c r="V244" s="43"/>
      <c r="X244" s="6"/>
      <c r="Y244" s="665"/>
    </row>
    <row r="245" spans="1:25" ht="14.5">
      <c r="A245" s="83"/>
      <c r="C245" s="43"/>
      <c r="D245" s="4"/>
      <c r="G245" s="83"/>
      <c r="H245" s="83"/>
      <c r="I245" s="83"/>
      <c r="J245" s="83"/>
      <c r="K245" s="83"/>
      <c r="L245" s="83"/>
      <c r="M245" s="83"/>
      <c r="N245" s="83"/>
      <c r="O245" s="83"/>
      <c r="P245" s="83"/>
      <c r="Q245" s="83"/>
      <c r="R245" s="83"/>
      <c r="V245" s="43"/>
      <c r="X245" s="6"/>
      <c r="Y245" s="665"/>
    </row>
    <row r="246" spans="1:25" ht="14.5">
      <c r="A246" s="83"/>
      <c r="C246" s="43"/>
      <c r="D246" s="4"/>
      <c r="G246" s="83"/>
      <c r="H246" s="83"/>
      <c r="I246" s="83"/>
      <c r="J246" s="83"/>
      <c r="K246" s="83"/>
      <c r="L246" s="83"/>
      <c r="M246" s="83"/>
      <c r="N246" s="83"/>
      <c r="O246" s="83"/>
      <c r="P246" s="83"/>
      <c r="Q246" s="83"/>
      <c r="R246" s="83"/>
      <c r="V246" s="43"/>
      <c r="X246" s="6"/>
      <c r="Y246" s="665"/>
    </row>
    <row r="247" spans="1:25" ht="14.5">
      <c r="A247" s="83"/>
      <c r="C247" s="43"/>
      <c r="D247" s="4"/>
      <c r="G247" s="83"/>
      <c r="H247" s="83"/>
      <c r="I247" s="83"/>
      <c r="J247" s="83"/>
      <c r="K247" s="83"/>
      <c r="L247" s="83"/>
      <c r="M247" s="83"/>
      <c r="N247" s="83"/>
      <c r="O247" s="83"/>
      <c r="P247" s="83"/>
      <c r="Q247" s="83"/>
      <c r="R247" s="83"/>
      <c r="V247" s="43"/>
      <c r="X247" s="6"/>
      <c r="Y247" s="665"/>
    </row>
    <row r="248" spans="1:25" ht="14.5">
      <c r="A248" s="83"/>
      <c r="C248" s="43"/>
      <c r="D248" s="4"/>
      <c r="G248" s="83"/>
      <c r="H248" s="83"/>
      <c r="I248" s="83"/>
      <c r="J248" s="83"/>
      <c r="K248" s="83"/>
      <c r="L248" s="83"/>
      <c r="M248" s="83"/>
      <c r="N248" s="83"/>
      <c r="O248" s="83"/>
      <c r="P248" s="83"/>
      <c r="Q248" s="83"/>
      <c r="R248" s="83"/>
      <c r="V248" s="43"/>
      <c r="X248" s="6"/>
      <c r="Y248" s="665"/>
    </row>
    <row r="249" spans="1:25" ht="14.5">
      <c r="A249" s="83"/>
      <c r="C249" s="43"/>
      <c r="D249" s="4"/>
      <c r="G249" s="83"/>
      <c r="H249" s="83"/>
      <c r="I249" s="83"/>
      <c r="J249" s="83"/>
      <c r="K249" s="83"/>
      <c r="L249" s="83"/>
      <c r="M249" s="83"/>
      <c r="N249" s="83"/>
      <c r="O249" s="83"/>
      <c r="P249" s="83"/>
      <c r="Q249" s="83"/>
      <c r="R249" s="83"/>
      <c r="V249" s="43"/>
      <c r="X249" s="6"/>
      <c r="Y249" s="665"/>
    </row>
    <row r="250" spans="1:25" ht="14.5">
      <c r="A250" s="83"/>
      <c r="C250" s="43"/>
      <c r="D250" s="4"/>
      <c r="G250" s="83"/>
      <c r="H250" s="83"/>
      <c r="I250" s="83"/>
      <c r="J250" s="83"/>
      <c r="K250" s="83"/>
      <c r="L250" s="83"/>
      <c r="M250" s="83"/>
      <c r="N250" s="83"/>
      <c r="O250" s="83"/>
      <c r="P250" s="83"/>
      <c r="Q250" s="83"/>
      <c r="R250" s="83"/>
      <c r="V250" s="43"/>
      <c r="X250" s="6"/>
      <c r="Y250" s="665"/>
    </row>
    <row r="251" spans="1:25" ht="14.5">
      <c r="A251" s="83"/>
      <c r="C251" s="43"/>
      <c r="D251" s="4"/>
      <c r="G251" s="83"/>
      <c r="H251" s="83"/>
      <c r="I251" s="83"/>
      <c r="J251" s="83"/>
      <c r="K251" s="83"/>
      <c r="L251" s="83"/>
      <c r="M251" s="83"/>
      <c r="N251" s="83"/>
      <c r="O251" s="83"/>
      <c r="P251" s="83"/>
      <c r="Q251" s="83"/>
      <c r="R251" s="83"/>
      <c r="V251" s="43"/>
      <c r="X251" s="6"/>
      <c r="Y251" s="665"/>
    </row>
    <row r="252" spans="1:25" ht="14.5">
      <c r="A252" s="83"/>
      <c r="C252" s="43"/>
      <c r="D252" s="4"/>
      <c r="G252" s="83"/>
      <c r="H252" s="83"/>
      <c r="I252" s="83"/>
      <c r="J252" s="83"/>
      <c r="K252" s="83"/>
      <c r="L252" s="83"/>
      <c r="M252" s="83"/>
      <c r="N252" s="83"/>
      <c r="O252" s="83"/>
      <c r="P252" s="83"/>
      <c r="Q252" s="83"/>
      <c r="R252" s="83"/>
      <c r="V252" s="43"/>
      <c r="X252" s="6"/>
      <c r="Y252" s="665"/>
    </row>
    <row r="253" spans="1:25" ht="14.5">
      <c r="A253" s="83"/>
      <c r="C253" s="43"/>
      <c r="D253" s="4"/>
      <c r="G253" s="83"/>
      <c r="H253" s="83"/>
      <c r="I253" s="83"/>
      <c r="J253" s="83"/>
      <c r="K253" s="83"/>
      <c r="L253" s="83"/>
      <c r="M253" s="83"/>
      <c r="N253" s="83"/>
      <c r="O253" s="83"/>
      <c r="P253" s="83"/>
      <c r="Q253" s="83"/>
      <c r="R253" s="83"/>
      <c r="V253" s="43"/>
      <c r="X253" s="6"/>
      <c r="Y253" s="665"/>
    </row>
    <row r="254" spans="1:25" ht="14.5">
      <c r="A254" s="83"/>
      <c r="C254" s="43"/>
      <c r="D254" s="4"/>
      <c r="G254" s="83"/>
      <c r="H254" s="83"/>
      <c r="I254" s="83"/>
      <c r="J254" s="83"/>
      <c r="K254" s="83"/>
      <c r="L254" s="83"/>
      <c r="M254" s="83"/>
      <c r="N254" s="83"/>
      <c r="O254" s="83"/>
      <c r="P254" s="83"/>
      <c r="Q254" s="83"/>
      <c r="R254" s="83"/>
      <c r="V254" s="43"/>
      <c r="X254" s="6"/>
      <c r="Y254" s="665"/>
    </row>
    <row r="255" spans="1:25" ht="14.5">
      <c r="A255" s="83"/>
      <c r="C255" s="43"/>
      <c r="D255" s="4"/>
      <c r="G255" s="83"/>
      <c r="H255" s="83"/>
      <c r="I255" s="83"/>
      <c r="J255" s="83"/>
      <c r="K255" s="83"/>
      <c r="L255" s="83"/>
      <c r="M255" s="83"/>
      <c r="N255" s="83"/>
      <c r="O255" s="83"/>
      <c r="P255" s="83"/>
      <c r="Q255" s="83"/>
      <c r="R255" s="83"/>
      <c r="V255" s="43"/>
      <c r="X255" s="6"/>
      <c r="Y255" s="665"/>
    </row>
    <row r="256" spans="1:25" ht="14.5">
      <c r="A256" s="83"/>
      <c r="C256" s="43"/>
      <c r="D256" s="4"/>
      <c r="G256" s="83"/>
      <c r="H256" s="83"/>
      <c r="I256" s="83"/>
      <c r="J256" s="83"/>
      <c r="K256" s="83"/>
      <c r="L256" s="83"/>
      <c r="M256" s="83"/>
      <c r="N256" s="83"/>
      <c r="O256" s="83"/>
      <c r="P256" s="83"/>
      <c r="Q256" s="83"/>
      <c r="R256" s="83"/>
      <c r="V256" s="43"/>
      <c r="X256" s="6"/>
      <c r="Y256" s="665"/>
    </row>
    <row r="257" spans="1:25" ht="14.5">
      <c r="A257" s="83"/>
      <c r="C257" s="43"/>
      <c r="D257" s="4"/>
      <c r="G257" s="83"/>
      <c r="H257" s="83"/>
      <c r="I257" s="83"/>
      <c r="J257" s="83"/>
      <c r="K257" s="83"/>
      <c r="L257" s="83"/>
      <c r="M257" s="83"/>
      <c r="N257" s="83"/>
      <c r="O257" s="83"/>
      <c r="P257" s="83"/>
      <c r="Q257" s="83"/>
      <c r="R257" s="83"/>
      <c r="V257" s="43"/>
      <c r="X257" s="6"/>
      <c r="Y257" s="665"/>
    </row>
    <row r="258" spans="1:25" ht="14.5">
      <c r="A258" s="83"/>
      <c r="C258" s="43"/>
      <c r="D258" s="4"/>
      <c r="G258" s="83"/>
      <c r="H258" s="83"/>
      <c r="I258" s="83"/>
      <c r="J258" s="83"/>
      <c r="K258" s="83"/>
      <c r="L258" s="83"/>
      <c r="M258" s="83"/>
      <c r="N258" s="83"/>
      <c r="O258" s="83"/>
      <c r="P258" s="83"/>
      <c r="Q258" s="83"/>
      <c r="R258" s="83"/>
      <c r="V258" s="43"/>
      <c r="X258" s="6"/>
      <c r="Y258" s="665"/>
    </row>
    <row r="259" spans="1:25" ht="14.5">
      <c r="A259" s="83"/>
      <c r="C259" s="43"/>
      <c r="D259" s="4"/>
      <c r="G259" s="83"/>
      <c r="H259" s="83"/>
      <c r="I259" s="83"/>
      <c r="J259" s="83"/>
      <c r="K259" s="83"/>
      <c r="L259" s="83"/>
      <c r="M259" s="83"/>
      <c r="N259" s="83"/>
      <c r="O259" s="83"/>
      <c r="P259" s="83"/>
      <c r="Q259" s="83"/>
      <c r="R259" s="83"/>
      <c r="V259" s="43"/>
      <c r="X259" s="6"/>
      <c r="Y259" s="665"/>
    </row>
    <row r="260" spans="1:25" ht="14.5">
      <c r="A260" s="83"/>
      <c r="C260" s="43"/>
      <c r="D260" s="4"/>
      <c r="G260" s="83"/>
      <c r="H260" s="83"/>
      <c r="I260" s="83"/>
      <c r="J260" s="83"/>
      <c r="K260" s="83"/>
      <c r="L260" s="83"/>
      <c r="M260" s="83"/>
      <c r="N260" s="83"/>
      <c r="O260" s="83"/>
      <c r="P260" s="83"/>
      <c r="Q260" s="83"/>
      <c r="R260" s="83"/>
      <c r="V260" s="43"/>
      <c r="X260" s="6"/>
      <c r="Y260" s="665"/>
    </row>
    <row r="261" spans="1:25" ht="14.5">
      <c r="A261" s="83"/>
      <c r="C261" s="43"/>
      <c r="D261" s="4"/>
      <c r="G261" s="83"/>
      <c r="H261" s="83"/>
      <c r="I261" s="83"/>
      <c r="J261" s="83"/>
      <c r="K261" s="83"/>
      <c r="L261" s="83"/>
      <c r="M261" s="83"/>
      <c r="N261" s="83"/>
      <c r="O261" s="83"/>
      <c r="P261" s="83"/>
      <c r="Q261" s="83"/>
      <c r="R261" s="83"/>
      <c r="V261" s="43"/>
      <c r="X261" s="6"/>
      <c r="Y261" s="665"/>
    </row>
    <row r="262" spans="1:25" ht="14.5">
      <c r="A262" s="83"/>
      <c r="C262" s="43"/>
      <c r="D262" s="4"/>
      <c r="G262" s="83"/>
      <c r="H262" s="83"/>
      <c r="I262" s="83"/>
      <c r="J262" s="83"/>
      <c r="K262" s="83"/>
      <c r="L262" s="83"/>
      <c r="M262" s="83"/>
      <c r="N262" s="83"/>
      <c r="O262" s="83"/>
      <c r="P262" s="83"/>
      <c r="Q262" s="83"/>
      <c r="R262" s="83"/>
      <c r="V262" s="43"/>
      <c r="X262" s="6"/>
      <c r="Y262" s="665"/>
    </row>
    <row r="263" spans="1:25" ht="14.5">
      <c r="A263" s="83"/>
      <c r="C263" s="43"/>
      <c r="D263" s="4"/>
      <c r="G263" s="83"/>
      <c r="H263" s="83"/>
      <c r="I263" s="83"/>
      <c r="J263" s="83"/>
      <c r="K263" s="83"/>
      <c r="L263" s="83"/>
      <c r="M263" s="83"/>
      <c r="N263" s="83"/>
      <c r="O263" s="83"/>
      <c r="P263" s="83"/>
      <c r="Q263" s="83"/>
      <c r="R263" s="83"/>
      <c r="V263" s="43"/>
      <c r="X263" s="6"/>
      <c r="Y263" s="665"/>
    </row>
    <row r="264" spans="1:25" ht="14.5">
      <c r="A264" s="83"/>
      <c r="C264" s="43"/>
      <c r="D264" s="4"/>
      <c r="G264" s="83"/>
      <c r="H264" s="83"/>
      <c r="I264" s="83"/>
      <c r="J264" s="83"/>
      <c r="K264" s="83"/>
      <c r="L264" s="83"/>
      <c r="M264" s="83"/>
      <c r="N264" s="83"/>
      <c r="O264" s="83"/>
      <c r="P264" s="83"/>
      <c r="Q264" s="83"/>
      <c r="R264" s="83"/>
      <c r="V264" s="43"/>
      <c r="X264" s="6"/>
      <c r="Y264" s="665"/>
    </row>
    <row r="265" spans="1:25" ht="14.5">
      <c r="A265" s="83"/>
      <c r="C265" s="43"/>
      <c r="D265" s="4"/>
      <c r="G265" s="83"/>
      <c r="H265" s="83"/>
      <c r="I265" s="83"/>
      <c r="J265" s="83"/>
      <c r="K265" s="83"/>
      <c r="L265" s="83"/>
      <c r="M265" s="83"/>
      <c r="N265" s="83"/>
      <c r="O265" s="83"/>
      <c r="P265" s="83"/>
      <c r="Q265" s="83"/>
      <c r="R265" s="83"/>
      <c r="V265" s="43"/>
      <c r="X265" s="6"/>
      <c r="Y265" s="665"/>
    </row>
    <row r="266" spans="1:25" ht="14.5">
      <c r="A266" s="83"/>
      <c r="C266" s="43"/>
      <c r="D266" s="4"/>
      <c r="G266" s="83"/>
      <c r="H266" s="83"/>
      <c r="I266" s="83"/>
      <c r="J266" s="83"/>
      <c r="K266" s="83"/>
      <c r="L266" s="83"/>
      <c r="M266" s="83"/>
      <c r="N266" s="83"/>
      <c r="O266" s="83"/>
      <c r="P266" s="83"/>
      <c r="Q266" s="83"/>
      <c r="R266" s="83"/>
      <c r="V266" s="43"/>
      <c r="X266" s="6"/>
      <c r="Y266" s="665"/>
    </row>
    <row r="267" spans="1:25" ht="14.5">
      <c r="A267" s="83"/>
      <c r="C267" s="43"/>
      <c r="D267" s="4"/>
      <c r="G267" s="83"/>
      <c r="H267" s="83"/>
      <c r="I267" s="83"/>
      <c r="J267" s="83"/>
      <c r="K267" s="83"/>
      <c r="L267" s="83"/>
      <c r="M267" s="83"/>
      <c r="N267" s="83"/>
      <c r="O267" s="83"/>
      <c r="P267" s="83"/>
      <c r="Q267" s="83"/>
      <c r="R267" s="83"/>
      <c r="V267" s="43"/>
      <c r="X267" s="6"/>
      <c r="Y267" s="665"/>
    </row>
    <row r="268" spans="1:25" ht="14.5">
      <c r="A268" s="83"/>
      <c r="C268" s="43"/>
      <c r="D268" s="4"/>
      <c r="G268" s="83"/>
      <c r="H268" s="83"/>
      <c r="I268" s="83"/>
      <c r="J268" s="83"/>
      <c r="K268" s="83"/>
      <c r="L268" s="83"/>
      <c r="M268" s="83"/>
      <c r="N268" s="83"/>
      <c r="O268" s="83"/>
      <c r="P268" s="83"/>
      <c r="Q268" s="83"/>
      <c r="R268" s="83"/>
      <c r="V268" s="43"/>
      <c r="X268" s="6"/>
      <c r="Y268" s="665"/>
    </row>
    <row r="269" spans="1:25" ht="14.5">
      <c r="A269" s="83"/>
      <c r="C269" s="43"/>
      <c r="D269" s="4"/>
      <c r="G269" s="83"/>
      <c r="H269" s="83"/>
      <c r="I269" s="83"/>
      <c r="J269" s="83"/>
      <c r="K269" s="83"/>
      <c r="L269" s="83"/>
      <c r="M269" s="83"/>
      <c r="N269" s="83"/>
      <c r="O269" s="83"/>
      <c r="P269" s="83"/>
      <c r="Q269" s="83"/>
      <c r="R269" s="83"/>
      <c r="V269" s="43"/>
      <c r="X269" s="6"/>
      <c r="Y269" s="665"/>
    </row>
    <row r="270" spans="1:25" ht="14.5">
      <c r="A270" s="83"/>
      <c r="C270" s="43"/>
      <c r="D270" s="4"/>
      <c r="G270" s="83"/>
      <c r="H270" s="83"/>
      <c r="I270" s="83"/>
      <c r="J270" s="83"/>
      <c r="K270" s="83"/>
      <c r="L270" s="83"/>
      <c r="M270" s="83"/>
      <c r="N270" s="83"/>
      <c r="O270" s="83"/>
      <c r="P270" s="83"/>
      <c r="Q270" s="83"/>
      <c r="R270" s="83"/>
      <c r="V270" s="43"/>
      <c r="X270" s="6"/>
      <c r="Y270" s="665"/>
    </row>
    <row r="271" spans="1:25" ht="14.5">
      <c r="A271" s="83"/>
      <c r="C271" s="43"/>
      <c r="D271" s="4"/>
      <c r="G271" s="83"/>
      <c r="H271" s="83"/>
      <c r="I271" s="83"/>
      <c r="J271" s="83"/>
      <c r="K271" s="83"/>
      <c r="L271" s="83"/>
      <c r="M271" s="83"/>
      <c r="N271" s="83"/>
      <c r="O271" s="83"/>
      <c r="P271" s="83"/>
      <c r="Q271" s="83"/>
      <c r="R271" s="83"/>
      <c r="V271" s="43"/>
      <c r="X271" s="6"/>
      <c r="Y271" s="665"/>
    </row>
    <row r="272" spans="1:25" ht="14.5">
      <c r="A272" s="83"/>
      <c r="C272" s="43"/>
      <c r="D272" s="4"/>
      <c r="G272" s="83"/>
      <c r="H272" s="83"/>
      <c r="I272" s="83"/>
      <c r="J272" s="83"/>
      <c r="K272" s="83"/>
      <c r="L272" s="83"/>
      <c r="M272" s="83"/>
      <c r="N272" s="83"/>
      <c r="O272" s="83"/>
      <c r="P272" s="83"/>
      <c r="Q272" s="83"/>
      <c r="R272" s="83"/>
      <c r="V272" s="43"/>
      <c r="X272" s="6"/>
      <c r="Y272" s="665"/>
    </row>
    <row r="273" spans="1:25" ht="14.5">
      <c r="A273" s="83"/>
      <c r="C273" s="43"/>
      <c r="D273" s="4"/>
      <c r="G273" s="83"/>
      <c r="H273" s="83"/>
      <c r="I273" s="83"/>
      <c r="J273" s="83"/>
      <c r="K273" s="83"/>
      <c r="L273" s="83"/>
      <c r="M273" s="83"/>
      <c r="N273" s="83"/>
      <c r="O273" s="83"/>
      <c r="P273" s="83"/>
      <c r="Q273" s="83"/>
      <c r="R273" s="83"/>
      <c r="V273" s="43"/>
      <c r="X273" s="6"/>
      <c r="Y273" s="665"/>
    </row>
    <row r="274" spans="1:25" ht="14.5">
      <c r="A274" s="83"/>
      <c r="C274" s="43"/>
      <c r="D274" s="4"/>
      <c r="G274" s="83"/>
      <c r="H274" s="83"/>
      <c r="I274" s="83"/>
      <c r="J274" s="83"/>
      <c r="K274" s="83"/>
      <c r="L274" s="83"/>
      <c r="M274" s="83"/>
      <c r="N274" s="83"/>
      <c r="O274" s="83"/>
      <c r="P274" s="83"/>
      <c r="Q274" s="83"/>
      <c r="R274" s="83"/>
      <c r="V274" s="43"/>
      <c r="X274" s="6"/>
      <c r="Y274" s="665"/>
    </row>
    <row r="275" spans="1:25" ht="14.5">
      <c r="A275" s="83"/>
      <c r="C275" s="43"/>
      <c r="D275" s="4"/>
      <c r="G275" s="83"/>
      <c r="H275" s="83"/>
      <c r="I275" s="83"/>
      <c r="J275" s="83"/>
      <c r="K275" s="83"/>
      <c r="L275" s="83"/>
      <c r="M275" s="83"/>
      <c r="N275" s="83"/>
      <c r="O275" s="83"/>
      <c r="P275" s="83"/>
      <c r="Q275" s="83"/>
      <c r="R275" s="83"/>
      <c r="V275" s="43"/>
      <c r="X275" s="6"/>
      <c r="Y275" s="665"/>
    </row>
    <row r="276" spans="1:25" ht="14.5">
      <c r="A276" s="83"/>
      <c r="C276" s="43"/>
      <c r="D276" s="4"/>
      <c r="G276" s="83"/>
      <c r="H276" s="83"/>
      <c r="I276" s="83"/>
      <c r="J276" s="83"/>
      <c r="K276" s="83"/>
      <c r="L276" s="83"/>
      <c r="M276" s="83"/>
      <c r="N276" s="83"/>
      <c r="O276" s="83"/>
      <c r="P276" s="83"/>
      <c r="Q276" s="83"/>
      <c r="R276" s="83"/>
      <c r="V276" s="43"/>
      <c r="X276" s="6"/>
      <c r="Y276" s="665"/>
    </row>
    <row r="277" spans="1:25" ht="14.5">
      <c r="A277" s="83"/>
      <c r="C277" s="43"/>
      <c r="D277" s="4"/>
      <c r="G277" s="83"/>
      <c r="H277" s="83"/>
      <c r="I277" s="83"/>
      <c r="J277" s="83"/>
      <c r="K277" s="83"/>
      <c r="L277" s="83"/>
      <c r="M277" s="83"/>
      <c r="N277" s="83"/>
      <c r="O277" s="83"/>
      <c r="P277" s="83"/>
      <c r="Q277" s="83"/>
      <c r="R277" s="83"/>
      <c r="V277" s="43"/>
      <c r="X277" s="6"/>
      <c r="Y277" s="665"/>
    </row>
    <row r="278" spans="1:25" ht="14.5">
      <c r="A278" s="83"/>
      <c r="C278" s="43"/>
      <c r="D278" s="4"/>
      <c r="G278" s="83"/>
      <c r="H278" s="83"/>
      <c r="I278" s="83"/>
      <c r="J278" s="83"/>
      <c r="K278" s="83"/>
      <c r="L278" s="83"/>
      <c r="M278" s="83"/>
      <c r="N278" s="83"/>
      <c r="O278" s="83"/>
      <c r="P278" s="83"/>
      <c r="Q278" s="83"/>
      <c r="R278" s="83"/>
      <c r="V278" s="43"/>
      <c r="X278" s="6"/>
      <c r="Y278" s="665"/>
    </row>
    <row r="279" spans="1:25" ht="14.5">
      <c r="A279" s="83"/>
      <c r="C279" s="43"/>
      <c r="D279" s="4"/>
      <c r="G279" s="83"/>
      <c r="H279" s="83"/>
      <c r="I279" s="83"/>
      <c r="J279" s="83"/>
      <c r="K279" s="83"/>
      <c r="L279" s="83"/>
      <c r="M279" s="83"/>
      <c r="N279" s="83"/>
      <c r="O279" s="83"/>
      <c r="P279" s="83"/>
      <c r="Q279" s="83"/>
      <c r="R279" s="83"/>
      <c r="V279" s="43"/>
      <c r="X279" s="6"/>
      <c r="Y279" s="665"/>
    </row>
    <row r="280" spans="1:25" ht="14.5">
      <c r="A280" s="83"/>
      <c r="C280" s="43"/>
      <c r="D280" s="4"/>
      <c r="G280" s="83"/>
      <c r="H280" s="83"/>
      <c r="I280" s="83"/>
      <c r="J280" s="83"/>
      <c r="K280" s="83"/>
      <c r="L280" s="83"/>
      <c r="M280" s="83"/>
      <c r="N280" s="83"/>
      <c r="O280" s="83"/>
      <c r="P280" s="83"/>
      <c r="Q280" s="83"/>
      <c r="R280" s="83"/>
      <c r="V280" s="43"/>
      <c r="X280" s="6"/>
      <c r="Y280" s="665"/>
    </row>
    <row r="281" spans="1:25" ht="14.5">
      <c r="A281" s="83"/>
      <c r="C281" s="43"/>
      <c r="D281" s="4"/>
      <c r="G281" s="83"/>
      <c r="H281" s="83"/>
      <c r="I281" s="83"/>
      <c r="J281" s="83"/>
      <c r="K281" s="83"/>
      <c r="L281" s="83"/>
      <c r="M281" s="83"/>
      <c r="N281" s="83"/>
      <c r="O281" s="83"/>
      <c r="P281" s="83"/>
      <c r="Q281" s="83"/>
      <c r="R281" s="83"/>
      <c r="V281" s="43"/>
      <c r="X281" s="6"/>
      <c r="Y281" s="665"/>
    </row>
    <row r="282" spans="1:25" ht="14.5">
      <c r="A282" s="83"/>
      <c r="C282" s="43"/>
      <c r="D282" s="4"/>
      <c r="G282" s="83"/>
      <c r="H282" s="83"/>
      <c r="I282" s="83"/>
      <c r="J282" s="83"/>
      <c r="K282" s="83"/>
      <c r="L282" s="83"/>
      <c r="M282" s="83"/>
      <c r="N282" s="83"/>
      <c r="O282" s="83"/>
      <c r="P282" s="83"/>
      <c r="Q282" s="83"/>
      <c r="R282" s="83"/>
      <c r="V282" s="43"/>
      <c r="X282" s="6"/>
      <c r="Y282" s="665"/>
    </row>
    <row r="283" spans="1:25" ht="14.5">
      <c r="A283" s="83"/>
      <c r="C283" s="43"/>
      <c r="D283" s="4"/>
      <c r="G283" s="83"/>
      <c r="H283" s="83"/>
      <c r="I283" s="83"/>
      <c r="J283" s="83"/>
      <c r="K283" s="83"/>
      <c r="L283" s="83"/>
      <c r="M283" s="83"/>
      <c r="N283" s="83"/>
      <c r="O283" s="83"/>
      <c r="P283" s="83"/>
      <c r="Q283" s="83"/>
      <c r="R283" s="83"/>
      <c r="V283" s="43"/>
      <c r="X283" s="6"/>
      <c r="Y283" s="665"/>
    </row>
    <row r="284" spans="1:25" ht="14.5">
      <c r="A284" s="83"/>
      <c r="C284" s="43"/>
      <c r="D284" s="4"/>
      <c r="G284" s="83"/>
      <c r="H284" s="83"/>
      <c r="I284" s="83"/>
      <c r="J284" s="83"/>
      <c r="K284" s="83"/>
      <c r="L284" s="83"/>
      <c r="M284" s="83"/>
      <c r="N284" s="83"/>
      <c r="O284" s="83"/>
      <c r="P284" s="83"/>
      <c r="Q284" s="83"/>
      <c r="R284" s="83"/>
      <c r="V284" s="43"/>
      <c r="X284" s="6"/>
      <c r="Y284" s="665"/>
    </row>
    <row r="285" spans="1:25" ht="14.5">
      <c r="A285" s="83"/>
      <c r="C285" s="43"/>
      <c r="D285" s="4"/>
      <c r="G285" s="83"/>
      <c r="H285" s="83"/>
      <c r="I285" s="83"/>
      <c r="J285" s="83"/>
      <c r="K285" s="83"/>
      <c r="L285" s="83"/>
      <c r="M285" s="83"/>
      <c r="N285" s="83"/>
      <c r="O285" s="83"/>
      <c r="P285" s="83"/>
      <c r="Q285" s="83"/>
      <c r="R285" s="83"/>
      <c r="V285" s="43"/>
      <c r="X285" s="6"/>
      <c r="Y285" s="665"/>
    </row>
    <row r="286" spans="1:25" ht="14.5">
      <c r="A286" s="83"/>
      <c r="C286" s="43"/>
      <c r="D286" s="4"/>
      <c r="G286" s="83"/>
      <c r="H286" s="83"/>
      <c r="I286" s="83"/>
      <c r="J286" s="83"/>
      <c r="K286" s="83"/>
      <c r="L286" s="83"/>
      <c r="M286" s="83"/>
      <c r="N286" s="83"/>
      <c r="O286" s="83"/>
      <c r="P286" s="83"/>
      <c r="Q286" s="83"/>
      <c r="R286" s="83"/>
      <c r="V286" s="43"/>
      <c r="X286" s="6"/>
      <c r="Y286" s="665"/>
    </row>
    <row r="287" spans="1:25" ht="14.5">
      <c r="A287" s="83"/>
      <c r="C287" s="43"/>
      <c r="D287" s="4"/>
      <c r="G287" s="83"/>
      <c r="H287" s="83"/>
      <c r="I287" s="83"/>
      <c r="J287" s="83"/>
      <c r="K287" s="83"/>
      <c r="L287" s="83"/>
      <c r="M287" s="83"/>
      <c r="N287" s="83"/>
      <c r="O287" s="83"/>
      <c r="P287" s="83"/>
      <c r="Q287" s="83"/>
      <c r="R287" s="83"/>
      <c r="V287" s="43"/>
      <c r="X287" s="6"/>
      <c r="Y287" s="665"/>
    </row>
    <row r="288" spans="1:25" ht="14.5">
      <c r="A288" s="83"/>
      <c r="C288" s="43"/>
      <c r="D288" s="4"/>
      <c r="G288" s="83"/>
      <c r="H288" s="83"/>
      <c r="I288" s="83"/>
      <c r="J288" s="83"/>
      <c r="K288" s="83"/>
      <c r="L288" s="83"/>
      <c r="M288" s="83"/>
      <c r="N288" s="83"/>
      <c r="O288" s="83"/>
      <c r="P288" s="83"/>
      <c r="Q288" s="83"/>
      <c r="R288" s="83"/>
      <c r="V288" s="43"/>
      <c r="X288" s="6"/>
      <c r="Y288" s="665"/>
    </row>
    <row r="289" spans="1:25" ht="14.5">
      <c r="A289" s="83"/>
      <c r="C289" s="43"/>
      <c r="D289" s="4"/>
      <c r="G289" s="83"/>
      <c r="H289" s="83"/>
      <c r="I289" s="83"/>
      <c r="J289" s="83"/>
      <c r="K289" s="83"/>
      <c r="L289" s="83"/>
      <c r="M289" s="83"/>
      <c r="N289" s="83"/>
      <c r="O289" s="83"/>
      <c r="P289" s="83"/>
      <c r="Q289" s="83"/>
      <c r="R289" s="83"/>
      <c r="V289" s="43"/>
      <c r="X289" s="6"/>
      <c r="Y289" s="665"/>
    </row>
    <row r="290" spans="1:25" ht="14.5">
      <c r="A290" s="83"/>
      <c r="C290" s="43"/>
      <c r="D290" s="4"/>
      <c r="G290" s="83"/>
      <c r="H290" s="83"/>
      <c r="I290" s="83"/>
      <c r="J290" s="83"/>
      <c r="K290" s="83"/>
      <c r="L290" s="83"/>
      <c r="M290" s="83"/>
      <c r="N290" s="83"/>
      <c r="O290" s="83"/>
      <c r="P290" s="83"/>
      <c r="Q290" s="83"/>
      <c r="R290" s="83"/>
      <c r="V290" s="43"/>
      <c r="X290" s="6"/>
      <c r="Y290" s="665"/>
    </row>
    <row r="291" spans="1:25" ht="14.5">
      <c r="A291" s="83"/>
      <c r="C291" s="43"/>
      <c r="D291" s="4"/>
      <c r="G291" s="83"/>
      <c r="H291" s="83"/>
      <c r="I291" s="83"/>
      <c r="J291" s="83"/>
      <c r="K291" s="83"/>
      <c r="L291" s="83"/>
      <c r="M291" s="83"/>
      <c r="N291" s="83"/>
      <c r="O291" s="83"/>
      <c r="P291" s="83"/>
      <c r="Q291" s="83"/>
      <c r="R291" s="83"/>
      <c r="V291" s="43"/>
      <c r="X291" s="6"/>
      <c r="Y291" s="665"/>
    </row>
    <row r="292" spans="1:25" ht="14.5">
      <c r="A292" s="83"/>
      <c r="C292" s="43"/>
      <c r="D292" s="4"/>
      <c r="G292" s="83"/>
      <c r="H292" s="83"/>
      <c r="I292" s="83"/>
      <c r="J292" s="83"/>
      <c r="K292" s="83"/>
      <c r="L292" s="83"/>
      <c r="M292" s="83"/>
      <c r="N292" s="83"/>
      <c r="O292" s="83"/>
      <c r="P292" s="83"/>
      <c r="Q292" s="83"/>
      <c r="R292" s="83"/>
      <c r="V292" s="43"/>
      <c r="X292" s="6"/>
      <c r="Y292" s="665"/>
    </row>
    <row r="293" spans="1:25" ht="14.5">
      <c r="A293" s="83"/>
      <c r="C293" s="43"/>
      <c r="D293" s="4"/>
      <c r="G293" s="83"/>
      <c r="H293" s="83"/>
      <c r="I293" s="83"/>
      <c r="J293" s="83"/>
      <c r="K293" s="83"/>
      <c r="L293" s="83"/>
      <c r="M293" s="83"/>
      <c r="N293" s="83"/>
      <c r="O293" s="83"/>
      <c r="P293" s="83"/>
      <c r="Q293" s="83"/>
      <c r="R293" s="83"/>
      <c r="V293" s="43"/>
      <c r="X293" s="6"/>
      <c r="Y293" s="665"/>
    </row>
    <row r="294" spans="1:25" ht="14.5">
      <c r="A294" s="83"/>
      <c r="C294" s="43"/>
      <c r="D294" s="4"/>
      <c r="G294" s="83"/>
      <c r="H294" s="83"/>
      <c r="I294" s="83"/>
      <c r="J294" s="83"/>
      <c r="K294" s="83"/>
      <c r="L294" s="83"/>
      <c r="M294" s="83"/>
      <c r="N294" s="83"/>
      <c r="O294" s="83"/>
      <c r="P294" s="83"/>
      <c r="Q294" s="83"/>
      <c r="R294" s="83"/>
      <c r="V294" s="43"/>
      <c r="X294" s="6"/>
      <c r="Y294" s="665"/>
    </row>
    <row r="295" spans="1:25" ht="14.5">
      <c r="A295" s="83"/>
      <c r="C295" s="43"/>
      <c r="D295" s="4"/>
      <c r="G295" s="83"/>
      <c r="H295" s="83"/>
      <c r="I295" s="83"/>
      <c r="J295" s="83"/>
      <c r="K295" s="83"/>
      <c r="L295" s="83"/>
      <c r="M295" s="83"/>
      <c r="N295" s="83"/>
      <c r="O295" s="83"/>
      <c r="P295" s="83"/>
      <c r="Q295" s="83"/>
      <c r="R295" s="83"/>
      <c r="V295" s="43"/>
      <c r="X295" s="6"/>
      <c r="Y295" s="665"/>
    </row>
    <row r="296" spans="1:25" ht="14.5">
      <c r="A296" s="83"/>
      <c r="C296" s="43"/>
      <c r="D296" s="4"/>
      <c r="G296" s="83"/>
      <c r="H296" s="83"/>
      <c r="I296" s="83"/>
      <c r="J296" s="83"/>
      <c r="K296" s="83"/>
      <c r="L296" s="83"/>
      <c r="M296" s="83"/>
      <c r="N296" s="83"/>
      <c r="O296" s="83"/>
      <c r="P296" s="83"/>
      <c r="Q296" s="83"/>
      <c r="R296" s="83"/>
      <c r="V296" s="43"/>
      <c r="X296" s="6"/>
      <c r="Y296" s="665"/>
    </row>
    <row r="297" spans="1:25" ht="14.5">
      <c r="A297" s="83"/>
      <c r="C297" s="43"/>
      <c r="D297" s="4"/>
      <c r="G297" s="83"/>
      <c r="H297" s="83"/>
      <c r="I297" s="83"/>
      <c r="J297" s="83"/>
      <c r="K297" s="83"/>
      <c r="L297" s="83"/>
      <c r="M297" s="83"/>
      <c r="N297" s="83"/>
      <c r="O297" s="83"/>
      <c r="P297" s="83"/>
      <c r="Q297" s="83"/>
      <c r="R297" s="83"/>
      <c r="V297" s="43"/>
      <c r="X297" s="6"/>
      <c r="Y297" s="665"/>
    </row>
    <row r="298" spans="1:25" ht="14.5">
      <c r="A298" s="83"/>
      <c r="C298" s="43"/>
      <c r="D298" s="4"/>
      <c r="G298" s="83"/>
      <c r="H298" s="83"/>
      <c r="I298" s="83"/>
      <c r="J298" s="83"/>
      <c r="K298" s="83"/>
      <c r="L298" s="83"/>
      <c r="M298" s="83"/>
      <c r="N298" s="83"/>
      <c r="O298" s="83"/>
      <c r="P298" s="83"/>
      <c r="Q298" s="83"/>
      <c r="R298" s="83"/>
      <c r="V298" s="43"/>
      <c r="X298" s="6"/>
      <c r="Y298" s="665"/>
    </row>
    <row r="299" spans="1:25" ht="14.5">
      <c r="A299" s="83"/>
      <c r="C299" s="43"/>
      <c r="D299" s="4"/>
      <c r="G299" s="83"/>
      <c r="H299" s="83"/>
      <c r="I299" s="83"/>
      <c r="J299" s="83"/>
      <c r="K299" s="83"/>
      <c r="L299" s="83"/>
      <c r="M299" s="83"/>
      <c r="N299" s="83"/>
      <c r="O299" s="83"/>
      <c r="P299" s="83"/>
      <c r="Q299" s="83"/>
      <c r="R299" s="83"/>
      <c r="V299" s="43"/>
      <c r="X299" s="6"/>
      <c r="Y299" s="665"/>
    </row>
    <row r="300" spans="1:25" ht="14.5">
      <c r="A300" s="83"/>
      <c r="C300" s="43"/>
      <c r="D300" s="4"/>
      <c r="G300" s="83"/>
      <c r="H300" s="83"/>
      <c r="I300" s="83"/>
      <c r="J300" s="83"/>
      <c r="K300" s="83"/>
      <c r="L300" s="83"/>
      <c r="M300" s="83"/>
      <c r="N300" s="83"/>
      <c r="O300" s="83"/>
      <c r="P300" s="83"/>
      <c r="Q300" s="83"/>
      <c r="R300" s="83"/>
      <c r="V300" s="43"/>
      <c r="X300" s="6"/>
      <c r="Y300" s="665"/>
    </row>
    <row r="301" spans="1:25" ht="14.5">
      <c r="A301" s="83"/>
      <c r="C301" s="43"/>
      <c r="D301" s="4"/>
      <c r="G301" s="83"/>
      <c r="H301" s="83"/>
      <c r="I301" s="83"/>
      <c r="J301" s="83"/>
      <c r="K301" s="83"/>
      <c r="L301" s="83"/>
      <c r="M301" s="83"/>
      <c r="N301" s="83"/>
      <c r="O301" s="83"/>
      <c r="P301" s="83"/>
      <c r="Q301" s="83"/>
      <c r="R301" s="83"/>
      <c r="V301" s="43"/>
      <c r="X301" s="6"/>
      <c r="Y301" s="665"/>
    </row>
    <row r="302" spans="1:25" ht="14.5">
      <c r="A302" s="83"/>
      <c r="C302" s="43"/>
      <c r="D302" s="4"/>
      <c r="G302" s="83"/>
      <c r="H302" s="83"/>
      <c r="I302" s="83"/>
      <c r="J302" s="83"/>
      <c r="K302" s="83"/>
      <c r="L302" s="83"/>
      <c r="M302" s="83"/>
      <c r="N302" s="83"/>
      <c r="O302" s="83"/>
      <c r="P302" s="83"/>
      <c r="Q302" s="83"/>
      <c r="R302" s="83"/>
      <c r="V302" s="43"/>
      <c r="X302" s="6"/>
      <c r="Y302" s="665"/>
    </row>
    <row r="303" spans="1:25" ht="14.5">
      <c r="A303" s="83"/>
      <c r="C303" s="43"/>
      <c r="D303" s="4"/>
      <c r="G303" s="83"/>
      <c r="H303" s="83"/>
      <c r="I303" s="83"/>
      <c r="J303" s="83"/>
      <c r="K303" s="83"/>
      <c r="L303" s="83"/>
      <c r="M303" s="83"/>
      <c r="N303" s="83"/>
      <c r="O303" s="83"/>
      <c r="P303" s="83"/>
      <c r="Q303" s="83"/>
      <c r="R303" s="83"/>
      <c r="V303" s="43"/>
      <c r="X303" s="6"/>
      <c r="Y303" s="665"/>
    </row>
    <row r="304" spans="1:25" ht="14.5">
      <c r="A304" s="83"/>
      <c r="C304" s="43"/>
      <c r="D304" s="4"/>
      <c r="G304" s="83"/>
      <c r="H304" s="83"/>
      <c r="I304" s="83"/>
      <c r="J304" s="83"/>
      <c r="K304" s="83"/>
      <c r="L304" s="83"/>
      <c r="M304" s="83"/>
      <c r="N304" s="83"/>
      <c r="O304" s="83"/>
      <c r="P304" s="83"/>
      <c r="Q304" s="83"/>
      <c r="R304" s="83"/>
      <c r="V304" s="43"/>
      <c r="X304" s="6"/>
      <c r="Y304" s="665"/>
    </row>
    <row r="305" spans="1:25" ht="14.5">
      <c r="A305" s="83"/>
      <c r="C305" s="43"/>
      <c r="D305" s="4"/>
      <c r="G305" s="83"/>
      <c r="H305" s="83"/>
      <c r="I305" s="83"/>
      <c r="J305" s="83"/>
      <c r="K305" s="83"/>
      <c r="L305" s="83"/>
      <c r="M305" s="83"/>
      <c r="N305" s="83"/>
      <c r="O305" s="83"/>
      <c r="P305" s="83"/>
      <c r="Q305" s="83"/>
      <c r="R305" s="83"/>
      <c r="V305" s="43"/>
      <c r="X305" s="6"/>
      <c r="Y305" s="665"/>
    </row>
    <row r="306" spans="1:25" ht="14.5">
      <c r="A306" s="83"/>
      <c r="C306" s="43"/>
      <c r="D306" s="4"/>
      <c r="G306" s="83"/>
      <c r="H306" s="83"/>
      <c r="I306" s="83"/>
      <c r="J306" s="83"/>
      <c r="K306" s="83"/>
      <c r="L306" s="83"/>
      <c r="M306" s="83"/>
      <c r="N306" s="83"/>
      <c r="O306" s="83"/>
      <c r="P306" s="83"/>
      <c r="Q306" s="83"/>
      <c r="R306" s="83"/>
      <c r="V306" s="43"/>
      <c r="X306" s="6"/>
      <c r="Y306" s="665"/>
    </row>
    <row r="307" spans="1:25" ht="14.5">
      <c r="A307" s="83"/>
      <c r="C307" s="43"/>
      <c r="D307" s="4"/>
      <c r="G307" s="83"/>
      <c r="H307" s="83"/>
      <c r="I307" s="83"/>
      <c r="J307" s="83"/>
      <c r="K307" s="83"/>
      <c r="L307" s="83"/>
      <c r="M307" s="83"/>
      <c r="N307" s="83"/>
      <c r="O307" s="83"/>
      <c r="P307" s="83"/>
      <c r="Q307" s="83"/>
      <c r="R307" s="83"/>
      <c r="V307" s="43"/>
      <c r="X307" s="6"/>
      <c r="Y307" s="665"/>
    </row>
    <row r="308" spans="1:25" ht="14.5">
      <c r="A308" s="83"/>
      <c r="C308" s="43"/>
      <c r="D308" s="4"/>
      <c r="G308" s="83"/>
      <c r="H308" s="83"/>
      <c r="I308" s="83"/>
      <c r="J308" s="83"/>
      <c r="K308" s="83"/>
      <c r="L308" s="83"/>
      <c r="M308" s="83"/>
      <c r="N308" s="83"/>
      <c r="O308" s="83"/>
      <c r="P308" s="83"/>
      <c r="Q308" s="83"/>
      <c r="R308" s="83"/>
      <c r="V308" s="43"/>
      <c r="X308" s="6"/>
      <c r="Y308" s="665"/>
    </row>
    <row r="309" spans="1:25" ht="14.5">
      <c r="A309" s="83"/>
      <c r="C309" s="43"/>
      <c r="D309" s="4"/>
      <c r="G309" s="83"/>
      <c r="H309" s="83"/>
      <c r="I309" s="83"/>
      <c r="J309" s="83"/>
      <c r="K309" s="83"/>
      <c r="L309" s="83"/>
      <c r="M309" s="83"/>
      <c r="N309" s="83"/>
      <c r="O309" s="83"/>
      <c r="P309" s="83"/>
      <c r="Q309" s="83"/>
      <c r="R309" s="83"/>
      <c r="V309" s="43"/>
      <c r="X309" s="6"/>
      <c r="Y309" s="665"/>
    </row>
    <row r="310" spans="1:25" ht="14.5">
      <c r="A310" s="83"/>
      <c r="C310" s="43"/>
      <c r="D310" s="4"/>
      <c r="G310" s="83"/>
      <c r="H310" s="83"/>
      <c r="I310" s="83"/>
      <c r="J310" s="83"/>
      <c r="K310" s="83"/>
      <c r="L310" s="83"/>
      <c r="M310" s="83"/>
      <c r="N310" s="83"/>
      <c r="O310" s="83"/>
      <c r="P310" s="83"/>
      <c r="Q310" s="83"/>
      <c r="R310" s="83"/>
      <c r="V310" s="43"/>
      <c r="X310" s="6"/>
      <c r="Y310" s="665"/>
    </row>
    <row r="311" spans="1:25" ht="14.5">
      <c r="A311" s="83"/>
      <c r="C311" s="43"/>
      <c r="D311" s="4"/>
      <c r="G311" s="83"/>
      <c r="H311" s="83"/>
      <c r="I311" s="83"/>
      <c r="J311" s="83"/>
      <c r="K311" s="83"/>
      <c r="L311" s="83"/>
      <c r="M311" s="83"/>
      <c r="N311" s="83"/>
      <c r="O311" s="83"/>
      <c r="P311" s="83"/>
      <c r="Q311" s="83"/>
      <c r="R311" s="83"/>
      <c r="V311" s="43"/>
      <c r="X311" s="6"/>
      <c r="Y311" s="665"/>
    </row>
    <row r="312" spans="1:25" ht="14.5">
      <c r="A312" s="83"/>
      <c r="C312" s="43"/>
      <c r="D312" s="4"/>
      <c r="G312" s="83"/>
      <c r="H312" s="83"/>
      <c r="I312" s="83"/>
      <c r="J312" s="83"/>
      <c r="K312" s="83"/>
      <c r="L312" s="83"/>
      <c r="M312" s="83"/>
      <c r="N312" s="83"/>
      <c r="O312" s="83"/>
      <c r="P312" s="83"/>
      <c r="Q312" s="83"/>
      <c r="R312" s="83"/>
      <c r="V312" s="43"/>
      <c r="X312" s="6"/>
      <c r="Y312" s="665"/>
    </row>
    <row r="313" spans="1:25" ht="14.5">
      <c r="A313" s="83"/>
      <c r="C313" s="43"/>
      <c r="D313" s="4"/>
      <c r="G313" s="83"/>
      <c r="H313" s="83"/>
      <c r="I313" s="83"/>
      <c r="J313" s="83"/>
      <c r="K313" s="83"/>
      <c r="L313" s="83"/>
      <c r="M313" s="83"/>
      <c r="N313" s="83"/>
      <c r="O313" s="83"/>
      <c r="P313" s="83"/>
      <c r="Q313" s="83"/>
      <c r="R313" s="83"/>
      <c r="V313" s="43"/>
      <c r="X313" s="6"/>
      <c r="Y313" s="665"/>
    </row>
    <row r="314" spans="1:25" ht="14.5">
      <c r="A314" s="83"/>
      <c r="C314" s="43"/>
      <c r="D314" s="4"/>
      <c r="G314" s="83"/>
      <c r="H314" s="83"/>
      <c r="I314" s="83"/>
      <c r="J314" s="83"/>
      <c r="K314" s="83"/>
      <c r="L314" s="83"/>
      <c r="M314" s="83"/>
      <c r="N314" s="83"/>
      <c r="O314" s="83"/>
      <c r="P314" s="83"/>
      <c r="Q314" s="83"/>
      <c r="R314" s="83"/>
      <c r="V314" s="43"/>
      <c r="X314" s="6"/>
      <c r="Y314" s="665"/>
    </row>
    <row r="315" spans="1:25" ht="14.5">
      <c r="A315" s="83"/>
      <c r="C315" s="43"/>
      <c r="D315" s="4"/>
      <c r="G315" s="83"/>
      <c r="H315" s="83"/>
      <c r="I315" s="83"/>
      <c r="J315" s="83"/>
      <c r="K315" s="83"/>
      <c r="L315" s="83"/>
      <c r="M315" s="83"/>
      <c r="N315" s="83"/>
      <c r="O315" s="83"/>
      <c r="P315" s="83"/>
      <c r="Q315" s="83"/>
      <c r="R315" s="83"/>
      <c r="V315" s="43"/>
      <c r="X315" s="6"/>
      <c r="Y315" s="665"/>
    </row>
    <row r="316" spans="1:25" ht="14.5">
      <c r="A316" s="83"/>
      <c r="C316" s="43"/>
      <c r="D316" s="4"/>
      <c r="G316" s="83"/>
      <c r="H316" s="83"/>
      <c r="I316" s="83"/>
      <c r="J316" s="83"/>
      <c r="K316" s="83"/>
      <c r="L316" s="83"/>
      <c r="M316" s="83"/>
      <c r="N316" s="83"/>
      <c r="O316" s="83"/>
      <c r="P316" s="83"/>
      <c r="Q316" s="83"/>
      <c r="R316" s="83"/>
      <c r="V316" s="43"/>
      <c r="X316" s="6"/>
      <c r="Y316" s="665"/>
    </row>
    <row r="317" spans="1:25" ht="14.5">
      <c r="A317" s="83"/>
      <c r="C317" s="43"/>
      <c r="D317" s="4"/>
      <c r="G317" s="83"/>
      <c r="H317" s="83"/>
      <c r="I317" s="83"/>
      <c r="J317" s="83"/>
      <c r="K317" s="83"/>
      <c r="L317" s="83"/>
      <c r="M317" s="83"/>
      <c r="N317" s="83"/>
      <c r="O317" s="83"/>
      <c r="P317" s="83"/>
      <c r="Q317" s="83"/>
      <c r="R317" s="83"/>
      <c r="V317" s="43"/>
      <c r="X317" s="6"/>
      <c r="Y317" s="665"/>
    </row>
    <row r="318" spans="1:25" ht="14.5">
      <c r="A318" s="83"/>
      <c r="C318" s="43"/>
      <c r="D318" s="4"/>
      <c r="G318" s="83"/>
      <c r="H318" s="83"/>
      <c r="I318" s="83"/>
      <c r="J318" s="83"/>
      <c r="K318" s="83"/>
      <c r="L318" s="83"/>
      <c r="M318" s="83"/>
      <c r="N318" s="83"/>
      <c r="O318" s="83"/>
      <c r="P318" s="83"/>
      <c r="Q318" s="83"/>
      <c r="R318" s="83"/>
      <c r="V318" s="43"/>
      <c r="X318" s="6"/>
      <c r="Y318" s="665"/>
    </row>
    <row r="319" spans="1:25" ht="14.5">
      <c r="A319" s="83"/>
      <c r="C319" s="43"/>
      <c r="D319" s="4"/>
      <c r="G319" s="83"/>
      <c r="H319" s="83"/>
      <c r="I319" s="83"/>
      <c r="J319" s="83"/>
      <c r="K319" s="83"/>
      <c r="L319" s="83"/>
      <c r="M319" s="83"/>
      <c r="N319" s="83"/>
      <c r="O319" s="83"/>
      <c r="P319" s="83"/>
      <c r="Q319" s="83"/>
      <c r="R319" s="83"/>
      <c r="V319" s="43"/>
      <c r="X319" s="6"/>
      <c r="Y319" s="665"/>
    </row>
    <row r="320" spans="1:25" ht="14.5">
      <c r="A320" s="83"/>
      <c r="C320" s="43"/>
      <c r="D320" s="4"/>
      <c r="G320" s="83"/>
      <c r="H320" s="83"/>
      <c r="I320" s="83"/>
      <c r="J320" s="83"/>
      <c r="K320" s="83"/>
      <c r="L320" s="83"/>
      <c r="M320" s="83"/>
      <c r="N320" s="83"/>
      <c r="O320" s="83"/>
      <c r="P320" s="83"/>
      <c r="Q320" s="83"/>
      <c r="R320" s="83"/>
      <c r="V320" s="43"/>
      <c r="X320" s="6"/>
      <c r="Y320" s="665"/>
    </row>
    <row r="321" spans="1:25" ht="14.5">
      <c r="A321" s="83"/>
      <c r="C321" s="43"/>
      <c r="D321" s="4"/>
      <c r="G321" s="83"/>
      <c r="H321" s="83"/>
      <c r="I321" s="83"/>
      <c r="J321" s="83"/>
      <c r="K321" s="83"/>
      <c r="L321" s="83"/>
      <c r="M321" s="83"/>
      <c r="N321" s="83"/>
      <c r="O321" s="83"/>
      <c r="P321" s="83"/>
      <c r="Q321" s="83"/>
      <c r="R321" s="83"/>
      <c r="V321" s="43"/>
      <c r="X321" s="6"/>
      <c r="Y321" s="665"/>
    </row>
    <row r="322" spans="1:25" ht="14.5">
      <c r="A322" s="83"/>
      <c r="C322" s="43"/>
      <c r="D322" s="4"/>
      <c r="G322" s="83"/>
      <c r="H322" s="83"/>
      <c r="I322" s="83"/>
      <c r="J322" s="83"/>
      <c r="K322" s="83"/>
      <c r="L322" s="83"/>
      <c r="M322" s="83"/>
      <c r="N322" s="83"/>
      <c r="O322" s="83"/>
      <c r="P322" s="83"/>
      <c r="Q322" s="83"/>
      <c r="R322" s="83"/>
      <c r="V322" s="43"/>
      <c r="X322" s="6"/>
      <c r="Y322" s="665"/>
    </row>
    <row r="323" spans="1:25" ht="14.5">
      <c r="A323" s="83"/>
      <c r="C323" s="43"/>
      <c r="D323" s="4"/>
      <c r="G323" s="83"/>
      <c r="H323" s="83"/>
      <c r="I323" s="83"/>
      <c r="J323" s="83"/>
      <c r="K323" s="83"/>
      <c r="L323" s="83"/>
      <c r="M323" s="83"/>
      <c r="N323" s="83"/>
      <c r="O323" s="83"/>
      <c r="P323" s="83"/>
      <c r="Q323" s="83"/>
      <c r="R323" s="83"/>
      <c r="V323" s="43"/>
      <c r="X323" s="6"/>
      <c r="Y323" s="665"/>
    </row>
    <row r="324" spans="1:25" ht="14.5">
      <c r="A324" s="83"/>
      <c r="C324" s="43"/>
      <c r="D324" s="4"/>
      <c r="G324" s="83"/>
      <c r="H324" s="83"/>
      <c r="I324" s="83"/>
      <c r="J324" s="83"/>
      <c r="K324" s="83"/>
      <c r="L324" s="83"/>
      <c r="M324" s="83"/>
      <c r="N324" s="83"/>
      <c r="O324" s="83"/>
      <c r="P324" s="83"/>
      <c r="Q324" s="83"/>
      <c r="R324" s="83"/>
      <c r="V324" s="43"/>
      <c r="X324" s="6"/>
      <c r="Y324" s="665"/>
    </row>
    <row r="325" spans="1:25" ht="14.5">
      <c r="A325" s="83"/>
      <c r="C325" s="43"/>
      <c r="D325" s="4"/>
      <c r="G325" s="83"/>
      <c r="H325" s="83"/>
      <c r="I325" s="83"/>
      <c r="J325" s="83"/>
      <c r="K325" s="83"/>
      <c r="L325" s="83"/>
      <c r="M325" s="83"/>
      <c r="N325" s="83"/>
      <c r="O325" s="83"/>
      <c r="P325" s="83"/>
      <c r="Q325" s="83"/>
      <c r="R325" s="83"/>
      <c r="V325" s="43"/>
      <c r="X325" s="6"/>
      <c r="Y325" s="665"/>
    </row>
    <row r="326" spans="1:25" ht="14.5">
      <c r="A326" s="83"/>
      <c r="C326" s="43"/>
      <c r="D326" s="4"/>
      <c r="G326" s="83"/>
      <c r="H326" s="83"/>
      <c r="I326" s="83"/>
      <c r="J326" s="83"/>
      <c r="K326" s="83"/>
      <c r="L326" s="83"/>
      <c r="M326" s="83"/>
      <c r="N326" s="83"/>
      <c r="O326" s="83"/>
      <c r="P326" s="83"/>
      <c r="Q326" s="83"/>
      <c r="R326" s="83"/>
      <c r="V326" s="43"/>
      <c r="X326" s="6"/>
      <c r="Y326" s="665"/>
    </row>
    <row r="327" spans="1:25" ht="14.5">
      <c r="A327" s="83"/>
      <c r="C327" s="43"/>
      <c r="D327" s="4"/>
      <c r="G327" s="83"/>
      <c r="H327" s="83"/>
      <c r="I327" s="83"/>
      <c r="J327" s="83"/>
      <c r="K327" s="83"/>
      <c r="L327" s="83"/>
      <c r="M327" s="83"/>
      <c r="N327" s="83"/>
      <c r="O327" s="83"/>
      <c r="P327" s="83"/>
      <c r="Q327" s="83"/>
      <c r="R327" s="83"/>
      <c r="V327" s="43"/>
      <c r="X327" s="6"/>
      <c r="Y327" s="665"/>
    </row>
    <row r="328" spans="1:25" ht="14.5">
      <c r="A328" s="83"/>
      <c r="C328" s="43"/>
      <c r="D328" s="4"/>
      <c r="G328" s="83"/>
      <c r="H328" s="83"/>
      <c r="I328" s="83"/>
      <c r="J328" s="83"/>
      <c r="K328" s="83"/>
      <c r="L328" s="83"/>
      <c r="M328" s="83"/>
      <c r="N328" s="83"/>
      <c r="O328" s="83"/>
      <c r="P328" s="83"/>
      <c r="Q328" s="83"/>
      <c r="R328" s="83"/>
      <c r="V328" s="43"/>
      <c r="X328" s="6"/>
      <c r="Y328" s="665"/>
    </row>
    <row r="329" spans="1:25" ht="14.5">
      <c r="A329" s="83"/>
      <c r="C329" s="43"/>
      <c r="D329" s="4"/>
      <c r="G329" s="83"/>
      <c r="H329" s="83"/>
      <c r="I329" s="83"/>
      <c r="J329" s="83"/>
      <c r="K329" s="83"/>
      <c r="L329" s="83"/>
      <c r="M329" s="83"/>
      <c r="N329" s="83"/>
      <c r="O329" s="83"/>
      <c r="P329" s="83"/>
      <c r="Q329" s="83"/>
      <c r="R329" s="83"/>
      <c r="V329" s="43"/>
      <c r="X329" s="6"/>
      <c r="Y329" s="665"/>
    </row>
    <row r="330" spans="1:25" ht="14.5">
      <c r="A330" s="83"/>
      <c r="C330" s="43"/>
      <c r="D330" s="4"/>
      <c r="G330" s="83"/>
      <c r="H330" s="83"/>
      <c r="I330" s="83"/>
      <c r="J330" s="83"/>
      <c r="K330" s="83"/>
      <c r="L330" s="83"/>
      <c r="M330" s="83"/>
      <c r="N330" s="83"/>
      <c r="O330" s="83"/>
      <c r="P330" s="83"/>
      <c r="Q330" s="83"/>
      <c r="R330" s="83"/>
      <c r="V330" s="43"/>
      <c r="X330" s="6"/>
      <c r="Y330" s="665"/>
    </row>
    <row r="331" spans="1:25" ht="14.5">
      <c r="A331" s="83"/>
      <c r="C331" s="43"/>
      <c r="D331" s="4"/>
      <c r="G331" s="83"/>
      <c r="H331" s="83"/>
      <c r="I331" s="83"/>
      <c r="J331" s="83"/>
      <c r="K331" s="83"/>
      <c r="L331" s="83"/>
      <c r="M331" s="83"/>
      <c r="N331" s="83"/>
      <c r="O331" s="83"/>
      <c r="P331" s="83"/>
      <c r="Q331" s="83"/>
      <c r="R331" s="83"/>
      <c r="V331" s="43"/>
      <c r="X331" s="6"/>
      <c r="Y331" s="665"/>
    </row>
    <row r="332" spans="1:25" ht="14.5">
      <c r="A332" s="83"/>
      <c r="C332" s="43"/>
      <c r="D332" s="4"/>
      <c r="G332" s="83"/>
      <c r="H332" s="83"/>
      <c r="I332" s="83"/>
      <c r="J332" s="83"/>
      <c r="K332" s="83"/>
      <c r="L332" s="83"/>
      <c r="M332" s="83"/>
      <c r="N332" s="83"/>
      <c r="O332" s="83"/>
      <c r="P332" s="83"/>
      <c r="Q332" s="83"/>
      <c r="R332" s="83"/>
      <c r="V332" s="43"/>
      <c r="X332" s="6"/>
      <c r="Y332" s="665"/>
    </row>
    <row r="333" spans="1:25" ht="14.5">
      <c r="A333" s="83"/>
      <c r="C333" s="43"/>
      <c r="D333" s="4"/>
      <c r="G333" s="83"/>
      <c r="H333" s="83"/>
      <c r="I333" s="83"/>
      <c r="J333" s="83"/>
      <c r="K333" s="83"/>
      <c r="L333" s="83"/>
      <c r="M333" s="83"/>
      <c r="N333" s="83"/>
      <c r="O333" s="83"/>
      <c r="P333" s="83"/>
      <c r="Q333" s="83"/>
      <c r="R333" s="83"/>
      <c r="V333" s="43"/>
      <c r="X333" s="6"/>
      <c r="Y333" s="665"/>
    </row>
    <row r="334" spans="1:25" ht="14.5">
      <c r="A334" s="83"/>
      <c r="C334" s="43"/>
      <c r="D334" s="4"/>
      <c r="G334" s="83"/>
      <c r="H334" s="83"/>
      <c r="I334" s="83"/>
      <c r="J334" s="83"/>
      <c r="K334" s="83"/>
      <c r="L334" s="83"/>
      <c r="M334" s="83"/>
      <c r="N334" s="83"/>
      <c r="O334" s="83"/>
      <c r="P334" s="83"/>
      <c r="Q334" s="83"/>
      <c r="R334" s="83"/>
      <c r="V334" s="43"/>
      <c r="X334" s="6"/>
      <c r="Y334" s="665"/>
    </row>
    <row r="335" spans="1:25" ht="14.5">
      <c r="A335" s="83"/>
      <c r="C335" s="43"/>
      <c r="D335" s="4"/>
      <c r="G335" s="83"/>
      <c r="H335" s="83"/>
      <c r="I335" s="83"/>
      <c r="J335" s="83"/>
      <c r="K335" s="83"/>
      <c r="L335" s="83"/>
      <c r="M335" s="83"/>
      <c r="N335" s="83"/>
      <c r="O335" s="83"/>
      <c r="P335" s="83"/>
      <c r="Q335" s="83"/>
      <c r="R335" s="83"/>
      <c r="V335" s="43"/>
      <c r="X335" s="6"/>
      <c r="Y335" s="665"/>
    </row>
    <row r="336" spans="1:25" ht="14.5">
      <c r="A336" s="83"/>
      <c r="C336" s="43"/>
      <c r="D336" s="4"/>
      <c r="G336" s="83"/>
      <c r="H336" s="83"/>
      <c r="I336" s="83"/>
      <c r="J336" s="83"/>
      <c r="K336" s="83"/>
      <c r="L336" s="83"/>
      <c r="M336" s="83"/>
      <c r="N336" s="83"/>
      <c r="O336" s="83"/>
      <c r="P336" s="83"/>
      <c r="Q336" s="83"/>
      <c r="R336" s="83"/>
      <c r="V336" s="43"/>
      <c r="X336" s="6"/>
      <c r="Y336" s="665"/>
    </row>
    <row r="337" spans="1:25" ht="14.5">
      <c r="A337" s="83"/>
      <c r="C337" s="43"/>
      <c r="D337" s="4"/>
      <c r="G337" s="83"/>
      <c r="H337" s="83"/>
      <c r="I337" s="83"/>
      <c r="J337" s="83"/>
      <c r="K337" s="83"/>
      <c r="L337" s="83"/>
      <c r="M337" s="83"/>
      <c r="N337" s="83"/>
      <c r="O337" s="83"/>
      <c r="P337" s="83"/>
      <c r="Q337" s="83"/>
      <c r="R337" s="83"/>
      <c r="V337" s="43"/>
      <c r="X337" s="6"/>
      <c r="Y337" s="665"/>
    </row>
    <row r="338" spans="1:25" ht="14.5">
      <c r="A338" s="83"/>
      <c r="C338" s="43"/>
      <c r="D338" s="4"/>
      <c r="G338" s="83"/>
      <c r="H338" s="83"/>
      <c r="I338" s="83"/>
      <c r="J338" s="83"/>
      <c r="K338" s="83"/>
      <c r="L338" s="83"/>
      <c r="M338" s="83"/>
      <c r="N338" s="83"/>
      <c r="O338" s="83"/>
      <c r="P338" s="83"/>
      <c r="Q338" s="83"/>
      <c r="R338" s="83"/>
      <c r="V338" s="43"/>
      <c r="X338" s="6"/>
      <c r="Y338" s="665"/>
    </row>
    <row r="339" spans="1:25" ht="14.5">
      <c r="A339" s="83"/>
      <c r="C339" s="43"/>
      <c r="D339" s="4"/>
      <c r="G339" s="83"/>
      <c r="H339" s="83"/>
      <c r="I339" s="83"/>
      <c r="J339" s="83"/>
      <c r="K339" s="83"/>
      <c r="L339" s="83"/>
      <c r="M339" s="83"/>
      <c r="N339" s="83"/>
      <c r="O339" s="83"/>
      <c r="P339" s="83"/>
      <c r="Q339" s="83"/>
      <c r="R339" s="83"/>
      <c r="V339" s="43"/>
      <c r="X339" s="6"/>
      <c r="Y339" s="665"/>
    </row>
    <row r="340" spans="1:25" ht="14.5">
      <c r="A340" s="83"/>
      <c r="C340" s="43"/>
      <c r="D340" s="4"/>
      <c r="G340" s="83"/>
      <c r="H340" s="83"/>
      <c r="I340" s="83"/>
      <c r="J340" s="83"/>
      <c r="K340" s="83"/>
      <c r="L340" s="83"/>
      <c r="M340" s="83"/>
      <c r="N340" s="83"/>
      <c r="O340" s="83"/>
      <c r="P340" s="83"/>
      <c r="Q340" s="83"/>
      <c r="R340" s="83"/>
      <c r="V340" s="43"/>
      <c r="X340" s="6"/>
      <c r="Y340" s="665"/>
    </row>
    <row r="341" spans="1:25" ht="14.5">
      <c r="A341" s="83"/>
      <c r="C341" s="43"/>
      <c r="D341" s="4"/>
      <c r="G341" s="83"/>
      <c r="H341" s="83"/>
      <c r="I341" s="83"/>
      <c r="J341" s="83"/>
      <c r="K341" s="83"/>
      <c r="L341" s="83"/>
      <c r="M341" s="83"/>
      <c r="N341" s="83"/>
      <c r="O341" s="83"/>
      <c r="P341" s="83"/>
      <c r="Q341" s="83"/>
      <c r="R341" s="83"/>
      <c r="V341" s="43"/>
      <c r="X341" s="6"/>
      <c r="Y341" s="665"/>
    </row>
    <row r="342" spans="1:25" ht="14.5">
      <c r="A342" s="83"/>
      <c r="C342" s="43"/>
      <c r="D342" s="4"/>
      <c r="G342" s="83"/>
      <c r="H342" s="83"/>
      <c r="I342" s="83"/>
      <c r="J342" s="83"/>
      <c r="K342" s="83"/>
      <c r="L342" s="83"/>
      <c r="M342" s="83"/>
      <c r="N342" s="83"/>
      <c r="O342" s="83"/>
      <c r="P342" s="83"/>
      <c r="Q342" s="83"/>
      <c r="R342" s="83"/>
      <c r="V342" s="43"/>
      <c r="X342" s="6"/>
      <c r="Y342" s="665"/>
    </row>
    <row r="343" spans="1:25" ht="14.5">
      <c r="A343" s="83"/>
      <c r="C343" s="43"/>
      <c r="D343" s="4"/>
      <c r="G343" s="83"/>
      <c r="H343" s="83"/>
      <c r="I343" s="83"/>
      <c r="J343" s="83"/>
      <c r="K343" s="83"/>
      <c r="L343" s="83"/>
      <c r="M343" s="83"/>
      <c r="N343" s="83"/>
      <c r="O343" s="83"/>
      <c r="P343" s="83"/>
      <c r="Q343" s="83"/>
      <c r="R343" s="83"/>
      <c r="V343" s="43"/>
      <c r="X343" s="6"/>
      <c r="Y343" s="665"/>
    </row>
    <row r="344" spans="1:25" ht="14.5">
      <c r="A344" s="83"/>
      <c r="C344" s="43"/>
      <c r="D344" s="4"/>
      <c r="G344" s="83"/>
      <c r="H344" s="83"/>
      <c r="I344" s="83"/>
      <c r="J344" s="83"/>
      <c r="K344" s="83"/>
      <c r="L344" s="83"/>
      <c r="M344" s="83"/>
      <c r="N344" s="83"/>
      <c r="O344" s="83"/>
      <c r="P344" s="83"/>
      <c r="Q344" s="83"/>
      <c r="R344" s="83"/>
      <c r="V344" s="43"/>
      <c r="X344" s="6"/>
      <c r="Y344" s="665"/>
    </row>
    <row r="345" spans="1:25" ht="14.5">
      <c r="A345" s="83"/>
      <c r="C345" s="43"/>
      <c r="D345" s="4"/>
      <c r="G345" s="83"/>
      <c r="H345" s="83"/>
      <c r="I345" s="83"/>
      <c r="J345" s="83"/>
      <c r="K345" s="83"/>
      <c r="L345" s="83"/>
      <c r="M345" s="83"/>
      <c r="N345" s="83"/>
      <c r="O345" s="83"/>
      <c r="P345" s="83"/>
      <c r="Q345" s="83"/>
      <c r="R345" s="83"/>
      <c r="V345" s="43"/>
      <c r="X345" s="6"/>
      <c r="Y345" s="665"/>
    </row>
    <row r="346" spans="1:25" ht="14.5">
      <c r="A346" s="83"/>
      <c r="C346" s="43"/>
      <c r="D346" s="4"/>
      <c r="G346" s="83"/>
      <c r="H346" s="83"/>
      <c r="I346" s="83"/>
      <c r="J346" s="83"/>
      <c r="K346" s="83"/>
      <c r="L346" s="83"/>
      <c r="M346" s="83"/>
      <c r="N346" s="83"/>
      <c r="O346" s="83"/>
      <c r="P346" s="83"/>
      <c r="Q346" s="83"/>
      <c r="R346" s="83"/>
      <c r="V346" s="43"/>
      <c r="X346" s="6"/>
      <c r="Y346" s="665"/>
    </row>
    <row r="347" spans="1:25" ht="14.5">
      <c r="A347" s="83"/>
      <c r="C347" s="43"/>
      <c r="D347" s="4"/>
      <c r="G347" s="83"/>
      <c r="H347" s="83"/>
      <c r="I347" s="83"/>
      <c r="J347" s="83"/>
      <c r="K347" s="83"/>
      <c r="L347" s="83"/>
      <c r="M347" s="83"/>
      <c r="N347" s="83"/>
      <c r="O347" s="83"/>
      <c r="P347" s="83"/>
      <c r="Q347" s="83"/>
      <c r="R347" s="83"/>
      <c r="V347" s="43"/>
      <c r="X347" s="6"/>
      <c r="Y347" s="665"/>
    </row>
    <row r="348" spans="1:25" ht="14.5">
      <c r="A348" s="83"/>
      <c r="C348" s="43"/>
      <c r="D348" s="4"/>
      <c r="G348" s="83"/>
      <c r="H348" s="83"/>
      <c r="I348" s="83"/>
      <c r="J348" s="83"/>
      <c r="K348" s="83"/>
      <c r="L348" s="83"/>
      <c r="M348" s="83"/>
      <c r="N348" s="83"/>
      <c r="O348" s="83"/>
      <c r="P348" s="83"/>
      <c r="Q348" s="83"/>
      <c r="R348" s="83"/>
      <c r="V348" s="43"/>
      <c r="X348" s="6"/>
      <c r="Y348" s="665"/>
    </row>
    <row r="349" spans="1:25" ht="14.5">
      <c r="A349" s="83"/>
      <c r="C349" s="43"/>
      <c r="D349" s="4"/>
      <c r="G349" s="83"/>
      <c r="H349" s="83"/>
      <c r="I349" s="83"/>
      <c r="J349" s="83"/>
      <c r="K349" s="83"/>
      <c r="L349" s="83"/>
      <c r="M349" s="83"/>
      <c r="N349" s="83"/>
      <c r="O349" s="83"/>
      <c r="P349" s="83"/>
      <c r="Q349" s="83"/>
      <c r="R349" s="83"/>
      <c r="V349" s="43"/>
      <c r="X349" s="6"/>
      <c r="Y349" s="665"/>
    </row>
    <row r="350" spans="1:25" ht="14.5">
      <c r="A350" s="83"/>
      <c r="C350" s="43"/>
      <c r="D350" s="4"/>
      <c r="G350" s="83"/>
      <c r="H350" s="83"/>
      <c r="I350" s="83"/>
      <c r="J350" s="83"/>
      <c r="K350" s="83"/>
      <c r="L350" s="83"/>
      <c r="M350" s="83"/>
      <c r="N350" s="83"/>
      <c r="O350" s="83"/>
      <c r="P350" s="83"/>
      <c r="Q350" s="83"/>
      <c r="R350" s="83"/>
      <c r="V350" s="43"/>
      <c r="X350" s="6"/>
      <c r="Y350" s="665"/>
    </row>
    <row r="351" spans="1:25" ht="14.5">
      <c r="A351" s="83"/>
      <c r="C351" s="43"/>
      <c r="D351" s="4"/>
      <c r="G351" s="83"/>
      <c r="H351" s="83"/>
      <c r="I351" s="83"/>
      <c r="J351" s="83"/>
      <c r="K351" s="83"/>
      <c r="L351" s="83"/>
      <c r="M351" s="83"/>
      <c r="N351" s="83"/>
      <c r="O351" s="83"/>
      <c r="P351" s="83"/>
      <c r="Q351" s="83"/>
      <c r="R351" s="83"/>
      <c r="V351" s="43"/>
      <c r="X351" s="6"/>
      <c r="Y351" s="665"/>
    </row>
    <row r="352" spans="1:25" ht="14.5">
      <c r="A352" s="83"/>
      <c r="C352" s="43"/>
      <c r="D352" s="4"/>
      <c r="G352" s="83"/>
      <c r="H352" s="83"/>
      <c r="I352" s="83"/>
      <c r="J352" s="83"/>
      <c r="K352" s="83"/>
      <c r="L352" s="83"/>
      <c r="M352" s="83"/>
      <c r="N352" s="83"/>
      <c r="O352" s="83"/>
      <c r="P352" s="83"/>
      <c r="Q352" s="83"/>
      <c r="R352" s="83"/>
      <c r="V352" s="43"/>
      <c r="X352" s="6"/>
      <c r="Y352" s="665"/>
    </row>
    <row r="353" spans="1:25" ht="14.5">
      <c r="A353" s="83"/>
      <c r="C353" s="43"/>
      <c r="D353" s="4"/>
      <c r="G353" s="83"/>
      <c r="H353" s="83"/>
      <c r="I353" s="83"/>
      <c r="J353" s="83"/>
      <c r="K353" s="83"/>
      <c r="L353" s="83"/>
      <c r="M353" s="83"/>
      <c r="N353" s="83"/>
      <c r="O353" s="83"/>
      <c r="P353" s="83"/>
      <c r="Q353" s="83"/>
      <c r="R353" s="83"/>
      <c r="V353" s="43"/>
      <c r="X353" s="6"/>
      <c r="Y353" s="665"/>
    </row>
    <row r="354" spans="1:25" ht="14.5">
      <c r="A354" s="83"/>
      <c r="C354" s="43"/>
      <c r="D354" s="4"/>
      <c r="G354" s="83"/>
      <c r="H354" s="83"/>
      <c r="I354" s="83"/>
      <c r="J354" s="83"/>
      <c r="K354" s="83"/>
      <c r="L354" s="83"/>
      <c r="M354" s="83"/>
      <c r="N354" s="83"/>
      <c r="O354" s="83"/>
      <c r="P354" s="83"/>
      <c r="Q354" s="83"/>
      <c r="R354" s="83"/>
      <c r="V354" s="43"/>
      <c r="X354" s="6"/>
      <c r="Y354" s="665"/>
    </row>
    <row r="355" spans="1:25" ht="14.5">
      <c r="A355" s="83"/>
      <c r="C355" s="43"/>
      <c r="D355" s="4"/>
      <c r="G355" s="83"/>
      <c r="H355" s="83"/>
      <c r="I355" s="83"/>
      <c r="J355" s="83"/>
      <c r="K355" s="83"/>
      <c r="L355" s="83"/>
      <c r="M355" s="83"/>
      <c r="N355" s="83"/>
      <c r="O355" s="83"/>
      <c r="P355" s="83"/>
      <c r="Q355" s="83"/>
      <c r="R355" s="83"/>
      <c r="V355" s="43"/>
      <c r="X355" s="6"/>
      <c r="Y355" s="665"/>
    </row>
    <row r="356" spans="1:25" ht="14.5">
      <c r="A356" s="83"/>
      <c r="C356" s="43"/>
      <c r="D356" s="4"/>
      <c r="G356" s="83"/>
      <c r="H356" s="83"/>
      <c r="I356" s="83"/>
      <c r="J356" s="83"/>
      <c r="K356" s="83"/>
      <c r="L356" s="83"/>
      <c r="M356" s="83"/>
      <c r="N356" s="83"/>
      <c r="O356" s="83"/>
      <c r="P356" s="83"/>
      <c r="Q356" s="83"/>
      <c r="R356" s="83"/>
      <c r="V356" s="43"/>
      <c r="X356" s="6"/>
      <c r="Y356" s="665"/>
    </row>
    <row r="357" spans="1:25" ht="14.5">
      <c r="A357" s="83"/>
      <c r="C357" s="43"/>
      <c r="D357" s="4"/>
      <c r="G357" s="83"/>
      <c r="H357" s="83"/>
      <c r="I357" s="83"/>
      <c r="J357" s="83"/>
      <c r="K357" s="83"/>
      <c r="L357" s="83"/>
      <c r="M357" s="83"/>
      <c r="N357" s="83"/>
      <c r="O357" s="83"/>
      <c r="P357" s="83"/>
      <c r="Q357" s="83"/>
      <c r="R357" s="83"/>
      <c r="V357" s="43"/>
      <c r="X357" s="6"/>
      <c r="Y357" s="665"/>
    </row>
    <row r="358" spans="1:25" ht="14.5">
      <c r="A358" s="83"/>
      <c r="C358" s="43"/>
      <c r="D358" s="4"/>
      <c r="G358" s="83"/>
      <c r="H358" s="83"/>
      <c r="I358" s="83"/>
      <c r="J358" s="83"/>
      <c r="K358" s="83"/>
      <c r="L358" s="83"/>
      <c r="M358" s="83"/>
      <c r="N358" s="83"/>
      <c r="O358" s="83"/>
      <c r="P358" s="83"/>
      <c r="Q358" s="83"/>
      <c r="R358" s="83"/>
      <c r="V358" s="43"/>
      <c r="X358" s="6"/>
      <c r="Y358" s="665"/>
    </row>
    <row r="359" spans="1:25" ht="14.5">
      <c r="A359" s="83"/>
      <c r="C359" s="43"/>
      <c r="D359" s="4"/>
      <c r="G359" s="83"/>
      <c r="H359" s="83"/>
      <c r="I359" s="83"/>
      <c r="J359" s="83"/>
      <c r="K359" s="83"/>
      <c r="L359" s="83"/>
      <c r="M359" s="83"/>
      <c r="N359" s="83"/>
      <c r="O359" s="83"/>
      <c r="P359" s="83"/>
      <c r="Q359" s="83"/>
      <c r="R359" s="83"/>
      <c r="V359" s="43"/>
      <c r="X359" s="6"/>
      <c r="Y359" s="665"/>
    </row>
    <row r="360" spans="1:25" ht="14.5">
      <c r="A360" s="83"/>
      <c r="C360" s="43"/>
      <c r="D360" s="4"/>
      <c r="G360" s="83"/>
      <c r="H360" s="83"/>
      <c r="I360" s="83"/>
      <c r="J360" s="83"/>
      <c r="K360" s="83"/>
      <c r="L360" s="83"/>
      <c r="M360" s="83"/>
      <c r="N360" s="83"/>
      <c r="O360" s="83"/>
      <c r="P360" s="83"/>
      <c r="Q360" s="83"/>
      <c r="R360" s="83"/>
      <c r="V360" s="43"/>
      <c r="X360" s="6"/>
      <c r="Y360" s="665"/>
    </row>
    <row r="361" spans="1:25" ht="14.5">
      <c r="A361" s="83"/>
      <c r="C361" s="43"/>
      <c r="D361" s="4"/>
      <c r="G361" s="83"/>
      <c r="H361" s="83"/>
      <c r="I361" s="83"/>
      <c r="J361" s="83"/>
      <c r="K361" s="83"/>
      <c r="L361" s="83"/>
      <c r="M361" s="83"/>
      <c r="N361" s="83"/>
      <c r="O361" s="83"/>
      <c r="P361" s="83"/>
      <c r="Q361" s="83"/>
      <c r="R361" s="83"/>
      <c r="V361" s="43"/>
      <c r="X361" s="6"/>
      <c r="Y361" s="665"/>
    </row>
    <row r="362" spans="1:25" ht="14.5">
      <c r="A362" s="83"/>
      <c r="C362" s="43"/>
      <c r="D362" s="4"/>
      <c r="G362" s="83"/>
      <c r="H362" s="83"/>
      <c r="I362" s="83"/>
      <c r="J362" s="83"/>
      <c r="K362" s="83"/>
      <c r="L362" s="83"/>
      <c r="M362" s="83"/>
      <c r="N362" s="83"/>
      <c r="O362" s="83"/>
      <c r="P362" s="83"/>
      <c r="Q362" s="83"/>
      <c r="R362" s="83"/>
      <c r="V362" s="43"/>
      <c r="X362" s="6"/>
      <c r="Y362" s="665"/>
    </row>
    <row r="363" spans="1:25" ht="14.5">
      <c r="A363" s="83"/>
      <c r="C363" s="43"/>
      <c r="D363" s="4"/>
      <c r="G363" s="83"/>
      <c r="H363" s="83"/>
      <c r="I363" s="83"/>
      <c r="J363" s="83"/>
      <c r="K363" s="83"/>
      <c r="L363" s="83"/>
      <c r="M363" s="83"/>
      <c r="N363" s="83"/>
      <c r="O363" s="83"/>
      <c r="P363" s="83"/>
      <c r="Q363" s="83"/>
      <c r="R363" s="83"/>
      <c r="V363" s="43"/>
      <c r="X363" s="6"/>
      <c r="Y363" s="665"/>
    </row>
    <row r="364" spans="1:25" ht="14.5">
      <c r="A364" s="83"/>
      <c r="C364" s="43"/>
      <c r="D364" s="4"/>
      <c r="G364" s="83"/>
      <c r="H364" s="83"/>
      <c r="I364" s="83"/>
      <c r="J364" s="83"/>
      <c r="K364" s="83"/>
      <c r="L364" s="83"/>
      <c r="M364" s="83"/>
      <c r="N364" s="83"/>
      <c r="O364" s="83"/>
      <c r="P364" s="83"/>
      <c r="Q364" s="83"/>
      <c r="R364" s="83"/>
      <c r="V364" s="43"/>
      <c r="X364" s="6"/>
      <c r="Y364" s="665"/>
    </row>
    <row r="365" spans="1:25" ht="14.5">
      <c r="A365" s="83"/>
      <c r="C365" s="43"/>
      <c r="D365" s="4"/>
      <c r="G365" s="83"/>
      <c r="H365" s="83"/>
      <c r="I365" s="83"/>
      <c r="J365" s="83"/>
      <c r="K365" s="83"/>
      <c r="L365" s="83"/>
      <c r="M365" s="83"/>
      <c r="N365" s="83"/>
      <c r="O365" s="83"/>
      <c r="P365" s="83"/>
      <c r="Q365" s="83"/>
      <c r="R365" s="83"/>
      <c r="V365" s="43"/>
      <c r="X365" s="6"/>
      <c r="Y365" s="665"/>
    </row>
    <row r="366" spans="1:25" ht="14.5">
      <c r="A366" s="83"/>
      <c r="C366" s="43"/>
      <c r="D366" s="4"/>
      <c r="G366" s="83"/>
      <c r="H366" s="83"/>
      <c r="I366" s="83"/>
      <c r="J366" s="83"/>
      <c r="K366" s="83"/>
      <c r="L366" s="83"/>
      <c r="M366" s="83"/>
      <c r="N366" s="83"/>
      <c r="O366" s="83"/>
      <c r="P366" s="83"/>
      <c r="Q366" s="83"/>
      <c r="R366" s="83"/>
      <c r="V366" s="43"/>
      <c r="X366" s="6"/>
      <c r="Y366" s="665"/>
    </row>
    <row r="367" spans="1:25" ht="14.5">
      <c r="A367" s="83"/>
      <c r="C367" s="43"/>
      <c r="D367" s="4"/>
      <c r="G367" s="83"/>
      <c r="H367" s="83"/>
      <c r="I367" s="83"/>
      <c r="J367" s="83"/>
      <c r="K367" s="83"/>
      <c r="L367" s="83"/>
      <c r="M367" s="83"/>
      <c r="N367" s="83"/>
      <c r="O367" s="83"/>
      <c r="P367" s="83"/>
      <c r="Q367" s="83"/>
      <c r="R367" s="83"/>
      <c r="V367" s="43"/>
      <c r="X367" s="6"/>
      <c r="Y367" s="665"/>
    </row>
    <row r="368" spans="1:25" ht="14.5">
      <c r="A368" s="83"/>
      <c r="C368" s="43"/>
      <c r="D368" s="4"/>
      <c r="G368" s="83"/>
      <c r="H368" s="83"/>
      <c r="I368" s="83"/>
      <c r="J368" s="83"/>
      <c r="K368" s="83"/>
      <c r="L368" s="83"/>
      <c r="M368" s="83"/>
      <c r="N368" s="83"/>
      <c r="O368" s="83"/>
      <c r="P368" s="83"/>
      <c r="Q368" s="83"/>
      <c r="R368" s="83"/>
      <c r="V368" s="43"/>
      <c r="X368" s="6"/>
      <c r="Y368" s="665"/>
    </row>
    <row r="369" spans="1:25" ht="14.5">
      <c r="A369" s="83"/>
      <c r="C369" s="43"/>
      <c r="D369" s="4"/>
      <c r="G369" s="83"/>
      <c r="H369" s="83"/>
      <c r="I369" s="83"/>
      <c r="J369" s="83"/>
      <c r="K369" s="83"/>
      <c r="L369" s="83"/>
      <c r="M369" s="83"/>
      <c r="N369" s="83"/>
      <c r="O369" s="83"/>
      <c r="P369" s="83"/>
      <c r="Q369" s="83"/>
      <c r="R369" s="83"/>
      <c r="V369" s="43"/>
      <c r="X369" s="6"/>
      <c r="Y369" s="665"/>
    </row>
    <row r="370" spans="1:25" ht="14.5">
      <c r="A370" s="83"/>
      <c r="C370" s="43"/>
      <c r="D370" s="4"/>
      <c r="G370" s="83"/>
      <c r="H370" s="83"/>
      <c r="I370" s="83"/>
      <c r="J370" s="83"/>
      <c r="K370" s="83"/>
      <c r="L370" s="83"/>
      <c r="M370" s="83"/>
      <c r="N370" s="83"/>
      <c r="O370" s="83"/>
      <c r="P370" s="83"/>
      <c r="Q370" s="83"/>
      <c r="R370" s="83"/>
      <c r="V370" s="43"/>
      <c r="X370" s="6"/>
      <c r="Y370" s="665"/>
    </row>
    <row r="371" spans="1:25" ht="14.5">
      <c r="A371" s="83"/>
      <c r="C371" s="43"/>
      <c r="D371" s="4"/>
      <c r="G371" s="83"/>
      <c r="H371" s="83"/>
      <c r="I371" s="83"/>
      <c r="J371" s="83"/>
      <c r="K371" s="83"/>
      <c r="L371" s="83"/>
      <c r="M371" s="83"/>
      <c r="N371" s="83"/>
      <c r="O371" s="83"/>
      <c r="P371" s="83"/>
      <c r="Q371" s="83"/>
      <c r="R371" s="83"/>
      <c r="V371" s="43"/>
      <c r="X371" s="6"/>
      <c r="Y371" s="665"/>
    </row>
    <row r="372" spans="1:25" ht="14.5">
      <c r="A372" s="83"/>
      <c r="C372" s="43"/>
      <c r="D372" s="4"/>
      <c r="G372" s="83"/>
      <c r="H372" s="83"/>
      <c r="I372" s="83"/>
      <c r="J372" s="83"/>
      <c r="K372" s="83"/>
      <c r="L372" s="83"/>
      <c r="M372" s="83"/>
      <c r="N372" s="83"/>
      <c r="O372" s="83"/>
      <c r="P372" s="83"/>
      <c r="Q372" s="83"/>
      <c r="R372" s="83"/>
      <c r="V372" s="43"/>
      <c r="X372" s="6"/>
      <c r="Y372" s="665"/>
    </row>
    <row r="373" spans="1:25" ht="14.5">
      <c r="A373" s="83"/>
      <c r="C373" s="43"/>
      <c r="D373" s="4"/>
      <c r="G373" s="83"/>
      <c r="H373" s="83"/>
      <c r="I373" s="83"/>
      <c r="J373" s="83"/>
      <c r="K373" s="83"/>
      <c r="L373" s="83"/>
      <c r="M373" s="83"/>
      <c r="N373" s="83"/>
      <c r="O373" s="83"/>
      <c r="P373" s="83"/>
      <c r="Q373" s="83"/>
      <c r="R373" s="83"/>
      <c r="V373" s="43"/>
      <c r="X373" s="6"/>
      <c r="Y373" s="665"/>
    </row>
    <row r="374" spans="1:25" ht="14.5">
      <c r="A374" s="83"/>
      <c r="C374" s="43"/>
      <c r="D374" s="4"/>
      <c r="G374" s="83"/>
      <c r="H374" s="83"/>
      <c r="I374" s="83"/>
      <c r="J374" s="83"/>
      <c r="K374" s="83"/>
      <c r="L374" s="83"/>
      <c r="M374" s="83"/>
      <c r="N374" s="83"/>
      <c r="O374" s="83"/>
      <c r="P374" s="83"/>
      <c r="Q374" s="83"/>
      <c r="R374" s="83"/>
      <c r="V374" s="43"/>
      <c r="X374" s="6"/>
      <c r="Y374" s="665"/>
    </row>
    <row r="375" spans="1:25" ht="14.5">
      <c r="A375" s="83"/>
      <c r="C375" s="43"/>
      <c r="D375" s="4"/>
      <c r="G375" s="83"/>
      <c r="H375" s="83"/>
      <c r="I375" s="83"/>
      <c r="J375" s="83"/>
      <c r="K375" s="83"/>
      <c r="L375" s="83"/>
      <c r="M375" s="83"/>
      <c r="N375" s="83"/>
      <c r="O375" s="83"/>
      <c r="P375" s="83"/>
      <c r="Q375" s="83"/>
      <c r="R375" s="83"/>
      <c r="V375" s="43"/>
      <c r="X375" s="6"/>
      <c r="Y375" s="665"/>
    </row>
    <row r="376" spans="1:25" ht="14.5">
      <c r="A376" s="83"/>
      <c r="C376" s="43"/>
      <c r="D376" s="4"/>
      <c r="G376" s="83"/>
      <c r="H376" s="83"/>
      <c r="I376" s="83"/>
      <c r="J376" s="83"/>
      <c r="K376" s="83"/>
      <c r="L376" s="83"/>
      <c r="M376" s="83"/>
      <c r="N376" s="83"/>
      <c r="O376" s="83"/>
      <c r="P376" s="83"/>
      <c r="Q376" s="83"/>
      <c r="R376" s="83"/>
      <c r="V376" s="43"/>
      <c r="X376" s="6"/>
      <c r="Y376" s="665"/>
    </row>
    <row r="377" spans="1:25" ht="14.5">
      <c r="A377" s="83"/>
      <c r="C377" s="43"/>
      <c r="D377" s="4"/>
      <c r="G377" s="83"/>
      <c r="H377" s="83"/>
      <c r="I377" s="83"/>
      <c r="J377" s="83"/>
      <c r="K377" s="83"/>
      <c r="L377" s="83"/>
      <c r="M377" s="83"/>
      <c r="N377" s="83"/>
      <c r="O377" s="83"/>
      <c r="P377" s="83"/>
      <c r="Q377" s="83"/>
      <c r="R377" s="83"/>
      <c r="V377" s="43"/>
      <c r="X377" s="6"/>
      <c r="Y377" s="665"/>
    </row>
    <row r="378" spans="1:25" ht="14.5">
      <c r="A378" s="83"/>
      <c r="C378" s="43"/>
      <c r="D378" s="4"/>
      <c r="G378" s="83"/>
      <c r="H378" s="83"/>
      <c r="I378" s="83"/>
      <c r="J378" s="83"/>
      <c r="K378" s="83"/>
      <c r="L378" s="83"/>
      <c r="M378" s="83"/>
      <c r="N378" s="83"/>
      <c r="O378" s="83"/>
      <c r="P378" s="83"/>
      <c r="Q378" s="83"/>
      <c r="R378" s="83"/>
      <c r="V378" s="43"/>
      <c r="X378" s="6"/>
      <c r="Y378" s="665"/>
    </row>
    <row r="379" spans="1:25" ht="14.5">
      <c r="A379" s="83"/>
      <c r="C379" s="43"/>
      <c r="D379" s="4"/>
      <c r="G379" s="83"/>
      <c r="H379" s="83"/>
      <c r="I379" s="83"/>
      <c r="J379" s="83"/>
      <c r="K379" s="83"/>
      <c r="L379" s="83"/>
      <c r="M379" s="83"/>
      <c r="N379" s="83"/>
      <c r="O379" s="83"/>
      <c r="P379" s="83"/>
      <c r="Q379" s="83"/>
      <c r="R379" s="83"/>
      <c r="V379" s="43"/>
      <c r="X379" s="6"/>
      <c r="Y379" s="665"/>
    </row>
    <row r="380" spans="1:25" ht="14.5">
      <c r="A380" s="83"/>
      <c r="C380" s="43"/>
      <c r="D380" s="4"/>
      <c r="G380" s="83"/>
      <c r="H380" s="83"/>
      <c r="I380" s="83"/>
      <c r="J380" s="83"/>
      <c r="K380" s="83"/>
      <c r="L380" s="83"/>
      <c r="M380" s="83"/>
      <c r="N380" s="83"/>
      <c r="O380" s="83"/>
      <c r="P380" s="83"/>
      <c r="Q380" s="83"/>
      <c r="R380" s="83"/>
      <c r="V380" s="43"/>
      <c r="X380" s="6"/>
      <c r="Y380" s="665"/>
    </row>
    <row r="381" spans="1:25" ht="14.5">
      <c r="A381" s="83"/>
      <c r="C381" s="43"/>
      <c r="D381" s="4"/>
      <c r="G381" s="83"/>
      <c r="H381" s="83"/>
      <c r="I381" s="83"/>
      <c r="J381" s="83"/>
      <c r="K381" s="83"/>
      <c r="L381" s="83"/>
      <c r="M381" s="83"/>
      <c r="N381" s="83"/>
      <c r="O381" s="83"/>
      <c r="P381" s="83"/>
      <c r="Q381" s="83"/>
      <c r="R381" s="83"/>
      <c r="V381" s="43"/>
      <c r="X381" s="6"/>
      <c r="Y381" s="665"/>
    </row>
    <row r="382" spans="1:25" ht="14.5">
      <c r="A382" s="83"/>
      <c r="C382" s="43"/>
      <c r="D382" s="4"/>
      <c r="G382" s="83"/>
      <c r="H382" s="83"/>
      <c r="I382" s="83"/>
      <c r="J382" s="83"/>
      <c r="K382" s="83"/>
      <c r="L382" s="83"/>
      <c r="M382" s="83"/>
      <c r="N382" s="83"/>
      <c r="O382" s="83"/>
      <c r="P382" s="83"/>
      <c r="Q382" s="83"/>
      <c r="R382" s="83"/>
      <c r="V382" s="43"/>
      <c r="X382" s="6"/>
      <c r="Y382" s="665"/>
    </row>
    <row r="383" spans="1:25" ht="14.5">
      <c r="A383" s="83"/>
      <c r="C383" s="43"/>
      <c r="D383" s="4"/>
      <c r="G383" s="83"/>
      <c r="H383" s="83"/>
      <c r="I383" s="83"/>
      <c r="J383" s="83"/>
      <c r="K383" s="83"/>
      <c r="L383" s="83"/>
      <c r="M383" s="83"/>
      <c r="N383" s="83"/>
      <c r="O383" s="83"/>
      <c r="P383" s="83"/>
      <c r="Q383" s="83"/>
      <c r="R383" s="83"/>
      <c r="V383" s="43"/>
      <c r="X383" s="6"/>
      <c r="Y383" s="665"/>
    </row>
    <row r="384" spans="1:25" ht="14.5">
      <c r="A384" s="83"/>
      <c r="C384" s="43"/>
      <c r="D384" s="4"/>
      <c r="G384" s="83"/>
      <c r="H384" s="83"/>
      <c r="I384" s="83"/>
      <c r="J384" s="83"/>
      <c r="K384" s="83"/>
      <c r="L384" s="83"/>
      <c r="M384" s="83"/>
      <c r="N384" s="83"/>
      <c r="O384" s="83"/>
      <c r="P384" s="83"/>
      <c r="Q384" s="83"/>
      <c r="R384" s="83"/>
      <c r="V384" s="43"/>
      <c r="X384" s="6"/>
      <c r="Y384" s="665"/>
    </row>
    <row r="385" spans="1:25" ht="14.5">
      <c r="A385" s="83"/>
      <c r="C385" s="43"/>
      <c r="D385" s="4"/>
      <c r="G385" s="83"/>
      <c r="H385" s="83"/>
      <c r="I385" s="83"/>
      <c r="J385" s="83"/>
      <c r="K385" s="83"/>
      <c r="L385" s="83"/>
      <c r="M385" s="83"/>
      <c r="N385" s="83"/>
      <c r="O385" s="83"/>
      <c r="P385" s="83"/>
      <c r="Q385" s="83"/>
      <c r="R385" s="83"/>
      <c r="V385" s="43"/>
      <c r="X385" s="6"/>
      <c r="Y385" s="665"/>
    </row>
    <row r="386" spans="1:25" ht="14.5">
      <c r="A386" s="83"/>
      <c r="C386" s="43"/>
      <c r="D386" s="4"/>
      <c r="G386" s="83"/>
      <c r="H386" s="83"/>
      <c r="I386" s="83"/>
      <c r="J386" s="83"/>
      <c r="K386" s="83"/>
      <c r="L386" s="83"/>
      <c r="M386" s="83"/>
      <c r="N386" s="83"/>
      <c r="O386" s="83"/>
      <c r="P386" s="83"/>
      <c r="Q386" s="83"/>
      <c r="R386" s="83"/>
      <c r="V386" s="43"/>
      <c r="X386" s="6"/>
      <c r="Y386" s="665"/>
    </row>
    <row r="387" spans="1:25" ht="14.5">
      <c r="A387" s="83"/>
      <c r="C387" s="43"/>
      <c r="D387" s="4"/>
      <c r="G387" s="83"/>
      <c r="H387" s="83"/>
      <c r="I387" s="83"/>
      <c r="J387" s="83"/>
      <c r="K387" s="83"/>
      <c r="L387" s="83"/>
      <c r="M387" s="83"/>
      <c r="N387" s="83"/>
      <c r="O387" s="83"/>
      <c r="P387" s="83"/>
      <c r="Q387" s="83"/>
      <c r="R387" s="83"/>
      <c r="V387" s="43"/>
      <c r="X387" s="6"/>
      <c r="Y387" s="665"/>
    </row>
    <row r="388" spans="1:25" ht="14.5">
      <c r="A388" s="83"/>
      <c r="C388" s="43"/>
      <c r="D388" s="4"/>
      <c r="G388" s="83"/>
      <c r="H388" s="83"/>
      <c r="I388" s="83"/>
      <c r="J388" s="83"/>
      <c r="K388" s="83"/>
      <c r="L388" s="83"/>
      <c r="M388" s="83"/>
      <c r="N388" s="83"/>
      <c r="O388" s="83"/>
      <c r="P388" s="83"/>
      <c r="Q388" s="83"/>
      <c r="R388" s="83"/>
      <c r="V388" s="43"/>
      <c r="X388" s="6"/>
      <c r="Y388" s="665"/>
    </row>
    <row r="389" spans="1:25" ht="14.5">
      <c r="A389" s="83"/>
      <c r="C389" s="43"/>
      <c r="D389" s="4"/>
      <c r="G389" s="83"/>
      <c r="H389" s="83"/>
      <c r="I389" s="83"/>
      <c r="J389" s="83"/>
      <c r="K389" s="83"/>
      <c r="L389" s="83"/>
      <c r="M389" s="83"/>
      <c r="N389" s="83"/>
      <c r="O389" s="83"/>
      <c r="P389" s="83"/>
      <c r="Q389" s="83"/>
      <c r="R389" s="83"/>
      <c r="V389" s="43"/>
      <c r="X389" s="6"/>
      <c r="Y389" s="665"/>
    </row>
    <row r="390" spans="1:25" ht="14.5">
      <c r="A390" s="83"/>
      <c r="C390" s="43"/>
      <c r="D390" s="4"/>
      <c r="G390" s="83"/>
      <c r="H390" s="83"/>
      <c r="I390" s="83"/>
      <c r="J390" s="83"/>
      <c r="K390" s="83"/>
      <c r="L390" s="83"/>
      <c r="M390" s="83"/>
      <c r="N390" s="83"/>
      <c r="O390" s="83"/>
      <c r="P390" s="83"/>
      <c r="Q390" s="83"/>
      <c r="R390" s="83"/>
      <c r="V390" s="43"/>
      <c r="X390" s="6"/>
      <c r="Y390" s="665"/>
    </row>
    <row r="391" spans="1:25" ht="14.5">
      <c r="A391" s="83"/>
      <c r="C391" s="43"/>
      <c r="D391" s="4"/>
      <c r="G391" s="83"/>
      <c r="H391" s="83"/>
      <c r="I391" s="83"/>
      <c r="J391" s="83"/>
      <c r="K391" s="83"/>
      <c r="L391" s="83"/>
      <c r="M391" s="83"/>
      <c r="N391" s="83"/>
      <c r="O391" s="83"/>
      <c r="P391" s="83"/>
      <c r="Q391" s="83"/>
      <c r="R391" s="83"/>
      <c r="V391" s="43"/>
      <c r="X391" s="6"/>
      <c r="Y391" s="665"/>
    </row>
    <row r="392" spans="1:25" ht="14.5">
      <c r="A392" s="83"/>
      <c r="C392" s="43"/>
      <c r="D392" s="4"/>
      <c r="G392" s="83"/>
      <c r="H392" s="83"/>
      <c r="I392" s="83"/>
      <c r="J392" s="83"/>
      <c r="K392" s="83"/>
      <c r="L392" s="83"/>
      <c r="M392" s="83"/>
      <c r="N392" s="83"/>
      <c r="O392" s="83"/>
      <c r="P392" s="83"/>
      <c r="Q392" s="83"/>
      <c r="R392" s="83"/>
      <c r="V392" s="43"/>
      <c r="X392" s="6"/>
      <c r="Y392" s="665"/>
    </row>
    <row r="393" spans="1:25" ht="14.5">
      <c r="A393" s="83"/>
      <c r="C393" s="43"/>
      <c r="D393" s="4"/>
      <c r="G393" s="83"/>
      <c r="H393" s="83"/>
      <c r="I393" s="83"/>
      <c r="J393" s="83"/>
      <c r="K393" s="83"/>
      <c r="L393" s="83"/>
      <c r="M393" s="83"/>
      <c r="N393" s="83"/>
      <c r="O393" s="83"/>
      <c r="P393" s="83"/>
      <c r="Q393" s="83"/>
      <c r="R393" s="83"/>
      <c r="V393" s="43"/>
      <c r="X393" s="6"/>
      <c r="Y393" s="665"/>
    </row>
    <row r="394" spans="1:25" ht="14.5">
      <c r="A394" s="83"/>
      <c r="C394" s="43"/>
      <c r="D394" s="4"/>
      <c r="G394" s="83"/>
      <c r="H394" s="83"/>
      <c r="I394" s="83"/>
      <c r="J394" s="83"/>
      <c r="K394" s="83"/>
      <c r="L394" s="83"/>
      <c r="M394" s="83"/>
      <c r="N394" s="83"/>
      <c r="O394" s="83"/>
      <c r="P394" s="83"/>
      <c r="Q394" s="83"/>
      <c r="R394" s="83"/>
      <c r="V394" s="43"/>
      <c r="X394" s="6"/>
      <c r="Y394" s="665"/>
    </row>
    <row r="395" spans="1:25" ht="14.5">
      <c r="A395" s="83"/>
      <c r="C395" s="43"/>
      <c r="D395" s="4"/>
      <c r="G395" s="83"/>
      <c r="H395" s="83"/>
      <c r="I395" s="83"/>
      <c r="J395" s="83"/>
      <c r="K395" s="83"/>
      <c r="L395" s="83"/>
      <c r="M395" s="83"/>
      <c r="N395" s="83"/>
      <c r="O395" s="83"/>
      <c r="P395" s="83"/>
      <c r="Q395" s="83"/>
      <c r="R395" s="83"/>
      <c r="V395" s="43"/>
      <c r="X395" s="6"/>
      <c r="Y395" s="665"/>
    </row>
    <row r="396" spans="1:25" ht="14.5">
      <c r="A396" s="83"/>
      <c r="C396" s="43"/>
      <c r="D396" s="4"/>
      <c r="G396" s="83"/>
      <c r="H396" s="83"/>
      <c r="I396" s="83"/>
      <c r="J396" s="83"/>
      <c r="K396" s="83"/>
      <c r="L396" s="83"/>
      <c r="M396" s="83"/>
      <c r="N396" s="83"/>
      <c r="O396" s="83"/>
      <c r="P396" s="83"/>
      <c r="Q396" s="83"/>
      <c r="R396" s="83"/>
      <c r="V396" s="43"/>
      <c r="X396" s="6"/>
      <c r="Y396" s="665"/>
    </row>
    <row r="397" spans="1:25" ht="14.5">
      <c r="A397" s="83"/>
      <c r="C397" s="43"/>
      <c r="D397" s="4"/>
      <c r="G397" s="83"/>
      <c r="H397" s="83"/>
      <c r="I397" s="83"/>
      <c r="J397" s="83"/>
      <c r="K397" s="83"/>
      <c r="L397" s="83"/>
      <c r="M397" s="83"/>
      <c r="N397" s="83"/>
      <c r="O397" s="83"/>
      <c r="P397" s="83"/>
      <c r="Q397" s="83"/>
      <c r="R397" s="83"/>
      <c r="V397" s="43"/>
      <c r="X397" s="6"/>
      <c r="Y397" s="665"/>
    </row>
    <row r="398" spans="1:25" ht="14.5">
      <c r="A398" s="83"/>
      <c r="C398" s="43"/>
      <c r="D398" s="4"/>
      <c r="G398" s="83"/>
      <c r="H398" s="83"/>
      <c r="I398" s="83"/>
      <c r="J398" s="83"/>
      <c r="K398" s="83"/>
      <c r="L398" s="83"/>
      <c r="M398" s="83"/>
      <c r="N398" s="83"/>
      <c r="O398" s="83"/>
      <c r="P398" s="83"/>
      <c r="Q398" s="83"/>
      <c r="R398" s="83"/>
      <c r="V398" s="43"/>
      <c r="X398" s="6"/>
      <c r="Y398" s="665"/>
    </row>
    <row r="399" spans="1:25" ht="14.5">
      <c r="A399" s="83"/>
      <c r="C399" s="43"/>
      <c r="D399" s="4"/>
      <c r="G399" s="83"/>
      <c r="H399" s="83"/>
      <c r="I399" s="83"/>
      <c r="J399" s="83"/>
      <c r="K399" s="83"/>
      <c r="L399" s="83"/>
      <c r="M399" s="83"/>
      <c r="N399" s="83"/>
      <c r="O399" s="83"/>
      <c r="P399" s="83"/>
      <c r="Q399" s="83"/>
      <c r="R399" s="83"/>
      <c r="V399" s="43"/>
      <c r="X399" s="6"/>
      <c r="Y399" s="665"/>
    </row>
    <row r="400" spans="1:25" ht="14.5">
      <c r="A400" s="83"/>
      <c r="C400" s="43"/>
      <c r="D400" s="4"/>
      <c r="G400" s="83"/>
      <c r="H400" s="83"/>
      <c r="I400" s="83"/>
      <c r="J400" s="83"/>
      <c r="K400" s="83"/>
      <c r="L400" s="83"/>
      <c r="M400" s="83"/>
      <c r="N400" s="83"/>
      <c r="O400" s="83"/>
      <c r="P400" s="83"/>
      <c r="Q400" s="83"/>
      <c r="R400" s="83"/>
      <c r="V400" s="43"/>
      <c r="X400" s="6"/>
      <c r="Y400" s="665"/>
    </row>
    <row r="401" spans="1:25" ht="14.5">
      <c r="A401" s="83"/>
      <c r="C401" s="43"/>
      <c r="D401" s="4"/>
      <c r="G401" s="83"/>
      <c r="H401" s="83"/>
      <c r="I401" s="83"/>
      <c r="J401" s="83"/>
      <c r="K401" s="83"/>
      <c r="L401" s="83"/>
      <c r="M401" s="83"/>
      <c r="N401" s="83"/>
      <c r="O401" s="83"/>
      <c r="P401" s="83"/>
      <c r="Q401" s="83"/>
      <c r="R401" s="83"/>
      <c r="V401" s="43"/>
      <c r="X401" s="6"/>
      <c r="Y401" s="665"/>
    </row>
    <row r="402" spans="1:25" ht="14.5">
      <c r="A402" s="83"/>
      <c r="C402" s="43"/>
      <c r="D402" s="4"/>
      <c r="G402" s="83"/>
      <c r="H402" s="83"/>
      <c r="I402" s="83"/>
      <c r="J402" s="83"/>
      <c r="K402" s="83"/>
      <c r="L402" s="83"/>
      <c r="M402" s="83"/>
      <c r="N402" s="83"/>
      <c r="O402" s="83"/>
      <c r="P402" s="83"/>
      <c r="Q402" s="83"/>
      <c r="R402" s="83"/>
      <c r="V402" s="43"/>
      <c r="X402" s="6"/>
      <c r="Y402" s="665"/>
    </row>
    <row r="403" spans="1:25" ht="14.5">
      <c r="A403" s="83"/>
      <c r="C403" s="43"/>
      <c r="D403" s="4"/>
      <c r="G403" s="83"/>
      <c r="H403" s="83"/>
      <c r="I403" s="83"/>
      <c r="J403" s="83"/>
      <c r="K403" s="83"/>
      <c r="L403" s="83"/>
      <c r="M403" s="83"/>
      <c r="N403" s="83"/>
      <c r="O403" s="83"/>
      <c r="P403" s="83"/>
      <c r="Q403" s="83"/>
      <c r="R403" s="83"/>
      <c r="V403" s="43"/>
      <c r="X403" s="6"/>
      <c r="Y403" s="665"/>
    </row>
    <row r="404" spans="1:25" ht="14.5">
      <c r="A404" s="83"/>
      <c r="C404" s="43"/>
      <c r="D404" s="4"/>
      <c r="G404" s="83"/>
      <c r="H404" s="83"/>
      <c r="I404" s="83"/>
      <c r="J404" s="83"/>
      <c r="K404" s="83"/>
      <c r="L404" s="83"/>
      <c r="M404" s="83"/>
      <c r="N404" s="83"/>
      <c r="O404" s="83"/>
      <c r="P404" s="83"/>
      <c r="Q404" s="83"/>
      <c r="R404" s="83"/>
      <c r="V404" s="43"/>
      <c r="X404" s="6"/>
      <c r="Y404" s="665"/>
    </row>
    <row r="405" spans="1:25" ht="14.5">
      <c r="A405" s="83"/>
      <c r="C405" s="43"/>
      <c r="D405" s="4"/>
      <c r="G405" s="83"/>
      <c r="H405" s="83"/>
      <c r="I405" s="83"/>
      <c r="J405" s="83"/>
      <c r="K405" s="83"/>
      <c r="L405" s="83"/>
      <c r="M405" s="83"/>
      <c r="N405" s="83"/>
      <c r="O405" s="83"/>
      <c r="P405" s="83"/>
      <c r="Q405" s="83"/>
      <c r="R405" s="83"/>
      <c r="V405" s="43"/>
      <c r="X405" s="6"/>
      <c r="Y405" s="665"/>
    </row>
    <row r="406" spans="1:25" ht="14.5">
      <c r="A406" s="83"/>
      <c r="C406" s="43"/>
      <c r="D406" s="4"/>
      <c r="G406" s="83"/>
      <c r="H406" s="83"/>
      <c r="I406" s="83"/>
      <c r="J406" s="83"/>
      <c r="K406" s="83"/>
      <c r="L406" s="83"/>
      <c r="M406" s="83"/>
      <c r="N406" s="83"/>
      <c r="O406" s="83"/>
      <c r="P406" s="83"/>
      <c r="Q406" s="83"/>
      <c r="R406" s="83"/>
      <c r="V406" s="43"/>
      <c r="X406" s="6"/>
      <c r="Y406" s="665"/>
    </row>
    <row r="407" spans="1:25" ht="14.5">
      <c r="A407" s="83"/>
      <c r="C407" s="43"/>
      <c r="D407" s="4"/>
      <c r="G407" s="83"/>
      <c r="H407" s="83"/>
      <c r="I407" s="83"/>
      <c r="J407" s="83"/>
      <c r="K407" s="83"/>
      <c r="L407" s="83"/>
      <c r="M407" s="83"/>
      <c r="N407" s="83"/>
      <c r="O407" s="83"/>
      <c r="P407" s="83"/>
      <c r="Q407" s="83"/>
      <c r="R407" s="83"/>
      <c r="V407" s="43"/>
      <c r="X407" s="6"/>
      <c r="Y407" s="665"/>
    </row>
    <row r="408" spans="1:25" ht="14.5">
      <c r="A408" s="83"/>
      <c r="C408" s="43"/>
      <c r="D408" s="4"/>
      <c r="G408" s="83"/>
      <c r="H408" s="83"/>
      <c r="I408" s="83"/>
      <c r="J408" s="83"/>
      <c r="K408" s="83"/>
      <c r="L408" s="83"/>
      <c r="M408" s="83"/>
      <c r="N408" s="83"/>
      <c r="O408" s="83"/>
      <c r="P408" s="83"/>
      <c r="Q408" s="83"/>
      <c r="R408" s="83"/>
      <c r="V408" s="43"/>
      <c r="X408" s="6"/>
      <c r="Y408" s="665"/>
    </row>
    <row r="409" spans="1:25" ht="14.5">
      <c r="A409" s="83"/>
      <c r="C409" s="43"/>
      <c r="D409" s="4"/>
      <c r="G409" s="83"/>
      <c r="H409" s="83"/>
      <c r="I409" s="83"/>
      <c r="J409" s="83"/>
      <c r="K409" s="83"/>
      <c r="L409" s="83"/>
      <c r="M409" s="83"/>
      <c r="N409" s="83"/>
      <c r="O409" s="83"/>
      <c r="P409" s="83"/>
      <c r="Q409" s="83"/>
      <c r="R409" s="83"/>
      <c r="V409" s="43"/>
      <c r="X409" s="6"/>
      <c r="Y409" s="665"/>
    </row>
    <row r="410" spans="1:25" ht="14.5">
      <c r="A410" s="83"/>
      <c r="C410" s="43"/>
      <c r="D410" s="4"/>
      <c r="G410" s="83"/>
      <c r="H410" s="83"/>
      <c r="I410" s="83"/>
      <c r="J410" s="83"/>
      <c r="K410" s="83"/>
      <c r="L410" s="83"/>
      <c r="M410" s="83"/>
      <c r="N410" s="83"/>
      <c r="O410" s="83"/>
      <c r="P410" s="83"/>
      <c r="Q410" s="83"/>
      <c r="R410" s="83"/>
      <c r="V410" s="43"/>
      <c r="X410" s="6"/>
      <c r="Y410" s="665"/>
    </row>
    <row r="411" spans="1:25" ht="14.5">
      <c r="A411" s="83"/>
      <c r="C411" s="43"/>
      <c r="D411" s="4"/>
      <c r="G411" s="83"/>
      <c r="H411" s="83"/>
      <c r="I411" s="83"/>
      <c r="J411" s="83"/>
      <c r="K411" s="83"/>
      <c r="L411" s="83"/>
      <c r="M411" s="83"/>
      <c r="N411" s="83"/>
      <c r="O411" s="83"/>
      <c r="P411" s="83"/>
      <c r="Q411" s="83"/>
      <c r="R411" s="83"/>
      <c r="V411" s="43"/>
      <c r="X411" s="6"/>
      <c r="Y411" s="665"/>
    </row>
    <row r="412" spans="1:25" ht="14.5">
      <c r="A412" s="83"/>
      <c r="C412" s="43"/>
      <c r="D412" s="4"/>
      <c r="G412" s="83"/>
      <c r="H412" s="83"/>
      <c r="I412" s="83"/>
      <c r="J412" s="83"/>
      <c r="K412" s="83"/>
      <c r="L412" s="83"/>
      <c r="M412" s="83"/>
      <c r="N412" s="83"/>
      <c r="O412" s="83"/>
      <c r="P412" s="83"/>
      <c r="Q412" s="83"/>
      <c r="R412" s="83"/>
      <c r="V412" s="43"/>
      <c r="X412" s="6"/>
      <c r="Y412" s="665"/>
    </row>
    <row r="413" spans="1:25" ht="14.5">
      <c r="A413" s="83"/>
      <c r="C413" s="43"/>
      <c r="D413" s="4"/>
      <c r="G413" s="83"/>
      <c r="H413" s="83"/>
      <c r="I413" s="83"/>
      <c r="J413" s="83"/>
      <c r="K413" s="83"/>
      <c r="L413" s="83"/>
      <c r="M413" s="83"/>
      <c r="N413" s="83"/>
      <c r="O413" s="83"/>
      <c r="P413" s="83"/>
      <c r="Q413" s="83"/>
      <c r="R413" s="83"/>
      <c r="V413" s="43"/>
      <c r="X413" s="6"/>
      <c r="Y413" s="665"/>
    </row>
    <row r="414" spans="1:25" ht="14.5">
      <c r="A414" s="83"/>
      <c r="C414" s="43"/>
      <c r="D414" s="4"/>
      <c r="G414" s="83"/>
      <c r="H414" s="83"/>
      <c r="I414" s="83"/>
      <c r="J414" s="83"/>
      <c r="K414" s="83"/>
      <c r="L414" s="83"/>
      <c r="M414" s="83"/>
      <c r="N414" s="83"/>
      <c r="O414" s="83"/>
      <c r="P414" s="83"/>
      <c r="Q414" s="83"/>
      <c r="R414" s="83"/>
      <c r="V414" s="43"/>
      <c r="X414" s="6"/>
      <c r="Y414" s="665"/>
    </row>
    <row r="415" spans="1:25" ht="14.5">
      <c r="A415" s="83"/>
      <c r="C415" s="43"/>
      <c r="D415" s="4"/>
      <c r="G415" s="83"/>
      <c r="H415" s="83"/>
      <c r="I415" s="83"/>
      <c r="J415" s="83"/>
      <c r="K415" s="83"/>
      <c r="L415" s="83"/>
      <c r="M415" s="83"/>
      <c r="N415" s="83"/>
      <c r="O415" s="83"/>
      <c r="P415" s="83"/>
      <c r="Q415" s="83"/>
      <c r="R415" s="83"/>
      <c r="V415" s="43"/>
      <c r="X415" s="6"/>
      <c r="Y415" s="665"/>
    </row>
    <row r="416" spans="1:25" ht="14.5">
      <c r="A416" s="83"/>
      <c r="C416" s="43"/>
      <c r="D416" s="4"/>
      <c r="G416" s="83"/>
      <c r="H416" s="83"/>
      <c r="I416" s="83"/>
      <c r="J416" s="83"/>
      <c r="K416" s="83"/>
      <c r="L416" s="83"/>
      <c r="M416" s="83"/>
      <c r="N416" s="83"/>
      <c r="O416" s="83"/>
      <c r="P416" s="83"/>
      <c r="Q416" s="83"/>
      <c r="R416" s="83"/>
      <c r="V416" s="43"/>
      <c r="X416" s="6"/>
      <c r="Y416" s="665"/>
    </row>
    <row r="417" spans="1:25" ht="14.5">
      <c r="A417" s="83"/>
      <c r="C417" s="43"/>
      <c r="D417" s="4"/>
      <c r="G417" s="83"/>
      <c r="H417" s="83"/>
      <c r="I417" s="83"/>
      <c r="J417" s="83"/>
      <c r="K417" s="83"/>
      <c r="L417" s="83"/>
      <c r="M417" s="83"/>
      <c r="N417" s="83"/>
      <c r="O417" s="83"/>
      <c r="P417" s="83"/>
      <c r="Q417" s="83"/>
      <c r="R417" s="83"/>
      <c r="V417" s="43"/>
      <c r="X417" s="6"/>
      <c r="Y417" s="665"/>
    </row>
    <row r="418" spans="1:25" ht="14.5">
      <c r="A418" s="83"/>
      <c r="C418" s="43"/>
      <c r="D418" s="4"/>
      <c r="G418" s="83"/>
      <c r="H418" s="83"/>
      <c r="I418" s="83"/>
      <c r="J418" s="83"/>
      <c r="K418" s="83"/>
      <c r="L418" s="83"/>
      <c r="M418" s="83"/>
      <c r="N418" s="83"/>
      <c r="O418" s="83"/>
      <c r="P418" s="83"/>
      <c r="Q418" s="83"/>
      <c r="R418" s="83"/>
      <c r="V418" s="43"/>
      <c r="X418" s="6"/>
      <c r="Y418" s="665"/>
    </row>
    <row r="419" spans="1:25" ht="14.5">
      <c r="A419" s="83"/>
      <c r="C419" s="43"/>
      <c r="D419" s="4"/>
      <c r="G419" s="83"/>
      <c r="H419" s="83"/>
      <c r="I419" s="83"/>
      <c r="J419" s="83"/>
      <c r="K419" s="83"/>
      <c r="L419" s="83"/>
      <c r="M419" s="83"/>
      <c r="N419" s="83"/>
      <c r="O419" s="83"/>
      <c r="P419" s="83"/>
      <c r="Q419" s="83"/>
      <c r="R419" s="83"/>
      <c r="V419" s="43"/>
      <c r="X419" s="6"/>
      <c r="Y419" s="665"/>
    </row>
    <row r="420" spans="1:25" ht="14.5">
      <c r="A420" s="83"/>
      <c r="C420" s="43"/>
      <c r="D420" s="4"/>
      <c r="G420" s="83"/>
      <c r="H420" s="83"/>
      <c r="I420" s="83"/>
      <c r="J420" s="83"/>
      <c r="K420" s="83"/>
      <c r="L420" s="83"/>
      <c r="M420" s="83"/>
      <c r="N420" s="83"/>
      <c r="O420" s="83"/>
      <c r="P420" s="83"/>
      <c r="Q420" s="83"/>
      <c r="R420" s="83"/>
      <c r="V420" s="43"/>
      <c r="X420" s="6"/>
      <c r="Y420" s="665"/>
    </row>
    <row r="421" spans="1:25" ht="14.5">
      <c r="A421" s="83"/>
      <c r="C421" s="43"/>
      <c r="D421" s="4"/>
      <c r="G421" s="83"/>
      <c r="H421" s="83"/>
      <c r="I421" s="83"/>
      <c r="J421" s="83"/>
      <c r="K421" s="83"/>
      <c r="L421" s="83"/>
      <c r="M421" s="83"/>
      <c r="N421" s="83"/>
      <c r="O421" s="83"/>
      <c r="P421" s="83"/>
      <c r="Q421" s="83"/>
      <c r="R421" s="83"/>
      <c r="V421" s="43"/>
      <c r="X421" s="6"/>
      <c r="Y421" s="665"/>
    </row>
    <row r="422" spans="1:25" ht="14.5">
      <c r="A422" s="83"/>
      <c r="C422" s="43"/>
      <c r="D422" s="4"/>
      <c r="G422" s="83"/>
      <c r="H422" s="83"/>
      <c r="I422" s="83"/>
      <c r="J422" s="83"/>
      <c r="K422" s="83"/>
      <c r="L422" s="83"/>
      <c r="M422" s="83"/>
      <c r="N422" s="83"/>
      <c r="O422" s="83"/>
      <c r="P422" s="83"/>
      <c r="Q422" s="83"/>
      <c r="R422" s="83"/>
      <c r="V422" s="43"/>
      <c r="X422" s="6"/>
      <c r="Y422" s="665"/>
    </row>
    <row r="423" spans="1:25" ht="14.5">
      <c r="A423" s="83"/>
      <c r="C423" s="43"/>
      <c r="D423" s="4"/>
      <c r="G423" s="83"/>
      <c r="H423" s="83"/>
      <c r="I423" s="83"/>
      <c r="J423" s="83"/>
      <c r="K423" s="83"/>
      <c r="L423" s="83"/>
      <c r="M423" s="83"/>
      <c r="N423" s="83"/>
      <c r="O423" s="83"/>
      <c r="P423" s="83"/>
      <c r="Q423" s="83"/>
      <c r="R423" s="83"/>
      <c r="V423" s="43"/>
      <c r="X423" s="6"/>
      <c r="Y423" s="665"/>
    </row>
    <row r="424" spans="1:25" ht="14.5">
      <c r="A424" s="83"/>
      <c r="C424" s="43"/>
      <c r="D424" s="4"/>
      <c r="G424" s="83"/>
      <c r="H424" s="83"/>
      <c r="I424" s="83"/>
      <c r="J424" s="83"/>
      <c r="K424" s="83"/>
      <c r="L424" s="83"/>
      <c r="M424" s="83"/>
      <c r="N424" s="83"/>
      <c r="O424" s="83"/>
      <c r="P424" s="83"/>
      <c r="Q424" s="83"/>
      <c r="R424" s="83"/>
      <c r="V424" s="43"/>
      <c r="X424" s="6"/>
      <c r="Y424" s="665"/>
    </row>
    <row r="425" spans="1:25" ht="14.5">
      <c r="A425" s="83"/>
      <c r="C425" s="43"/>
      <c r="D425" s="4"/>
      <c r="G425" s="83"/>
      <c r="H425" s="83"/>
      <c r="I425" s="83"/>
      <c r="J425" s="83"/>
      <c r="K425" s="83"/>
      <c r="L425" s="83"/>
      <c r="M425" s="83"/>
      <c r="N425" s="83"/>
      <c r="O425" s="83"/>
      <c r="P425" s="83"/>
      <c r="Q425" s="83"/>
      <c r="R425" s="83"/>
      <c r="V425" s="43"/>
      <c r="X425" s="6"/>
      <c r="Y425" s="665"/>
    </row>
    <row r="426" spans="1:25" ht="14.5">
      <c r="A426" s="83"/>
      <c r="C426" s="43"/>
      <c r="D426" s="4"/>
      <c r="G426" s="83"/>
      <c r="H426" s="83"/>
      <c r="I426" s="83"/>
      <c r="J426" s="83"/>
      <c r="K426" s="83"/>
      <c r="L426" s="83"/>
      <c r="M426" s="83"/>
      <c r="N426" s="83"/>
      <c r="O426" s="83"/>
      <c r="P426" s="83"/>
      <c r="Q426" s="83"/>
      <c r="R426" s="83"/>
      <c r="V426" s="43"/>
      <c r="X426" s="6"/>
      <c r="Y426" s="665"/>
    </row>
    <row r="427" spans="1:25" ht="14.5">
      <c r="A427" s="83"/>
      <c r="C427" s="43"/>
      <c r="D427" s="4"/>
      <c r="G427" s="83"/>
      <c r="H427" s="83"/>
      <c r="I427" s="83"/>
      <c r="J427" s="83"/>
      <c r="K427" s="83"/>
      <c r="L427" s="83"/>
      <c r="M427" s="83"/>
      <c r="N427" s="83"/>
      <c r="O427" s="83"/>
      <c r="P427" s="83"/>
      <c r="Q427" s="83"/>
      <c r="R427" s="83"/>
      <c r="V427" s="43"/>
      <c r="X427" s="6"/>
      <c r="Y427" s="665"/>
    </row>
    <row r="428" spans="1:25" ht="14.5">
      <c r="A428" s="83"/>
      <c r="C428" s="43"/>
      <c r="D428" s="4"/>
      <c r="G428" s="83"/>
      <c r="H428" s="83"/>
      <c r="I428" s="83"/>
      <c r="J428" s="83"/>
      <c r="K428" s="83"/>
      <c r="L428" s="83"/>
      <c r="M428" s="83"/>
      <c r="N428" s="83"/>
      <c r="O428" s="83"/>
      <c r="P428" s="83"/>
      <c r="Q428" s="83"/>
      <c r="R428" s="83"/>
      <c r="V428" s="43"/>
      <c r="X428" s="6"/>
      <c r="Y428" s="665"/>
    </row>
    <row r="429" spans="1:25" ht="14.5">
      <c r="A429" s="83"/>
      <c r="C429" s="43"/>
      <c r="D429" s="4"/>
      <c r="G429" s="83"/>
      <c r="H429" s="83"/>
      <c r="I429" s="83"/>
      <c r="J429" s="83"/>
      <c r="K429" s="83"/>
      <c r="L429" s="83"/>
      <c r="M429" s="83"/>
      <c r="N429" s="83"/>
      <c r="O429" s="83"/>
      <c r="P429" s="83"/>
      <c r="Q429" s="83"/>
      <c r="R429" s="83"/>
      <c r="V429" s="43"/>
      <c r="X429" s="6"/>
      <c r="Y429" s="665"/>
    </row>
    <row r="430" spans="1:25" ht="14.5">
      <c r="A430" s="83"/>
      <c r="C430" s="43"/>
      <c r="D430" s="4"/>
      <c r="G430" s="83"/>
      <c r="H430" s="83"/>
      <c r="I430" s="83"/>
      <c r="J430" s="83"/>
      <c r="K430" s="83"/>
      <c r="L430" s="83"/>
      <c r="M430" s="83"/>
      <c r="N430" s="83"/>
      <c r="O430" s="83"/>
      <c r="P430" s="83"/>
      <c r="Q430" s="83"/>
      <c r="R430" s="83"/>
      <c r="V430" s="43"/>
      <c r="X430" s="6"/>
      <c r="Y430" s="665"/>
    </row>
    <row r="431" spans="1:25" ht="14.5">
      <c r="A431" s="83"/>
      <c r="C431" s="43"/>
      <c r="D431" s="4"/>
      <c r="G431" s="83"/>
      <c r="H431" s="83"/>
      <c r="I431" s="83"/>
      <c r="J431" s="83"/>
      <c r="K431" s="83"/>
      <c r="L431" s="83"/>
      <c r="M431" s="83"/>
      <c r="N431" s="83"/>
      <c r="O431" s="83"/>
      <c r="P431" s="83"/>
      <c r="Q431" s="83"/>
      <c r="R431" s="83"/>
      <c r="V431" s="43"/>
      <c r="X431" s="6"/>
      <c r="Y431" s="665"/>
    </row>
    <row r="432" spans="1:25" ht="14.5">
      <c r="A432" s="83"/>
      <c r="C432" s="43"/>
      <c r="D432" s="4"/>
      <c r="G432" s="83"/>
      <c r="H432" s="83"/>
      <c r="I432" s="83"/>
      <c r="J432" s="83"/>
      <c r="K432" s="83"/>
      <c r="L432" s="83"/>
      <c r="M432" s="83"/>
      <c r="N432" s="83"/>
      <c r="O432" s="83"/>
      <c r="P432" s="83"/>
      <c r="Q432" s="83"/>
      <c r="R432" s="83"/>
      <c r="V432" s="43"/>
      <c r="X432" s="6"/>
      <c r="Y432" s="665"/>
    </row>
    <row r="433" spans="1:25" ht="14.5">
      <c r="A433" s="83"/>
      <c r="C433" s="43"/>
      <c r="D433" s="4"/>
      <c r="G433" s="83"/>
      <c r="H433" s="83"/>
      <c r="I433" s="83"/>
      <c r="J433" s="83"/>
      <c r="K433" s="83"/>
      <c r="L433" s="83"/>
      <c r="M433" s="83"/>
      <c r="N433" s="83"/>
      <c r="O433" s="83"/>
      <c r="P433" s="83"/>
      <c r="Q433" s="83"/>
      <c r="R433" s="83"/>
      <c r="V433" s="43"/>
      <c r="X433" s="6"/>
      <c r="Y433" s="665"/>
    </row>
    <row r="434" spans="1:25" ht="14.5">
      <c r="A434" s="83"/>
      <c r="C434" s="43"/>
      <c r="D434" s="4"/>
      <c r="G434" s="83"/>
      <c r="H434" s="83"/>
      <c r="I434" s="83"/>
      <c r="J434" s="83"/>
      <c r="K434" s="83"/>
      <c r="L434" s="83"/>
      <c r="M434" s="83"/>
      <c r="N434" s="83"/>
      <c r="O434" s="83"/>
      <c r="P434" s="83"/>
      <c r="Q434" s="83"/>
      <c r="R434" s="83"/>
      <c r="V434" s="43"/>
      <c r="X434" s="6"/>
      <c r="Y434" s="665"/>
    </row>
    <row r="435" spans="1:25" ht="14.5">
      <c r="A435" s="83"/>
      <c r="C435" s="43"/>
      <c r="D435" s="4"/>
      <c r="G435" s="83"/>
      <c r="H435" s="83"/>
      <c r="I435" s="83"/>
      <c r="J435" s="83"/>
      <c r="K435" s="83"/>
      <c r="L435" s="83"/>
      <c r="M435" s="83"/>
      <c r="N435" s="83"/>
      <c r="O435" s="83"/>
      <c r="P435" s="83"/>
      <c r="Q435" s="83"/>
      <c r="R435" s="83"/>
      <c r="V435" s="43"/>
      <c r="X435" s="6"/>
      <c r="Y435" s="665"/>
    </row>
    <row r="436" spans="1:25" ht="14.5">
      <c r="A436" s="83"/>
      <c r="C436" s="43"/>
      <c r="D436" s="4"/>
      <c r="G436" s="83"/>
      <c r="H436" s="83"/>
      <c r="I436" s="83"/>
      <c r="J436" s="83"/>
      <c r="K436" s="83"/>
      <c r="L436" s="83"/>
      <c r="M436" s="83"/>
      <c r="N436" s="83"/>
      <c r="O436" s="83"/>
      <c r="P436" s="83"/>
      <c r="Q436" s="83"/>
      <c r="R436" s="83"/>
      <c r="V436" s="43"/>
      <c r="X436" s="6"/>
      <c r="Y436" s="665"/>
    </row>
    <row r="437" spans="1:25" ht="14.5">
      <c r="A437" s="83"/>
      <c r="C437" s="43"/>
      <c r="D437" s="4"/>
      <c r="G437" s="83"/>
      <c r="H437" s="83"/>
      <c r="I437" s="83"/>
      <c r="J437" s="83"/>
      <c r="K437" s="83"/>
      <c r="L437" s="83"/>
      <c r="M437" s="83"/>
      <c r="N437" s="83"/>
      <c r="O437" s="83"/>
      <c r="P437" s="83"/>
      <c r="Q437" s="83"/>
      <c r="R437" s="83"/>
      <c r="V437" s="43"/>
      <c r="X437" s="6"/>
      <c r="Y437" s="665"/>
    </row>
    <row r="438" spans="1:25" ht="14.5">
      <c r="A438" s="83"/>
      <c r="C438" s="43"/>
      <c r="D438" s="4"/>
      <c r="G438" s="83"/>
      <c r="H438" s="83"/>
      <c r="I438" s="83"/>
      <c r="J438" s="83"/>
      <c r="K438" s="83"/>
      <c r="L438" s="83"/>
      <c r="M438" s="83"/>
      <c r="N438" s="83"/>
      <c r="O438" s="83"/>
      <c r="P438" s="83"/>
      <c r="Q438" s="83"/>
      <c r="R438" s="83"/>
      <c r="V438" s="43"/>
      <c r="X438" s="6"/>
      <c r="Y438" s="665"/>
    </row>
    <row r="439" spans="1:25" ht="14.5">
      <c r="A439" s="83"/>
      <c r="C439" s="43"/>
      <c r="D439" s="4"/>
      <c r="G439" s="83"/>
      <c r="H439" s="83"/>
      <c r="I439" s="83"/>
      <c r="J439" s="83"/>
      <c r="K439" s="83"/>
      <c r="L439" s="83"/>
      <c r="M439" s="83"/>
      <c r="N439" s="83"/>
      <c r="O439" s="83"/>
      <c r="P439" s="83"/>
      <c r="Q439" s="83"/>
      <c r="R439" s="83"/>
      <c r="V439" s="43"/>
      <c r="X439" s="6"/>
      <c r="Y439" s="665"/>
    </row>
    <row r="440" spans="1:25" ht="14.5">
      <c r="A440" s="83"/>
      <c r="C440" s="43"/>
      <c r="D440" s="4"/>
      <c r="G440" s="83"/>
      <c r="H440" s="83"/>
      <c r="I440" s="83"/>
      <c r="J440" s="83"/>
      <c r="K440" s="83"/>
      <c r="L440" s="83"/>
      <c r="M440" s="83"/>
      <c r="N440" s="83"/>
      <c r="O440" s="83"/>
      <c r="P440" s="83"/>
      <c r="Q440" s="83"/>
      <c r="R440" s="83"/>
      <c r="V440" s="43"/>
      <c r="X440" s="6"/>
      <c r="Y440" s="665"/>
    </row>
    <row r="441" spans="1:25" ht="14.5">
      <c r="A441" s="83"/>
      <c r="C441" s="43"/>
      <c r="D441" s="4"/>
      <c r="G441" s="83"/>
      <c r="H441" s="83"/>
      <c r="I441" s="83"/>
      <c r="J441" s="83"/>
      <c r="K441" s="83"/>
      <c r="L441" s="83"/>
      <c r="M441" s="83"/>
      <c r="N441" s="83"/>
      <c r="O441" s="83"/>
      <c r="P441" s="83"/>
      <c r="Q441" s="83"/>
      <c r="R441" s="83"/>
      <c r="V441" s="43"/>
      <c r="X441" s="6"/>
      <c r="Y441" s="665"/>
    </row>
    <row r="442" spans="1:25" ht="14.5">
      <c r="A442" s="83"/>
      <c r="C442" s="43"/>
      <c r="D442" s="4"/>
      <c r="G442" s="83"/>
      <c r="H442" s="83"/>
      <c r="I442" s="83"/>
      <c r="J442" s="83"/>
      <c r="K442" s="83"/>
      <c r="L442" s="83"/>
      <c r="M442" s="83"/>
      <c r="N442" s="83"/>
      <c r="O442" s="83"/>
      <c r="P442" s="83"/>
      <c r="Q442" s="83"/>
      <c r="R442" s="83"/>
      <c r="V442" s="43"/>
      <c r="X442" s="6"/>
      <c r="Y442" s="665"/>
    </row>
    <row r="443" spans="1:25" ht="14.5">
      <c r="A443" s="83"/>
      <c r="C443" s="43"/>
      <c r="D443" s="4"/>
      <c r="G443" s="83"/>
      <c r="H443" s="83"/>
      <c r="I443" s="83"/>
      <c r="J443" s="83"/>
      <c r="K443" s="83"/>
      <c r="L443" s="83"/>
      <c r="M443" s="83"/>
      <c r="N443" s="83"/>
      <c r="O443" s="83"/>
      <c r="P443" s="83"/>
      <c r="Q443" s="83"/>
      <c r="R443" s="83"/>
      <c r="V443" s="43"/>
      <c r="X443" s="6"/>
      <c r="Y443" s="665"/>
    </row>
    <row r="444" spans="1:25" ht="14.5">
      <c r="A444" s="83"/>
      <c r="C444" s="43"/>
      <c r="D444" s="4"/>
      <c r="G444" s="83"/>
      <c r="H444" s="83"/>
      <c r="I444" s="83"/>
      <c r="J444" s="83"/>
      <c r="K444" s="83"/>
      <c r="L444" s="83"/>
      <c r="M444" s="83"/>
      <c r="N444" s="83"/>
      <c r="O444" s="83"/>
      <c r="P444" s="83"/>
      <c r="Q444" s="83"/>
      <c r="R444" s="83"/>
      <c r="V444" s="43"/>
      <c r="X444" s="6"/>
      <c r="Y444" s="665"/>
    </row>
    <row r="445" spans="1:25" ht="14.5">
      <c r="A445" s="83"/>
      <c r="C445" s="43"/>
      <c r="D445" s="4"/>
      <c r="G445" s="83"/>
      <c r="H445" s="83"/>
      <c r="I445" s="83"/>
      <c r="J445" s="83"/>
      <c r="K445" s="83"/>
      <c r="L445" s="83"/>
      <c r="M445" s="83"/>
      <c r="N445" s="83"/>
      <c r="O445" s="83"/>
      <c r="P445" s="83"/>
      <c r="Q445" s="83"/>
      <c r="R445" s="83"/>
      <c r="V445" s="43"/>
      <c r="X445" s="6"/>
      <c r="Y445" s="665"/>
    </row>
    <row r="446" spans="1:25" ht="14.5">
      <c r="A446" s="83"/>
      <c r="C446" s="43"/>
      <c r="D446" s="4"/>
      <c r="G446" s="83"/>
      <c r="H446" s="83"/>
      <c r="I446" s="83"/>
      <c r="J446" s="83"/>
      <c r="K446" s="83"/>
      <c r="L446" s="83"/>
      <c r="M446" s="83"/>
      <c r="N446" s="83"/>
      <c r="O446" s="83"/>
      <c r="P446" s="83"/>
      <c r="Q446" s="83"/>
      <c r="R446" s="83"/>
      <c r="V446" s="43"/>
      <c r="X446" s="6"/>
      <c r="Y446" s="665"/>
    </row>
    <row r="447" spans="1:25" ht="14.5">
      <c r="A447" s="83"/>
      <c r="C447" s="43"/>
      <c r="D447" s="4"/>
      <c r="G447" s="83"/>
      <c r="H447" s="83"/>
      <c r="I447" s="83"/>
      <c r="J447" s="83"/>
      <c r="K447" s="83"/>
      <c r="L447" s="83"/>
      <c r="M447" s="83"/>
      <c r="N447" s="83"/>
      <c r="O447" s="83"/>
      <c r="P447" s="83"/>
      <c r="Q447" s="83"/>
      <c r="R447" s="83"/>
      <c r="V447" s="43"/>
      <c r="X447" s="6"/>
      <c r="Y447" s="665"/>
    </row>
    <row r="448" spans="1:25" ht="14.5">
      <c r="A448" s="83"/>
      <c r="C448" s="43"/>
      <c r="D448" s="4"/>
      <c r="G448" s="83"/>
      <c r="H448" s="83"/>
      <c r="I448" s="83"/>
      <c r="J448" s="83"/>
      <c r="K448" s="83"/>
      <c r="L448" s="83"/>
      <c r="M448" s="83"/>
      <c r="N448" s="83"/>
      <c r="O448" s="83"/>
      <c r="P448" s="83"/>
      <c r="Q448" s="83"/>
      <c r="R448" s="83"/>
      <c r="V448" s="43"/>
      <c r="X448" s="6"/>
      <c r="Y448" s="665"/>
    </row>
    <row r="449" spans="1:25" ht="14.5">
      <c r="A449" s="83"/>
      <c r="C449" s="43"/>
      <c r="D449" s="4"/>
      <c r="G449" s="83"/>
      <c r="H449" s="83"/>
      <c r="I449" s="83"/>
      <c r="J449" s="83"/>
      <c r="K449" s="83"/>
      <c r="L449" s="83"/>
      <c r="M449" s="83"/>
      <c r="N449" s="83"/>
      <c r="O449" s="83"/>
      <c r="P449" s="83"/>
      <c r="Q449" s="83"/>
      <c r="R449" s="83"/>
      <c r="V449" s="43"/>
      <c r="X449" s="6"/>
      <c r="Y449" s="665"/>
    </row>
    <row r="450" spans="1:25" ht="14.5">
      <c r="A450" s="83"/>
      <c r="C450" s="43"/>
      <c r="D450" s="4"/>
      <c r="G450" s="83"/>
      <c r="H450" s="83"/>
      <c r="I450" s="83"/>
      <c r="J450" s="83"/>
      <c r="K450" s="83"/>
      <c r="L450" s="83"/>
      <c r="M450" s="83"/>
      <c r="N450" s="83"/>
      <c r="O450" s="83"/>
      <c r="P450" s="83"/>
      <c r="Q450" s="83"/>
      <c r="R450" s="83"/>
      <c r="V450" s="43"/>
      <c r="X450" s="6"/>
      <c r="Y450" s="665"/>
    </row>
    <row r="451" spans="1:25" ht="14.5">
      <c r="A451" s="83"/>
      <c r="C451" s="43"/>
      <c r="D451" s="4"/>
      <c r="G451" s="83"/>
      <c r="H451" s="83"/>
      <c r="I451" s="83"/>
      <c r="J451" s="83"/>
      <c r="K451" s="83"/>
      <c r="L451" s="83"/>
      <c r="M451" s="83"/>
      <c r="N451" s="83"/>
      <c r="O451" s="83"/>
      <c r="P451" s="83"/>
      <c r="Q451" s="83"/>
      <c r="R451" s="83"/>
      <c r="V451" s="43"/>
      <c r="X451" s="6"/>
      <c r="Y451" s="665"/>
    </row>
    <row r="452" spans="1:25" ht="14.5">
      <c r="A452" s="83"/>
      <c r="C452" s="43"/>
      <c r="D452" s="4"/>
      <c r="G452" s="83"/>
      <c r="H452" s="83"/>
      <c r="I452" s="83"/>
      <c r="J452" s="83"/>
      <c r="K452" s="83"/>
      <c r="L452" s="83"/>
      <c r="M452" s="83"/>
      <c r="N452" s="83"/>
      <c r="O452" s="83"/>
      <c r="P452" s="83"/>
      <c r="Q452" s="83"/>
      <c r="R452" s="83"/>
      <c r="V452" s="43"/>
      <c r="X452" s="6"/>
      <c r="Y452" s="665"/>
    </row>
    <row r="453" spans="1:25" ht="14.5">
      <c r="A453" s="83"/>
      <c r="C453" s="43"/>
      <c r="D453" s="4"/>
      <c r="G453" s="83"/>
      <c r="H453" s="83"/>
      <c r="I453" s="83"/>
      <c r="J453" s="83"/>
      <c r="K453" s="83"/>
      <c r="L453" s="83"/>
      <c r="M453" s="83"/>
      <c r="N453" s="83"/>
      <c r="O453" s="83"/>
      <c r="P453" s="83"/>
      <c r="Q453" s="83"/>
      <c r="R453" s="83"/>
      <c r="V453" s="43"/>
      <c r="X453" s="6"/>
      <c r="Y453" s="665"/>
    </row>
    <row r="454" spans="1:25" ht="14.5">
      <c r="A454" s="83"/>
      <c r="C454" s="43"/>
      <c r="D454" s="4"/>
      <c r="G454" s="83"/>
      <c r="H454" s="83"/>
      <c r="I454" s="83"/>
      <c r="J454" s="83"/>
      <c r="K454" s="83"/>
      <c r="L454" s="83"/>
      <c r="M454" s="83"/>
      <c r="N454" s="83"/>
      <c r="O454" s="83"/>
      <c r="P454" s="83"/>
      <c r="Q454" s="83"/>
      <c r="R454" s="83"/>
      <c r="V454" s="43"/>
      <c r="X454" s="6"/>
      <c r="Y454" s="665"/>
    </row>
    <row r="455" spans="1:25" ht="14.5">
      <c r="A455" s="83"/>
      <c r="C455" s="43"/>
      <c r="D455" s="4"/>
      <c r="G455" s="83"/>
      <c r="H455" s="83"/>
      <c r="I455" s="83"/>
      <c r="J455" s="83"/>
      <c r="K455" s="83"/>
      <c r="L455" s="83"/>
      <c r="M455" s="83"/>
      <c r="N455" s="83"/>
      <c r="O455" s="83"/>
      <c r="P455" s="83"/>
      <c r="Q455" s="83"/>
      <c r="R455" s="83"/>
      <c r="V455" s="43"/>
      <c r="X455" s="6"/>
      <c r="Y455" s="665"/>
    </row>
    <row r="456" spans="1:25" ht="14.5">
      <c r="A456" s="83"/>
      <c r="C456" s="43"/>
      <c r="D456" s="4"/>
      <c r="G456" s="83"/>
      <c r="H456" s="83"/>
      <c r="I456" s="83"/>
      <c r="J456" s="83"/>
      <c r="K456" s="83"/>
      <c r="L456" s="83"/>
      <c r="M456" s="83"/>
      <c r="N456" s="83"/>
      <c r="O456" s="83"/>
      <c r="P456" s="83"/>
      <c r="Q456" s="83"/>
      <c r="R456" s="83"/>
      <c r="V456" s="43"/>
      <c r="X456" s="6"/>
      <c r="Y456" s="665"/>
    </row>
    <row r="457" spans="1:25" ht="14.5">
      <c r="A457" s="83"/>
      <c r="C457" s="43"/>
      <c r="D457" s="4"/>
      <c r="G457" s="83"/>
      <c r="H457" s="83"/>
      <c r="I457" s="83"/>
      <c r="J457" s="83"/>
      <c r="K457" s="83"/>
      <c r="L457" s="83"/>
      <c r="M457" s="83"/>
      <c r="N457" s="83"/>
      <c r="O457" s="83"/>
      <c r="P457" s="83"/>
      <c r="Q457" s="83"/>
      <c r="R457" s="83"/>
      <c r="V457" s="43"/>
      <c r="X457" s="6"/>
      <c r="Y457" s="665"/>
    </row>
    <row r="458" spans="1:25" ht="14.5">
      <c r="A458" s="83"/>
      <c r="C458" s="43"/>
      <c r="D458" s="4"/>
      <c r="G458" s="83"/>
      <c r="H458" s="83"/>
      <c r="I458" s="83"/>
      <c r="J458" s="83"/>
      <c r="K458" s="83"/>
      <c r="L458" s="83"/>
      <c r="M458" s="83"/>
      <c r="N458" s="83"/>
      <c r="O458" s="83"/>
      <c r="P458" s="83"/>
      <c r="Q458" s="83"/>
      <c r="R458" s="83"/>
      <c r="V458" s="43"/>
      <c r="X458" s="6"/>
      <c r="Y458" s="665"/>
    </row>
    <row r="459" spans="1:25" ht="14.5">
      <c r="A459" s="83"/>
      <c r="C459" s="43"/>
      <c r="D459" s="4"/>
      <c r="G459" s="83"/>
      <c r="H459" s="83"/>
      <c r="I459" s="83"/>
      <c r="J459" s="83"/>
      <c r="K459" s="83"/>
      <c r="L459" s="83"/>
      <c r="M459" s="83"/>
      <c r="N459" s="83"/>
      <c r="O459" s="83"/>
      <c r="P459" s="83"/>
      <c r="Q459" s="83"/>
      <c r="R459" s="83"/>
      <c r="V459" s="43"/>
      <c r="X459" s="6"/>
      <c r="Y459" s="665"/>
    </row>
    <row r="460" spans="1:25" ht="14.5">
      <c r="A460" s="83"/>
      <c r="C460" s="43"/>
      <c r="D460" s="4"/>
      <c r="G460" s="83"/>
      <c r="H460" s="83"/>
      <c r="I460" s="83"/>
      <c r="J460" s="83"/>
      <c r="K460" s="83"/>
      <c r="L460" s="83"/>
      <c r="M460" s="83"/>
      <c r="N460" s="83"/>
      <c r="O460" s="83"/>
      <c r="P460" s="83"/>
      <c r="Q460" s="83"/>
      <c r="R460" s="83"/>
      <c r="V460" s="43"/>
      <c r="X460" s="6"/>
      <c r="Y460" s="665"/>
    </row>
    <row r="461" spans="1:25" ht="14.5">
      <c r="A461" s="83"/>
      <c r="C461" s="43"/>
      <c r="D461" s="4"/>
      <c r="G461" s="83"/>
      <c r="H461" s="83"/>
      <c r="I461" s="83"/>
      <c r="J461" s="83"/>
      <c r="K461" s="83"/>
      <c r="L461" s="83"/>
      <c r="M461" s="83"/>
      <c r="N461" s="83"/>
      <c r="O461" s="83"/>
      <c r="P461" s="83"/>
      <c r="Q461" s="83"/>
      <c r="R461" s="83"/>
      <c r="V461" s="43"/>
      <c r="X461" s="6"/>
      <c r="Y461" s="665"/>
    </row>
    <row r="462" spans="1:25" ht="14.5">
      <c r="A462" s="83"/>
      <c r="C462" s="43"/>
      <c r="D462" s="4"/>
      <c r="G462" s="83"/>
      <c r="H462" s="83"/>
      <c r="I462" s="83"/>
      <c r="J462" s="83"/>
      <c r="K462" s="83"/>
      <c r="L462" s="83"/>
      <c r="M462" s="83"/>
      <c r="N462" s="83"/>
      <c r="O462" s="83"/>
      <c r="P462" s="83"/>
      <c r="Q462" s="83"/>
      <c r="R462" s="83"/>
      <c r="V462" s="43"/>
      <c r="X462" s="6"/>
      <c r="Y462" s="665"/>
    </row>
    <row r="463" spans="1:25" ht="14.5">
      <c r="A463" s="83"/>
      <c r="C463" s="43"/>
      <c r="D463" s="4"/>
      <c r="G463" s="83"/>
      <c r="H463" s="83"/>
      <c r="I463" s="83"/>
      <c r="J463" s="83"/>
      <c r="K463" s="83"/>
      <c r="L463" s="83"/>
      <c r="M463" s="83"/>
      <c r="N463" s="83"/>
      <c r="O463" s="83"/>
      <c r="P463" s="83"/>
      <c r="Q463" s="83"/>
      <c r="R463" s="83"/>
      <c r="V463" s="43"/>
      <c r="X463" s="6"/>
      <c r="Y463" s="665"/>
    </row>
    <row r="464" spans="1:25" ht="14.5">
      <c r="A464" s="83"/>
      <c r="C464" s="43"/>
      <c r="D464" s="4"/>
      <c r="G464" s="83"/>
      <c r="H464" s="83"/>
      <c r="I464" s="83"/>
      <c r="J464" s="83"/>
      <c r="K464" s="83"/>
      <c r="L464" s="83"/>
      <c r="M464" s="83"/>
      <c r="N464" s="83"/>
      <c r="O464" s="83"/>
      <c r="P464" s="83"/>
      <c r="Q464" s="83"/>
      <c r="R464" s="83"/>
      <c r="V464" s="43"/>
      <c r="X464" s="6"/>
      <c r="Y464" s="665"/>
    </row>
    <row r="465" spans="1:25" ht="14.5">
      <c r="A465" s="83"/>
      <c r="C465" s="43"/>
      <c r="D465" s="4"/>
      <c r="G465" s="83"/>
      <c r="H465" s="83"/>
      <c r="I465" s="83"/>
      <c r="J465" s="83"/>
      <c r="K465" s="83"/>
      <c r="L465" s="83"/>
      <c r="M465" s="83"/>
      <c r="N465" s="83"/>
      <c r="O465" s="83"/>
      <c r="P465" s="83"/>
      <c r="Q465" s="83"/>
      <c r="R465" s="83"/>
      <c r="V465" s="43"/>
      <c r="X465" s="6"/>
      <c r="Y465" s="665"/>
    </row>
    <row r="466" spans="1:25" ht="14.5">
      <c r="A466" s="83"/>
      <c r="C466" s="43"/>
      <c r="D466" s="4"/>
      <c r="G466" s="83"/>
      <c r="H466" s="83"/>
      <c r="I466" s="83"/>
      <c r="J466" s="83"/>
      <c r="K466" s="83"/>
      <c r="L466" s="83"/>
      <c r="M466" s="83"/>
      <c r="N466" s="83"/>
      <c r="O466" s="83"/>
      <c r="P466" s="83"/>
      <c r="Q466" s="83"/>
      <c r="R466" s="83"/>
      <c r="V466" s="43"/>
      <c r="X466" s="6"/>
      <c r="Y466" s="665"/>
    </row>
    <row r="467" spans="1:25" ht="14.5">
      <c r="A467" s="83"/>
      <c r="C467" s="43"/>
      <c r="D467" s="4"/>
      <c r="G467" s="83"/>
      <c r="H467" s="83"/>
      <c r="I467" s="83"/>
      <c r="J467" s="83"/>
      <c r="K467" s="83"/>
      <c r="L467" s="83"/>
      <c r="M467" s="83"/>
      <c r="N467" s="83"/>
      <c r="O467" s="83"/>
      <c r="P467" s="83"/>
      <c r="Q467" s="83"/>
      <c r="R467" s="83"/>
      <c r="V467" s="43"/>
      <c r="X467" s="6"/>
      <c r="Y467" s="665"/>
    </row>
    <row r="468" spans="1:25" ht="14.5">
      <c r="A468" s="83"/>
      <c r="C468" s="43"/>
      <c r="D468" s="4"/>
      <c r="G468" s="83"/>
      <c r="H468" s="83"/>
      <c r="I468" s="83"/>
      <c r="J468" s="83"/>
      <c r="K468" s="83"/>
      <c r="L468" s="83"/>
      <c r="M468" s="83"/>
      <c r="N468" s="83"/>
      <c r="O468" s="83"/>
      <c r="P468" s="83"/>
      <c r="Q468" s="83"/>
      <c r="R468" s="83"/>
      <c r="V468" s="43"/>
      <c r="X468" s="6"/>
      <c r="Y468" s="665"/>
    </row>
    <row r="469" spans="1:25" ht="14.5">
      <c r="A469" s="83"/>
      <c r="C469" s="43"/>
      <c r="D469" s="4"/>
      <c r="G469" s="83"/>
      <c r="H469" s="83"/>
      <c r="I469" s="83"/>
      <c r="J469" s="83"/>
      <c r="K469" s="83"/>
      <c r="L469" s="83"/>
      <c r="M469" s="83"/>
      <c r="N469" s="83"/>
      <c r="O469" s="83"/>
      <c r="P469" s="83"/>
      <c r="Q469" s="83"/>
      <c r="R469" s="83"/>
      <c r="V469" s="43"/>
      <c r="X469" s="6"/>
      <c r="Y469" s="665"/>
    </row>
    <row r="470" spans="1:25" ht="14.5">
      <c r="A470" s="83"/>
      <c r="C470" s="43"/>
      <c r="D470" s="4"/>
      <c r="G470" s="83"/>
      <c r="H470" s="83"/>
      <c r="I470" s="83"/>
      <c r="J470" s="83"/>
      <c r="K470" s="83"/>
      <c r="L470" s="83"/>
      <c r="M470" s="83"/>
      <c r="N470" s="83"/>
      <c r="O470" s="83"/>
      <c r="P470" s="83"/>
      <c r="Q470" s="83"/>
      <c r="R470" s="83"/>
      <c r="V470" s="43"/>
      <c r="X470" s="6"/>
      <c r="Y470" s="665"/>
    </row>
    <row r="471" spans="1:25" ht="14.5">
      <c r="A471" s="83"/>
      <c r="C471" s="43"/>
      <c r="D471" s="4"/>
      <c r="G471" s="83"/>
      <c r="H471" s="83"/>
      <c r="I471" s="83"/>
      <c r="J471" s="83"/>
      <c r="K471" s="83"/>
      <c r="L471" s="83"/>
      <c r="M471" s="83"/>
      <c r="N471" s="83"/>
      <c r="O471" s="83"/>
      <c r="P471" s="83"/>
      <c r="Q471" s="83"/>
      <c r="R471" s="83"/>
      <c r="V471" s="43"/>
      <c r="X471" s="6"/>
      <c r="Y471" s="665"/>
    </row>
    <row r="472" spans="1:25" ht="14.5">
      <c r="A472" s="83"/>
      <c r="C472" s="43"/>
      <c r="D472" s="4"/>
      <c r="G472" s="83"/>
      <c r="H472" s="83"/>
      <c r="I472" s="83"/>
      <c r="J472" s="83"/>
      <c r="K472" s="83"/>
      <c r="L472" s="83"/>
      <c r="M472" s="83"/>
      <c r="N472" s="83"/>
      <c r="O472" s="83"/>
      <c r="P472" s="83"/>
      <c r="Q472" s="83"/>
      <c r="R472" s="83"/>
      <c r="V472" s="43"/>
      <c r="X472" s="6"/>
      <c r="Y472" s="665"/>
    </row>
    <row r="473" spans="1:25" ht="14.5">
      <c r="A473" s="83"/>
      <c r="C473" s="43"/>
      <c r="D473" s="4"/>
      <c r="G473" s="83"/>
      <c r="H473" s="83"/>
      <c r="I473" s="83"/>
      <c r="J473" s="83"/>
      <c r="K473" s="83"/>
      <c r="L473" s="83"/>
      <c r="M473" s="83"/>
      <c r="N473" s="83"/>
      <c r="O473" s="83"/>
      <c r="P473" s="83"/>
      <c r="Q473" s="83"/>
      <c r="R473" s="83"/>
      <c r="V473" s="43"/>
      <c r="X473" s="6"/>
      <c r="Y473" s="665"/>
    </row>
    <row r="474" spans="1:25" ht="14.5">
      <c r="A474" s="83"/>
      <c r="C474" s="43"/>
      <c r="D474" s="4"/>
      <c r="G474" s="83"/>
      <c r="H474" s="83"/>
      <c r="I474" s="83"/>
      <c r="J474" s="83"/>
      <c r="K474" s="83"/>
      <c r="L474" s="83"/>
      <c r="M474" s="83"/>
      <c r="N474" s="83"/>
      <c r="O474" s="83"/>
      <c r="P474" s="83"/>
      <c r="Q474" s="83"/>
      <c r="R474" s="83"/>
      <c r="V474" s="43"/>
      <c r="X474" s="6"/>
      <c r="Y474" s="665"/>
    </row>
    <row r="475" spans="1:25" ht="14.5">
      <c r="A475" s="83"/>
      <c r="C475" s="43"/>
      <c r="D475" s="4"/>
      <c r="G475" s="83"/>
      <c r="H475" s="83"/>
      <c r="I475" s="83"/>
      <c r="J475" s="83"/>
      <c r="K475" s="83"/>
      <c r="L475" s="83"/>
      <c r="M475" s="83"/>
      <c r="N475" s="83"/>
      <c r="O475" s="83"/>
      <c r="P475" s="83"/>
      <c r="Q475" s="83"/>
      <c r="R475" s="83"/>
      <c r="V475" s="43"/>
      <c r="X475" s="6"/>
      <c r="Y475" s="665"/>
    </row>
    <row r="476" spans="1:25" ht="14.5">
      <c r="A476" s="83"/>
      <c r="C476" s="43"/>
      <c r="D476" s="4"/>
      <c r="G476" s="83"/>
      <c r="H476" s="83"/>
      <c r="I476" s="83"/>
      <c r="J476" s="83"/>
      <c r="K476" s="83"/>
      <c r="L476" s="83"/>
      <c r="M476" s="83"/>
      <c r="N476" s="83"/>
      <c r="O476" s="83"/>
      <c r="P476" s="83"/>
      <c r="Q476" s="83"/>
      <c r="R476" s="83"/>
      <c r="V476" s="43"/>
      <c r="X476" s="6"/>
      <c r="Y476" s="665"/>
    </row>
    <row r="477" spans="1:25" ht="14.5">
      <c r="A477" s="83"/>
      <c r="C477" s="43"/>
      <c r="D477" s="4"/>
      <c r="G477" s="83"/>
      <c r="H477" s="83"/>
      <c r="I477" s="83"/>
      <c r="J477" s="83"/>
      <c r="K477" s="83"/>
      <c r="L477" s="83"/>
      <c r="M477" s="83"/>
      <c r="N477" s="83"/>
      <c r="O477" s="83"/>
      <c r="P477" s="83"/>
      <c r="Q477" s="83"/>
      <c r="R477" s="83"/>
      <c r="V477" s="43"/>
      <c r="X477" s="6"/>
      <c r="Y477" s="665"/>
    </row>
    <row r="478" spans="1:25" ht="14.5">
      <c r="A478" s="83"/>
      <c r="C478" s="43"/>
      <c r="D478" s="4"/>
      <c r="G478" s="83"/>
      <c r="H478" s="83"/>
      <c r="I478" s="83"/>
      <c r="J478" s="83"/>
      <c r="K478" s="83"/>
      <c r="L478" s="83"/>
      <c r="M478" s="83"/>
      <c r="N478" s="83"/>
      <c r="O478" s="83"/>
      <c r="P478" s="83"/>
      <c r="Q478" s="83"/>
      <c r="R478" s="83"/>
      <c r="V478" s="43"/>
      <c r="X478" s="6"/>
      <c r="Y478" s="665"/>
    </row>
    <row r="479" spans="1:25" ht="14.5">
      <c r="A479" s="83"/>
      <c r="C479" s="43"/>
      <c r="D479" s="4"/>
      <c r="G479" s="83"/>
      <c r="H479" s="83"/>
      <c r="I479" s="83"/>
      <c r="J479" s="83"/>
      <c r="K479" s="83"/>
      <c r="L479" s="83"/>
      <c r="M479" s="83"/>
      <c r="N479" s="83"/>
      <c r="O479" s="83"/>
      <c r="P479" s="83"/>
      <c r="Q479" s="83"/>
      <c r="R479" s="83"/>
      <c r="V479" s="43"/>
      <c r="X479" s="6"/>
      <c r="Y479" s="665"/>
    </row>
    <row r="480" spans="1:25" ht="14.5">
      <c r="A480" s="83"/>
      <c r="C480" s="43"/>
      <c r="D480" s="4"/>
      <c r="G480" s="83"/>
      <c r="H480" s="83"/>
      <c r="I480" s="83"/>
      <c r="J480" s="83"/>
      <c r="K480" s="83"/>
      <c r="L480" s="83"/>
      <c r="M480" s="83"/>
      <c r="N480" s="83"/>
      <c r="O480" s="83"/>
      <c r="P480" s="83"/>
      <c r="Q480" s="83"/>
      <c r="R480" s="83"/>
      <c r="V480" s="43"/>
      <c r="X480" s="6"/>
      <c r="Y480" s="665"/>
    </row>
    <row r="481" spans="1:25" ht="14.5">
      <c r="A481" s="83"/>
      <c r="C481" s="43"/>
      <c r="D481" s="4"/>
      <c r="G481" s="83"/>
      <c r="H481" s="83"/>
      <c r="I481" s="83"/>
      <c r="J481" s="83"/>
      <c r="K481" s="83"/>
      <c r="L481" s="83"/>
      <c r="M481" s="83"/>
      <c r="N481" s="83"/>
      <c r="O481" s="83"/>
      <c r="P481" s="83"/>
      <c r="Q481" s="83"/>
      <c r="R481" s="83"/>
      <c r="V481" s="43"/>
      <c r="X481" s="6"/>
      <c r="Y481" s="665"/>
    </row>
    <row r="482" spans="1:25" ht="14.5">
      <c r="A482" s="83"/>
      <c r="C482" s="43"/>
      <c r="D482" s="4"/>
      <c r="G482" s="83"/>
      <c r="H482" s="83"/>
      <c r="I482" s="83"/>
      <c r="J482" s="83"/>
      <c r="K482" s="83"/>
      <c r="L482" s="83"/>
      <c r="M482" s="83"/>
      <c r="N482" s="83"/>
      <c r="O482" s="83"/>
      <c r="P482" s="83"/>
      <c r="Q482" s="83"/>
      <c r="R482" s="83"/>
      <c r="V482" s="43"/>
      <c r="X482" s="6"/>
      <c r="Y482" s="665"/>
    </row>
    <row r="483" spans="1:25" ht="14.5">
      <c r="A483" s="83"/>
      <c r="C483" s="43"/>
      <c r="D483" s="4"/>
      <c r="G483" s="83"/>
      <c r="H483" s="83"/>
      <c r="I483" s="83"/>
      <c r="J483" s="83"/>
      <c r="K483" s="83"/>
      <c r="L483" s="83"/>
      <c r="M483" s="83"/>
      <c r="N483" s="83"/>
      <c r="O483" s="83"/>
      <c r="P483" s="83"/>
      <c r="Q483" s="83"/>
      <c r="R483" s="83"/>
      <c r="V483" s="43"/>
      <c r="X483" s="6"/>
      <c r="Y483" s="665"/>
    </row>
    <row r="484" spans="1:25" ht="14.5">
      <c r="A484" s="83"/>
      <c r="C484" s="43"/>
      <c r="D484" s="4"/>
      <c r="G484" s="83"/>
      <c r="H484" s="83"/>
      <c r="I484" s="83"/>
      <c r="J484" s="83"/>
      <c r="K484" s="83"/>
      <c r="L484" s="83"/>
      <c r="M484" s="83"/>
      <c r="N484" s="83"/>
      <c r="O484" s="83"/>
      <c r="P484" s="83"/>
      <c r="Q484" s="83"/>
      <c r="R484" s="83"/>
      <c r="V484" s="43"/>
      <c r="X484" s="6"/>
      <c r="Y484" s="665"/>
    </row>
    <row r="485" spans="1:25" ht="14.5">
      <c r="A485" s="83"/>
      <c r="C485" s="43"/>
      <c r="D485" s="4"/>
      <c r="G485" s="83"/>
      <c r="H485" s="83"/>
      <c r="I485" s="83"/>
      <c r="J485" s="83"/>
      <c r="K485" s="83"/>
      <c r="L485" s="83"/>
      <c r="M485" s="83"/>
      <c r="N485" s="83"/>
      <c r="O485" s="83"/>
      <c r="P485" s="83"/>
      <c r="Q485" s="83"/>
      <c r="R485" s="83"/>
      <c r="V485" s="43"/>
      <c r="X485" s="6"/>
      <c r="Y485" s="665"/>
    </row>
    <row r="486" spans="1:25" ht="14.5">
      <c r="A486" s="83"/>
      <c r="C486" s="43"/>
      <c r="D486" s="4"/>
      <c r="G486" s="83"/>
      <c r="H486" s="83"/>
      <c r="I486" s="83"/>
      <c r="J486" s="83"/>
      <c r="K486" s="83"/>
      <c r="L486" s="83"/>
      <c r="M486" s="83"/>
      <c r="N486" s="83"/>
      <c r="O486" s="83"/>
      <c r="P486" s="83"/>
      <c r="Q486" s="83"/>
      <c r="R486" s="83"/>
      <c r="V486" s="43"/>
      <c r="X486" s="6"/>
      <c r="Y486" s="665"/>
    </row>
    <row r="487" spans="1:25" ht="14.5">
      <c r="A487" s="83"/>
      <c r="C487" s="43"/>
      <c r="D487" s="4"/>
      <c r="G487" s="83"/>
      <c r="H487" s="83"/>
      <c r="I487" s="83"/>
      <c r="J487" s="83"/>
      <c r="K487" s="83"/>
      <c r="L487" s="83"/>
      <c r="M487" s="83"/>
      <c r="N487" s="83"/>
      <c r="O487" s="83"/>
      <c r="P487" s="83"/>
      <c r="Q487" s="83"/>
      <c r="R487" s="83"/>
      <c r="V487" s="43"/>
      <c r="X487" s="6"/>
      <c r="Y487" s="665"/>
    </row>
    <row r="488" spans="1:25" ht="14.5">
      <c r="A488" s="83"/>
      <c r="C488" s="43"/>
      <c r="D488" s="4"/>
      <c r="G488" s="83"/>
      <c r="H488" s="83"/>
      <c r="I488" s="83"/>
      <c r="J488" s="83"/>
      <c r="K488" s="83"/>
      <c r="L488" s="83"/>
      <c r="M488" s="83"/>
      <c r="N488" s="83"/>
      <c r="O488" s="83"/>
      <c r="P488" s="83"/>
      <c r="Q488" s="83"/>
      <c r="R488" s="83"/>
      <c r="V488" s="43"/>
      <c r="X488" s="6"/>
      <c r="Y488" s="665"/>
    </row>
    <row r="489" spans="1:25" ht="14.5">
      <c r="A489" s="83"/>
      <c r="C489" s="43"/>
      <c r="D489" s="4"/>
      <c r="G489" s="83"/>
      <c r="H489" s="83"/>
      <c r="I489" s="83"/>
      <c r="J489" s="83"/>
      <c r="K489" s="83"/>
      <c r="L489" s="83"/>
      <c r="M489" s="83"/>
      <c r="N489" s="83"/>
      <c r="O489" s="83"/>
      <c r="P489" s="83"/>
      <c r="Q489" s="83"/>
      <c r="R489" s="83"/>
      <c r="V489" s="43"/>
      <c r="X489" s="6"/>
      <c r="Y489" s="665"/>
    </row>
    <row r="490" spans="1:25" ht="14.5">
      <c r="A490" s="83"/>
      <c r="C490" s="43"/>
      <c r="D490" s="4"/>
      <c r="G490" s="83"/>
      <c r="H490" s="83"/>
      <c r="I490" s="83"/>
      <c r="J490" s="83"/>
      <c r="K490" s="83"/>
      <c r="L490" s="83"/>
      <c r="M490" s="83"/>
      <c r="N490" s="83"/>
      <c r="O490" s="83"/>
      <c r="P490" s="83"/>
      <c r="Q490" s="83"/>
      <c r="R490" s="83"/>
      <c r="V490" s="43"/>
      <c r="X490" s="6"/>
      <c r="Y490" s="665"/>
    </row>
    <row r="491" spans="1:25" ht="14.5">
      <c r="A491" s="83"/>
      <c r="C491" s="43"/>
      <c r="D491" s="4"/>
      <c r="G491" s="83"/>
      <c r="H491" s="83"/>
      <c r="I491" s="83"/>
      <c r="J491" s="83"/>
      <c r="K491" s="83"/>
      <c r="L491" s="83"/>
      <c r="M491" s="83"/>
      <c r="N491" s="83"/>
      <c r="O491" s="83"/>
      <c r="P491" s="83"/>
      <c r="Q491" s="83"/>
      <c r="R491" s="83"/>
      <c r="V491" s="43"/>
      <c r="X491" s="6"/>
      <c r="Y491" s="665"/>
    </row>
    <row r="492" spans="1:25" ht="14.5">
      <c r="A492" s="83"/>
      <c r="C492" s="43"/>
      <c r="D492" s="4"/>
      <c r="G492" s="83"/>
      <c r="H492" s="83"/>
      <c r="I492" s="83"/>
      <c r="J492" s="83"/>
      <c r="K492" s="83"/>
      <c r="L492" s="83"/>
      <c r="M492" s="83"/>
      <c r="N492" s="83"/>
      <c r="O492" s="83"/>
      <c r="P492" s="83"/>
      <c r="Q492" s="83"/>
      <c r="R492" s="83"/>
      <c r="V492" s="43"/>
      <c r="X492" s="6"/>
      <c r="Y492" s="665"/>
    </row>
    <row r="493" spans="1:25" ht="14.5">
      <c r="A493" s="83"/>
      <c r="C493" s="43"/>
      <c r="D493" s="4"/>
      <c r="G493" s="83"/>
      <c r="H493" s="83"/>
      <c r="I493" s="83"/>
      <c r="J493" s="83"/>
      <c r="K493" s="83"/>
      <c r="L493" s="83"/>
      <c r="M493" s="83"/>
      <c r="N493" s="83"/>
      <c r="O493" s="83"/>
      <c r="P493" s="83"/>
      <c r="Q493" s="83"/>
      <c r="R493" s="83"/>
      <c r="V493" s="43"/>
      <c r="X493" s="6"/>
      <c r="Y493" s="665"/>
    </row>
    <row r="494" spans="1:25" ht="14.5">
      <c r="A494" s="83"/>
      <c r="C494" s="43"/>
      <c r="D494" s="4"/>
      <c r="G494" s="83"/>
      <c r="H494" s="83"/>
      <c r="I494" s="83"/>
      <c r="J494" s="83"/>
      <c r="K494" s="83"/>
      <c r="L494" s="83"/>
      <c r="M494" s="83"/>
      <c r="N494" s="83"/>
      <c r="O494" s="83"/>
      <c r="P494" s="83"/>
      <c r="Q494" s="83"/>
      <c r="R494" s="83"/>
      <c r="V494" s="43"/>
      <c r="X494" s="6"/>
      <c r="Y494" s="665"/>
    </row>
    <row r="495" spans="1:25" ht="14.5">
      <c r="A495" s="83"/>
      <c r="C495" s="43"/>
      <c r="D495" s="4"/>
      <c r="G495" s="83"/>
      <c r="H495" s="83"/>
      <c r="I495" s="83"/>
      <c r="J495" s="83"/>
      <c r="K495" s="83"/>
      <c r="L495" s="83"/>
      <c r="M495" s="83"/>
      <c r="N495" s="83"/>
      <c r="O495" s="83"/>
      <c r="P495" s="83"/>
      <c r="Q495" s="83"/>
      <c r="R495" s="83"/>
      <c r="V495" s="43"/>
      <c r="X495" s="6"/>
      <c r="Y495" s="665"/>
    </row>
    <row r="496" spans="1:25" ht="14.5">
      <c r="A496" s="83"/>
      <c r="C496" s="43"/>
      <c r="D496" s="4"/>
      <c r="G496" s="83"/>
      <c r="H496" s="83"/>
      <c r="I496" s="83"/>
      <c r="J496" s="83"/>
      <c r="K496" s="83"/>
      <c r="L496" s="83"/>
      <c r="M496" s="83"/>
      <c r="N496" s="83"/>
      <c r="O496" s="83"/>
      <c r="P496" s="83"/>
      <c r="Q496" s="83"/>
      <c r="R496" s="83"/>
      <c r="V496" s="43"/>
      <c r="X496" s="6"/>
      <c r="Y496" s="665"/>
    </row>
    <row r="497" spans="1:25" ht="14.5">
      <c r="A497" s="83"/>
      <c r="C497" s="43"/>
      <c r="D497" s="4"/>
      <c r="G497" s="83"/>
      <c r="H497" s="83"/>
      <c r="I497" s="83"/>
      <c r="J497" s="83"/>
      <c r="K497" s="83"/>
      <c r="L497" s="83"/>
      <c r="M497" s="83"/>
      <c r="N497" s="83"/>
      <c r="O497" s="83"/>
      <c r="P497" s="83"/>
      <c r="Q497" s="83"/>
      <c r="R497" s="83"/>
      <c r="V497" s="43"/>
      <c r="X497" s="6"/>
      <c r="Y497" s="665"/>
    </row>
    <row r="498" spans="1:25" ht="14.5">
      <c r="A498" s="83"/>
      <c r="C498" s="43"/>
      <c r="D498" s="4"/>
      <c r="G498" s="83"/>
      <c r="H498" s="83"/>
      <c r="I498" s="83"/>
      <c r="J498" s="83"/>
      <c r="K498" s="83"/>
      <c r="L498" s="83"/>
      <c r="M498" s="83"/>
      <c r="N498" s="83"/>
      <c r="O498" s="83"/>
      <c r="P498" s="83"/>
      <c r="Q498" s="83"/>
      <c r="R498" s="83"/>
      <c r="V498" s="43"/>
      <c r="X498" s="6"/>
      <c r="Y498" s="665"/>
    </row>
    <row r="499" spans="1:25" ht="14.5">
      <c r="A499" s="83"/>
      <c r="C499" s="43"/>
      <c r="D499" s="4"/>
      <c r="G499" s="83"/>
      <c r="H499" s="83"/>
      <c r="I499" s="83"/>
      <c r="J499" s="83"/>
      <c r="K499" s="83"/>
      <c r="L499" s="83"/>
      <c r="M499" s="83"/>
      <c r="N499" s="83"/>
      <c r="O499" s="83"/>
      <c r="P499" s="83"/>
      <c r="Q499" s="83"/>
      <c r="R499" s="83"/>
      <c r="V499" s="43"/>
      <c r="X499" s="6"/>
      <c r="Y499" s="665"/>
    </row>
    <row r="500" spans="1:25" ht="14.5">
      <c r="A500" s="83"/>
      <c r="C500" s="43"/>
      <c r="D500" s="4"/>
      <c r="G500" s="83"/>
      <c r="H500" s="83"/>
      <c r="I500" s="83"/>
      <c r="J500" s="83"/>
      <c r="K500" s="83"/>
      <c r="L500" s="83"/>
      <c r="M500" s="83"/>
      <c r="N500" s="83"/>
      <c r="O500" s="83"/>
      <c r="P500" s="83"/>
      <c r="Q500" s="83"/>
      <c r="R500" s="83"/>
      <c r="V500" s="43"/>
      <c r="X500" s="6"/>
      <c r="Y500" s="665"/>
    </row>
    <row r="501" spans="1:25" ht="14.5">
      <c r="A501" s="83"/>
      <c r="C501" s="43"/>
      <c r="D501" s="4"/>
      <c r="G501" s="83"/>
      <c r="H501" s="83"/>
      <c r="I501" s="83"/>
      <c r="J501" s="83"/>
      <c r="K501" s="83"/>
      <c r="L501" s="83"/>
      <c r="M501" s="83"/>
      <c r="N501" s="83"/>
      <c r="O501" s="83"/>
      <c r="P501" s="83"/>
      <c r="Q501" s="83"/>
      <c r="R501" s="83"/>
      <c r="V501" s="43"/>
      <c r="X501" s="6"/>
      <c r="Y501" s="665"/>
    </row>
    <row r="502" spans="1:25" ht="14.5">
      <c r="A502" s="83"/>
      <c r="C502" s="43"/>
      <c r="D502" s="4"/>
      <c r="G502" s="83"/>
      <c r="H502" s="83"/>
      <c r="I502" s="83"/>
      <c r="J502" s="83"/>
      <c r="K502" s="83"/>
      <c r="L502" s="83"/>
      <c r="M502" s="83"/>
      <c r="N502" s="83"/>
      <c r="O502" s="83"/>
      <c r="P502" s="83"/>
      <c r="Q502" s="83"/>
      <c r="R502" s="83"/>
      <c r="V502" s="43"/>
      <c r="X502" s="6"/>
      <c r="Y502" s="665"/>
    </row>
    <row r="503" spans="1:25" ht="14.5">
      <c r="A503" s="83"/>
      <c r="C503" s="43"/>
      <c r="D503" s="4"/>
      <c r="G503" s="83"/>
      <c r="H503" s="83"/>
      <c r="I503" s="83"/>
      <c r="J503" s="83"/>
      <c r="K503" s="83"/>
      <c r="L503" s="83"/>
      <c r="M503" s="83"/>
      <c r="N503" s="83"/>
      <c r="O503" s="83"/>
      <c r="P503" s="83"/>
      <c r="Q503" s="83"/>
      <c r="R503" s="83"/>
      <c r="V503" s="43"/>
      <c r="X503" s="6"/>
      <c r="Y503" s="665"/>
    </row>
    <row r="504" spans="1:25" ht="14.5">
      <c r="A504" s="83"/>
      <c r="C504" s="43"/>
      <c r="D504" s="4"/>
      <c r="G504" s="83"/>
      <c r="H504" s="83"/>
      <c r="I504" s="83"/>
      <c r="J504" s="83"/>
      <c r="K504" s="83"/>
      <c r="L504" s="83"/>
      <c r="M504" s="83"/>
      <c r="N504" s="83"/>
      <c r="O504" s="83"/>
      <c r="P504" s="83"/>
      <c r="Q504" s="83"/>
      <c r="R504" s="83"/>
      <c r="V504" s="43"/>
      <c r="X504" s="6"/>
      <c r="Y504" s="665"/>
    </row>
    <row r="505" spans="1:25" ht="14.5">
      <c r="A505" s="83"/>
      <c r="C505" s="43"/>
      <c r="D505" s="4"/>
      <c r="G505" s="83"/>
      <c r="H505" s="83"/>
      <c r="I505" s="83"/>
      <c r="J505" s="83"/>
      <c r="K505" s="83"/>
      <c r="L505" s="83"/>
      <c r="M505" s="83"/>
      <c r="N505" s="83"/>
      <c r="O505" s="83"/>
      <c r="P505" s="83"/>
      <c r="Q505" s="83"/>
      <c r="R505" s="83"/>
      <c r="V505" s="43"/>
      <c r="X505" s="6"/>
      <c r="Y505" s="665"/>
    </row>
    <row r="506" spans="1:25" ht="14.5">
      <c r="A506" s="83"/>
      <c r="C506" s="43"/>
      <c r="D506" s="4"/>
      <c r="G506" s="83"/>
      <c r="H506" s="83"/>
      <c r="I506" s="83"/>
      <c r="J506" s="83"/>
      <c r="K506" s="83"/>
      <c r="L506" s="83"/>
      <c r="M506" s="83"/>
      <c r="N506" s="83"/>
      <c r="O506" s="83"/>
      <c r="P506" s="83"/>
      <c r="Q506" s="83"/>
      <c r="R506" s="83"/>
      <c r="V506" s="43"/>
      <c r="X506" s="6"/>
      <c r="Y506" s="665"/>
    </row>
    <row r="507" spans="1:25" ht="14.5">
      <c r="A507" s="83"/>
      <c r="C507" s="43"/>
      <c r="D507" s="4"/>
      <c r="G507" s="83"/>
      <c r="H507" s="83"/>
      <c r="I507" s="83"/>
      <c r="J507" s="83"/>
      <c r="K507" s="83"/>
      <c r="L507" s="83"/>
      <c r="M507" s="83"/>
      <c r="N507" s="83"/>
      <c r="O507" s="83"/>
      <c r="P507" s="83"/>
      <c r="Q507" s="83"/>
      <c r="R507" s="83"/>
      <c r="V507" s="43"/>
      <c r="X507" s="6"/>
      <c r="Y507" s="665"/>
    </row>
    <row r="508" spans="1:25" ht="14.5">
      <c r="A508" s="83"/>
      <c r="C508" s="43"/>
      <c r="D508" s="4"/>
      <c r="G508" s="83"/>
      <c r="H508" s="83"/>
      <c r="I508" s="83"/>
      <c r="J508" s="83"/>
      <c r="K508" s="83"/>
      <c r="L508" s="83"/>
      <c r="M508" s="83"/>
      <c r="N508" s="83"/>
      <c r="O508" s="83"/>
      <c r="P508" s="83"/>
      <c r="Q508" s="83"/>
      <c r="R508" s="83"/>
      <c r="V508" s="43"/>
      <c r="X508" s="6"/>
      <c r="Y508" s="665"/>
    </row>
    <row r="509" spans="1:25" ht="14.5">
      <c r="A509" s="83"/>
      <c r="C509" s="43"/>
      <c r="D509" s="4"/>
      <c r="G509" s="83"/>
      <c r="H509" s="83"/>
      <c r="I509" s="83"/>
      <c r="J509" s="83"/>
      <c r="K509" s="83"/>
      <c r="L509" s="83"/>
      <c r="M509" s="83"/>
      <c r="N509" s="83"/>
      <c r="O509" s="83"/>
      <c r="P509" s="83"/>
      <c r="Q509" s="83"/>
      <c r="R509" s="83"/>
      <c r="V509" s="43"/>
      <c r="X509" s="6"/>
      <c r="Y509" s="665"/>
    </row>
    <row r="510" spans="1:25" ht="14.5">
      <c r="A510" s="83"/>
      <c r="C510" s="43"/>
      <c r="D510" s="4"/>
      <c r="G510" s="83"/>
      <c r="H510" s="83"/>
      <c r="I510" s="83"/>
      <c r="J510" s="83"/>
      <c r="K510" s="83"/>
      <c r="L510" s="83"/>
      <c r="M510" s="83"/>
      <c r="N510" s="83"/>
      <c r="O510" s="83"/>
      <c r="P510" s="83"/>
      <c r="Q510" s="83"/>
      <c r="R510" s="83"/>
      <c r="V510" s="43"/>
      <c r="X510" s="6"/>
      <c r="Y510" s="665"/>
    </row>
    <row r="511" spans="1:25" ht="14.5">
      <c r="A511" s="83"/>
      <c r="C511" s="43"/>
      <c r="D511" s="4"/>
      <c r="G511" s="83"/>
      <c r="H511" s="83"/>
      <c r="I511" s="83"/>
      <c r="J511" s="83"/>
      <c r="K511" s="83"/>
      <c r="L511" s="83"/>
      <c r="M511" s="83"/>
      <c r="N511" s="83"/>
      <c r="O511" s="83"/>
      <c r="P511" s="83"/>
      <c r="Q511" s="83"/>
      <c r="R511" s="83"/>
      <c r="V511" s="43"/>
      <c r="X511" s="6"/>
      <c r="Y511" s="665"/>
    </row>
    <row r="512" spans="1:25" ht="14.5">
      <c r="A512" s="83"/>
      <c r="C512" s="43"/>
      <c r="D512" s="4"/>
      <c r="G512" s="83"/>
      <c r="H512" s="83"/>
      <c r="I512" s="83"/>
      <c r="J512" s="83"/>
      <c r="K512" s="83"/>
      <c r="L512" s="83"/>
      <c r="M512" s="83"/>
      <c r="N512" s="83"/>
      <c r="O512" s="83"/>
      <c r="P512" s="83"/>
      <c r="Q512" s="83"/>
      <c r="R512" s="83"/>
      <c r="V512" s="43"/>
      <c r="X512" s="6"/>
      <c r="Y512" s="665"/>
    </row>
    <row r="513" spans="1:25" ht="14.5">
      <c r="A513" s="83"/>
      <c r="C513" s="43"/>
      <c r="D513" s="4"/>
      <c r="G513" s="83"/>
      <c r="H513" s="83"/>
      <c r="I513" s="83"/>
      <c r="J513" s="83"/>
      <c r="K513" s="83"/>
      <c r="L513" s="83"/>
      <c r="M513" s="83"/>
      <c r="N513" s="83"/>
      <c r="O513" s="83"/>
      <c r="P513" s="83"/>
      <c r="Q513" s="83"/>
      <c r="R513" s="83"/>
      <c r="V513" s="43"/>
      <c r="X513" s="6"/>
      <c r="Y513" s="665"/>
    </row>
    <row r="514" spans="1:25" ht="14.5">
      <c r="A514" s="83"/>
      <c r="C514" s="43"/>
      <c r="D514" s="4"/>
      <c r="G514" s="83"/>
      <c r="H514" s="83"/>
      <c r="I514" s="83"/>
      <c r="J514" s="83"/>
      <c r="K514" s="83"/>
      <c r="L514" s="83"/>
      <c r="M514" s="83"/>
      <c r="N514" s="83"/>
      <c r="O514" s="83"/>
      <c r="P514" s="83"/>
      <c r="Q514" s="83"/>
      <c r="R514" s="83"/>
      <c r="V514" s="43"/>
      <c r="X514" s="6"/>
      <c r="Y514" s="665"/>
    </row>
    <row r="515" spans="1:25" ht="14.5">
      <c r="A515" s="83"/>
      <c r="C515" s="43"/>
      <c r="D515" s="4"/>
      <c r="G515" s="83"/>
      <c r="H515" s="83"/>
      <c r="I515" s="83"/>
      <c r="J515" s="83"/>
      <c r="K515" s="83"/>
      <c r="L515" s="83"/>
      <c r="M515" s="83"/>
      <c r="N515" s="83"/>
      <c r="O515" s="83"/>
      <c r="P515" s="83"/>
      <c r="Q515" s="83"/>
      <c r="R515" s="83"/>
      <c r="V515" s="43"/>
      <c r="X515" s="6"/>
      <c r="Y515" s="665"/>
    </row>
    <row r="516" spans="1:25" ht="14.5">
      <c r="A516" s="83"/>
      <c r="C516" s="43"/>
      <c r="D516" s="4"/>
      <c r="G516" s="83"/>
      <c r="H516" s="83"/>
      <c r="I516" s="83"/>
      <c r="J516" s="83"/>
      <c r="K516" s="83"/>
      <c r="L516" s="83"/>
      <c r="M516" s="83"/>
      <c r="N516" s="83"/>
      <c r="O516" s="83"/>
      <c r="P516" s="83"/>
      <c r="Q516" s="83"/>
      <c r="R516" s="83"/>
      <c r="V516" s="43"/>
      <c r="X516" s="6"/>
      <c r="Y516" s="665"/>
    </row>
    <row r="517" spans="1:25" ht="14.5">
      <c r="A517" s="83"/>
      <c r="C517" s="43"/>
      <c r="D517" s="4"/>
      <c r="G517" s="83"/>
      <c r="H517" s="83"/>
      <c r="I517" s="83"/>
      <c r="J517" s="83"/>
      <c r="K517" s="83"/>
      <c r="L517" s="83"/>
      <c r="M517" s="83"/>
      <c r="N517" s="83"/>
      <c r="O517" s="83"/>
      <c r="P517" s="83"/>
      <c r="Q517" s="83"/>
      <c r="R517" s="83"/>
      <c r="V517" s="43"/>
      <c r="X517" s="6"/>
      <c r="Y517" s="665"/>
    </row>
    <row r="518" spans="1:25" ht="14.5">
      <c r="A518" s="83"/>
      <c r="C518" s="43"/>
      <c r="D518" s="4"/>
      <c r="G518" s="83"/>
      <c r="H518" s="83"/>
      <c r="I518" s="83"/>
      <c r="J518" s="83"/>
      <c r="K518" s="83"/>
      <c r="L518" s="83"/>
      <c r="M518" s="83"/>
      <c r="N518" s="83"/>
      <c r="O518" s="83"/>
      <c r="P518" s="83"/>
      <c r="Q518" s="83"/>
      <c r="R518" s="83"/>
      <c r="V518" s="43"/>
      <c r="X518" s="6"/>
      <c r="Y518" s="665"/>
    </row>
    <row r="519" spans="1:25" ht="14.5">
      <c r="A519" s="83"/>
      <c r="C519" s="43"/>
      <c r="D519" s="4"/>
      <c r="G519" s="83"/>
      <c r="H519" s="83"/>
      <c r="I519" s="83"/>
      <c r="J519" s="83"/>
      <c r="K519" s="83"/>
      <c r="L519" s="83"/>
      <c r="M519" s="83"/>
      <c r="N519" s="83"/>
      <c r="O519" s="83"/>
      <c r="P519" s="83"/>
      <c r="Q519" s="83"/>
      <c r="R519" s="83"/>
      <c r="V519" s="43"/>
      <c r="X519" s="6"/>
      <c r="Y519" s="665"/>
    </row>
    <row r="520" spans="1:25" ht="14.5">
      <c r="A520" s="83"/>
      <c r="C520" s="43"/>
      <c r="D520" s="4"/>
      <c r="G520" s="83"/>
      <c r="H520" s="83"/>
      <c r="I520" s="83"/>
      <c r="J520" s="83"/>
      <c r="K520" s="83"/>
      <c r="L520" s="83"/>
      <c r="M520" s="83"/>
      <c r="N520" s="83"/>
      <c r="O520" s="83"/>
      <c r="P520" s="83"/>
      <c r="Q520" s="83"/>
      <c r="R520" s="83"/>
      <c r="V520" s="43"/>
      <c r="X520" s="6"/>
      <c r="Y520" s="665"/>
    </row>
    <row r="521" spans="1:25" ht="14.5">
      <c r="A521" s="83"/>
      <c r="C521" s="43"/>
      <c r="D521" s="4"/>
      <c r="G521" s="83"/>
      <c r="H521" s="83"/>
      <c r="I521" s="83"/>
      <c r="J521" s="83"/>
      <c r="K521" s="83"/>
      <c r="L521" s="83"/>
      <c r="M521" s="83"/>
      <c r="N521" s="83"/>
      <c r="O521" s="83"/>
      <c r="P521" s="83"/>
      <c r="Q521" s="83"/>
      <c r="R521" s="83"/>
      <c r="V521" s="43"/>
      <c r="X521" s="6"/>
      <c r="Y521" s="665"/>
    </row>
    <row r="522" spans="1:25" ht="14.5">
      <c r="A522" s="83"/>
      <c r="C522" s="43"/>
      <c r="D522" s="4"/>
      <c r="G522" s="83"/>
      <c r="H522" s="83"/>
      <c r="I522" s="83"/>
      <c r="J522" s="83"/>
      <c r="K522" s="83"/>
      <c r="L522" s="83"/>
      <c r="M522" s="83"/>
      <c r="N522" s="83"/>
      <c r="O522" s="83"/>
      <c r="P522" s="83"/>
      <c r="Q522" s="83"/>
      <c r="R522" s="83"/>
      <c r="V522" s="43"/>
      <c r="X522" s="6"/>
      <c r="Y522" s="665"/>
    </row>
    <row r="523" spans="1:25" ht="14.5">
      <c r="A523" s="83"/>
      <c r="C523" s="43"/>
      <c r="D523" s="4"/>
      <c r="G523" s="83"/>
      <c r="H523" s="83"/>
      <c r="I523" s="83"/>
      <c r="J523" s="83"/>
      <c r="K523" s="83"/>
      <c r="L523" s="83"/>
      <c r="M523" s="83"/>
      <c r="N523" s="83"/>
      <c r="O523" s="83"/>
      <c r="P523" s="83"/>
      <c r="Q523" s="83"/>
      <c r="R523" s="83"/>
      <c r="V523" s="43"/>
      <c r="X523" s="6"/>
      <c r="Y523" s="665"/>
    </row>
    <row r="524" spans="1:25" ht="14.5">
      <c r="A524" s="83"/>
      <c r="C524" s="43"/>
      <c r="D524" s="4"/>
      <c r="G524" s="83"/>
      <c r="H524" s="83"/>
      <c r="I524" s="83"/>
      <c r="J524" s="83"/>
      <c r="K524" s="83"/>
      <c r="L524" s="83"/>
      <c r="M524" s="83"/>
      <c r="N524" s="83"/>
      <c r="O524" s="83"/>
      <c r="P524" s="83"/>
      <c r="Q524" s="83"/>
      <c r="R524" s="83"/>
      <c r="V524" s="43"/>
      <c r="X524" s="6"/>
      <c r="Y524" s="665"/>
    </row>
    <row r="525" spans="1:25" ht="14.5">
      <c r="A525" s="83"/>
      <c r="C525" s="43"/>
      <c r="D525" s="4"/>
      <c r="G525" s="83"/>
      <c r="H525" s="83"/>
      <c r="I525" s="83"/>
      <c r="J525" s="83"/>
      <c r="K525" s="83"/>
      <c r="L525" s="83"/>
      <c r="M525" s="83"/>
      <c r="N525" s="83"/>
      <c r="O525" s="83"/>
      <c r="P525" s="83"/>
      <c r="Q525" s="83"/>
      <c r="R525" s="83"/>
      <c r="V525" s="43"/>
      <c r="X525" s="6"/>
      <c r="Y525" s="665"/>
    </row>
    <row r="526" spans="1:25" ht="14.5">
      <c r="A526" s="83"/>
      <c r="C526" s="43"/>
      <c r="D526" s="4"/>
      <c r="G526" s="83"/>
      <c r="H526" s="83"/>
      <c r="I526" s="83"/>
      <c r="J526" s="83"/>
      <c r="K526" s="83"/>
      <c r="L526" s="83"/>
      <c r="M526" s="83"/>
      <c r="N526" s="83"/>
      <c r="O526" s="83"/>
      <c r="P526" s="83"/>
      <c r="Q526" s="83"/>
      <c r="R526" s="83"/>
      <c r="V526" s="43"/>
      <c r="X526" s="6"/>
      <c r="Y526" s="665"/>
    </row>
    <row r="527" spans="1:25" ht="14.5">
      <c r="A527" s="83"/>
      <c r="C527" s="43"/>
      <c r="D527" s="4"/>
      <c r="G527" s="83"/>
      <c r="H527" s="83"/>
      <c r="I527" s="83"/>
      <c r="J527" s="83"/>
      <c r="K527" s="83"/>
      <c r="L527" s="83"/>
      <c r="M527" s="83"/>
      <c r="N527" s="83"/>
      <c r="O527" s="83"/>
      <c r="P527" s="83"/>
      <c r="Q527" s="83"/>
      <c r="R527" s="83"/>
      <c r="V527" s="43"/>
      <c r="X527" s="6"/>
      <c r="Y527" s="665"/>
    </row>
    <row r="528" spans="1:25" ht="14.5">
      <c r="A528" s="83"/>
      <c r="C528" s="43"/>
      <c r="D528" s="4"/>
      <c r="G528" s="83"/>
      <c r="H528" s="83"/>
      <c r="I528" s="83"/>
      <c r="J528" s="83"/>
      <c r="K528" s="83"/>
      <c r="L528" s="83"/>
      <c r="M528" s="83"/>
      <c r="N528" s="83"/>
      <c r="O528" s="83"/>
      <c r="P528" s="83"/>
      <c r="Q528" s="83"/>
      <c r="R528" s="83"/>
      <c r="V528" s="43"/>
      <c r="X528" s="6"/>
      <c r="Y528" s="665"/>
    </row>
    <row r="529" spans="1:25" ht="14.5">
      <c r="A529" s="83"/>
      <c r="C529" s="43"/>
      <c r="D529" s="4"/>
      <c r="G529" s="83"/>
      <c r="H529" s="83"/>
      <c r="I529" s="83"/>
      <c r="J529" s="83"/>
      <c r="K529" s="83"/>
      <c r="L529" s="83"/>
      <c r="M529" s="83"/>
      <c r="N529" s="83"/>
      <c r="O529" s="83"/>
      <c r="P529" s="83"/>
      <c r="Q529" s="83"/>
      <c r="R529" s="83"/>
      <c r="V529" s="43"/>
      <c r="X529" s="6"/>
      <c r="Y529" s="665"/>
    </row>
    <row r="530" spans="1:25" ht="14.5">
      <c r="A530" s="83"/>
      <c r="C530" s="43"/>
      <c r="D530" s="4"/>
      <c r="G530" s="83"/>
      <c r="H530" s="83"/>
      <c r="I530" s="83"/>
      <c r="J530" s="83"/>
      <c r="K530" s="83"/>
      <c r="L530" s="83"/>
      <c r="M530" s="83"/>
      <c r="N530" s="83"/>
      <c r="O530" s="83"/>
      <c r="P530" s="83"/>
      <c r="Q530" s="83"/>
      <c r="R530" s="83"/>
      <c r="V530" s="43"/>
      <c r="X530" s="6"/>
      <c r="Y530" s="665"/>
    </row>
    <row r="531" spans="1:25" ht="14.5">
      <c r="A531" s="83"/>
      <c r="C531" s="43"/>
      <c r="D531" s="4"/>
      <c r="G531" s="83"/>
      <c r="H531" s="83"/>
      <c r="I531" s="83"/>
      <c r="J531" s="83"/>
      <c r="K531" s="83"/>
      <c r="L531" s="83"/>
      <c r="M531" s="83"/>
      <c r="N531" s="83"/>
      <c r="O531" s="83"/>
      <c r="P531" s="83"/>
      <c r="Q531" s="83"/>
      <c r="R531" s="83"/>
      <c r="V531" s="43"/>
      <c r="X531" s="6"/>
      <c r="Y531" s="665"/>
    </row>
    <row r="532" spans="1:25" ht="14.5">
      <c r="A532" s="83"/>
      <c r="C532" s="43"/>
      <c r="D532" s="4"/>
      <c r="G532" s="83"/>
      <c r="H532" s="83"/>
      <c r="I532" s="83"/>
      <c r="J532" s="83"/>
      <c r="K532" s="83"/>
      <c r="L532" s="83"/>
      <c r="M532" s="83"/>
      <c r="N532" s="83"/>
      <c r="O532" s="83"/>
      <c r="P532" s="83"/>
      <c r="Q532" s="83"/>
      <c r="R532" s="83"/>
      <c r="V532" s="43"/>
      <c r="X532" s="6"/>
      <c r="Y532" s="665"/>
    </row>
    <row r="533" spans="1:25" ht="14.5">
      <c r="A533" s="83"/>
      <c r="C533" s="43"/>
      <c r="D533" s="4"/>
      <c r="G533" s="83"/>
      <c r="H533" s="83"/>
      <c r="I533" s="83"/>
      <c r="J533" s="83"/>
      <c r="K533" s="83"/>
      <c r="L533" s="83"/>
      <c r="M533" s="83"/>
      <c r="N533" s="83"/>
      <c r="O533" s="83"/>
      <c r="P533" s="83"/>
      <c r="Q533" s="83"/>
      <c r="R533" s="83"/>
      <c r="V533" s="43"/>
      <c r="X533" s="6"/>
      <c r="Y533" s="665"/>
    </row>
    <row r="534" spans="1:25" ht="14.5">
      <c r="A534" s="83"/>
      <c r="C534" s="43"/>
      <c r="D534" s="4"/>
      <c r="G534" s="83"/>
      <c r="H534" s="83"/>
      <c r="I534" s="83"/>
      <c r="J534" s="83"/>
      <c r="K534" s="83"/>
      <c r="L534" s="83"/>
      <c r="M534" s="83"/>
      <c r="N534" s="83"/>
      <c r="O534" s="83"/>
      <c r="P534" s="83"/>
      <c r="Q534" s="83"/>
      <c r="R534" s="83"/>
      <c r="V534" s="43"/>
      <c r="X534" s="6"/>
      <c r="Y534" s="665"/>
    </row>
    <row r="535" spans="1:25" ht="14.5">
      <c r="A535" s="83"/>
      <c r="C535" s="43"/>
      <c r="D535" s="4"/>
      <c r="G535" s="83"/>
      <c r="H535" s="83"/>
      <c r="I535" s="83"/>
      <c r="J535" s="83"/>
      <c r="K535" s="83"/>
      <c r="L535" s="83"/>
      <c r="M535" s="83"/>
      <c r="N535" s="83"/>
      <c r="O535" s="83"/>
      <c r="P535" s="83"/>
      <c r="Q535" s="83"/>
      <c r="R535" s="83"/>
      <c r="V535" s="43"/>
      <c r="X535" s="6"/>
      <c r="Y535" s="665"/>
    </row>
    <row r="536" spans="1:25" ht="14.5">
      <c r="A536" s="83"/>
      <c r="C536" s="43"/>
      <c r="D536" s="4"/>
      <c r="G536" s="83"/>
      <c r="H536" s="83"/>
      <c r="I536" s="83"/>
      <c r="J536" s="83"/>
      <c r="K536" s="83"/>
      <c r="L536" s="83"/>
      <c r="M536" s="83"/>
      <c r="N536" s="83"/>
      <c r="O536" s="83"/>
      <c r="P536" s="83"/>
      <c r="Q536" s="83"/>
      <c r="R536" s="83"/>
      <c r="V536" s="43"/>
      <c r="X536" s="6"/>
      <c r="Y536" s="665"/>
    </row>
    <row r="537" spans="1:25" ht="14.5">
      <c r="A537" s="83"/>
      <c r="C537" s="43"/>
      <c r="D537" s="4"/>
      <c r="G537" s="83"/>
      <c r="H537" s="83"/>
      <c r="I537" s="83"/>
      <c r="J537" s="83"/>
      <c r="K537" s="83"/>
      <c r="L537" s="83"/>
      <c r="M537" s="83"/>
      <c r="N537" s="83"/>
      <c r="O537" s="83"/>
      <c r="P537" s="83"/>
      <c r="Q537" s="83"/>
      <c r="R537" s="83"/>
      <c r="V537" s="43"/>
      <c r="X537" s="6"/>
      <c r="Y537" s="665"/>
    </row>
    <row r="538" spans="1:25" ht="14.5">
      <c r="A538" s="83"/>
      <c r="C538" s="43"/>
      <c r="D538" s="4"/>
      <c r="G538" s="83"/>
      <c r="H538" s="83"/>
      <c r="I538" s="83"/>
      <c r="J538" s="83"/>
      <c r="K538" s="83"/>
      <c r="L538" s="83"/>
      <c r="M538" s="83"/>
      <c r="N538" s="83"/>
      <c r="O538" s="83"/>
      <c r="P538" s="83"/>
      <c r="Q538" s="83"/>
      <c r="R538" s="83"/>
      <c r="V538" s="43"/>
      <c r="X538" s="6"/>
      <c r="Y538" s="665"/>
    </row>
    <row r="539" spans="1:25" ht="14.5">
      <c r="A539" s="83"/>
      <c r="C539" s="43"/>
      <c r="D539" s="4"/>
      <c r="G539" s="83"/>
      <c r="H539" s="83"/>
      <c r="I539" s="83"/>
      <c r="J539" s="83"/>
      <c r="K539" s="83"/>
      <c r="L539" s="83"/>
      <c r="M539" s="83"/>
      <c r="N539" s="83"/>
      <c r="O539" s="83"/>
      <c r="P539" s="83"/>
      <c r="Q539" s="83"/>
      <c r="R539" s="83"/>
      <c r="V539" s="43"/>
      <c r="X539" s="6"/>
      <c r="Y539" s="665"/>
    </row>
    <row r="540" spans="1:25" ht="14.5">
      <c r="A540" s="83"/>
      <c r="C540" s="43"/>
      <c r="D540" s="4"/>
      <c r="G540" s="83"/>
      <c r="H540" s="83"/>
      <c r="I540" s="83"/>
      <c r="J540" s="83"/>
      <c r="K540" s="83"/>
      <c r="L540" s="83"/>
      <c r="M540" s="83"/>
      <c r="N540" s="83"/>
      <c r="O540" s="83"/>
      <c r="P540" s="83"/>
      <c r="Q540" s="83"/>
      <c r="R540" s="83"/>
      <c r="V540" s="43"/>
      <c r="X540" s="6"/>
      <c r="Y540" s="665"/>
    </row>
    <row r="541" spans="1:25" ht="14.5">
      <c r="A541" s="83"/>
      <c r="C541" s="43"/>
      <c r="D541" s="4"/>
      <c r="G541" s="83"/>
      <c r="H541" s="83"/>
      <c r="I541" s="83"/>
      <c r="J541" s="83"/>
      <c r="K541" s="83"/>
      <c r="L541" s="83"/>
      <c r="M541" s="83"/>
      <c r="N541" s="83"/>
      <c r="O541" s="83"/>
      <c r="P541" s="83"/>
      <c r="Q541" s="83"/>
      <c r="R541" s="83"/>
      <c r="V541" s="43"/>
      <c r="X541" s="6"/>
      <c r="Y541" s="665"/>
    </row>
    <row r="542" spans="1:25" ht="14.5">
      <c r="A542" s="83"/>
      <c r="C542" s="43"/>
      <c r="D542" s="4"/>
      <c r="G542" s="83"/>
      <c r="H542" s="83"/>
      <c r="I542" s="83"/>
      <c r="J542" s="83"/>
      <c r="K542" s="83"/>
      <c r="L542" s="83"/>
      <c r="M542" s="83"/>
      <c r="N542" s="83"/>
      <c r="O542" s="83"/>
      <c r="P542" s="83"/>
      <c r="Q542" s="83"/>
      <c r="R542" s="83"/>
      <c r="V542" s="43"/>
      <c r="X542" s="6"/>
      <c r="Y542" s="665"/>
    </row>
    <row r="543" spans="1:25" ht="14.5">
      <c r="A543" s="83"/>
      <c r="C543" s="43"/>
      <c r="D543" s="4"/>
      <c r="G543" s="83"/>
      <c r="H543" s="83"/>
      <c r="I543" s="83"/>
      <c r="J543" s="83"/>
      <c r="K543" s="83"/>
      <c r="L543" s="83"/>
      <c r="M543" s="83"/>
      <c r="N543" s="83"/>
      <c r="O543" s="83"/>
      <c r="P543" s="83"/>
      <c r="Q543" s="83"/>
      <c r="R543" s="83"/>
      <c r="V543" s="43"/>
      <c r="X543" s="6"/>
      <c r="Y543" s="665"/>
    </row>
    <row r="544" spans="1:25" ht="14.5">
      <c r="A544" s="83"/>
      <c r="C544" s="43"/>
      <c r="D544" s="4"/>
      <c r="G544" s="83"/>
      <c r="H544" s="83"/>
      <c r="I544" s="83"/>
      <c r="J544" s="83"/>
      <c r="K544" s="83"/>
      <c r="L544" s="83"/>
      <c r="M544" s="83"/>
      <c r="N544" s="83"/>
      <c r="O544" s="83"/>
      <c r="P544" s="83"/>
      <c r="Q544" s="83"/>
      <c r="R544" s="83"/>
      <c r="V544" s="43"/>
      <c r="X544" s="6"/>
      <c r="Y544" s="665"/>
    </row>
    <row r="545" spans="1:25" ht="14.5">
      <c r="A545" s="83"/>
      <c r="C545" s="43"/>
      <c r="D545" s="4"/>
      <c r="G545" s="83"/>
      <c r="H545" s="83"/>
      <c r="I545" s="83"/>
      <c r="J545" s="83"/>
      <c r="K545" s="83"/>
      <c r="L545" s="83"/>
      <c r="M545" s="83"/>
      <c r="N545" s="83"/>
      <c r="O545" s="83"/>
      <c r="P545" s="83"/>
      <c r="Q545" s="83"/>
      <c r="R545" s="83"/>
      <c r="V545" s="43"/>
      <c r="X545" s="6"/>
      <c r="Y545" s="665"/>
    </row>
    <row r="546" spans="1:25" ht="14.5">
      <c r="A546" s="83"/>
      <c r="C546" s="43"/>
      <c r="D546" s="4"/>
      <c r="G546" s="83"/>
      <c r="H546" s="83"/>
      <c r="I546" s="83"/>
      <c r="J546" s="83"/>
      <c r="K546" s="83"/>
      <c r="L546" s="83"/>
      <c r="M546" s="83"/>
      <c r="N546" s="83"/>
      <c r="O546" s="83"/>
      <c r="P546" s="83"/>
      <c r="Q546" s="83"/>
      <c r="R546" s="83"/>
      <c r="V546" s="43"/>
      <c r="X546" s="6"/>
      <c r="Y546" s="665"/>
    </row>
    <row r="547" spans="1:25" ht="14.5">
      <c r="A547" s="83"/>
      <c r="C547" s="43"/>
      <c r="D547" s="4"/>
      <c r="G547" s="83"/>
      <c r="H547" s="83"/>
      <c r="I547" s="83"/>
      <c r="J547" s="83"/>
      <c r="K547" s="83"/>
      <c r="L547" s="83"/>
      <c r="M547" s="83"/>
      <c r="N547" s="83"/>
      <c r="O547" s="83"/>
      <c r="P547" s="83"/>
      <c r="Q547" s="83"/>
      <c r="R547" s="83"/>
      <c r="V547" s="43"/>
      <c r="X547" s="6"/>
      <c r="Y547" s="665"/>
    </row>
    <row r="548" spans="1:25" ht="14.5">
      <c r="A548" s="83"/>
      <c r="C548" s="43"/>
      <c r="D548" s="4"/>
      <c r="G548" s="83"/>
      <c r="H548" s="83"/>
      <c r="I548" s="83"/>
      <c r="J548" s="83"/>
      <c r="K548" s="83"/>
      <c r="L548" s="83"/>
      <c r="M548" s="83"/>
      <c r="N548" s="83"/>
      <c r="O548" s="83"/>
      <c r="P548" s="83"/>
      <c r="Q548" s="83"/>
      <c r="R548" s="83"/>
      <c r="V548" s="43"/>
      <c r="X548" s="6"/>
      <c r="Y548" s="665"/>
    </row>
    <row r="549" spans="1:25" ht="14.5">
      <c r="A549" s="83"/>
      <c r="C549" s="43"/>
      <c r="D549" s="4"/>
      <c r="G549" s="83"/>
      <c r="H549" s="83"/>
      <c r="I549" s="83"/>
      <c r="J549" s="83"/>
      <c r="K549" s="83"/>
      <c r="L549" s="83"/>
      <c r="M549" s="83"/>
      <c r="N549" s="83"/>
      <c r="O549" s="83"/>
      <c r="P549" s="83"/>
      <c r="Q549" s="83"/>
      <c r="R549" s="83"/>
      <c r="V549" s="43"/>
      <c r="X549" s="6"/>
      <c r="Y549" s="665"/>
    </row>
    <row r="550" spans="1:25" ht="14.5">
      <c r="A550" s="83"/>
      <c r="C550" s="43"/>
      <c r="D550" s="4"/>
      <c r="G550" s="83"/>
      <c r="H550" s="83"/>
      <c r="I550" s="83"/>
      <c r="J550" s="83"/>
      <c r="K550" s="83"/>
      <c r="L550" s="83"/>
      <c r="M550" s="83"/>
      <c r="N550" s="83"/>
      <c r="O550" s="83"/>
      <c r="P550" s="83"/>
      <c r="Q550" s="83"/>
      <c r="R550" s="83"/>
      <c r="V550" s="43"/>
      <c r="X550" s="6"/>
      <c r="Y550" s="665"/>
    </row>
    <row r="551" spans="1:25" ht="14.5">
      <c r="A551" s="83"/>
      <c r="C551" s="43"/>
      <c r="D551" s="4"/>
      <c r="G551" s="83"/>
      <c r="H551" s="83"/>
      <c r="I551" s="83"/>
      <c r="J551" s="83"/>
      <c r="K551" s="83"/>
      <c r="L551" s="83"/>
      <c r="M551" s="83"/>
      <c r="N551" s="83"/>
      <c r="O551" s="83"/>
      <c r="P551" s="83"/>
      <c r="Q551" s="83"/>
      <c r="R551" s="83"/>
      <c r="V551" s="43"/>
      <c r="X551" s="6"/>
      <c r="Y551" s="665"/>
    </row>
    <row r="552" spans="1:25" ht="14.5">
      <c r="A552" s="83"/>
      <c r="C552" s="43"/>
      <c r="D552" s="4"/>
      <c r="G552" s="83"/>
      <c r="H552" s="83"/>
      <c r="I552" s="83"/>
      <c r="J552" s="83"/>
      <c r="K552" s="83"/>
      <c r="L552" s="83"/>
      <c r="M552" s="83"/>
      <c r="N552" s="83"/>
      <c r="O552" s="83"/>
      <c r="P552" s="83"/>
      <c r="Q552" s="83"/>
      <c r="R552" s="83"/>
      <c r="V552" s="43"/>
      <c r="X552" s="6"/>
      <c r="Y552" s="665"/>
    </row>
    <row r="553" spans="1:25" ht="14.5">
      <c r="A553" s="83"/>
      <c r="C553" s="43"/>
      <c r="D553" s="4"/>
      <c r="G553" s="83"/>
      <c r="H553" s="83"/>
      <c r="I553" s="83"/>
      <c r="J553" s="83"/>
      <c r="K553" s="83"/>
      <c r="L553" s="83"/>
      <c r="M553" s="83"/>
      <c r="N553" s="83"/>
      <c r="O553" s="83"/>
      <c r="P553" s="83"/>
      <c r="Q553" s="83"/>
      <c r="R553" s="83"/>
      <c r="V553" s="43"/>
      <c r="X553" s="6"/>
      <c r="Y553" s="665"/>
    </row>
    <row r="554" spans="1:25" ht="14.5">
      <c r="A554" s="83"/>
      <c r="C554" s="43"/>
      <c r="D554" s="4"/>
      <c r="G554" s="83"/>
      <c r="H554" s="83"/>
      <c r="I554" s="83"/>
      <c r="J554" s="83"/>
      <c r="K554" s="83"/>
      <c r="L554" s="83"/>
      <c r="M554" s="83"/>
      <c r="N554" s="83"/>
      <c r="O554" s="83"/>
      <c r="P554" s="83"/>
      <c r="Q554" s="83"/>
      <c r="R554" s="83"/>
      <c r="V554" s="43"/>
      <c r="X554" s="6"/>
      <c r="Y554" s="665"/>
    </row>
    <row r="555" spans="1:25" ht="14.5">
      <c r="A555" s="83"/>
      <c r="C555" s="43"/>
      <c r="D555" s="4"/>
      <c r="G555" s="83"/>
      <c r="H555" s="83"/>
      <c r="I555" s="83"/>
      <c r="J555" s="83"/>
      <c r="K555" s="83"/>
      <c r="L555" s="83"/>
      <c r="M555" s="83"/>
      <c r="N555" s="83"/>
      <c r="O555" s="83"/>
      <c r="P555" s="83"/>
      <c r="Q555" s="83"/>
      <c r="R555" s="83"/>
      <c r="V555" s="43"/>
      <c r="X555" s="6"/>
      <c r="Y555" s="665"/>
    </row>
    <row r="556" spans="1:25" ht="14.5">
      <c r="A556" s="83"/>
      <c r="C556" s="43"/>
      <c r="D556" s="4"/>
      <c r="G556" s="83"/>
      <c r="H556" s="83"/>
      <c r="I556" s="83"/>
      <c r="J556" s="83"/>
      <c r="K556" s="83"/>
      <c r="L556" s="83"/>
      <c r="M556" s="83"/>
      <c r="N556" s="83"/>
      <c r="O556" s="83"/>
      <c r="P556" s="83"/>
      <c r="Q556" s="83"/>
      <c r="R556" s="83"/>
      <c r="V556" s="43"/>
      <c r="X556" s="6"/>
      <c r="Y556" s="665"/>
    </row>
    <row r="557" spans="1:25" ht="14.5">
      <c r="A557" s="83"/>
      <c r="C557" s="43"/>
      <c r="D557" s="4"/>
      <c r="G557" s="83"/>
      <c r="H557" s="83"/>
      <c r="I557" s="83"/>
      <c r="J557" s="83"/>
      <c r="K557" s="83"/>
      <c r="L557" s="83"/>
      <c r="M557" s="83"/>
      <c r="N557" s="83"/>
      <c r="O557" s="83"/>
      <c r="P557" s="83"/>
      <c r="Q557" s="83"/>
      <c r="R557" s="83"/>
      <c r="V557" s="43"/>
      <c r="X557" s="6"/>
      <c r="Y557" s="665"/>
    </row>
    <row r="558" spans="1:25" ht="14.5">
      <c r="A558" s="83"/>
      <c r="C558" s="43"/>
      <c r="D558" s="4"/>
      <c r="G558" s="83"/>
      <c r="H558" s="83"/>
      <c r="I558" s="83"/>
      <c r="J558" s="83"/>
      <c r="K558" s="83"/>
      <c r="L558" s="83"/>
      <c r="M558" s="83"/>
      <c r="N558" s="83"/>
      <c r="O558" s="83"/>
      <c r="P558" s="83"/>
      <c r="Q558" s="83"/>
      <c r="R558" s="83"/>
      <c r="V558" s="43"/>
      <c r="X558" s="6"/>
      <c r="Y558" s="665"/>
    </row>
    <row r="559" spans="1:25" ht="14.5">
      <c r="A559" s="83"/>
      <c r="C559" s="43"/>
      <c r="D559" s="4"/>
      <c r="G559" s="83"/>
      <c r="H559" s="83"/>
      <c r="I559" s="83"/>
      <c r="J559" s="83"/>
      <c r="K559" s="83"/>
      <c r="L559" s="83"/>
      <c r="M559" s="83"/>
      <c r="N559" s="83"/>
      <c r="O559" s="83"/>
      <c r="P559" s="83"/>
      <c r="Q559" s="83"/>
      <c r="R559" s="83"/>
      <c r="V559" s="43"/>
      <c r="X559" s="6"/>
      <c r="Y559" s="665"/>
    </row>
    <row r="560" spans="1:25" ht="14.5">
      <c r="A560" s="83"/>
      <c r="C560" s="43"/>
      <c r="D560" s="4"/>
      <c r="G560" s="83"/>
      <c r="H560" s="83"/>
      <c r="I560" s="83"/>
      <c r="J560" s="83"/>
      <c r="K560" s="83"/>
      <c r="L560" s="83"/>
      <c r="M560" s="83"/>
      <c r="N560" s="83"/>
      <c r="O560" s="83"/>
      <c r="P560" s="83"/>
      <c r="Q560" s="83"/>
      <c r="R560" s="83"/>
      <c r="V560" s="43"/>
      <c r="X560" s="6"/>
      <c r="Y560" s="665"/>
    </row>
    <row r="561" spans="1:25" ht="14.5">
      <c r="A561" s="83"/>
      <c r="C561" s="43"/>
      <c r="D561" s="4"/>
      <c r="G561" s="83"/>
      <c r="H561" s="83"/>
      <c r="I561" s="83"/>
      <c r="J561" s="83"/>
      <c r="K561" s="83"/>
      <c r="L561" s="83"/>
      <c r="M561" s="83"/>
      <c r="N561" s="83"/>
      <c r="O561" s="83"/>
      <c r="P561" s="83"/>
      <c r="Q561" s="83"/>
      <c r="R561" s="83"/>
      <c r="V561" s="43"/>
      <c r="X561" s="6"/>
      <c r="Y561" s="665"/>
    </row>
    <row r="562" spans="1:25" ht="14.5">
      <c r="A562" s="83"/>
      <c r="C562" s="43"/>
      <c r="D562" s="4"/>
      <c r="G562" s="83"/>
      <c r="H562" s="83"/>
      <c r="I562" s="83"/>
      <c r="J562" s="83"/>
      <c r="K562" s="83"/>
      <c r="L562" s="83"/>
      <c r="M562" s="83"/>
      <c r="N562" s="83"/>
      <c r="O562" s="83"/>
      <c r="P562" s="83"/>
      <c r="Q562" s="83"/>
      <c r="R562" s="83"/>
      <c r="V562" s="43"/>
      <c r="X562" s="6"/>
      <c r="Y562" s="665"/>
    </row>
    <row r="563" spans="1:25" ht="14.5">
      <c r="A563" s="83"/>
      <c r="C563" s="43"/>
      <c r="D563" s="4"/>
      <c r="G563" s="83"/>
      <c r="H563" s="83"/>
      <c r="I563" s="83"/>
      <c r="J563" s="83"/>
      <c r="K563" s="83"/>
      <c r="L563" s="83"/>
      <c r="M563" s="83"/>
      <c r="N563" s="83"/>
      <c r="O563" s="83"/>
      <c r="P563" s="83"/>
      <c r="Q563" s="83"/>
      <c r="R563" s="83"/>
      <c r="V563" s="43"/>
      <c r="X563" s="6"/>
      <c r="Y563" s="665"/>
    </row>
    <row r="564" spans="1:25" ht="14.5">
      <c r="A564" s="83"/>
      <c r="C564" s="43"/>
      <c r="D564" s="4"/>
      <c r="G564" s="83"/>
      <c r="H564" s="83"/>
      <c r="I564" s="83"/>
      <c r="J564" s="83"/>
      <c r="K564" s="83"/>
      <c r="L564" s="83"/>
      <c r="M564" s="83"/>
      <c r="N564" s="83"/>
      <c r="O564" s="83"/>
      <c r="P564" s="83"/>
      <c r="Q564" s="83"/>
      <c r="R564" s="83"/>
      <c r="V564" s="43"/>
      <c r="X564" s="6"/>
      <c r="Y564" s="665"/>
    </row>
    <row r="565" spans="1:25" ht="14.5">
      <c r="A565" s="83"/>
      <c r="C565" s="43"/>
      <c r="D565" s="4"/>
      <c r="G565" s="83"/>
      <c r="H565" s="83"/>
      <c r="I565" s="83"/>
      <c r="J565" s="83"/>
      <c r="K565" s="83"/>
      <c r="L565" s="83"/>
      <c r="M565" s="83"/>
      <c r="N565" s="83"/>
      <c r="O565" s="83"/>
      <c r="P565" s="83"/>
      <c r="Q565" s="83"/>
      <c r="R565" s="83"/>
      <c r="V565" s="43"/>
      <c r="X565" s="6"/>
      <c r="Y565" s="665"/>
    </row>
    <row r="566" spans="1:25" ht="14.5">
      <c r="A566" s="83"/>
      <c r="C566" s="43"/>
      <c r="D566" s="4"/>
      <c r="G566" s="83"/>
      <c r="H566" s="83"/>
      <c r="I566" s="83"/>
      <c r="J566" s="83"/>
      <c r="K566" s="83"/>
      <c r="L566" s="83"/>
      <c r="M566" s="83"/>
      <c r="N566" s="83"/>
      <c r="O566" s="83"/>
      <c r="P566" s="83"/>
      <c r="Q566" s="83"/>
      <c r="R566" s="83"/>
      <c r="V566" s="43"/>
      <c r="X566" s="6"/>
      <c r="Y566" s="665"/>
    </row>
    <row r="567" spans="1:25" ht="14.5">
      <c r="A567" s="83"/>
      <c r="C567" s="43"/>
      <c r="D567" s="4"/>
      <c r="G567" s="83"/>
      <c r="H567" s="83"/>
      <c r="I567" s="83"/>
      <c r="J567" s="83"/>
      <c r="K567" s="83"/>
      <c r="L567" s="83"/>
      <c r="M567" s="83"/>
      <c r="N567" s="83"/>
      <c r="O567" s="83"/>
      <c r="P567" s="83"/>
      <c r="Q567" s="83"/>
      <c r="R567" s="83"/>
      <c r="V567" s="43"/>
      <c r="X567" s="6"/>
      <c r="Y567" s="665"/>
    </row>
    <row r="568" spans="1:25" ht="14.5">
      <c r="A568" s="83"/>
      <c r="C568" s="43"/>
      <c r="D568" s="4"/>
      <c r="G568" s="83"/>
      <c r="H568" s="83"/>
      <c r="I568" s="83"/>
      <c r="J568" s="83"/>
      <c r="K568" s="83"/>
      <c r="L568" s="83"/>
      <c r="M568" s="83"/>
      <c r="N568" s="83"/>
      <c r="O568" s="83"/>
      <c r="P568" s="83"/>
      <c r="Q568" s="83"/>
      <c r="R568" s="83"/>
      <c r="V568" s="43"/>
      <c r="X568" s="6"/>
      <c r="Y568" s="665"/>
    </row>
    <row r="569" spans="1:25" ht="14.5">
      <c r="A569" s="83"/>
      <c r="C569" s="43"/>
      <c r="D569" s="4"/>
      <c r="G569" s="83"/>
      <c r="H569" s="83"/>
      <c r="I569" s="83"/>
      <c r="J569" s="83"/>
      <c r="K569" s="83"/>
      <c r="L569" s="83"/>
      <c r="M569" s="83"/>
      <c r="N569" s="83"/>
      <c r="O569" s="83"/>
      <c r="P569" s="83"/>
      <c r="Q569" s="83"/>
      <c r="R569" s="83"/>
      <c r="V569" s="43"/>
      <c r="X569" s="6"/>
      <c r="Y569" s="665"/>
    </row>
    <row r="570" spans="1:25" ht="14.5">
      <c r="A570" s="83"/>
      <c r="C570" s="43"/>
      <c r="D570" s="4"/>
      <c r="G570" s="83"/>
      <c r="H570" s="83"/>
      <c r="I570" s="83"/>
      <c r="J570" s="83"/>
      <c r="K570" s="83"/>
      <c r="L570" s="83"/>
      <c r="M570" s="83"/>
      <c r="N570" s="83"/>
      <c r="O570" s="83"/>
      <c r="P570" s="83"/>
      <c r="Q570" s="83"/>
      <c r="R570" s="83"/>
      <c r="V570" s="43"/>
      <c r="X570" s="6"/>
      <c r="Y570" s="665"/>
    </row>
    <row r="571" spans="1:25" ht="14.5">
      <c r="A571" s="83"/>
      <c r="C571" s="43"/>
      <c r="D571" s="4"/>
      <c r="G571" s="83"/>
      <c r="H571" s="83"/>
      <c r="I571" s="83"/>
      <c r="J571" s="83"/>
      <c r="K571" s="83"/>
      <c r="L571" s="83"/>
      <c r="M571" s="83"/>
      <c r="N571" s="83"/>
      <c r="O571" s="83"/>
      <c r="P571" s="83"/>
      <c r="Q571" s="83"/>
      <c r="R571" s="83"/>
      <c r="V571" s="43"/>
      <c r="X571" s="6"/>
      <c r="Y571" s="665"/>
    </row>
    <row r="572" spans="1:25" ht="14.5">
      <c r="A572" s="83"/>
      <c r="C572" s="43"/>
      <c r="D572" s="4"/>
      <c r="G572" s="83"/>
      <c r="H572" s="83"/>
      <c r="I572" s="83"/>
      <c r="J572" s="83"/>
      <c r="K572" s="83"/>
      <c r="L572" s="83"/>
      <c r="M572" s="83"/>
      <c r="N572" s="83"/>
      <c r="O572" s="83"/>
      <c r="P572" s="83"/>
      <c r="Q572" s="83"/>
      <c r="R572" s="83"/>
      <c r="V572" s="43"/>
      <c r="X572" s="6"/>
      <c r="Y572" s="665"/>
    </row>
    <row r="573" spans="1:25" ht="14.5">
      <c r="A573" s="83"/>
      <c r="C573" s="43"/>
      <c r="D573" s="4"/>
      <c r="G573" s="83"/>
      <c r="H573" s="83"/>
      <c r="I573" s="83"/>
      <c r="J573" s="83"/>
      <c r="K573" s="83"/>
      <c r="L573" s="83"/>
      <c r="M573" s="83"/>
      <c r="N573" s="83"/>
      <c r="O573" s="83"/>
      <c r="P573" s="83"/>
      <c r="Q573" s="83"/>
      <c r="R573" s="83"/>
      <c r="V573" s="43"/>
      <c r="X573" s="6"/>
      <c r="Y573" s="665"/>
    </row>
    <row r="574" spans="1:25" ht="14.5">
      <c r="A574" s="83"/>
      <c r="C574" s="43"/>
      <c r="D574" s="4"/>
      <c r="G574" s="83"/>
      <c r="H574" s="83"/>
      <c r="I574" s="83"/>
      <c r="J574" s="83"/>
      <c r="K574" s="83"/>
      <c r="L574" s="83"/>
      <c r="M574" s="83"/>
      <c r="N574" s="83"/>
      <c r="O574" s="83"/>
      <c r="P574" s="83"/>
      <c r="Q574" s="83"/>
      <c r="R574" s="83"/>
      <c r="V574" s="43"/>
      <c r="X574" s="6"/>
      <c r="Y574" s="665"/>
    </row>
    <row r="575" spans="1:25" ht="14.5">
      <c r="A575" s="83"/>
      <c r="C575" s="43"/>
      <c r="D575" s="4"/>
      <c r="G575" s="83"/>
      <c r="H575" s="83"/>
      <c r="I575" s="83"/>
      <c r="J575" s="83"/>
      <c r="K575" s="83"/>
      <c r="L575" s="83"/>
      <c r="M575" s="83"/>
      <c r="N575" s="83"/>
      <c r="O575" s="83"/>
      <c r="P575" s="83"/>
      <c r="Q575" s="83"/>
      <c r="R575" s="83"/>
      <c r="V575" s="43"/>
      <c r="X575" s="6"/>
      <c r="Y575" s="665"/>
    </row>
    <row r="576" spans="1:25" ht="14.5">
      <c r="A576" s="83"/>
      <c r="C576" s="43"/>
      <c r="D576" s="4"/>
      <c r="G576" s="83"/>
      <c r="H576" s="83"/>
      <c r="I576" s="83"/>
      <c r="J576" s="83"/>
      <c r="K576" s="83"/>
      <c r="L576" s="83"/>
      <c r="M576" s="83"/>
      <c r="N576" s="83"/>
      <c r="O576" s="83"/>
      <c r="P576" s="83"/>
      <c r="Q576" s="83"/>
      <c r="R576" s="83"/>
      <c r="V576" s="43"/>
      <c r="X576" s="6"/>
      <c r="Y576" s="665"/>
    </row>
    <row r="577" spans="1:25" ht="14.5">
      <c r="A577" s="83"/>
      <c r="C577" s="43"/>
      <c r="D577" s="4"/>
      <c r="G577" s="83"/>
      <c r="H577" s="83"/>
      <c r="I577" s="83"/>
      <c r="J577" s="83"/>
      <c r="K577" s="83"/>
      <c r="L577" s="83"/>
      <c r="M577" s="83"/>
      <c r="N577" s="83"/>
      <c r="O577" s="83"/>
      <c r="P577" s="83"/>
      <c r="Q577" s="83"/>
      <c r="R577" s="83"/>
      <c r="V577" s="43"/>
      <c r="X577" s="6"/>
      <c r="Y577" s="665"/>
    </row>
    <row r="578" spans="1:25" ht="14.5">
      <c r="A578" s="83"/>
      <c r="C578" s="43"/>
      <c r="D578" s="4"/>
      <c r="G578" s="83"/>
      <c r="H578" s="83"/>
      <c r="I578" s="83"/>
      <c r="J578" s="83"/>
      <c r="K578" s="83"/>
      <c r="L578" s="83"/>
      <c r="M578" s="83"/>
      <c r="N578" s="83"/>
      <c r="O578" s="83"/>
      <c r="P578" s="83"/>
      <c r="Q578" s="83"/>
      <c r="R578" s="83"/>
      <c r="V578" s="43"/>
      <c r="X578" s="6"/>
      <c r="Y578" s="665"/>
    </row>
    <row r="579" spans="1:25" ht="14.5">
      <c r="A579" s="83"/>
      <c r="C579" s="43"/>
      <c r="D579" s="4"/>
      <c r="G579" s="83"/>
      <c r="H579" s="83"/>
      <c r="I579" s="83"/>
      <c r="J579" s="83"/>
      <c r="K579" s="83"/>
      <c r="L579" s="83"/>
      <c r="M579" s="83"/>
      <c r="N579" s="83"/>
      <c r="O579" s="83"/>
      <c r="P579" s="83"/>
      <c r="Q579" s="83"/>
      <c r="R579" s="83"/>
      <c r="V579" s="43"/>
      <c r="X579" s="6"/>
      <c r="Y579" s="665"/>
    </row>
    <row r="580" spans="1:25" ht="14.5">
      <c r="A580" s="83"/>
      <c r="C580" s="43"/>
      <c r="D580" s="4"/>
      <c r="G580" s="83"/>
      <c r="H580" s="83"/>
      <c r="I580" s="83"/>
      <c r="J580" s="83"/>
      <c r="K580" s="83"/>
      <c r="L580" s="83"/>
      <c r="M580" s="83"/>
      <c r="N580" s="83"/>
      <c r="O580" s="83"/>
      <c r="P580" s="83"/>
      <c r="Q580" s="83"/>
      <c r="R580" s="83"/>
      <c r="V580" s="43"/>
      <c r="X580" s="6"/>
      <c r="Y580" s="665"/>
    </row>
    <row r="581" spans="1:25" ht="14.5">
      <c r="A581" s="83"/>
      <c r="C581" s="43"/>
      <c r="D581" s="4"/>
      <c r="G581" s="83"/>
      <c r="H581" s="83"/>
      <c r="I581" s="83"/>
      <c r="J581" s="83"/>
      <c r="K581" s="83"/>
      <c r="L581" s="83"/>
      <c r="M581" s="83"/>
      <c r="N581" s="83"/>
      <c r="O581" s="83"/>
      <c r="P581" s="83"/>
      <c r="Q581" s="83"/>
      <c r="R581" s="83"/>
      <c r="V581" s="43"/>
      <c r="X581" s="6"/>
      <c r="Y581" s="665"/>
    </row>
    <row r="582" spans="1:25" ht="14.5">
      <c r="A582" s="83"/>
      <c r="C582" s="43"/>
      <c r="D582" s="4"/>
      <c r="G582" s="83"/>
      <c r="H582" s="83"/>
      <c r="I582" s="83"/>
      <c r="J582" s="83"/>
      <c r="K582" s="83"/>
      <c r="L582" s="83"/>
      <c r="M582" s="83"/>
      <c r="N582" s="83"/>
      <c r="O582" s="83"/>
      <c r="P582" s="83"/>
      <c r="Q582" s="83"/>
      <c r="R582" s="83"/>
      <c r="V582" s="43"/>
      <c r="X582" s="6"/>
      <c r="Y582" s="665"/>
    </row>
    <row r="583" spans="1:25" ht="14.5">
      <c r="A583" s="83"/>
      <c r="C583" s="43"/>
      <c r="D583" s="4"/>
      <c r="G583" s="83"/>
      <c r="H583" s="83"/>
      <c r="I583" s="83"/>
      <c r="J583" s="83"/>
      <c r="K583" s="83"/>
      <c r="L583" s="83"/>
      <c r="M583" s="83"/>
      <c r="N583" s="83"/>
      <c r="O583" s="83"/>
      <c r="P583" s="83"/>
      <c r="Q583" s="83"/>
      <c r="R583" s="83"/>
      <c r="V583" s="43"/>
      <c r="X583" s="6"/>
      <c r="Y583" s="665"/>
    </row>
    <row r="584" spans="1:25" ht="14.5">
      <c r="A584" s="83"/>
      <c r="C584" s="43"/>
      <c r="D584" s="4"/>
      <c r="G584" s="83"/>
      <c r="H584" s="83"/>
      <c r="I584" s="83"/>
      <c r="J584" s="83"/>
      <c r="K584" s="83"/>
      <c r="L584" s="83"/>
      <c r="M584" s="83"/>
      <c r="N584" s="83"/>
      <c r="O584" s="83"/>
      <c r="P584" s="83"/>
      <c r="Q584" s="83"/>
      <c r="R584" s="83"/>
      <c r="V584" s="43"/>
      <c r="X584" s="6"/>
      <c r="Y584" s="665"/>
    </row>
    <row r="585" spans="1:25" ht="14.5">
      <c r="A585" s="83"/>
      <c r="C585" s="43"/>
      <c r="D585" s="4"/>
      <c r="G585" s="83"/>
      <c r="H585" s="83"/>
      <c r="I585" s="83"/>
      <c r="J585" s="83"/>
      <c r="K585" s="83"/>
      <c r="L585" s="83"/>
      <c r="M585" s="83"/>
      <c r="N585" s="83"/>
      <c r="O585" s="83"/>
      <c r="P585" s="83"/>
      <c r="Q585" s="83"/>
      <c r="R585" s="83"/>
      <c r="V585" s="43"/>
      <c r="X585" s="6"/>
      <c r="Y585" s="665"/>
    </row>
    <row r="586" spans="1:25" ht="14.5">
      <c r="A586" s="83"/>
      <c r="C586" s="43"/>
      <c r="D586" s="4"/>
      <c r="G586" s="83"/>
      <c r="H586" s="83"/>
      <c r="I586" s="83"/>
      <c r="J586" s="83"/>
      <c r="K586" s="83"/>
      <c r="L586" s="83"/>
      <c r="M586" s="83"/>
      <c r="N586" s="83"/>
      <c r="O586" s="83"/>
      <c r="P586" s="83"/>
      <c r="Q586" s="83"/>
      <c r="R586" s="83"/>
      <c r="V586" s="43"/>
      <c r="X586" s="6"/>
      <c r="Y586" s="665"/>
    </row>
    <row r="587" spans="1:25" ht="14.5">
      <c r="A587" s="83"/>
      <c r="C587" s="43"/>
      <c r="D587" s="4"/>
      <c r="G587" s="83"/>
      <c r="H587" s="83"/>
      <c r="I587" s="83"/>
      <c r="J587" s="83"/>
      <c r="K587" s="83"/>
      <c r="L587" s="83"/>
      <c r="M587" s="83"/>
      <c r="N587" s="83"/>
      <c r="O587" s="83"/>
      <c r="P587" s="83"/>
      <c r="Q587" s="83"/>
      <c r="R587" s="83"/>
      <c r="V587" s="43"/>
      <c r="X587" s="6"/>
      <c r="Y587" s="665"/>
    </row>
    <row r="588" spans="1:25" ht="14.5">
      <c r="A588" s="83"/>
      <c r="C588" s="43"/>
      <c r="D588" s="4"/>
      <c r="G588" s="83"/>
      <c r="H588" s="83"/>
      <c r="I588" s="83"/>
      <c r="J588" s="83"/>
      <c r="K588" s="83"/>
      <c r="L588" s="83"/>
      <c r="M588" s="83"/>
      <c r="N588" s="83"/>
      <c r="O588" s="83"/>
      <c r="P588" s="83"/>
      <c r="Q588" s="83"/>
      <c r="R588" s="83"/>
      <c r="V588" s="43"/>
      <c r="X588" s="6"/>
      <c r="Y588" s="665"/>
    </row>
    <row r="589" spans="1:25" ht="14.5">
      <c r="A589" s="83"/>
      <c r="C589" s="43"/>
      <c r="D589" s="4"/>
      <c r="G589" s="83"/>
      <c r="H589" s="83"/>
      <c r="I589" s="83"/>
      <c r="J589" s="83"/>
      <c r="K589" s="83"/>
      <c r="L589" s="83"/>
      <c r="M589" s="83"/>
      <c r="N589" s="83"/>
      <c r="O589" s="83"/>
      <c r="P589" s="83"/>
      <c r="Q589" s="83"/>
      <c r="R589" s="83"/>
      <c r="V589" s="43"/>
      <c r="X589" s="6"/>
      <c r="Y589" s="665"/>
    </row>
    <row r="590" spans="1:25" ht="14.5">
      <c r="A590" s="83"/>
      <c r="C590" s="43"/>
      <c r="D590" s="4"/>
      <c r="G590" s="83"/>
      <c r="H590" s="83"/>
      <c r="I590" s="83"/>
      <c r="J590" s="83"/>
      <c r="K590" s="83"/>
      <c r="L590" s="83"/>
      <c r="M590" s="83"/>
      <c r="N590" s="83"/>
      <c r="O590" s="83"/>
      <c r="P590" s="83"/>
      <c r="Q590" s="83"/>
      <c r="R590" s="83"/>
      <c r="V590" s="43"/>
      <c r="X590" s="6"/>
      <c r="Y590" s="665"/>
    </row>
    <row r="591" spans="1:25" ht="14.5">
      <c r="A591" s="83"/>
      <c r="C591" s="43"/>
      <c r="D591" s="4"/>
      <c r="G591" s="83"/>
      <c r="H591" s="83"/>
      <c r="I591" s="83"/>
      <c r="J591" s="83"/>
      <c r="K591" s="83"/>
      <c r="L591" s="83"/>
      <c r="M591" s="83"/>
      <c r="N591" s="83"/>
      <c r="O591" s="83"/>
      <c r="P591" s="83"/>
      <c r="Q591" s="83"/>
      <c r="R591" s="83"/>
      <c r="V591" s="43"/>
      <c r="X591" s="6"/>
      <c r="Y591" s="665"/>
    </row>
    <row r="592" spans="1:25" ht="14.5">
      <c r="A592" s="83"/>
      <c r="C592" s="43"/>
      <c r="D592" s="4"/>
      <c r="G592" s="83"/>
      <c r="H592" s="83"/>
      <c r="I592" s="83"/>
      <c r="J592" s="83"/>
      <c r="K592" s="83"/>
      <c r="L592" s="83"/>
      <c r="M592" s="83"/>
      <c r="N592" s="83"/>
      <c r="O592" s="83"/>
      <c r="P592" s="83"/>
      <c r="Q592" s="83"/>
      <c r="R592" s="83"/>
      <c r="V592" s="43"/>
      <c r="X592" s="6"/>
      <c r="Y592" s="665"/>
    </row>
    <row r="593" spans="1:25" ht="14.5">
      <c r="A593" s="83"/>
      <c r="C593" s="43"/>
      <c r="D593" s="4"/>
      <c r="G593" s="83"/>
      <c r="H593" s="83"/>
      <c r="I593" s="83"/>
      <c r="J593" s="83"/>
      <c r="K593" s="83"/>
      <c r="L593" s="83"/>
      <c r="M593" s="83"/>
      <c r="N593" s="83"/>
      <c r="O593" s="83"/>
      <c r="P593" s="83"/>
      <c r="Q593" s="83"/>
      <c r="R593" s="83"/>
      <c r="V593" s="43"/>
      <c r="X593" s="6"/>
      <c r="Y593" s="665"/>
    </row>
    <row r="594" spans="1:25" ht="14.5">
      <c r="A594" s="83"/>
      <c r="C594" s="43"/>
      <c r="D594" s="4"/>
      <c r="G594" s="83"/>
      <c r="H594" s="83"/>
      <c r="I594" s="83"/>
      <c r="J594" s="83"/>
      <c r="K594" s="83"/>
      <c r="L594" s="83"/>
      <c r="M594" s="83"/>
      <c r="N594" s="83"/>
      <c r="O594" s="83"/>
      <c r="P594" s="83"/>
      <c r="Q594" s="83"/>
      <c r="R594" s="83"/>
      <c r="V594" s="43"/>
      <c r="X594" s="6"/>
      <c r="Y594" s="665"/>
    </row>
    <row r="595" spans="1:25" ht="14.5">
      <c r="A595" s="83"/>
      <c r="C595" s="43"/>
      <c r="D595" s="4"/>
      <c r="G595" s="83"/>
      <c r="H595" s="83"/>
      <c r="I595" s="83"/>
      <c r="J595" s="83"/>
      <c r="K595" s="83"/>
      <c r="L595" s="83"/>
      <c r="M595" s="83"/>
      <c r="N595" s="83"/>
      <c r="O595" s="83"/>
      <c r="P595" s="83"/>
      <c r="Q595" s="83"/>
      <c r="R595" s="83"/>
      <c r="V595" s="43"/>
      <c r="X595" s="6"/>
      <c r="Y595" s="665"/>
    </row>
    <row r="596" spans="1:25" ht="14.5">
      <c r="A596" s="83"/>
      <c r="C596" s="43"/>
      <c r="D596" s="4"/>
      <c r="G596" s="83"/>
      <c r="H596" s="83"/>
      <c r="I596" s="83"/>
      <c r="J596" s="83"/>
      <c r="K596" s="83"/>
      <c r="L596" s="83"/>
      <c r="M596" s="83"/>
      <c r="N596" s="83"/>
      <c r="O596" s="83"/>
      <c r="P596" s="83"/>
      <c r="Q596" s="83"/>
      <c r="R596" s="83"/>
      <c r="V596" s="43"/>
      <c r="X596" s="6"/>
      <c r="Y596" s="665"/>
    </row>
    <row r="597" spans="1:25" ht="14.5">
      <c r="A597" s="83"/>
      <c r="C597" s="43"/>
      <c r="D597" s="4"/>
      <c r="G597" s="83"/>
      <c r="H597" s="83"/>
      <c r="I597" s="83"/>
      <c r="J597" s="83"/>
      <c r="K597" s="83"/>
      <c r="L597" s="83"/>
      <c r="M597" s="83"/>
      <c r="N597" s="83"/>
      <c r="O597" s="83"/>
      <c r="P597" s="83"/>
      <c r="Q597" s="83"/>
      <c r="R597" s="83"/>
      <c r="V597" s="43"/>
      <c r="X597" s="6"/>
      <c r="Y597" s="665"/>
    </row>
    <row r="598" spans="1:25" ht="14.5">
      <c r="A598" s="83"/>
      <c r="C598" s="43"/>
      <c r="D598" s="4"/>
      <c r="G598" s="83"/>
      <c r="H598" s="83"/>
      <c r="I598" s="83"/>
      <c r="J598" s="83"/>
      <c r="K598" s="83"/>
      <c r="L598" s="83"/>
      <c r="M598" s="83"/>
      <c r="N598" s="83"/>
      <c r="O598" s="83"/>
      <c r="P598" s="83"/>
      <c r="Q598" s="83"/>
      <c r="R598" s="83"/>
      <c r="V598" s="43"/>
      <c r="X598" s="6"/>
      <c r="Y598" s="665"/>
    </row>
    <row r="599" spans="1:25" ht="14.5">
      <c r="A599" s="83"/>
      <c r="C599" s="43"/>
      <c r="D599" s="4"/>
      <c r="G599" s="83"/>
      <c r="H599" s="83"/>
      <c r="I599" s="83"/>
      <c r="J599" s="83"/>
      <c r="K599" s="83"/>
      <c r="L599" s="83"/>
      <c r="M599" s="83"/>
      <c r="N599" s="83"/>
      <c r="O599" s="83"/>
      <c r="P599" s="83"/>
      <c r="Q599" s="83"/>
      <c r="R599" s="83"/>
      <c r="V599" s="43"/>
      <c r="X599" s="6"/>
      <c r="Y599" s="665"/>
    </row>
    <row r="600" spans="1:25" ht="14.5">
      <c r="A600" s="83"/>
      <c r="C600" s="43"/>
      <c r="D600" s="4"/>
      <c r="G600" s="83"/>
      <c r="H600" s="83"/>
      <c r="I600" s="83"/>
      <c r="J600" s="83"/>
      <c r="K600" s="83"/>
      <c r="L600" s="83"/>
      <c r="M600" s="83"/>
      <c r="N600" s="83"/>
      <c r="O600" s="83"/>
      <c r="P600" s="83"/>
      <c r="Q600" s="83"/>
      <c r="R600" s="83"/>
      <c r="V600" s="43"/>
      <c r="X600" s="6"/>
      <c r="Y600" s="665"/>
    </row>
    <row r="601" spans="1:25" ht="14.5">
      <c r="A601" s="83"/>
      <c r="C601" s="43"/>
      <c r="D601" s="4"/>
      <c r="G601" s="83"/>
      <c r="H601" s="83"/>
      <c r="I601" s="83"/>
      <c r="J601" s="83"/>
      <c r="K601" s="83"/>
      <c r="L601" s="83"/>
      <c r="M601" s="83"/>
      <c r="N601" s="83"/>
      <c r="O601" s="83"/>
      <c r="P601" s="83"/>
      <c r="Q601" s="83"/>
      <c r="R601" s="83"/>
      <c r="V601" s="43"/>
      <c r="X601" s="6"/>
      <c r="Y601" s="665"/>
    </row>
    <row r="602" spans="1:25" ht="14.5">
      <c r="A602" s="83"/>
      <c r="C602" s="43"/>
      <c r="D602" s="4"/>
      <c r="G602" s="83"/>
      <c r="H602" s="83"/>
      <c r="I602" s="83"/>
      <c r="J602" s="83"/>
      <c r="K602" s="83"/>
      <c r="L602" s="83"/>
      <c r="M602" s="83"/>
      <c r="N602" s="83"/>
      <c r="O602" s="83"/>
      <c r="P602" s="83"/>
      <c r="Q602" s="83"/>
      <c r="R602" s="83"/>
      <c r="V602" s="43"/>
      <c r="X602" s="6"/>
      <c r="Y602" s="665"/>
    </row>
    <row r="603" spans="1:25" ht="14.5">
      <c r="A603" s="83"/>
      <c r="C603" s="43"/>
      <c r="D603" s="4"/>
      <c r="G603" s="83"/>
      <c r="H603" s="83"/>
      <c r="I603" s="83"/>
      <c r="J603" s="83"/>
      <c r="K603" s="83"/>
      <c r="L603" s="83"/>
      <c r="M603" s="83"/>
      <c r="N603" s="83"/>
      <c r="O603" s="83"/>
      <c r="P603" s="83"/>
      <c r="Q603" s="83"/>
      <c r="R603" s="83"/>
      <c r="V603" s="43"/>
      <c r="X603" s="6"/>
      <c r="Y603" s="665"/>
    </row>
    <row r="604" spans="1:25" ht="14.5">
      <c r="A604" s="83"/>
      <c r="C604" s="43"/>
      <c r="D604" s="4"/>
      <c r="G604" s="83"/>
      <c r="H604" s="83"/>
      <c r="I604" s="83"/>
      <c r="J604" s="83"/>
      <c r="K604" s="83"/>
      <c r="L604" s="83"/>
      <c r="M604" s="83"/>
      <c r="N604" s="83"/>
      <c r="O604" s="83"/>
      <c r="P604" s="83"/>
      <c r="Q604" s="83"/>
      <c r="R604" s="83"/>
      <c r="V604" s="43"/>
      <c r="X604" s="6"/>
      <c r="Y604" s="665"/>
    </row>
    <row r="605" spans="1:25" ht="14.5">
      <c r="A605" s="83"/>
      <c r="C605" s="43"/>
      <c r="D605" s="4"/>
      <c r="G605" s="83"/>
      <c r="H605" s="83"/>
      <c r="I605" s="83"/>
      <c r="J605" s="83"/>
      <c r="K605" s="83"/>
      <c r="L605" s="83"/>
      <c r="M605" s="83"/>
      <c r="N605" s="83"/>
      <c r="O605" s="83"/>
      <c r="P605" s="83"/>
      <c r="Q605" s="83"/>
      <c r="R605" s="83"/>
      <c r="V605" s="43"/>
      <c r="X605" s="6"/>
      <c r="Y605" s="665"/>
    </row>
    <row r="606" spans="1:25" ht="14.5">
      <c r="A606" s="83"/>
      <c r="C606" s="43"/>
      <c r="D606" s="4"/>
      <c r="G606" s="83"/>
      <c r="H606" s="83"/>
      <c r="I606" s="83"/>
      <c r="J606" s="83"/>
      <c r="K606" s="83"/>
      <c r="L606" s="83"/>
      <c r="M606" s="83"/>
      <c r="N606" s="83"/>
      <c r="O606" s="83"/>
      <c r="P606" s="83"/>
      <c r="Q606" s="83"/>
      <c r="R606" s="83"/>
      <c r="V606" s="43"/>
      <c r="X606" s="6"/>
      <c r="Y606" s="665"/>
    </row>
    <row r="607" spans="1:25" ht="14.5">
      <c r="A607" s="83"/>
      <c r="C607" s="43"/>
      <c r="D607" s="4"/>
      <c r="G607" s="83"/>
      <c r="H607" s="83"/>
      <c r="I607" s="83"/>
      <c r="J607" s="83"/>
      <c r="K607" s="83"/>
      <c r="L607" s="83"/>
      <c r="M607" s="83"/>
      <c r="N607" s="83"/>
      <c r="O607" s="83"/>
      <c r="P607" s="83"/>
      <c r="Q607" s="83"/>
      <c r="R607" s="83"/>
      <c r="V607" s="43"/>
      <c r="X607" s="6"/>
      <c r="Y607" s="665"/>
    </row>
    <row r="608" spans="1:25" ht="14.5">
      <c r="A608" s="83"/>
      <c r="C608" s="43"/>
      <c r="D608" s="4"/>
      <c r="G608" s="83"/>
      <c r="H608" s="83"/>
      <c r="I608" s="83"/>
      <c r="J608" s="83"/>
      <c r="K608" s="83"/>
      <c r="L608" s="83"/>
      <c r="M608" s="83"/>
      <c r="N608" s="83"/>
      <c r="O608" s="83"/>
      <c r="P608" s="83"/>
      <c r="Q608" s="83"/>
      <c r="R608" s="83"/>
      <c r="V608" s="43"/>
      <c r="X608" s="6"/>
      <c r="Y608" s="665"/>
    </row>
    <row r="609" spans="1:25" ht="14.5">
      <c r="A609" s="83"/>
      <c r="C609" s="43"/>
      <c r="D609" s="4"/>
      <c r="G609" s="83"/>
      <c r="H609" s="83"/>
      <c r="I609" s="83"/>
      <c r="J609" s="83"/>
      <c r="K609" s="83"/>
      <c r="L609" s="83"/>
      <c r="M609" s="83"/>
      <c r="N609" s="83"/>
      <c r="O609" s="83"/>
      <c r="P609" s="83"/>
      <c r="Q609" s="83"/>
      <c r="R609" s="83"/>
      <c r="V609" s="43"/>
      <c r="X609" s="6"/>
      <c r="Y609" s="665"/>
    </row>
    <row r="610" spans="1:25" ht="14.5">
      <c r="A610" s="83"/>
      <c r="C610" s="43"/>
      <c r="D610" s="4"/>
      <c r="G610" s="83"/>
      <c r="H610" s="83"/>
      <c r="I610" s="83"/>
      <c r="J610" s="83"/>
      <c r="K610" s="83"/>
      <c r="L610" s="83"/>
      <c r="M610" s="83"/>
      <c r="N610" s="83"/>
      <c r="O610" s="83"/>
      <c r="P610" s="83"/>
      <c r="Q610" s="83"/>
      <c r="R610" s="83"/>
      <c r="V610" s="43"/>
      <c r="X610" s="6"/>
      <c r="Y610" s="665"/>
    </row>
    <row r="611" spans="1:25" ht="14.5">
      <c r="A611" s="83"/>
      <c r="C611" s="43"/>
      <c r="D611" s="4"/>
      <c r="G611" s="83"/>
      <c r="H611" s="83"/>
      <c r="I611" s="83"/>
      <c r="J611" s="83"/>
      <c r="K611" s="83"/>
      <c r="L611" s="83"/>
      <c r="M611" s="83"/>
      <c r="N611" s="83"/>
      <c r="O611" s="83"/>
      <c r="P611" s="83"/>
      <c r="Q611" s="83"/>
      <c r="R611" s="83"/>
      <c r="V611" s="43"/>
      <c r="X611" s="6"/>
      <c r="Y611" s="665"/>
    </row>
    <row r="612" spans="1:25" ht="14.5">
      <c r="A612" s="83"/>
      <c r="C612" s="43"/>
      <c r="D612" s="4"/>
      <c r="G612" s="83"/>
      <c r="H612" s="83"/>
      <c r="I612" s="83"/>
      <c r="J612" s="83"/>
      <c r="K612" s="83"/>
      <c r="L612" s="83"/>
      <c r="M612" s="83"/>
      <c r="N612" s="83"/>
      <c r="O612" s="83"/>
      <c r="P612" s="83"/>
      <c r="Q612" s="83"/>
      <c r="R612" s="83"/>
      <c r="V612" s="43"/>
      <c r="X612" s="6"/>
      <c r="Y612" s="665"/>
    </row>
    <row r="613" spans="1:25" ht="14.5">
      <c r="A613" s="83"/>
      <c r="C613" s="43"/>
      <c r="D613" s="4"/>
      <c r="G613" s="83"/>
      <c r="H613" s="83"/>
      <c r="I613" s="83"/>
      <c r="J613" s="83"/>
      <c r="K613" s="83"/>
      <c r="L613" s="83"/>
      <c r="M613" s="83"/>
      <c r="N613" s="83"/>
      <c r="O613" s="83"/>
      <c r="P613" s="83"/>
      <c r="Q613" s="83"/>
      <c r="R613" s="83"/>
      <c r="V613" s="43"/>
      <c r="X613" s="6"/>
      <c r="Y613" s="665"/>
    </row>
    <row r="614" spans="1:25" ht="14.5">
      <c r="A614" s="83"/>
      <c r="C614" s="43"/>
      <c r="D614" s="4"/>
      <c r="G614" s="83"/>
      <c r="H614" s="83"/>
      <c r="I614" s="83"/>
      <c r="J614" s="83"/>
      <c r="K614" s="83"/>
      <c r="L614" s="83"/>
      <c r="M614" s="83"/>
      <c r="N614" s="83"/>
      <c r="O614" s="83"/>
      <c r="P614" s="83"/>
      <c r="Q614" s="83"/>
      <c r="R614" s="83"/>
      <c r="V614" s="43"/>
      <c r="X614" s="6"/>
      <c r="Y614" s="665"/>
    </row>
    <row r="615" spans="1:25" ht="14.5">
      <c r="A615" s="83"/>
      <c r="C615" s="43"/>
      <c r="D615" s="4"/>
      <c r="G615" s="83"/>
      <c r="H615" s="83"/>
      <c r="I615" s="83"/>
      <c r="J615" s="83"/>
      <c r="K615" s="83"/>
      <c r="L615" s="83"/>
      <c r="M615" s="83"/>
      <c r="N615" s="83"/>
      <c r="O615" s="83"/>
      <c r="P615" s="83"/>
      <c r="Q615" s="83"/>
      <c r="R615" s="83"/>
      <c r="V615" s="43"/>
      <c r="X615" s="6"/>
      <c r="Y615" s="665"/>
    </row>
    <row r="616" spans="1:25" ht="14.5">
      <c r="A616" s="83"/>
      <c r="C616" s="43"/>
      <c r="D616" s="4"/>
      <c r="G616" s="83"/>
      <c r="H616" s="83"/>
      <c r="I616" s="83"/>
      <c r="J616" s="83"/>
      <c r="K616" s="83"/>
      <c r="L616" s="83"/>
      <c r="M616" s="83"/>
      <c r="N616" s="83"/>
      <c r="O616" s="83"/>
      <c r="P616" s="83"/>
      <c r="Q616" s="83"/>
      <c r="R616" s="83"/>
      <c r="V616" s="43"/>
      <c r="X616" s="6"/>
      <c r="Y616" s="665"/>
    </row>
    <row r="617" spans="1:25" ht="14.5">
      <c r="A617" s="83"/>
      <c r="C617" s="43"/>
      <c r="D617" s="4"/>
      <c r="G617" s="83"/>
      <c r="H617" s="83"/>
      <c r="I617" s="83"/>
      <c r="J617" s="83"/>
      <c r="K617" s="83"/>
      <c r="L617" s="83"/>
      <c r="M617" s="83"/>
      <c r="N617" s="83"/>
      <c r="O617" s="83"/>
      <c r="P617" s="83"/>
      <c r="Q617" s="83"/>
      <c r="R617" s="83"/>
      <c r="V617" s="43"/>
      <c r="X617" s="6"/>
      <c r="Y617" s="665"/>
    </row>
    <row r="618" spans="1:25" ht="14.5">
      <c r="A618" s="83"/>
      <c r="C618" s="43"/>
      <c r="D618" s="4"/>
      <c r="G618" s="83"/>
      <c r="H618" s="83"/>
      <c r="I618" s="83"/>
      <c r="J618" s="83"/>
      <c r="K618" s="83"/>
      <c r="L618" s="83"/>
      <c r="M618" s="83"/>
      <c r="N618" s="83"/>
      <c r="O618" s="83"/>
      <c r="P618" s="83"/>
      <c r="Q618" s="83"/>
      <c r="R618" s="83"/>
      <c r="V618" s="43"/>
      <c r="X618" s="6"/>
      <c r="Y618" s="665"/>
    </row>
    <row r="619" spans="1:25" ht="14.5">
      <c r="A619" s="83"/>
      <c r="C619" s="43"/>
      <c r="D619" s="4"/>
      <c r="G619" s="83"/>
      <c r="H619" s="83"/>
      <c r="I619" s="83"/>
      <c r="J619" s="83"/>
      <c r="K619" s="83"/>
      <c r="L619" s="83"/>
      <c r="M619" s="83"/>
      <c r="N619" s="83"/>
      <c r="O619" s="83"/>
      <c r="P619" s="83"/>
      <c r="Q619" s="83"/>
      <c r="R619" s="83"/>
      <c r="V619" s="43"/>
      <c r="X619" s="6"/>
      <c r="Y619" s="665"/>
    </row>
    <row r="620" spans="1:25" ht="14.5">
      <c r="A620" s="83"/>
      <c r="C620" s="43"/>
      <c r="D620" s="4"/>
      <c r="G620" s="83"/>
      <c r="H620" s="83"/>
      <c r="I620" s="83"/>
      <c r="J620" s="83"/>
      <c r="K620" s="83"/>
      <c r="L620" s="83"/>
      <c r="M620" s="83"/>
      <c r="N620" s="83"/>
      <c r="O620" s="83"/>
      <c r="P620" s="83"/>
      <c r="Q620" s="83"/>
      <c r="R620" s="83"/>
      <c r="V620" s="43"/>
      <c r="X620" s="6"/>
      <c r="Y620" s="665"/>
    </row>
    <row r="621" spans="1:25" ht="14.5">
      <c r="A621" s="83"/>
      <c r="C621" s="43"/>
      <c r="D621" s="4"/>
      <c r="G621" s="83"/>
      <c r="H621" s="83"/>
      <c r="I621" s="83"/>
      <c r="J621" s="83"/>
      <c r="K621" s="83"/>
      <c r="L621" s="83"/>
      <c r="M621" s="83"/>
      <c r="N621" s="83"/>
      <c r="O621" s="83"/>
      <c r="P621" s="83"/>
      <c r="Q621" s="83"/>
      <c r="R621" s="83"/>
      <c r="V621" s="43"/>
      <c r="X621" s="6"/>
      <c r="Y621" s="665"/>
    </row>
    <row r="622" spans="1:25" ht="14.5">
      <c r="A622" s="83"/>
      <c r="C622" s="43"/>
      <c r="D622" s="4"/>
      <c r="G622" s="83"/>
      <c r="H622" s="83"/>
      <c r="I622" s="83"/>
      <c r="J622" s="83"/>
      <c r="K622" s="83"/>
      <c r="L622" s="83"/>
      <c r="M622" s="83"/>
      <c r="N622" s="83"/>
      <c r="O622" s="83"/>
      <c r="P622" s="83"/>
      <c r="Q622" s="83"/>
      <c r="R622" s="83"/>
      <c r="V622" s="43"/>
      <c r="X622" s="6"/>
      <c r="Y622" s="665"/>
    </row>
    <row r="623" spans="1:25" ht="14.5">
      <c r="A623" s="83"/>
      <c r="C623" s="43"/>
      <c r="D623" s="4"/>
      <c r="G623" s="83"/>
      <c r="H623" s="83"/>
      <c r="I623" s="83"/>
      <c r="J623" s="83"/>
      <c r="K623" s="83"/>
      <c r="L623" s="83"/>
      <c r="M623" s="83"/>
      <c r="N623" s="83"/>
      <c r="O623" s="83"/>
      <c r="P623" s="83"/>
      <c r="Q623" s="83"/>
      <c r="R623" s="83"/>
      <c r="V623" s="43"/>
      <c r="X623" s="6"/>
      <c r="Y623" s="665"/>
    </row>
    <row r="624" spans="1:25" ht="14.5">
      <c r="A624" s="83"/>
      <c r="C624" s="43"/>
      <c r="D624" s="4"/>
      <c r="G624" s="83"/>
      <c r="H624" s="83"/>
      <c r="I624" s="83"/>
      <c r="J624" s="83"/>
      <c r="K624" s="83"/>
      <c r="L624" s="83"/>
      <c r="M624" s="83"/>
      <c r="N624" s="83"/>
      <c r="O624" s="83"/>
      <c r="P624" s="83"/>
      <c r="Q624" s="83"/>
      <c r="R624" s="83"/>
      <c r="V624" s="43"/>
      <c r="X624" s="6"/>
      <c r="Y624" s="665"/>
    </row>
    <row r="625" spans="1:25" ht="14.5">
      <c r="A625" s="83"/>
      <c r="C625" s="43"/>
      <c r="D625" s="4"/>
      <c r="G625" s="83"/>
      <c r="H625" s="83"/>
      <c r="I625" s="83"/>
      <c r="J625" s="83"/>
      <c r="K625" s="83"/>
      <c r="L625" s="83"/>
      <c r="M625" s="83"/>
      <c r="N625" s="83"/>
      <c r="O625" s="83"/>
      <c r="P625" s="83"/>
      <c r="Q625" s="83"/>
      <c r="R625" s="83"/>
      <c r="V625" s="43"/>
      <c r="X625" s="6"/>
      <c r="Y625" s="665"/>
    </row>
    <row r="626" spans="1:25" ht="14.5">
      <c r="A626" s="83"/>
      <c r="C626" s="43"/>
      <c r="D626" s="4"/>
      <c r="G626" s="83"/>
      <c r="H626" s="83"/>
      <c r="I626" s="83"/>
      <c r="J626" s="83"/>
      <c r="K626" s="83"/>
      <c r="L626" s="83"/>
      <c r="M626" s="83"/>
      <c r="N626" s="83"/>
      <c r="O626" s="83"/>
      <c r="P626" s="83"/>
      <c r="Q626" s="83"/>
      <c r="R626" s="83"/>
      <c r="V626" s="43"/>
      <c r="X626" s="6"/>
      <c r="Y626" s="665"/>
    </row>
    <row r="627" spans="1:25" ht="14.5">
      <c r="A627" s="83"/>
      <c r="C627" s="43"/>
      <c r="D627" s="4"/>
      <c r="G627" s="83"/>
      <c r="H627" s="83"/>
      <c r="I627" s="83"/>
      <c r="J627" s="83"/>
      <c r="K627" s="83"/>
      <c r="L627" s="83"/>
      <c r="M627" s="83"/>
      <c r="N627" s="83"/>
      <c r="O627" s="83"/>
      <c r="P627" s="83"/>
      <c r="Q627" s="83"/>
      <c r="R627" s="83"/>
      <c r="V627" s="43"/>
      <c r="X627" s="6"/>
      <c r="Y627" s="665"/>
    </row>
    <row r="628" spans="1:25" ht="14.5">
      <c r="A628" s="83"/>
      <c r="C628" s="43"/>
      <c r="D628" s="4"/>
      <c r="G628" s="83"/>
      <c r="H628" s="83"/>
      <c r="I628" s="83"/>
      <c r="J628" s="83"/>
      <c r="K628" s="83"/>
      <c r="L628" s="83"/>
      <c r="M628" s="83"/>
      <c r="N628" s="83"/>
      <c r="O628" s="83"/>
      <c r="P628" s="83"/>
      <c r="Q628" s="83"/>
      <c r="R628" s="83"/>
      <c r="V628" s="43"/>
      <c r="X628" s="6"/>
      <c r="Y628" s="665"/>
    </row>
    <row r="629" spans="1:25" ht="14.5">
      <c r="A629" s="83"/>
      <c r="C629" s="43"/>
      <c r="D629" s="4"/>
      <c r="G629" s="83"/>
      <c r="H629" s="83"/>
      <c r="I629" s="83"/>
      <c r="J629" s="83"/>
      <c r="K629" s="83"/>
      <c r="L629" s="83"/>
      <c r="M629" s="83"/>
      <c r="N629" s="83"/>
      <c r="O629" s="83"/>
      <c r="P629" s="83"/>
      <c r="Q629" s="83"/>
      <c r="R629" s="83"/>
      <c r="V629" s="43"/>
      <c r="X629" s="6"/>
      <c r="Y629" s="665"/>
    </row>
    <row r="630" spans="1:25" ht="14.5">
      <c r="A630" s="83"/>
      <c r="C630" s="43"/>
      <c r="D630" s="4"/>
      <c r="G630" s="83"/>
      <c r="H630" s="83"/>
      <c r="I630" s="83"/>
      <c r="J630" s="83"/>
      <c r="K630" s="83"/>
      <c r="L630" s="83"/>
      <c r="M630" s="83"/>
      <c r="N630" s="83"/>
      <c r="O630" s="83"/>
      <c r="P630" s="83"/>
      <c r="Q630" s="83"/>
      <c r="R630" s="83"/>
      <c r="V630" s="43"/>
      <c r="X630" s="6"/>
      <c r="Y630" s="665"/>
    </row>
    <row r="631" spans="1:25" ht="14.5">
      <c r="A631" s="83"/>
      <c r="C631" s="43"/>
      <c r="D631" s="4"/>
      <c r="G631" s="83"/>
      <c r="H631" s="83"/>
      <c r="I631" s="83"/>
      <c r="J631" s="83"/>
      <c r="K631" s="83"/>
      <c r="L631" s="83"/>
      <c r="M631" s="83"/>
      <c r="N631" s="83"/>
      <c r="O631" s="83"/>
      <c r="P631" s="83"/>
      <c r="Q631" s="83"/>
      <c r="R631" s="83"/>
      <c r="V631" s="43"/>
      <c r="X631" s="6"/>
      <c r="Y631" s="665"/>
    </row>
    <row r="632" spans="1:25" ht="14.5">
      <c r="A632" s="83"/>
      <c r="C632" s="43"/>
      <c r="D632" s="4"/>
      <c r="G632" s="83"/>
      <c r="H632" s="83"/>
      <c r="I632" s="83"/>
      <c r="J632" s="83"/>
      <c r="K632" s="83"/>
      <c r="L632" s="83"/>
      <c r="M632" s="83"/>
      <c r="N632" s="83"/>
      <c r="O632" s="83"/>
      <c r="P632" s="83"/>
      <c r="Q632" s="83"/>
      <c r="R632" s="83"/>
      <c r="V632" s="43"/>
      <c r="X632" s="6"/>
      <c r="Y632" s="665"/>
    </row>
    <row r="633" spans="1:25" ht="14.5">
      <c r="A633" s="83"/>
      <c r="C633" s="43"/>
      <c r="D633" s="4"/>
      <c r="G633" s="83"/>
      <c r="H633" s="83"/>
      <c r="I633" s="83"/>
      <c r="J633" s="83"/>
      <c r="K633" s="83"/>
      <c r="L633" s="83"/>
      <c r="M633" s="83"/>
      <c r="N633" s="83"/>
      <c r="O633" s="83"/>
      <c r="P633" s="83"/>
      <c r="Q633" s="83"/>
      <c r="R633" s="83"/>
      <c r="V633" s="43"/>
      <c r="X633" s="6"/>
      <c r="Y633" s="665"/>
    </row>
    <row r="634" spans="1:25" ht="14.5">
      <c r="A634" s="83"/>
      <c r="C634" s="43"/>
      <c r="D634" s="4"/>
      <c r="G634" s="83"/>
      <c r="H634" s="83"/>
      <c r="I634" s="83"/>
      <c r="J634" s="83"/>
      <c r="K634" s="83"/>
      <c r="L634" s="83"/>
      <c r="M634" s="83"/>
      <c r="N634" s="83"/>
      <c r="O634" s="83"/>
      <c r="P634" s="83"/>
      <c r="Q634" s="83"/>
      <c r="R634" s="83"/>
      <c r="V634" s="43"/>
      <c r="X634" s="6"/>
      <c r="Y634" s="665"/>
    </row>
    <row r="635" spans="1:25" ht="14.5">
      <c r="A635" s="83"/>
      <c r="C635" s="43"/>
      <c r="D635" s="4"/>
      <c r="G635" s="83"/>
      <c r="H635" s="83"/>
      <c r="I635" s="83"/>
      <c r="J635" s="83"/>
      <c r="K635" s="83"/>
      <c r="L635" s="83"/>
      <c r="M635" s="83"/>
      <c r="N635" s="83"/>
      <c r="O635" s="83"/>
      <c r="P635" s="83"/>
      <c r="Q635" s="83"/>
      <c r="R635" s="83"/>
      <c r="V635" s="43"/>
      <c r="X635" s="6"/>
      <c r="Y635" s="665"/>
    </row>
    <row r="636" spans="1:25" ht="14.5">
      <c r="A636" s="83"/>
      <c r="C636" s="43"/>
      <c r="D636" s="4"/>
      <c r="G636" s="83"/>
      <c r="H636" s="83"/>
      <c r="I636" s="83"/>
      <c r="J636" s="83"/>
      <c r="K636" s="83"/>
      <c r="L636" s="83"/>
      <c r="M636" s="83"/>
      <c r="N636" s="83"/>
      <c r="O636" s="83"/>
      <c r="P636" s="83"/>
      <c r="Q636" s="83"/>
      <c r="R636" s="83"/>
      <c r="V636" s="43"/>
      <c r="X636" s="6"/>
      <c r="Y636" s="665"/>
    </row>
    <row r="637" spans="1:25" ht="14.5">
      <c r="A637" s="83"/>
      <c r="C637" s="43"/>
      <c r="D637" s="4"/>
      <c r="G637" s="83"/>
      <c r="H637" s="83"/>
      <c r="I637" s="83"/>
      <c r="J637" s="83"/>
      <c r="K637" s="83"/>
      <c r="L637" s="83"/>
      <c r="M637" s="83"/>
      <c r="N637" s="83"/>
      <c r="O637" s="83"/>
      <c r="P637" s="83"/>
      <c r="Q637" s="83"/>
      <c r="R637" s="83"/>
      <c r="V637" s="43"/>
      <c r="X637" s="6"/>
      <c r="Y637" s="665"/>
    </row>
    <row r="638" spans="1:25" ht="14.5">
      <c r="A638" s="83"/>
      <c r="C638" s="43"/>
      <c r="D638" s="4"/>
      <c r="G638" s="83"/>
      <c r="H638" s="83"/>
      <c r="I638" s="83"/>
      <c r="J638" s="83"/>
      <c r="K638" s="83"/>
      <c r="L638" s="83"/>
      <c r="M638" s="83"/>
      <c r="N638" s="83"/>
      <c r="O638" s="83"/>
      <c r="P638" s="83"/>
      <c r="Q638" s="83"/>
      <c r="R638" s="83"/>
      <c r="V638" s="43"/>
      <c r="X638" s="6"/>
      <c r="Y638" s="665"/>
    </row>
    <row r="639" spans="1:25" ht="14.5">
      <c r="A639" s="83"/>
      <c r="C639" s="43"/>
      <c r="D639" s="4"/>
      <c r="G639" s="83"/>
      <c r="H639" s="83"/>
      <c r="I639" s="83"/>
      <c r="J639" s="83"/>
      <c r="K639" s="83"/>
      <c r="L639" s="83"/>
      <c r="M639" s="83"/>
      <c r="N639" s="83"/>
      <c r="O639" s="83"/>
      <c r="P639" s="83"/>
      <c r="Q639" s="83"/>
      <c r="R639" s="83"/>
      <c r="V639" s="43"/>
      <c r="X639" s="6"/>
      <c r="Y639" s="665"/>
    </row>
    <row r="640" spans="1:25" ht="14.5">
      <c r="A640" s="83"/>
      <c r="C640" s="43"/>
      <c r="D640" s="4"/>
      <c r="G640" s="83"/>
      <c r="H640" s="83"/>
      <c r="I640" s="83"/>
      <c r="J640" s="83"/>
      <c r="K640" s="83"/>
      <c r="L640" s="83"/>
      <c r="M640" s="83"/>
      <c r="N640" s="83"/>
      <c r="O640" s="83"/>
      <c r="P640" s="83"/>
      <c r="Q640" s="83"/>
      <c r="R640" s="83"/>
      <c r="V640" s="43"/>
      <c r="X640" s="6"/>
      <c r="Y640" s="665"/>
    </row>
    <row r="641" spans="1:25" ht="14.5">
      <c r="A641" s="83"/>
      <c r="C641" s="43"/>
      <c r="D641" s="4"/>
      <c r="G641" s="83"/>
      <c r="H641" s="83"/>
      <c r="I641" s="83"/>
      <c r="J641" s="83"/>
      <c r="K641" s="83"/>
      <c r="L641" s="83"/>
      <c r="M641" s="83"/>
      <c r="N641" s="83"/>
      <c r="O641" s="83"/>
      <c r="P641" s="83"/>
      <c r="Q641" s="83"/>
      <c r="R641" s="83"/>
      <c r="V641" s="43"/>
      <c r="X641" s="6"/>
      <c r="Y641" s="665"/>
    </row>
    <row r="642" spans="1:25" ht="14.5">
      <c r="A642" s="83"/>
      <c r="C642" s="43"/>
      <c r="D642" s="4"/>
      <c r="G642" s="83"/>
      <c r="H642" s="83"/>
      <c r="I642" s="83"/>
      <c r="J642" s="83"/>
      <c r="K642" s="83"/>
      <c r="L642" s="83"/>
      <c r="M642" s="83"/>
      <c r="N642" s="83"/>
      <c r="O642" s="83"/>
      <c r="P642" s="83"/>
      <c r="Q642" s="83"/>
      <c r="R642" s="83"/>
      <c r="V642" s="43"/>
      <c r="X642" s="6"/>
      <c r="Y642" s="665"/>
    </row>
    <row r="643" spans="1:25" ht="14.5">
      <c r="A643" s="83"/>
      <c r="C643" s="43"/>
      <c r="D643" s="4"/>
      <c r="G643" s="83"/>
      <c r="H643" s="83"/>
      <c r="I643" s="83"/>
      <c r="J643" s="83"/>
      <c r="K643" s="83"/>
      <c r="L643" s="83"/>
      <c r="M643" s="83"/>
      <c r="N643" s="83"/>
      <c r="O643" s="83"/>
      <c r="P643" s="83"/>
      <c r="Q643" s="83"/>
      <c r="R643" s="83"/>
      <c r="V643" s="43"/>
      <c r="X643" s="6"/>
      <c r="Y643" s="665"/>
    </row>
    <row r="644" spans="1:25" ht="14.5">
      <c r="A644" s="83"/>
      <c r="C644" s="43"/>
      <c r="D644" s="4"/>
      <c r="G644" s="83"/>
      <c r="H644" s="83"/>
      <c r="I644" s="83"/>
      <c r="J644" s="83"/>
      <c r="K644" s="83"/>
      <c r="L644" s="83"/>
      <c r="M644" s="83"/>
      <c r="N644" s="83"/>
      <c r="O644" s="83"/>
      <c r="P644" s="83"/>
      <c r="Q644" s="83"/>
      <c r="R644" s="83"/>
      <c r="V644" s="43"/>
      <c r="X644" s="6"/>
      <c r="Y644" s="665"/>
    </row>
    <row r="645" spans="1:25" ht="14.5">
      <c r="A645" s="83"/>
      <c r="C645" s="43"/>
      <c r="D645" s="4"/>
      <c r="G645" s="83"/>
      <c r="H645" s="83"/>
      <c r="I645" s="83"/>
      <c r="J645" s="83"/>
      <c r="K645" s="83"/>
      <c r="L645" s="83"/>
      <c r="M645" s="83"/>
      <c r="N645" s="83"/>
      <c r="O645" s="83"/>
      <c r="P645" s="83"/>
      <c r="Q645" s="83"/>
      <c r="R645" s="83"/>
      <c r="V645" s="43"/>
      <c r="X645" s="6"/>
      <c r="Y645" s="665"/>
    </row>
    <row r="646" spans="1:25" ht="14.5">
      <c r="A646" s="83"/>
      <c r="C646" s="43"/>
      <c r="D646" s="4"/>
      <c r="G646" s="83"/>
      <c r="H646" s="83"/>
      <c r="I646" s="83"/>
      <c r="J646" s="83"/>
      <c r="K646" s="83"/>
      <c r="L646" s="83"/>
      <c r="M646" s="83"/>
      <c r="N646" s="83"/>
      <c r="O646" s="83"/>
      <c r="P646" s="83"/>
      <c r="Q646" s="83"/>
      <c r="R646" s="83"/>
      <c r="V646" s="43"/>
      <c r="X646" s="6"/>
      <c r="Y646" s="665"/>
    </row>
    <row r="647" spans="1:25" ht="14.5">
      <c r="A647" s="83"/>
      <c r="C647" s="43"/>
      <c r="D647" s="4"/>
      <c r="G647" s="83"/>
      <c r="H647" s="83"/>
      <c r="I647" s="83"/>
      <c r="J647" s="83"/>
      <c r="K647" s="83"/>
      <c r="L647" s="83"/>
      <c r="M647" s="83"/>
      <c r="N647" s="83"/>
      <c r="O647" s="83"/>
      <c r="P647" s="83"/>
      <c r="Q647" s="83"/>
      <c r="R647" s="83"/>
      <c r="V647" s="43"/>
      <c r="X647" s="6"/>
      <c r="Y647" s="665"/>
    </row>
    <row r="648" spans="1:25" ht="14.5">
      <c r="A648" s="83"/>
      <c r="C648" s="43"/>
      <c r="D648" s="4"/>
      <c r="G648" s="83"/>
      <c r="H648" s="83"/>
      <c r="I648" s="83"/>
      <c r="J648" s="83"/>
      <c r="K648" s="83"/>
      <c r="L648" s="83"/>
      <c r="M648" s="83"/>
      <c r="N648" s="83"/>
      <c r="O648" s="83"/>
      <c r="P648" s="83"/>
      <c r="Q648" s="83"/>
      <c r="R648" s="83"/>
      <c r="V648" s="43"/>
      <c r="X648" s="6"/>
      <c r="Y648" s="665"/>
    </row>
    <row r="649" spans="1:25" ht="14.5">
      <c r="A649" s="83"/>
      <c r="C649" s="43"/>
      <c r="D649" s="4"/>
      <c r="G649" s="83"/>
      <c r="H649" s="83"/>
      <c r="I649" s="83"/>
      <c r="J649" s="83"/>
      <c r="K649" s="83"/>
      <c r="L649" s="83"/>
      <c r="M649" s="83"/>
      <c r="N649" s="83"/>
      <c r="O649" s="83"/>
      <c r="P649" s="83"/>
      <c r="Q649" s="83"/>
      <c r="R649" s="83"/>
      <c r="V649" s="43"/>
      <c r="X649" s="6"/>
      <c r="Y649" s="665"/>
    </row>
    <row r="650" spans="1:25" ht="14.5">
      <c r="A650" s="83"/>
      <c r="C650" s="43"/>
      <c r="D650" s="4"/>
      <c r="G650" s="83"/>
      <c r="H650" s="83"/>
      <c r="I650" s="83"/>
      <c r="J650" s="83"/>
      <c r="K650" s="83"/>
      <c r="L650" s="83"/>
      <c r="M650" s="83"/>
      <c r="N650" s="83"/>
      <c r="O650" s="83"/>
      <c r="P650" s="83"/>
      <c r="Q650" s="83"/>
      <c r="R650" s="83"/>
      <c r="V650" s="43"/>
      <c r="X650" s="6"/>
      <c r="Y650" s="665"/>
    </row>
    <row r="651" spans="1:25" ht="14.5">
      <c r="A651" s="83"/>
      <c r="C651" s="43"/>
      <c r="D651" s="4"/>
      <c r="G651" s="83"/>
      <c r="H651" s="83"/>
      <c r="I651" s="83"/>
      <c r="J651" s="83"/>
      <c r="K651" s="83"/>
      <c r="L651" s="83"/>
      <c r="M651" s="83"/>
      <c r="N651" s="83"/>
      <c r="O651" s="83"/>
      <c r="P651" s="83"/>
      <c r="Q651" s="83"/>
      <c r="R651" s="83"/>
      <c r="V651" s="43"/>
      <c r="X651" s="6"/>
      <c r="Y651" s="665"/>
    </row>
    <row r="652" spans="1:25" ht="14.5">
      <c r="A652" s="83"/>
      <c r="C652" s="43"/>
      <c r="D652" s="4"/>
      <c r="G652" s="83"/>
      <c r="H652" s="83"/>
      <c r="I652" s="83"/>
      <c r="J652" s="83"/>
      <c r="K652" s="83"/>
      <c r="L652" s="83"/>
      <c r="M652" s="83"/>
      <c r="N652" s="83"/>
      <c r="O652" s="83"/>
      <c r="P652" s="83"/>
      <c r="Q652" s="83"/>
      <c r="R652" s="83"/>
      <c r="V652" s="43"/>
      <c r="X652" s="6"/>
      <c r="Y652" s="665"/>
    </row>
    <row r="653" spans="1:25" ht="14.5">
      <c r="A653" s="83"/>
      <c r="C653" s="43"/>
      <c r="D653" s="4"/>
      <c r="G653" s="83"/>
      <c r="H653" s="83"/>
      <c r="I653" s="83"/>
      <c r="J653" s="83"/>
      <c r="K653" s="83"/>
      <c r="L653" s="83"/>
      <c r="M653" s="83"/>
      <c r="N653" s="83"/>
      <c r="O653" s="83"/>
      <c r="P653" s="83"/>
      <c r="Q653" s="83"/>
      <c r="R653" s="83"/>
      <c r="V653" s="43"/>
      <c r="X653" s="6"/>
      <c r="Y653" s="665"/>
    </row>
    <row r="654" spans="1:25" ht="14.5">
      <c r="A654" s="83"/>
      <c r="C654" s="43"/>
      <c r="D654" s="4"/>
      <c r="G654" s="83"/>
      <c r="H654" s="83"/>
      <c r="I654" s="83"/>
      <c r="J654" s="83"/>
      <c r="K654" s="83"/>
      <c r="L654" s="83"/>
      <c r="M654" s="83"/>
      <c r="N654" s="83"/>
      <c r="O654" s="83"/>
      <c r="P654" s="83"/>
      <c r="Q654" s="83"/>
      <c r="R654" s="83"/>
      <c r="V654" s="43"/>
      <c r="X654" s="6"/>
      <c r="Y654" s="665"/>
    </row>
    <row r="655" spans="1:25" ht="14.5">
      <c r="A655" s="83"/>
      <c r="C655" s="43"/>
      <c r="D655" s="4"/>
      <c r="G655" s="83"/>
      <c r="H655" s="83"/>
      <c r="I655" s="83"/>
      <c r="J655" s="83"/>
      <c r="K655" s="83"/>
      <c r="L655" s="83"/>
      <c r="M655" s="83"/>
      <c r="N655" s="83"/>
      <c r="O655" s="83"/>
      <c r="P655" s="83"/>
      <c r="Q655" s="83"/>
      <c r="R655" s="83"/>
      <c r="V655" s="43"/>
      <c r="X655" s="6"/>
      <c r="Y655" s="665"/>
    </row>
    <row r="656" spans="1:25" ht="14.5">
      <c r="A656" s="83"/>
      <c r="C656" s="43"/>
      <c r="D656" s="4"/>
      <c r="G656" s="83"/>
      <c r="H656" s="83"/>
      <c r="I656" s="83"/>
      <c r="J656" s="83"/>
      <c r="K656" s="83"/>
      <c r="L656" s="83"/>
      <c r="M656" s="83"/>
      <c r="N656" s="83"/>
      <c r="O656" s="83"/>
      <c r="P656" s="83"/>
      <c r="Q656" s="83"/>
      <c r="R656" s="83"/>
      <c r="V656" s="43"/>
      <c r="X656" s="6"/>
      <c r="Y656" s="665"/>
    </row>
    <row r="657" spans="1:25" ht="14.5">
      <c r="A657" s="83"/>
      <c r="C657" s="43"/>
      <c r="D657" s="4"/>
      <c r="G657" s="83"/>
      <c r="H657" s="83"/>
      <c r="I657" s="83"/>
      <c r="J657" s="83"/>
      <c r="K657" s="83"/>
      <c r="L657" s="83"/>
      <c r="M657" s="83"/>
      <c r="N657" s="83"/>
      <c r="O657" s="83"/>
      <c r="P657" s="83"/>
      <c r="Q657" s="83"/>
      <c r="R657" s="83"/>
      <c r="V657" s="43"/>
      <c r="X657" s="6"/>
      <c r="Y657" s="665"/>
    </row>
    <row r="658" spans="1:25" ht="14.5">
      <c r="A658" s="83"/>
      <c r="C658" s="43"/>
      <c r="D658" s="4"/>
      <c r="G658" s="83"/>
      <c r="H658" s="83"/>
      <c r="I658" s="83"/>
      <c r="J658" s="83"/>
      <c r="K658" s="83"/>
      <c r="L658" s="83"/>
      <c r="M658" s="83"/>
      <c r="N658" s="83"/>
      <c r="O658" s="83"/>
      <c r="P658" s="83"/>
      <c r="Q658" s="83"/>
      <c r="R658" s="83"/>
      <c r="V658" s="43"/>
      <c r="X658" s="6"/>
      <c r="Y658" s="665"/>
    </row>
    <row r="659" spans="1:25" ht="14.5">
      <c r="A659" s="83"/>
      <c r="C659" s="43"/>
      <c r="D659" s="4"/>
      <c r="G659" s="83"/>
      <c r="H659" s="83"/>
      <c r="I659" s="83"/>
      <c r="J659" s="83"/>
      <c r="K659" s="83"/>
      <c r="L659" s="83"/>
      <c r="M659" s="83"/>
      <c r="N659" s="83"/>
      <c r="O659" s="83"/>
      <c r="P659" s="83"/>
      <c r="Q659" s="83"/>
      <c r="R659" s="83"/>
      <c r="V659" s="43"/>
      <c r="X659" s="6"/>
      <c r="Y659" s="665"/>
    </row>
    <row r="660" spans="1:25" ht="14.5">
      <c r="A660" s="83"/>
      <c r="C660" s="43"/>
      <c r="D660" s="4"/>
      <c r="G660" s="83"/>
      <c r="H660" s="83"/>
      <c r="I660" s="83"/>
      <c r="J660" s="83"/>
      <c r="K660" s="83"/>
      <c r="L660" s="83"/>
      <c r="M660" s="83"/>
      <c r="N660" s="83"/>
      <c r="O660" s="83"/>
      <c r="P660" s="83"/>
      <c r="Q660" s="83"/>
      <c r="R660" s="83"/>
      <c r="V660" s="43"/>
      <c r="X660" s="6"/>
      <c r="Y660" s="665"/>
    </row>
    <row r="661" spans="1:25" ht="14.5">
      <c r="A661" s="83"/>
      <c r="C661" s="43"/>
      <c r="D661" s="4"/>
      <c r="G661" s="83"/>
      <c r="H661" s="83"/>
      <c r="I661" s="83"/>
      <c r="J661" s="83"/>
      <c r="K661" s="83"/>
      <c r="L661" s="83"/>
      <c r="M661" s="83"/>
      <c r="N661" s="83"/>
      <c r="O661" s="83"/>
      <c r="P661" s="83"/>
      <c r="Q661" s="83"/>
      <c r="R661" s="83"/>
      <c r="V661" s="43"/>
      <c r="X661" s="6"/>
      <c r="Y661" s="665"/>
    </row>
    <row r="662" spans="1:25" ht="14.5">
      <c r="A662" s="83"/>
      <c r="C662" s="43"/>
      <c r="D662" s="4"/>
      <c r="G662" s="83"/>
      <c r="H662" s="83"/>
      <c r="I662" s="83"/>
      <c r="J662" s="83"/>
      <c r="K662" s="83"/>
      <c r="L662" s="83"/>
      <c r="M662" s="83"/>
      <c r="N662" s="83"/>
      <c r="O662" s="83"/>
      <c r="P662" s="83"/>
      <c r="Q662" s="83"/>
      <c r="R662" s="83"/>
      <c r="V662" s="43"/>
      <c r="X662" s="6"/>
      <c r="Y662" s="665"/>
    </row>
    <row r="663" spans="1:25" ht="14.5">
      <c r="A663" s="83"/>
      <c r="C663" s="43"/>
      <c r="D663" s="4"/>
      <c r="G663" s="83"/>
      <c r="H663" s="83"/>
      <c r="I663" s="83"/>
      <c r="J663" s="83"/>
      <c r="K663" s="83"/>
      <c r="L663" s="83"/>
      <c r="M663" s="83"/>
      <c r="N663" s="83"/>
      <c r="O663" s="83"/>
      <c r="P663" s="83"/>
      <c r="Q663" s="83"/>
      <c r="R663" s="83"/>
      <c r="V663" s="43"/>
      <c r="X663" s="6"/>
      <c r="Y663" s="665"/>
    </row>
    <row r="664" spans="1:25" ht="14.5">
      <c r="A664" s="83"/>
      <c r="C664" s="43"/>
      <c r="D664" s="4"/>
      <c r="G664" s="83"/>
      <c r="H664" s="83"/>
      <c r="I664" s="83"/>
      <c r="J664" s="83"/>
      <c r="K664" s="83"/>
      <c r="L664" s="83"/>
      <c r="M664" s="83"/>
      <c r="N664" s="83"/>
      <c r="O664" s="83"/>
      <c r="P664" s="83"/>
      <c r="Q664" s="83"/>
      <c r="R664" s="83"/>
      <c r="V664" s="43"/>
      <c r="X664" s="6"/>
      <c r="Y664" s="665"/>
    </row>
    <row r="665" spans="1:25" ht="14.5">
      <c r="A665" s="83"/>
      <c r="C665" s="43"/>
      <c r="D665" s="4"/>
      <c r="G665" s="83"/>
      <c r="H665" s="83"/>
      <c r="I665" s="83"/>
      <c r="J665" s="83"/>
      <c r="K665" s="83"/>
      <c r="L665" s="83"/>
      <c r="M665" s="83"/>
      <c r="N665" s="83"/>
      <c r="O665" s="83"/>
      <c r="P665" s="83"/>
      <c r="Q665" s="83"/>
      <c r="R665" s="83"/>
      <c r="V665" s="43"/>
      <c r="X665" s="6"/>
      <c r="Y665" s="665"/>
    </row>
    <row r="666" spans="1:25" ht="14.5">
      <c r="A666" s="83"/>
      <c r="C666" s="43"/>
      <c r="D666" s="4"/>
      <c r="G666" s="83"/>
      <c r="H666" s="83"/>
      <c r="I666" s="83"/>
      <c r="J666" s="83"/>
      <c r="K666" s="83"/>
      <c r="L666" s="83"/>
      <c r="M666" s="83"/>
      <c r="N666" s="83"/>
      <c r="O666" s="83"/>
      <c r="P666" s="83"/>
      <c r="Q666" s="83"/>
      <c r="R666" s="83"/>
      <c r="V666" s="43"/>
      <c r="X666" s="6"/>
      <c r="Y666" s="665"/>
    </row>
    <row r="667" spans="1:25" ht="14.5">
      <c r="A667" s="83"/>
      <c r="C667" s="43"/>
      <c r="D667" s="4"/>
      <c r="G667" s="83"/>
      <c r="H667" s="83"/>
      <c r="I667" s="83"/>
      <c r="J667" s="83"/>
      <c r="K667" s="83"/>
      <c r="L667" s="83"/>
      <c r="M667" s="83"/>
      <c r="N667" s="83"/>
      <c r="O667" s="83"/>
      <c r="P667" s="83"/>
      <c r="Q667" s="83"/>
      <c r="R667" s="83"/>
      <c r="V667" s="43"/>
      <c r="X667" s="6"/>
      <c r="Y667" s="665"/>
    </row>
    <row r="668" spans="1:25" ht="14.5">
      <c r="A668" s="83"/>
      <c r="C668" s="43"/>
      <c r="D668" s="4"/>
      <c r="G668" s="83"/>
      <c r="H668" s="83"/>
      <c r="I668" s="83"/>
      <c r="J668" s="83"/>
      <c r="K668" s="83"/>
      <c r="L668" s="83"/>
      <c r="M668" s="83"/>
      <c r="N668" s="83"/>
      <c r="O668" s="83"/>
      <c r="P668" s="83"/>
      <c r="Q668" s="83"/>
      <c r="R668" s="83"/>
      <c r="V668" s="43"/>
      <c r="X668" s="6"/>
      <c r="Y668" s="665"/>
    </row>
    <row r="669" spans="1:25" ht="14.5">
      <c r="A669" s="83"/>
      <c r="C669" s="43"/>
      <c r="D669" s="4"/>
      <c r="G669" s="83"/>
      <c r="H669" s="83"/>
      <c r="I669" s="83"/>
      <c r="J669" s="83"/>
      <c r="K669" s="83"/>
      <c r="L669" s="83"/>
      <c r="M669" s="83"/>
      <c r="N669" s="83"/>
      <c r="O669" s="83"/>
      <c r="P669" s="83"/>
      <c r="Q669" s="83"/>
      <c r="R669" s="83"/>
      <c r="V669" s="43"/>
      <c r="X669" s="6"/>
      <c r="Y669" s="665"/>
    </row>
    <row r="670" spans="1:25" ht="14.5">
      <c r="A670" s="83"/>
      <c r="C670" s="43"/>
      <c r="D670" s="4"/>
      <c r="G670" s="83"/>
      <c r="H670" s="83"/>
      <c r="I670" s="83"/>
      <c r="J670" s="83"/>
      <c r="K670" s="83"/>
      <c r="L670" s="83"/>
      <c r="M670" s="83"/>
      <c r="N670" s="83"/>
      <c r="O670" s="83"/>
      <c r="P670" s="83"/>
      <c r="Q670" s="83"/>
      <c r="R670" s="83"/>
      <c r="V670" s="43"/>
      <c r="X670" s="6"/>
      <c r="Y670" s="665"/>
    </row>
    <row r="671" spans="1:25" ht="14.5">
      <c r="A671" s="83"/>
      <c r="C671" s="43"/>
      <c r="D671" s="4"/>
      <c r="G671" s="83"/>
      <c r="H671" s="83"/>
      <c r="I671" s="83"/>
      <c r="J671" s="83"/>
      <c r="K671" s="83"/>
      <c r="L671" s="83"/>
      <c r="M671" s="83"/>
      <c r="N671" s="83"/>
      <c r="O671" s="83"/>
      <c r="P671" s="83"/>
      <c r="Q671" s="83"/>
      <c r="R671" s="83"/>
      <c r="V671" s="43"/>
      <c r="X671" s="6"/>
      <c r="Y671" s="665"/>
    </row>
    <row r="672" spans="1:25" ht="14.5">
      <c r="A672" s="83"/>
      <c r="C672" s="43"/>
      <c r="D672" s="4"/>
      <c r="G672" s="83"/>
      <c r="H672" s="83"/>
      <c r="I672" s="83"/>
      <c r="J672" s="83"/>
      <c r="K672" s="83"/>
      <c r="L672" s="83"/>
      <c r="M672" s="83"/>
      <c r="N672" s="83"/>
      <c r="O672" s="83"/>
      <c r="P672" s="83"/>
      <c r="Q672" s="83"/>
      <c r="R672" s="83"/>
      <c r="V672" s="43"/>
      <c r="X672" s="6"/>
      <c r="Y672" s="665"/>
    </row>
    <row r="673" spans="1:25" ht="14.5">
      <c r="A673" s="83"/>
      <c r="C673" s="43"/>
      <c r="D673" s="4"/>
      <c r="G673" s="83"/>
      <c r="H673" s="83"/>
      <c r="I673" s="83"/>
      <c r="J673" s="83"/>
      <c r="K673" s="83"/>
      <c r="L673" s="83"/>
      <c r="M673" s="83"/>
      <c r="N673" s="83"/>
      <c r="O673" s="83"/>
      <c r="P673" s="83"/>
      <c r="Q673" s="83"/>
      <c r="R673" s="83"/>
      <c r="V673" s="43"/>
      <c r="X673" s="6"/>
      <c r="Y673" s="665"/>
    </row>
    <row r="674" spans="1:25" ht="14.5">
      <c r="A674" s="83"/>
      <c r="C674" s="43"/>
      <c r="D674" s="4"/>
      <c r="G674" s="83"/>
      <c r="H674" s="83"/>
      <c r="I674" s="83"/>
      <c r="J674" s="83"/>
      <c r="K674" s="83"/>
      <c r="L674" s="83"/>
      <c r="M674" s="83"/>
      <c r="N674" s="83"/>
      <c r="O674" s="83"/>
      <c r="P674" s="83"/>
      <c r="Q674" s="83"/>
      <c r="R674" s="83"/>
      <c r="V674" s="43"/>
      <c r="X674" s="6"/>
      <c r="Y674" s="665"/>
    </row>
    <row r="675" spans="1:25" ht="14.5">
      <c r="A675" s="83"/>
      <c r="C675" s="43"/>
      <c r="D675" s="4"/>
      <c r="G675" s="83"/>
      <c r="H675" s="83"/>
      <c r="I675" s="83"/>
      <c r="J675" s="83"/>
      <c r="K675" s="83"/>
      <c r="L675" s="83"/>
      <c r="M675" s="83"/>
      <c r="N675" s="83"/>
      <c r="O675" s="83"/>
      <c r="P675" s="83"/>
      <c r="Q675" s="83"/>
      <c r="R675" s="83"/>
      <c r="V675" s="43"/>
      <c r="X675" s="6"/>
      <c r="Y675" s="665"/>
    </row>
    <row r="676" spans="1:25" ht="14.5">
      <c r="A676" s="83"/>
      <c r="C676" s="43"/>
      <c r="D676" s="4"/>
      <c r="G676" s="83"/>
      <c r="H676" s="83"/>
      <c r="I676" s="83"/>
      <c r="J676" s="83"/>
      <c r="K676" s="83"/>
      <c r="L676" s="83"/>
      <c r="M676" s="83"/>
      <c r="N676" s="83"/>
      <c r="O676" s="83"/>
      <c r="P676" s="83"/>
      <c r="Q676" s="83"/>
      <c r="R676" s="83"/>
      <c r="V676" s="43"/>
      <c r="X676" s="6"/>
      <c r="Y676" s="665"/>
    </row>
    <row r="677" spans="1:25" ht="14.5">
      <c r="A677" s="83"/>
      <c r="C677" s="43"/>
      <c r="D677" s="4"/>
      <c r="G677" s="83"/>
      <c r="H677" s="83"/>
      <c r="I677" s="83"/>
      <c r="J677" s="83"/>
      <c r="K677" s="83"/>
      <c r="L677" s="83"/>
      <c r="M677" s="83"/>
      <c r="N677" s="83"/>
      <c r="O677" s="83"/>
      <c r="P677" s="83"/>
      <c r="Q677" s="83"/>
      <c r="R677" s="83"/>
      <c r="V677" s="43"/>
      <c r="X677" s="6"/>
      <c r="Y677" s="665"/>
    </row>
    <row r="678" spans="1:25" ht="14.5">
      <c r="A678" s="83"/>
      <c r="C678" s="43"/>
      <c r="D678" s="4"/>
      <c r="G678" s="83"/>
      <c r="H678" s="83"/>
      <c r="I678" s="83"/>
      <c r="J678" s="83"/>
      <c r="K678" s="83"/>
      <c r="L678" s="83"/>
      <c r="M678" s="83"/>
      <c r="N678" s="83"/>
      <c r="O678" s="83"/>
      <c r="P678" s="83"/>
      <c r="Q678" s="83"/>
      <c r="R678" s="83"/>
      <c r="V678" s="43"/>
      <c r="X678" s="6"/>
      <c r="Y678" s="665"/>
    </row>
    <row r="679" spans="1:25" ht="14.5">
      <c r="A679" s="83"/>
      <c r="C679" s="43"/>
      <c r="D679" s="4"/>
      <c r="G679" s="83"/>
      <c r="H679" s="83"/>
      <c r="I679" s="83"/>
      <c r="J679" s="83"/>
      <c r="K679" s="83"/>
      <c r="L679" s="83"/>
      <c r="M679" s="83"/>
      <c r="N679" s="83"/>
      <c r="O679" s="83"/>
      <c r="P679" s="83"/>
      <c r="Q679" s="83"/>
      <c r="R679" s="83"/>
      <c r="V679" s="43"/>
      <c r="X679" s="6"/>
      <c r="Y679" s="665"/>
    </row>
    <row r="680" spans="1:25" ht="14.5">
      <c r="A680" s="83"/>
      <c r="C680" s="43"/>
      <c r="D680" s="4"/>
      <c r="G680" s="83"/>
      <c r="H680" s="83"/>
      <c r="I680" s="83"/>
      <c r="J680" s="83"/>
      <c r="K680" s="83"/>
      <c r="L680" s="83"/>
      <c r="M680" s="83"/>
      <c r="N680" s="83"/>
      <c r="O680" s="83"/>
      <c r="P680" s="83"/>
      <c r="Q680" s="83"/>
      <c r="R680" s="83"/>
      <c r="V680" s="43"/>
      <c r="X680" s="6"/>
      <c r="Y680" s="665"/>
    </row>
    <row r="681" spans="1:25" ht="14.5">
      <c r="A681" s="83"/>
      <c r="C681" s="43"/>
      <c r="D681" s="4"/>
      <c r="G681" s="83"/>
      <c r="H681" s="83"/>
      <c r="I681" s="83"/>
      <c r="J681" s="83"/>
      <c r="K681" s="83"/>
      <c r="L681" s="83"/>
      <c r="M681" s="83"/>
      <c r="N681" s="83"/>
      <c r="O681" s="83"/>
      <c r="P681" s="83"/>
      <c r="Q681" s="83"/>
      <c r="R681" s="83"/>
      <c r="V681" s="43"/>
      <c r="X681" s="6"/>
      <c r="Y681" s="665"/>
    </row>
    <row r="682" spans="1:25" ht="14.5">
      <c r="A682" s="83"/>
      <c r="C682" s="43"/>
      <c r="D682" s="4"/>
      <c r="G682" s="83"/>
      <c r="H682" s="83"/>
      <c r="I682" s="83"/>
      <c r="J682" s="83"/>
      <c r="K682" s="83"/>
      <c r="L682" s="83"/>
      <c r="M682" s="83"/>
      <c r="N682" s="83"/>
      <c r="O682" s="83"/>
      <c r="P682" s="83"/>
      <c r="Q682" s="83"/>
      <c r="R682" s="83"/>
      <c r="V682" s="43"/>
      <c r="X682" s="6"/>
      <c r="Y682" s="665"/>
    </row>
    <row r="683" spans="1:25" ht="14.5">
      <c r="A683" s="83"/>
      <c r="C683" s="43"/>
      <c r="D683" s="4"/>
      <c r="G683" s="83"/>
      <c r="H683" s="83"/>
      <c r="I683" s="83"/>
      <c r="J683" s="83"/>
      <c r="K683" s="83"/>
      <c r="L683" s="83"/>
      <c r="M683" s="83"/>
      <c r="N683" s="83"/>
      <c r="O683" s="83"/>
      <c r="P683" s="83"/>
      <c r="Q683" s="83"/>
      <c r="R683" s="83"/>
      <c r="V683" s="43"/>
      <c r="X683" s="6"/>
      <c r="Y683" s="665"/>
    </row>
    <row r="684" spans="1:25" ht="14.5">
      <c r="A684" s="83"/>
      <c r="C684" s="43"/>
      <c r="D684" s="4"/>
      <c r="G684" s="83"/>
      <c r="H684" s="83"/>
      <c r="I684" s="83"/>
      <c r="J684" s="83"/>
      <c r="K684" s="83"/>
      <c r="L684" s="83"/>
      <c r="M684" s="83"/>
      <c r="N684" s="83"/>
      <c r="O684" s="83"/>
      <c r="P684" s="83"/>
      <c r="Q684" s="83"/>
      <c r="R684" s="83"/>
      <c r="V684" s="43"/>
      <c r="X684" s="6"/>
      <c r="Y684" s="665"/>
    </row>
    <row r="685" spans="1:25" ht="14.5">
      <c r="A685" s="83"/>
      <c r="C685" s="43"/>
      <c r="D685" s="4"/>
      <c r="G685" s="83"/>
      <c r="H685" s="83"/>
      <c r="I685" s="83"/>
      <c r="J685" s="83"/>
      <c r="K685" s="83"/>
      <c r="L685" s="83"/>
      <c r="M685" s="83"/>
      <c r="N685" s="83"/>
      <c r="O685" s="83"/>
      <c r="P685" s="83"/>
      <c r="Q685" s="83"/>
      <c r="R685" s="83"/>
      <c r="V685" s="43"/>
      <c r="X685" s="6"/>
      <c r="Y685" s="665"/>
    </row>
    <row r="686" spans="1:25" ht="14.5">
      <c r="A686" s="83"/>
      <c r="C686" s="43"/>
      <c r="D686" s="4"/>
      <c r="G686" s="83"/>
      <c r="H686" s="83"/>
      <c r="I686" s="83"/>
      <c r="J686" s="83"/>
      <c r="K686" s="83"/>
      <c r="L686" s="83"/>
      <c r="M686" s="83"/>
      <c r="N686" s="83"/>
      <c r="O686" s="83"/>
      <c r="P686" s="83"/>
      <c r="Q686" s="83"/>
      <c r="R686" s="83"/>
      <c r="V686" s="43"/>
      <c r="X686" s="6"/>
      <c r="Y686" s="665"/>
    </row>
    <row r="687" spans="1:25" ht="14.5">
      <c r="A687" s="83"/>
      <c r="C687" s="43"/>
      <c r="D687" s="4"/>
      <c r="G687" s="83"/>
      <c r="H687" s="83"/>
      <c r="I687" s="83"/>
      <c r="J687" s="83"/>
      <c r="K687" s="83"/>
      <c r="L687" s="83"/>
      <c r="M687" s="83"/>
      <c r="N687" s="83"/>
      <c r="O687" s="83"/>
      <c r="P687" s="83"/>
      <c r="Q687" s="83"/>
      <c r="R687" s="83"/>
      <c r="V687" s="43"/>
      <c r="X687" s="6"/>
      <c r="Y687" s="665"/>
    </row>
    <row r="688" spans="1:25" ht="14.5">
      <c r="A688" s="83"/>
      <c r="C688" s="43"/>
      <c r="D688" s="4"/>
      <c r="G688" s="83"/>
      <c r="H688" s="83"/>
      <c r="I688" s="83"/>
      <c r="J688" s="83"/>
      <c r="K688" s="83"/>
      <c r="L688" s="83"/>
      <c r="M688" s="83"/>
      <c r="N688" s="83"/>
      <c r="O688" s="83"/>
      <c r="P688" s="83"/>
      <c r="Q688" s="83"/>
      <c r="R688" s="83"/>
      <c r="V688" s="43"/>
      <c r="X688" s="6"/>
      <c r="Y688" s="665"/>
    </row>
    <row r="689" spans="1:25" ht="14.5">
      <c r="A689" s="83"/>
      <c r="C689" s="43"/>
      <c r="D689" s="4"/>
      <c r="G689" s="83"/>
      <c r="H689" s="83"/>
      <c r="I689" s="83"/>
      <c r="J689" s="83"/>
      <c r="K689" s="83"/>
      <c r="L689" s="83"/>
      <c r="M689" s="83"/>
      <c r="N689" s="83"/>
      <c r="O689" s="83"/>
      <c r="P689" s="83"/>
      <c r="Q689" s="83"/>
      <c r="R689" s="83"/>
      <c r="V689" s="43"/>
      <c r="X689" s="6"/>
      <c r="Y689" s="665"/>
    </row>
    <row r="690" spans="1:25" ht="14.5">
      <c r="A690" s="83"/>
      <c r="C690" s="43"/>
      <c r="D690" s="4"/>
      <c r="G690" s="83"/>
      <c r="H690" s="83"/>
      <c r="I690" s="83"/>
      <c r="J690" s="83"/>
      <c r="K690" s="83"/>
      <c r="L690" s="83"/>
      <c r="M690" s="83"/>
      <c r="N690" s="83"/>
      <c r="O690" s="83"/>
      <c r="P690" s="83"/>
      <c r="Q690" s="83"/>
      <c r="R690" s="83"/>
      <c r="V690" s="43"/>
      <c r="X690" s="6"/>
      <c r="Y690" s="665"/>
    </row>
    <row r="691" spans="1:25" ht="14.5">
      <c r="A691" s="83"/>
      <c r="C691" s="43"/>
      <c r="D691" s="4"/>
      <c r="G691" s="83"/>
      <c r="H691" s="83"/>
      <c r="I691" s="83"/>
      <c r="J691" s="83"/>
      <c r="K691" s="83"/>
      <c r="L691" s="83"/>
      <c r="M691" s="83"/>
      <c r="N691" s="83"/>
      <c r="O691" s="83"/>
      <c r="P691" s="83"/>
      <c r="Q691" s="83"/>
      <c r="R691" s="83"/>
      <c r="V691" s="43"/>
      <c r="X691" s="6"/>
      <c r="Y691" s="665"/>
    </row>
    <row r="692" spans="1:25" ht="14.5">
      <c r="A692" s="83"/>
      <c r="C692" s="43"/>
      <c r="D692" s="4"/>
      <c r="G692" s="83"/>
      <c r="H692" s="83"/>
      <c r="I692" s="83"/>
      <c r="J692" s="83"/>
      <c r="K692" s="83"/>
      <c r="L692" s="83"/>
      <c r="M692" s="83"/>
      <c r="N692" s="83"/>
      <c r="O692" s="83"/>
      <c r="P692" s="83"/>
      <c r="Q692" s="83"/>
      <c r="R692" s="83"/>
      <c r="V692" s="43"/>
      <c r="X692" s="6"/>
      <c r="Y692" s="665"/>
    </row>
    <row r="693" spans="1:25" ht="14.5">
      <c r="A693" s="83"/>
      <c r="C693" s="43"/>
      <c r="D693" s="4"/>
      <c r="G693" s="83"/>
      <c r="H693" s="83"/>
      <c r="I693" s="83"/>
      <c r="J693" s="83"/>
      <c r="K693" s="83"/>
      <c r="L693" s="83"/>
      <c r="M693" s="83"/>
      <c r="N693" s="83"/>
      <c r="O693" s="83"/>
      <c r="P693" s="83"/>
      <c r="Q693" s="83"/>
      <c r="R693" s="83"/>
      <c r="V693" s="43"/>
      <c r="X693" s="6"/>
      <c r="Y693" s="665"/>
    </row>
    <row r="694" spans="1:25" ht="14.5">
      <c r="A694" s="83"/>
      <c r="C694" s="43"/>
      <c r="D694" s="4"/>
      <c r="G694" s="83"/>
      <c r="H694" s="83"/>
      <c r="I694" s="83"/>
      <c r="J694" s="83"/>
      <c r="K694" s="83"/>
      <c r="L694" s="83"/>
      <c r="M694" s="83"/>
      <c r="N694" s="83"/>
      <c r="O694" s="83"/>
      <c r="P694" s="83"/>
      <c r="Q694" s="83"/>
      <c r="R694" s="83"/>
      <c r="V694" s="43"/>
      <c r="X694" s="6"/>
      <c r="Y694" s="665"/>
    </row>
    <row r="695" spans="1:25" ht="14.5">
      <c r="A695" s="83"/>
      <c r="C695" s="43"/>
      <c r="D695" s="4"/>
      <c r="G695" s="83"/>
      <c r="H695" s="83"/>
      <c r="I695" s="83"/>
      <c r="J695" s="83"/>
      <c r="K695" s="83"/>
      <c r="L695" s="83"/>
      <c r="M695" s="83"/>
      <c r="N695" s="83"/>
      <c r="O695" s="83"/>
      <c r="P695" s="83"/>
      <c r="Q695" s="83"/>
      <c r="R695" s="83"/>
      <c r="V695" s="43"/>
      <c r="X695" s="6"/>
      <c r="Y695" s="665"/>
    </row>
    <row r="696" spans="1:25" ht="14.5">
      <c r="A696" s="83"/>
      <c r="C696" s="43"/>
      <c r="D696" s="4"/>
      <c r="G696" s="83"/>
      <c r="H696" s="83"/>
      <c r="I696" s="83"/>
      <c r="J696" s="83"/>
      <c r="K696" s="83"/>
      <c r="L696" s="83"/>
      <c r="M696" s="83"/>
      <c r="N696" s="83"/>
      <c r="O696" s="83"/>
      <c r="P696" s="83"/>
      <c r="Q696" s="83"/>
      <c r="R696" s="83"/>
      <c r="V696" s="43"/>
      <c r="X696" s="6"/>
      <c r="Y696" s="665"/>
    </row>
    <row r="697" spans="1:25" ht="14.5">
      <c r="A697" s="83"/>
      <c r="C697" s="43"/>
      <c r="D697" s="4"/>
      <c r="G697" s="83"/>
      <c r="H697" s="83"/>
      <c r="I697" s="83"/>
      <c r="J697" s="83"/>
      <c r="K697" s="83"/>
      <c r="L697" s="83"/>
      <c r="M697" s="83"/>
      <c r="N697" s="83"/>
      <c r="O697" s="83"/>
      <c r="P697" s="83"/>
      <c r="Q697" s="83"/>
      <c r="R697" s="83"/>
      <c r="V697" s="43"/>
      <c r="X697" s="6"/>
      <c r="Y697" s="665"/>
    </row>
    <row r="698" spans="1:25" ht="14.5">
      <c r="A698" s="83"/>
      <c r="C698" s="43"/>
      <c r="D698" s="4"/>
      <c r="G698" s="83"/>
      <c r="H698" s="83"/>
      <c r="I698" s="83"/>
      <c r="J698" s="83"/>
      <c r="K698" s="83"/>
      <c r="L698" s="83"/>
      <c r="M698" s="83"/>
      <c r="N698" s="83"/>
      <c r="O698" s="83"/>
      <c r="P698" s="83"/>
      <c r="Q698" s="83"/>
      <c r="R698" s="83"/>
      <c r="V698" s="43"/>
      <c r="X698" s="6"/>
      <c r="Y698" s="665"/>
    </row>
    <row r="699" spans="1:25" ht="14.5">
      <c r="A699" s="83"/>
      <c r="C699" s="43"/>
      <c r="D699" s="4"/>
      <c r="G699" s="83"/>
      <c r="H699" s="83"/>
      <c r="I699" s="83"/>
      <c r="J699" s="83"/>
      <c r="K699" s="83"/>
      <c r="L699" s="83"/>
      <c r="M699" s="83"/>
      <c r="N699" s="83"/>
      <c r="O699" s="83"/>
      <c r="P699" s="83"/>
      <c r="Q699" s="83"/>
      <c r="R699" s="83"/>
      <c r="V699" s="43"/>
      <c r="X699" s="6"/>
      <c r="Y699" s="665"/>
    </row>
    <row r="700" spans="1:25" ht="14.5">
      <c r="A700" s="83"/>
      <c r="C700" s="43"/>
      <c r="D700" s="4"/>
      <c r="G700" s="83"/>
      <c r="H700" s="83"/>
      <c r="I700" s="83"/>
      <c r="J700" s="83"/>
      <c r="K700" s="83"/>
      <c r="L700" s="83"/>
      <c r="M700" s="83"/>
      <c r="N700" s="83"/>
      <c r="O700" s="83"/>
      <c r="P700" s="83"/>
      <c r="Q700" s="83"/>
      <c r="R700" s="83"/>
      <c r="V700" s="43"/>
      <c r="X700" s="6"/>
      <c r="Y700" s="665"/>
    </row>
    <row r="701" spans="1:25" ht="14.5">
      <c r="A701" s="83"/>
      <c r="C701" s="43"/>
      <c r="D701" s="4"/>
      <c r="G701" s="83"/>
      <c r="H701" s="83"/>
      <c r="I701" s="83"/>
      <c r="J701" s="83"/>
      <c r="K701" s="83"/>
      <c r="L701" s="83"/>
      <c r="M701" s="83"/>
      <c r="N701" s="83"/>
      <c r="O701" s="83"/>
      <c r="P701" s="83"/>
      <c r="Q701" s="83"/>
      <c r="R701" s="83"/>
      <c r="V701" s="43"/>
      <c r="X701" s="6"/>
      <c r="Y701" s="665"/>
    </row>
    <row r="702" spans="1:25" ht="14.5">
      <c r="A702" s="83"/>
      <c r="C702" s="43"/>
      <c r="D702" s="4"/>
      <c r="G702" s="83"/>
      <c r="H702" s="83"/>
      <c r="I702" s="83"/>
      <c r="J702" s="83"/>
      <c r="K702" s="83"/>
      <c r="L702" s="83"/>
      <c r="M702" s="83"/>
      <c r="N702" s="83"/>
      <c r="O702" s="83"/>
      <c r="P702" s="83"/>
      <c r="Q702" s="83"/>
      <c r="R702" s="83"/>
      <c r="V702" s="43"/>
      <c r="X702" s="6"/>
      <c r="Y702" s="665"/>
    </row>
    <row r="703" spans="1:25" ht="14.5">
      <c r="A703" s="83"/>
      <c r="C703" s="43"/>
      <c r="D703" s="4"/>
      <c r="G703" s="83"/>
      <c r="H703" s="83"/>
      <c r="I703" s="83"/>
      <c r="J703" s="83"/>
      <c r="K703" s="83"/>
      <c r="L703" s="83"/>
      <c r="M703" s="83"/>
      <c r="N703" s="83"/>
      <c r="O703" s="83"/>
      <c r="P703" s="83"/>
      <c r="Q703" s="83"/>
      <c r="R703" s="83"/>
      <c r="V703" s="43"/>
      <c r="X703" s="6"/>
      <c r="Y703" s="665"/>
    </row>
    <row r="704" spans="1:25" ht="14.5">
      <c r="A704" s="83"/>
      <c r="C704" s="43"/>
      <c r="D704" s="4"/>
      <c r="G704" s="83"/>
      <c r="H704" s="83"/>
      <c r="I704" s="83"/>
      <c r="J704" s="83"/>
      <c r="K704" s="83"/>
      <c r="L704" s="83"/>
      <c r="M704" s="83"/>
      <c r="N704" s="83"/>
      <c r="O704" s="83"/>
      <c r="P704" s="83"/>
      <c r="Q704" s="83"/>
      <c r="R704" s="83"/>
      <c r="V704" s="43"/>
      <c r="X704" s="6"/>
      <c r="Y704" s="665"/>
    </row>
    <row r="705" spans="1:25" ht="14.5">
      <c r="A705" s="83"/>
      <c r="C705" s="43"/>
      <c r="D705" s="4"/>
      <c r="G705" s="83"/>
      <c r="H705" s="83"/>
      <c r="I705" s="83"/>
      <c r="J705" s="83"/>
      <c r="K705" s="83"/>
      <c r="L705" s="83"/>
      <c r="M705" s="83"/>
      <c r="N705" s="83"/>
      <c r="O705" s="83"/>
      <c r="P705" s="83"/>
      <c r="Q705" s="83"/>
      <c r="R705" s="83"/>
      <c r="V705" s="43"/>
      <c r="X705" s="6"/>
      <c r="Y705" s="665"/>
    </row>
    <row r="706" spans="1:25" ht="14.5">
      <c r="A706" s="83"/>
      <c r="C706" s="43"/>
      <c r="D706" s="4"/>
      <c r="G706" s="83"/>
      <c r="H706" s="83"/>
      <c r="I706" s="83"/>
      <c r="J706" s="83"/>
      <c r="K706" s="83"/>
      <c r="L706" s="83"/>
      <c r="M706" s="83"/>
      <c r="N706" s="83"/>
      <c r="O706" s="83"/>
      <c r="P706" s="83"/>
      <c r="Q706" s="83"/>
      <c r="R706" s="83"/>
      <c r="V706" s="43"/>
      <c r="X706" s="6"/>
      <c r="Y706" s="665"/>
    </row>
    <row r="707" spans="1:25" ht="14.5">
      <c r="A707" s="83"/>
      <c r="C707" s="43"/>
      <c r="D707" s="4"/>
      <c r="G707" s="83"/>
      <c r="H707" s="83"/>
      <c r="I707" s="83"/>
      <c r="J707" s="83"/>
      <c r="K707" s="83"/>
      <c r="L707" s="83"/>
      <c r="M707" s="83"/>
      <c r="N707" s="83"/>
      <c r="O707" s="83"/>
      <c r="P707" s="83"/>
      <c r="Q707" s="83"/>
      <c r="R707" s="83"/>
      <c r="V707" s="43"/>
      <c r="X707" s="6"/>
      <c r="Y707" s="665"/>
    </row>
    <row r="708" spans="1:25" ht="14.5">
      <c r="A708" s="83"/>
      <c r="C708" s="43"/>
      <c r="D708" s="4"/>
      <c r="G708" s="83"/>
      <c r="H708" s="83"/>
      <c r="I708" s="83"/>
      <c r="J708" s="83"/>
      <c r="K708" s="83"/>
      <c r="L708" s="83"/>
      <c r="M708" s="83"/>
      <c r="N708" s="83"/>
      <c r="O708" s="83"/>
      <c r="P708" s="83"/>
      <c r="Q708" s="83"/>
      <c r="R708" s="83"/>
      <c r="V708" s="43"/>
      <c r="X708" s="6"/>
      <c r="Y708" s="665"/>
    </row>
    <row r="709" spans="1:25" ht="14.5">
      <c r="A709" s="83"/>
      <c r="C709" s="43"/>
      <c r="D709" s="4"/>
      <c r="G709" s="83"/>
      <c r="H709" s="83"/>
      <c r="I709" s="83"/>
      <c r="J709" s="83"/>
      <c r="K709" s="83"/>
      <c r="L709" s="83"/>
      <c r="M709" s="83"/>
      <c r="N709" s="83"/>
      <c r="O709" s="83"/>
      <c r="P709" s="83"/>
      <c r="Q709" s="83"/>
      <c r="R709" s="83"/>
      <c r="V709" s="43"/>
      <c r="X709" s="6"/>
      <c r="Y709" s="665"/>
    </row>
    <row r="710" spans="1:25" ht="14.5">
      <c r="A710" s="83"/>
      <c r="C710" s="43"/>
      <c r="D710" s="4"/>
      <c r="G710" s="83"/>
      <c r="H710" s="83"/>
      <c r="I710" s="83"/>
      <c r="J710" s="83"/>
      <c r="K710" s="83"/>
      <c r="L710" s="83"/>
      <c r="M710" s="83"/>
      <c r="N710" s="83"/>
      <c r="O710" s="83"/>
      <c r="P710" s="83"/>
      <c r="Q710" s="83"/>
      <c r="R710" s="83"/>
      <c r="V710" s="43"/>
      <c r="X710" s="6"/>
      <c r="Y710" s="665"/>
    </row>
    <row r="711" spans="1:25" ht="14.5">
      <c r="A711" s="83"/>
      <c r="C711" s="43"/>
      <c r="D711" s="4"/>
      <c r="G711" s="83"/>
      <c r="H711" s="83"/>
      <c r="I711" s="83"/>
      <c r="J711" s="83"/>
      <c r="K711" s="83"/>
      <c r="L711" s="83"/>
      <c r="M711" s="83"/>
      <c r="N711" s="83"/>
      <c r="O711" s="83"/>
      <c r="P711" s="83"/>
      <c r="Q711" s="83"/>
      <c r="R711" s="83"/>
      <c r="V711" s="43"/>
      <c r="X711" s="6"/>
      <c r="Y711" s="665"/>
    </row>
    <row r="712" spans="1:25" ht="14.5">
      <c r="A712" s="83"/>
      <c r="C712" s="43"/>
      <c r="D712" s="4"/>
      <c r="G712" s="83"/>
      <c r="H712" s="83"/>
      <c r="I712" s="83"/>
      <c r="J712" s="83"/>
      <c r="K712" s="83"/>
      <c r="L712" s="83"/>
      <c r="M712" s="83"/>
      <c r="N712" s="83"/>
      <c r="O712" s="83"/>
      <c r="P712" s="83"/>
      <c r="Q712" s="83"/>
      <c r="R712" s="83"/>
      <c r="V712" s="43"/>
      <c r="X712" s="6"/>
      <c r="Y712" s="665"/>
    </row>
    <row r="713" spans="1:25" ht="14.5">
      <c r="A713" s="83"/>
      <c r="C713" s="43"/>
      <c r="D713" s="4"/>
      <c r="G713" s="83"/>
      <c r="H713" s="83"/>
      <c r="I713" s="83"/>
      <c r="J713" s="83"/>
      <c r="K713" s="83"/>
      <c r="L713" s="83"/>
      <c r="M713" s="83"/>
      <c r="N713" s="83"/>
      <c r="O713" s="83"/>
      <c r="P713" s="83"/>
      <c r="Q713" s="83"/>
      <c r="R713" s="83"/>
      <c r="V713" s="43"/>
      <c r="X713" s="6"/>
      <c r="Y713" s="665"/>
    </row>
    <row r="714" spans="1:25" ht="14.5">
      <c r="A714" s="83"/>
      <c r="C714" s="43"/>
      <c r="D714" s="4"/>
      <c r="G714" s="83"/>
      <c r="H714" s="83"/>
      <c r="I714" s="83"/>
      <c r="J714" s="83"/>
      <c r="K714" s="83"/>
      <c r="L714" s="83"/>
      <c r="M714" s="83"/>
      <c r="N714" s="83"/>
      <c r="O714" s="83"/>
      <c r="P714" s="83"/>
      <c r="Q714" s="83"/>
      <c r="R714" s="83"/>
      <c r="V714" s="43"/>
      <c r="X714" s="6"/>
      <c r="Y714" s="665"/>
    </row>
    <row r="715" spans="1:25" ht="14.5">
      <c r="A715" s="83"/>
      <c r="C715" s="43"/>
      <c r="D715" s="4"/>
      <c r="G715" s="83"/>
      <c r="H715" s="83"/>
      <c r="I715" s="83"/>
      <c r="J715" s="83"/>
      <c r="K715" s="83"/>
      <c r="L715" s="83"/>
      <c r="M715" s="83"/>
      <c r="N715" s="83"/>
      <c r="O715" s="83"/>
      <c r="P715" s="83"/>
      <c r="Q715" s="83"/>
      <c r="R715" s="83"/>
      <c r="V715" s="43"/>
      <c r="X715" s="6"/>
      <c r="Y715" s="665"/>
    </row>
    <row r="716" spans="1:25" ht="14.5">
      <c r="A716" s="83"/>
      <c r="C716" s="43"/>
      <c r="D716" s="4"/>
      <c r="G716" s="83"/>
      <c r="H716" s="83"/>
      <c r="I716" s="83"/>
      <c r="J716" s="83"/>
      <c r="K716" s="83"/>
      <c r="L716" s="83"/>
      <c r="M716" s="83"/>
      <c r="N716" s="83"/>
      <c r="O716" s="83"/>
      <c r="P716" s="83"/>
      <c r="Q716" s="83"/>
      <c r="R716" s="83"/>
      <c r="V716" s="43"/>
      <c r="X716" s="6"/>
      <c r="Y716" s="665"/>
    </row>
    <row r="717" spans="1:25" ht="14.5">
      <c r="A717" s="83"/>
      <c r="C717" s="43"/>
      <c r="D717" s="4"/>
      <c r="G717" s="83"/>
      <c r="H717" s="83"/>
      <c r="I717" s="83"/>
      <c r="J717" s="83"/>
      <c r="K717" s="83"/>
      <c r="L717" s="83"/>
      <c r="M717" s="83"/>
      <c r="N717" s="83"/>
      <c r="O717" s="83"/>
      <c r="P717" s="83"/>
      <c r="Q717" s="83"/>
      <c r="R717" s="83"/>
      <c r="V717" s="43"/>
      <c r="X717" s="6"/>
      <c r="Y717" s="665"/>
    </row>
    <row r="718" spans="1:25" ht="14.5">
      <c r="A718" s="83"/>
      <c r="C718" s="43"/>
      <c r="D718" s="4"/>
      <c r="G718" s="83"/>
      <c r="H718" s="83"/>
      <c r="I718" s="83"/>
      <c r="J718" s="83"/>
      <c r="K718" s="83"/>
      <c r="L718" s="83"/>
      <c r="M718" s="83"/>
      <c r="N718" s="83"/>
      <c r="O718" s="83"/>
      <c r="P718" s="83"/>
      <c r="Q718" s="83"/>
      <c r="R718" s="83"/>
      <c r="V718" s="43"/>
      <c r="X718" s="6"/>
      <c r="Y718" s="665"/>
    </row>
    <row r="719" spans="1:25" ht="14.5">
      <c r="A719" s="83"/>
      <c r="C719" s="43"/>
      <c r="D719" s="4"/>
      <c r="G719" s="83"/>
      <c r="H719" s="83"/>
      <c r="I719" s="83"/>
      <c r="J719" s="83"/>
      <c r="K719" s="83"/>
      <c r="L719" s="83"/>
      <c r="M719" s="83"/>
      <c r="N719" s="83"/>
      <c r="O719" s="83"/>
      <c r="P719" s="83"/>
      <c r="Q719" s="83"/>
      <c r="R719" s="83"/>
      <c r="V719" s="43"/>
      <c r="X719" s="6"/>
      <c r="Y719" s="665"/>
    </row>
    <row r="720" spans="1:25" ht="14.5">
      <c r="A720" s="83"/>
      <c r="C720" s="43"/>
      <c r="D720" s="4"/>
      <c r="G720" s="83"/>
      <c r="H720" s="83"/>
      <c r="I720" s="83"/>
      <c r="J720" s="83"/>
      <c r="K720" s="83"/>
      <c r="L720" s="83"/>
      <c r="M720" s="83"/>
      <c r="N720" s="83"/>
      <c r="O720" s="83"/>
      <c r="P720" s="83"/>
      <c r="Q720" s="83"/>
      <c r="R720" s="83"/>
      <c r="V720" s="43"/>
      <c r="X720" s="6"/>
      <c r="Y720" s="665"/>
    </row>
    <row r="721" spans="1:25" ht="14.5">
      <c r="A721" s="83"/>
      <c r="C721" s="43"/>
      <c r="D721" s="4"/>
      <c r="G721" s="83"/>
      <c r="H721" s="83"/>
      <c r="I721" s="83"/>
      <c r="J721" s="83"/>
      <c r="K721" s="83"/>
      <c r="L721" s="83"/>
      <c r="M721" s="83"/>
      <c r="N721" s="83"/>
      <c r="O721" s="83"/>
      <c r="P721" s="83"/>
      <c r="Q721" s="83"/>
      <c r="R721" s="83"/>
      <c r="V721" s="43"/>
      <c r="X721" s="6"/>
      <c r="Y721" s="665"/>
    </row>
    <row r="722" spans="1:25" ht="14.5">
      <c r="A722" s="83"/>
      <c r="C722" s="43"/>
      <c r="D722" s="4"/>
      <c r="G722" s="83"/>
      <c r="H722" s="83"/>
      <c r="I722" s="83"/>
      <c r="J722" s="83"/>
      <c r="K722" s="83"/>
      <c r="L722" s="83"/>
      <c r="M722" s="83"/>
      <c r="N722" s="83"/>
      <c r="O722" s="83"/>
      <c r="P722" s="83"/>
      <c r="Q722" s="83"/>
      <c r="R722" s="83"/>
      <c r="V722" s="43"/>
      <c r="X722" s="6"/>
      <c r="Y722" s="665"/>
    </row>
    <row r="723" spans="1:25" ht="14.5">
      <c r="A723" s="83"/>
      <c r="C723" s="43"/>
      <c r="D723" s="4"/>
      <c r="G723" s="83"/>
      <c r="H723" s="83"/>
      <c r="I723" s="83"/>
      <c r="J723" s="83"/>
      <c r="K723" s="83"/>
      <c r="L723" s="83"/>
      <c r="M723" s="83"/>
      <c r="N723" s="83"/>
      <c r="O723" s="83"/>
      <c r="P723" s="83"/>
      <c r="Q723" s="83"/>
      <c r="R723" s="83"/>
      <c r="V723" s="43"/>
      <c r="X723" s="6"/>
      <c r="Y723" s="665"/>
    </row>
    <row r="724" spans="1:25" ht="14.5">
      <c r="A724" s="83"/>
      <c r="C724" s="43"/>
      <c r="D724" s="4"/>
      <c r="G724" s="83"/>
      <c r="H724" s="83"/>
      <c r="I724" s="83"/>
      <c r="J724" s="83"/>
      <c r="K724" s="83"/>
      <c r="L724" s="83"/>
      <c r="M724" s="83"/>
      <c r="N724" s="83"/>
      <c r="O724" s="83"/>
      <c r="P724" s="83"/>
      <c r="Q724" s="83"/>
      <c r="R724" s="83"/>
      <c r="V724" s="43"/>
      <c r="X724" s="6"/>
      <c r="Y724" s="665"/>
    </row>
    <row r="725" spans="1:25" ht="14.5">
      <c r="A725" s="83"/>
      <c r="C725" s="43"/>
      <c r="D725" s="4"/>
      <c r="G725" s="83"/>
      <c r="H725" s="83"/>
      <c r="I725" s="83"/>
      <c r="J725" s="83"/>
      <c r="K725" s="83"/>
      <c r="L725" s="83"/>
      <c r="M725" s="83"/>
      <c r="N725" s="83"/>
      <c r="O725" s="83"/>
      <c r="P725" s="83"/>
      <c r="Q725" s="83"/>
      <c r="R725" s="83"/>
      <c r="V725" s="43"/>
      <c r="X725" s="6"/>
      <c r="Y725" s="665"/>
    </row>
    <row r="726" spans="1:25" ht="14.5">
      <c r="A726" s="83"/>
      <c r="C726" s="43"/>
      <c r="D726" s="4"/>
      <c r="G726" s="83"/>
      <c r="H726" s="83"/>
      <c r="I726" s="83"/>
      <c r="J726" s="83"/>
      <c r="K726" s="83"/>
      <c r="L726" s="83"/>
      <c r="M726" s="83"/>
      <c r="N726" s="83"/>
      <c r="O726" s="83"/>
      <c r="P726" s="83"/>
      <c r="Q726" s="83"/>
      <c r="R726" s="83"/>
      <c r="V726" s="43"/>
      <c r="X726" s="6"/>
      <c r="Y726" s="665"/>
    </row>
    <row r="727" spans="1:25" ht="14.5">
      <c r="A727" s="83"/>
      <c r="C727" s="43"/>
      <c r="D727" s="4"/>
      <c r="G727" s="83"/>
      <c r="H727" s="83"/>
      <c r="I727" s="83"/>
      <c r="J727" s="83"/>
      <c r="K727" s="83"/>
      <c r="L727" s="83"/>
      <c r="M727" s="83"/>
      <c r="N727" s="83"/>
      <c r="O727" s="83"/>
      <c r="P727" s="83"/>
      <c r="Q727" s="83"/>
      <c r="R727" s="83"/>
      <c r="V727" s="43"/>
      <c r="X727" s="6"/>
      <c r="Y727" s="665"/>
    </row>
    <row r="728" spans="1:25" ht="14.5">
      <c r="A728" s="83"/>
      <c r="C728" s="43"/>
      <c r="D728" s="4"/>
      <c r="G728" s="83"/>
      <c r="H728" s="83"/>
      <c r="I728" s="83"/>
      <c r="J728" s="83"/>
      <c r="K728" s="83"/>
      <c r="L728" s="83"/>
      <c r="M728" s="83"/>
      <c r="N728" s="83"/>
      <c r="O728" s="83"/>
      <c r="P728" s="83"/>
      <c r="Q728" s="83"/>
      <c r="R728" s="83"/>
      <c r="V728" s="43"/>
      <c r="X728" s="6"/>
      <c r="Y728" s="665"/>
    </row>
    <row r="729" spans="1:25" ht="14.5">
      <c r="A729" s="83"/>
      <c r="C729" s="43"/>
      <c r="D729" s="4"/>
      <c r="G729" s="83"/>
      <c r="H729" s="83"/>
      <c r="I729" s="83"/>
      <c r="J729" s="83"/>
      <c r="K729" s="83"/>
      <c r="L729" s="83"/>
      <c r="M729" s="83"/>
      <c r="N729" s="83"/>
      <c r="O729" s="83"/>
      <c r="P729" s="83"/>
      <c r="Q729" s="83"/>
      <c r="R729" s="83"/>
      <c r="V729" s="43"/>
      <c r="X729" s="6"/>
      <c r="Y729" s="665"/>
    </row>
    <row r="730" spans="1:25" ht="14.5">
      <c r="A730" s="83"/>
      <c r="C730" s="43"/>
      <c r="D730" s="4"/>
      <c r="G730" s="83"/>
      <c r="H730" s="83"/>
      <c r="I730" s="83"/>
      <c r="J730" s="83"/>
      <c r="K730" s="83"/>
      <c r="L730" s="83"/>
      <c r="M730" s="83"/>
      <c r="N730" s="83"/>
      <c r="O730" s="83"/>
      <c r="P730" s="83"/>
      <c r="Q730" s="83"/>
      <c r="R730" s="83"/>
      <c r="V730" s="43"/>
      <c r="X730" s="6"/>
      <c r="Y730" s="665"/>
    </row>
    <row r="731" spans="1:25" ht="14.5">
      <c r="A731" s="83"/>
      <c r="C731" s="43"/>
      <c r="D731" s="4"/>
      <c r="G731" s="83"/>
      <c r="H731" s="83"/>
      <c r="I731" s="83"/>
      <c r="J731" s="83"/>
      <c r="K731" s="83"/>
      <c r="L731" s="83"/>
      <c r="M731" s="83"/>
      <c r="N731" s="83"/>
      <c r="O731" s="83"/>
      <c r="P731" s="83"/>
      <c r="Q731" s="83"/>
      <c r="R731" s="83"/>
      <c r="V731" s="43"/>
      <c r="X731" s="6"/>
      <c r="Y731" s="665"/>
    </row>
    <row r="732" spans="1:25" ht="14.5">
      <c r="A732" s="83"/>
      <c r="C732" s="43"/>
      <c r="D732" s="4"/>
      <c r="G732" s="83"/>
      <c r="H732" s="83"/>
      <c r="I732" s="83"/>
      <c r="J732" s="83"/>
      <c r="K732" s="83"/>
      <c r="L732" s="83"/>
      <c r="M732" s="83"/>
      <c r="N732" s="83"/>
      <c r="O732" s="83"/>
      <c r="P732" s="83"/>
      <c r="Q732" s="83"/>
      <c r="R732" s="83"/>
      <c r="V732" s="43"/>
      <c r="X732" s="6"/>
      <c r="Y732" s="665"/>
    </row>
    <row r="733" spans="1:25" ht="14.5">
      <c r="A733" s="83"/>
      <c r="C733" s="43"/>
      <c r="D733" s="4"/>
      <c r="G733" s="83"/>
      <c r="H733" s="83"/>
      <c r="I733" s="83"/>
      <c r="J733" s="83"/>
      <c r="K733" s="83"/>
      <c r="L733" s="83"/>
      <c r="M733" s="83"/>
      <c r="N733" s="83"/>
      <c r="O733" s="83"/>
      <c r="P733" s="83"/>
      <c r="Q733" s="83"/>
      <c r="R733" s="83"/>
      <c r="V733" s="43"/>
      <c r="X733" s="6"/>
      <c r="Y733" s="665"/>
    </row>
    <row r="734" spans="1:25" ht="14.5">
      <c r="A734" s="83"/>
      <c r="C734" s="43"/>
      <c r="D734" s="4"/>
      <c r="G734" s="83"/>
      <c r="H734" s="83"/>
      <c r="I734" s="83"/>
      <c r="J734" s="83"/>
      <c r="K734" s="83"/>
      <c r="L734" s="83"/>
      <c r="M734" s="83"/>
      <c r="N734" s="83"/>
      <c r="O734" s="83"/>
      <c r="P734" s="83"/>
      <c r="Q734" s="83"/>
      <c r="R734" s="83"/>
      <c r="V734" s="43"/>
      <c r="X734" s="6"/>
      <c r="Y734" s="665"/>
    </row>
    <row r="735" spans="1:25" ht="14.5">
      <c r="A735" s="83"/>
      <c r="C735" s="43"/>
      <c r="D735" s="4"/>
      <c r="G735" s="83"/>
      <c r="H735" s="83"/>
      <c r="I735" s="83"/>
      <c r="J735" s="83"/>
      <c r="K735" s="83"/>
      <c r="L735" s="83"/>
      <c r="M735" s="83"/>
      <c r="N735" s="83"/>
      <c r="O735" s="83"/>
      <c r="P735" s="83"/>
      <c r="Q735" s="83"/>
      <c r="R735" s="83"/>
      <c r="V735" s="43"/>
      <c r="X735" s="6"/>
      <c r="Y735" s="665"/>
    </row>
    <row r="736" spans="1:25" ht="14.5">
      <c r="A736" s="83"/>
      <c r="C736" s="43"/>
      <c r="D736" s="4"/>
      <c r="G736" s="83"/>
      <c r="H736" s="83"/>
      <c r="I736" s="83"/>
      <c r="J736" s="83"/>
      <c r="K736" s="83"/>
      <c r="L736" s="83"/>
      <c r="M736" s="83"/>
      <c r="N736" s="83"/>
      <c r="O736" s="83"/>
      <c r="P736" s="83"/>
      <c r="Q736" s="83"/>
      <c r="R736" s="83"/>
      <c r="V736" s="43"/>
      <c r="X736" s="6"/>
      <c r="Y736" s="665"/>
    </row>
    <row r="737" spans="1:25" ht="14.5">
      <c r="A737" s="83"/>
      <c r="C737" s="43"/>
      <c r="D737" s="4"/>
      <c r="G737" s="83"/>
      <c r="H737" s="83"/>
      <c r="I737" s="83"/>
      <c r="J737" s="83"/>
      <c r="K737" s="83"/>
      <c r="L737" s="83"/>
      <c r="M737" s="83"/>
      <c r="N737" s="83"/>
      <c r="O737" s="83"/>
      <c r="P737" s="83"/>
      <c r="Q737" s="83"/>
      <c r="R737" s="83"/>
      <c r="V737" s="43"/>
      <c r="X737" s="6"/>
      <c r="Y737" s="665"/>
    </row>
    <row r="738" spans="1:25" ht="14.5">
      <c r="A738" s="83"/>
      <c r="C738" s="43"/>
      <c r="D738" s="4"/>
      <c r="G738" s="83"/>
      <c r="H738" s="83"/>
      <c r="I738" s="83"/>
      <c r="J738" s="83"/>
      <c r="K738" s="83"/>
      <c r="L738" s="83"/>
      <c r="M738" s="83"/>
      <c r="N738" s="83"/>
      <c r="O738" s="83"/>
      <c r="P738" s="83"/>
      <c r="Q738" s="83"/>
      <c r="R738" s="83"/>
      <c r="V738" s="43"/>
      <c r="X738" s="6"/>
      <c r="Y738" s="665"/>
    </row>
    <row r="739" spans="1:25" ht="14.5">
      <c r="A739" s="83"/>
      <c r="C739" s="43"/>
      <c r="D739" s="4"/>
      <c r="G739" s="83"/>
      <c r="H739" s="83"/>
      <c r="I739" s="83"/>
      <c r="J739" s="83"/>
      <c r="K739" s="83"/>
      <c r="L739" s="83"/>
      <c r="M739" s="83"/>
      <c r="N739" s="83"/>
      <c r="O739" s="83"/>
      <c r="P739" s="83"/>
      <c r="Q739" s="83"/>
      <c r="R739" s="83"/>
      <c r="V739" s="43"/>
      <c r="X739" s="6"/>
      <c r="Y739" s="665"/>
    </row>
    <row r="740" spans="1:25" ht="14.5">
      <c r="A740" s="83"/>
      <c r="C740" s="43"/>
      <c r="D740" s="4"/>
      <c r="G740" s="83"/>
      <c r="H740" s="83"/>
      <c r="I740" s="83"/>
      <c r="J740" s="83"/>
      <c r="K740" s="83"/>
      <c r="L740" s="83"/>
      <c r="M740" s="83"/>
      <c r="N740" s="83"/>
      <c r="O740" s="83"/>
      <c r="P740" s="83"/>
      <c r="Q740" s="83"/>
      <c r="R740" s="83"/>
      <c r="V740" s="43"/>
      <c r="X740" s="6"/>
      <c r="Y740" s="665"/>
    </row>
    <row r="741" spans="1:25" ht="14.5">
      <c r="A741" s="83"/>
      <c r="C741" s="43"/>
      <c r="D741" s="4"/>
      <c r="G741" s="83"/>
      <c r="H741" s="83"/>
      <c r="I741" s="83"/>
      <c r="J741" s="83"/>
      <c r="K741" s="83"/>
      <c r="L741" s="83"/>
      <c r="M741" s="83"/>
      <c r="N741" s="83"/>
      <c r="O741" s="83"/>
      <c r="P741" s="83"/>
      <c r="Q741" s="83"/>
      <c r="R741" s="83"/>
      <c r="V741" s="43"/>
      <c r="X741" s="6"/>
      <c r="Y741" s="665"/>
    </row>
    <row r="742" spans="1:25" ht="14.5">
      <c r="A742" s="83"/>
      <c r="C742" s="43"/>
      <c r="D742" s="4"/>
      <c r="G742" s="83"/>
      <c r="H742" s="83"/>
      <c r="I742" s="83"/>
      <c r="J742" s="83"/>
      <c r="K742" s="83"/>
      <c r="L742" s="83"/>
      <c r="M742" s="83"/>
      <c r="N742" s="83"/>
      <c r="O742" s="83"/>
      <c r="P742" s="83"/>
      <c r="Q742" s="83"/>
      <c r="R742" s="83"/>
      <c r="V742" s="43"/>
      <c r="X742" s="6"/>
      <c r="Y742" s="665"/>
    </row>
    <row r="743" spans="1:25" ht="14.5">
      <c r="A743" s="83"/>
      <c r="C743" s="43"/>
      <c r="D743" s="4"/>
      <c r="G743" s="83"/>
      <c r="H743" s="83"/>
      <c r="I743" s="83"/>
      <c r="J743" s="83"/>
      <c r="K743" s="83"/>
      <c r="L743" s="83"/>
      <c r="M743" s="83"/>
      <c r="N743" s="83"/>
      <c r="O743" s="83"/>
      <c r="P743" s="83"/>
      <c r="Q743" s="83"/>
      <c r="R743" s="83"/>
      <c r="V743" s="43"/>
      <c r="X743" s="6"/>
      <c r="Y743" s="665"/>
    </row>
    <row r="744" spans="1:25" ht="14.5">
      <c r="A744" s="83"/>
      <c r="C744" s="43"/>
      <c r="D744" s="4"/>
      <c r="G744" s="83"/>
      <c r="H744" s="83"/>
      <c r="I744" s="83"/>
      <c r="J744" s="83"/>
      <c r="K744" s="83"/>
      <c r="L744" s="83"/>
      <c r="M744" s="83"/>
      <c r="N744" s="83"/>
      <c r="O744" s="83"/>
      <c r="P744" s="83"/>
      <c r="Q744" s="83"/>
      <c r="R744" s="83"/>
      <c r="V744" s="43"/>
      <c r="X744" s="6"/>
      <c r="Y744" s="665"/>
    </row>
    <row r="745" spans="1:25" ht="14.5">
      <c r="A745" s="83"/>
      <c r="C745" s="43"/>
      <c r="D745" s="4"/>
      <c r="G745" s="83"/>
      <c r="H745" s="83"/>
      <c r="I745" s="83"/>
      <c r="J745" s="83"/>
      <c r="K745" s="83"/>
      <c r="L745" s="83"/>
      <c r="M745" s="83"/>
      <c r="N745" s="83"/>
      <c r="O745" s="83"/>
      <c r="P745" s="83"/>
      <c r="Q745" s="83"/>
      <c r="R745" s="83"/>
      <c r="V745" s="43"/>
      <c r="X745" s="6"/>
      <c r="Y745" s="665"/>
    </row>
    <row r="746" spans="1:25" ht="14.5">
      <c r="A746" s="83"/>
      <c r="C746" s="43"/>
      <c r="D746" s="4"/>
      <c r="G746" s="83"/>
      <c r="H746" s="83"/>
      <c r="I746" s="83"/>
      <c r="J746" s="83"/>
      <c r="K746" s="83"/>
      <c r="L746" s="83"/>
      <c r="M746" s="83"/>
      <c r="N746" s="83"/>
      <c r="O746" s="83"/>
      <c r="P746" s="83"/>
      <c r="Q746" s="83"/>
      <c r="R746" s="83"/>
      <c r="V746" s="43"/>
      <c r="X746" s="6"/>
      <c r="Y746" s="665"/>
    </row>
    <row r="747" spans="1:25" ht="14.5">
      <c r="A747" s="83"/>
      <c r="C747" s="43"/>
      <c r="D747" s="4"/>
      <c r="G747" s="83"/>
      <c r="H747" s="83"/>
      <c r="I747" s="83"/>
      <c r="J747" s="83"/>
      <c r="K747" s="83"/>
      <c r="L747" s="83"/>
      <c r="M747" s="83"/>
      <c r="N747" s="83"/>
      <c r="O747" s="83"/>
      <c r="P747" s="83"/>
      <c r="Q747" s="83"/>
      <c r="R747" s="83"/>
      <c r="V747" s="43"/>
      <c r="X747" s="6"/>
      <c r="Y747" s="665"/>
    </row>
    <row r="748" spans="1:25" ht="14.5">
      <c r="A748" s="83"/>
      <c r="C748" s="43"/>
      <c r="D748" s="4"/>
      <c r="G748" s="83"/>
      <c r="H748" s="83"/>
      <c r="I748" s="83"/>
      <c r="J748" s="83"/>
      <c r="K748" s="83"/>
      <c r="L748" s="83"/>
      <c r="M748" s="83"/>
      <c r="N748" s="83"/>
      <c r="O748" s="83"/>
      <c r="P748" s="83"/>
      <c r="Q748" s="83"/>
      <c r="R748" s="83"/>
      <c r="V748" s="43"/>
      <c r="X748" s="6"/>
      <c r="Y748" s="665"/>
    </row>
    <row r="749" spans="1:25" ht="14.5">
      <c r="A749" s="83"/>
      <c r="C749" s="43"/>
      <c r="D749" s="4"/>
      <c r="G749" s="83"/>
      <c r="H749" s="83"/>
      <c r="I749" s="83"/>
      <c r="J749" s="83"/>
      <c r="K749" s="83"/>
      <c r="L749" s="83"/>
      <c r="M749" s="83"/>
      <c r="N749" s="83"/>
      <c r="O749" s="83"/>
      <c r="P749" s="83"/>
      <c r="Q749" s="83"/>
      <c r="R749" s="83"/>
      <c r="V749" s="43"/>
      <c r="X749" s="6"/>
      <c r="Y749" s="665"/>
    </row>
    <row r="750" spans="1:25" ht="14.5">
      <c r="A750" s="83"/>
      <c r="C750" s="43"/>
      <c r="D750" s="4"/>
      <c r="G750" s="83"/>
      <c r="H750" s="83"/>
      <c r="I750" s="83"/>
      <c r="J750" s="83"/>
      <c r="K750" s="83"/>
      <c r="L750" s="83"/>
      <c r="M750" s="83"/>
      <c r="N750" s="83"/>
      <c r="O750" s="83"/>
      <c r="P750" s="83"/>
      <c r="Q750" s="83"/>
      <c r="R750" s="83"/>
      <c r="V750" s="43"/>
      <c r="X750" s="6"/>
      <c r="Y750" s="665"/>
    </row>
    <row r="751" spans="1:25" ht="14.5">
      <c r="A751" s="83"/>
      <c r="C751" s="43"/>
      <c r="D751" s="4"/>
      <c r="G751" s="83"/>
      <c r="H751" s="83"/>
      <c r="I751" s="83"/>
      <c r="J751" s="83"/>
      <c r="K751" s="83"/>
      <c r="L751" s="83"/>
      <c r="M751" s="83"/>
      <c r="N751" s="83"/>
      <c r="O751" s="83"/>
      <c r="P751" s="83"/>
      <c r="Q751" s="83"/>
      <c r="R751" s="83"/>
      <c r="V751" s="43"/>
      <c r="X751" s="6"/>
      <c r="Y751" s="665"/>
    </row>
    <row r="752" spans="1:25" ht="14.5">
      <c r="A752" s="83"/>
      <c r="C752" s="43"/>
      <c r="D752" s="4"/>
      <c r="G752" s="83"/>
      <c r="H752" s="83"/>
      <c r="I752" s="83"/>
      <c r="J752" s="83"/>
      <c r="K752" s="83"/>
      <c r="L752" s="83"/>
      <c r="M752" s="83"/>
      <c r="N752" s="83"/>
      <c r="O752" s="83"/>
      <c r="P752" s="83"/>
      <c r="Q752" s="83"/>
      <c r="R752" s="83"/>
      <c r="V752" s="43"/>
      <c r="X752" s="6"/>
      <c r="Y752" s="665"/>
    </row>
    <row r="753" spans="1:25" ht="14.5">
      <c r="A753" s="83"/>
      <c r="C753" s="43"/>
      <c r="D753" s="4"/>
      <c r="G753" s="83"/>
      <c r="H753" s="83"/>
      <c r="I753" s="83"/>
      <c r="J753" s="83"/>
      <c r="K753" s="83"/>
      <c r="L753" s="83"/>
      <c r="M753" s="83"/>
      <c r="N753" s="83"/>
      <c r="O753" s="83"/>
      <c r="P753" s="83"/>
      <c r="Q753" s="83"/>
      <c r="R753" s="83"/>
      <c r="V753" s="43"/>
      <c r="X753" s="6"/>
      <c r="Y753" s="665"/>
    </row>
    <row r="754" spans="1:25" ht="14.5">
      <c r="A754" s="83"/>
      <c r="C754" s="43"/>
      <c r="D754" s="4"/>
      <c r="G754" s="83"/>
      <c r="H754" s="83"/>
      <c r="I754" s="83"/>
      <c r="J754" s="83"/>
      <c r="K754" s="83"/>
      <c r="L754" s="83"/>
      <c r="M754" s="83"/>
      <c r="N754" s="83"/>
      <c r="O754" s="83"/>
      <c r="P754" s="83"/>
      <c r="Q754" s="83"/>
      <c r="R754" s="83"/>
      <c r="V754" s="43"/>
      <c r="X754" s="6"/>
      <c r="Y754" s="665"/>
    </row>
    <row r="755" spans="1:25" ht="14.5">
      <c r="A755" s="83"/>
      <c r="C755" s="43"/>
      <c r="D755" s="4"/>
      <c r="G755" s="83"/>
      <c r="H755" s="83"/>
      <c r="I755" s="83"/>
      <c r="J755" s="83"/>
      <c r="K755" s="83"/>
      <c r="L755" s="83"/>
      <c r="M755" s="83"/>
      <c r="N755" s="83"/>
      <c r="O755" s="83"/>
      <c r="P755" s="83"/>
      <c r="Q755" s="83"/>
      <c r="R755" s="83"/>
      <c r="V755" s="43"/>
      <c r="X755" s="6"/>
      <c r="Y755" s="665"/>
    </row>
    <row r="756" spans="1:25" ht="14.5">
      <c r="A756" s="83"/>
      <c r="C756" s="43"/>
      <c r="D756" s="4"/>
      <c r="G756" s="83"/>
      <c r="H756" s="83"/>
      <c r="I756" s="83"/>
      <c r="J756" s="83"/>
      <c r="K756" s="83"/>
      <c r="L756" s="83"/>
      <c r="M756" s="83"/>
      <c r="N756" s="83"/>
      <c r="O756" s="83"/>
      <c r="P756" s="83"/>
      <c r="Q756" s="83"/>
      <c r="R756" s="83"/>
      <c r="V756" s="43"/>
      <c r="X756" s="6"/>
      <c r="Y756" s="665"/>
    </row>
    <row r="757" spans="1:25" ht="14.5">
      <c r="A757" s="83"/>
      <c r="C757" s="43"/>
      <c r="D757" s="4"/>
      <c r="G757" s="83"/>
      <c r="H757" s="83"/>
      <c r="I757" s="83"/>
      <c r="J757" s="83"/>
      <c r="K757" s="83"/>
      <c r="L757" s="83"/>
      <c r="M757" s="83"/>
      <c r="N757" s="83"/>
      <c r="O757" s="83"/>
      <c r="P757" s="83"/>
      <c r="Q757" s="83"/>
      <c r="R757" s="83"/>
      <c r="V757" s="43"/>
      <c r="X757" s="6"/>
      <c r="Y757" s="665"/>
    </row>
    <row r="758" spans="1:25" ht="14.5">
      <c r="A758" s="83"/>
      <c r="C758" s="43"/>
      <c r="D758" s="4"/>
      <c r="G758" s="83"/>
      <c r="H758" s="83"/>
      <c r="I758" s="83"/>
      <c r="J758" s="83"/>
      <c r="K758" s="83"/>
      <c r="L758" s="83"/>
      <c r="M758" s="83"/>
      <c r="N758" s="83"/>
      <c r="O758" s="83"/>
      <c r="P758" s="83"/>
      <c r="Q758" s="83"/>
      <c r="R758" s="83"/>
      <c r="V758" s="43"/>
      <c r="X758" s="6"/>
      <c r="Y758" s="665"/>
    </row>
    <row r="759" spans="1:25" ht="14.5">
      <c r="A759" s="83"/>
      <c r="C759" s="43"/>
      <c r="D759" s="4"/>
      <c r="G759" s="83"/>
      <c r="H759" s="83"/>
      <c r="I759" s="83"/>
      <c r="J759" s="83"/>
      <c r="K759" s="83"/>
      <c r="L759" s="83"/>
      <c r="M759" s="83"/>
      <c r="N759" s="83"/>
      <c r="O759" s="83"/>
      <c r="P759" s="83"/>
      <c r="Q759" s="83"/>
      <c r="R759" s="83"/>
      <c r="V759" s="43"/>
      <c r="X759" s="6"/>
      <c r="Y759" s="665"/>
    </row>
    <row r="760" spans="1:25" ht="14.5">
      <c r="A760" s="83"/>
      <c r="C760" s="43"/>
      <c r="D760" s="4"/>
      <c r="G760" s="83"/>
      <c r="H760" s="83"/>
      <c r="I760" s="83"/>
      <c r="J760" s="83"/>
      <c r="K760" s="83"/>
      <c r="L760" s="83"/>
      <c r="M760" s="83"/>
      <c r="N760" s="83"/>
      <c r="O760" s="83"/>
      <c r="P760" s="83"/>
      <c r="Q760" s="83"/>
      <c r="R760" s="83"/>
      <c r="V760" s="43"/>
      <c r="X760" s="6"/>
      <c r="Y760" s="665"/>
    </row>
    <row r="761" spans="1:25" ht="14.5">
      <c r="A761" s="83"/>
      <c r="C761" s="43"/>
      <c r="D761" s="4"/>
      <c r="G761" s="83"/>
      <c r="H761" s="83"/>
      <c r="I761" s="83"/>
      <c r="J761" s="83"/>
      <c r="K761" s="83"/>
      <c r="L761" s="83"/>
      <c r="M761" s="83"/>
      <c r="N761" s="83"/>
      <c r="O761" s="83"/>
      <c r="P761" s="83"/>
      <c r="Q761" s="83"/>
      <c r="R761" s="83"/>
      <c r="V761" s="43"/>
      <c r="X761" s="6"/>
      <c r="Y761" s="665"/>
    </row>
    <row r="762" spans="1:25" ht="14.5">
      <c r="A762" s="83"/>
      <c r="C762" s="43"/>
      <c r="D762" s="4"/>
      <c r="G762" s="83"/>
      <c r="H762" s="83"/>
      <c r="I762" s="83"/>
      <c r="J762" s="83"/>
      <c r="K762" s="83"/>
      <c r="L762" s="83"/>
      <c r="M762" s="83"/>
      <c r="N762" s="83"/>
      <c r="O762" s="83"/>
      <c r="P762" s="83"/>
      <c r="Q762" s="83"/>
      <c r="R762" s="83"/>
      <c r="V762" s="43"/>
      <c r="X762" s="6"/>
      <c r="Y762" s="665"/>
    </row>
    <row r="763" spans="1:25" ht="14.5">
      <c r="A763" s="83"/>
      <c r="C763" s="43"/>
      <c r="D763" s="4"/>
      <c r="G763" s="83"/>
      <c r="H763" s="83"/>
      <c r="I763" s="83"/>
      <c r="J763" s="83"/>
      <c r="K763" s="83"/>
      <c r="L763" s="83"/>
      <c r="M763" s="83"/>
      <c r="N763" s="83"/>
      <c r="O763" s="83"/>
      <c r="P763" s="83"/>
      <c r="Q763" s="83"/>
      <c r="R763" s="83"/>
      <c r="V763" s="43"/>
      <c r="X763" s="6"/>
      <c r="Y763" s="665"/>
    </row>
    <row r="764" spans="1:25" ht="14.5">
      <c r="A764" s="83"/>
      <c r="C764" s="43"/>
      <c r="D764" s="4"/>
      <c r="G764" s="83"/>
      <c r="H764" s="83"/>
      <c r="I764" s="83"/>
      <c r="J764" s="83"/>
      <c r="K764" s="83"/>
      <c r="L764" s="83"/>
      <c r="M764" s="83"/>
      <c r="N764" s="83"/>
      <c r="O764" s="83"/>
      <c r="P764" s="83"/>
      <c r="Q764" s="83"/>
      <c r="R764" s="83"/>
      <c r="V764" s="43"/>
      <c r="X764" s="6"/>
      <c r="Y764" s="665"/>
    </row>
    <row r="765" spans="1:25" ht="14.5">
      <c r="A765" s="83"/>
      <c r="C765" s="43"/>
      <c r="D765" s="4"/>
      <c r="G765" s="83"/>
      <c r="H765" s="83"/>
      <c r="I765" s="83"/>
      <c r="J765" s="83"/>
      <c r="K765" s="83"/>
      <c r="L765" s="83"/>
      <c r="M765" s="83"/>
      <c r="N765" s="83"/>
      <c r="O765" s="83"/>
      <c r="P765" s="83"/>
      <c r="Q765" s="83"/>
      <c r="R765" s="83"/>
      <c r="V765" s="43"/>
      <c r="X765" s="6"/>
      <c r="Y765" s="665"/>
    </row>
    <row r="766" spans="1:25" ht="14.5">
      <c r="A766" s="83"/>
      <c r="C766" s="43"/>
      <c r="D766" s="4"/>
      <c r="G766" s="83"/>
      <c r="H766" s="83"/>
      <c r="I766" s="83"/>
      <c r="J766" s="83"/>
      <c r="K766" s="83"/>
      <c r="L766" s="83"/>
      <c r="M766" s="83"/>
      <c r="N766" s="83"/>
      <c r="O766" s="83"/>
      <c r="P766" s="83"/>
      <c r="Q766" s="83"/>
      <c r="R766" s="83"/>
      <c r="V766" s="43"/>
      <c r="X766" s="6"/>
      <c r="Y766" s="665"/>
    </row>
    <row r="767" spans="1:25" ht="14.5">
      <c r="A767" s="83"/>
      <c r="C767" s="43"/>
      <c r="D767" s="4"/>
      <c r="G767" s="83"/>
      <c r="H767" s="83"/>
      <c r="I767" s="83"/>
      <c r="J767" s="83"/>
      <c r="K767" s="83"/>
      <c r="L767" s="83"/>
      <c r="M767" s="83"/>
      <c r="N767" s="83"/>
      <c r="O767" s="83"/>
      <c r="P767" s="83"/>
      <c r="Q767" s="83"/>
      <c r="R767" s="83"/>
      <c r="V767" s="43"/>
      <c r="X767" s="6"/>
      <c r="Y767" s="665"/>
    </row>
    <row r="768" spans="1:25" ht="14.5">
      <c r="A768" s="83"/>
      <c r="C768" s="43"/>
      <c r="D768" s="4"/>
      <c r="G768" s="83"/>
      <c r="H768" s="83"/>
      <c r="I768" s="83"/>
      <c r="J768" s="83"/>
      <c r="K768" s="83"/>
      <c r="L768" s="83"/>
      <c r="M768" s="83"/>
      <c r="N768" s="83"/>
      <c r="O768" s="83"/>
      <c r="P768" s="83"/>
      <c r="Q768" s="83"/>
      <c r="R768" s="83"/>
      <c r="V768" s="43"/>
      <c r="X768" s="6"/>
      <c r="Y768" s="665"/>
    </row>
    <row r="769" spans="1:25" ht="14.5">
      <c r="A769" s="83"/>
      <c r="C769" s="43"/>
      <c r="D769" s="4"/>
      <c r="G769" s="83"/>
      <c r="H769" s="83"/>
      <c r="I769" s="83"/>
      <c r="J769" s="83"/>
      <c r="K769" s="83"/>
      <c r="L769" s="83"/>
      <c r="M769" s="83"/>
      <c r="N769" s="83"/>
      <c r="O769" s="83"/>
      <c r="P769" s="83"/>
      <c r="Q769" s="83"/>
      <c r="R769" s="83"/>
      <c r="V769" s="43"/>
      <c r="X769" s="6"/>
      <c r="Y769" s="665"/>
    </row>
    <row r="770" spans="1:25" ht="14.5">
      <c r="A770" s="83"/>
      <c r="C770" s="43"/>
      <c r="D770" s="4"/>
      <c r="G770" s="83"/>
      <c r="H770" s="83"/>
      <c r="I770" s="83"/>
      <c r="J770" s="83"/>
      <c r="K770" s="83"/>
      <c r="L770" s="83"/>
      <c r="M770" s="83"/>
      <c r="N770" s="83"/>
      <c r="O770" s="83"/>
      <c r="P770" s="83"/>
      <c r="Q770" s="83"/>
      <c r="R770" s="83"/>
      <c r="V770" s="43"/>
      <c r="X770" s="6"/>
      <c r="Y770" s="665"/>
    </row>
    <row r="771" spans="1:25" ht="14.5">
      <c r="A771" s="83"/>
      <c r="C771" s="43"/>
      <c r="D771" s="4"/>
      <c r="G771" s="83"/>
      <c r="H771" s="83"/>
      <c r="I771" s="83"/>
      <c r="J771" s="83"/>
      <c r="K771" s="83"/>
      <c r="L771" s="83"/>
      <c r="M771" s="83"/>
      <c r="N771" s="83"/>
      <c r="O771" s="83"/>
      <c r="P771" s="83"/>
      <c r="Q771" s="83"/>
      <c r="R771" s="83"/>
      <c r="V771" s="43"/>
      <c r="X771" s="6"/>
      <c r="Y771" s="665"/>
    </row>
    <row r="772" spans="1:25" ht="14.5">
      <c r="A772" s="83"/>
      <c r="C772" s="43"/>
      <c r="D772" s="4"/>
      <c r="G772" s="83"/>
      <c r="H772" s="83"/>
      <c r="I772" s="83"/>
      <c r="J772" s="83"/>
      <c r="K772" s="83"/>
      <c r="L772" s="83"/>
      <c r="M772" s="83"/>
      <c r="N772" s="83"/>
      <c r="O772" s="83"/>
      <c r="P772" s="83"/>
      <c r="Q772" s="83"/>
      <c r="R772" s="83"/>
      <c r="V772" s="43"/>
      <c r="X772" s="6"/>
      <c r="Y772" s="665"/>
    </row>
    <row r="773" spans="1:25" ht="14.5">
      <c r="A773" s="83"/>
      <c r="C773" s="43"/>
      <c r="D773" s="4"/>
      <c r="G773" s="83"/>
      <c r="H773" s="83"/>
      <c r="I773" s="83"/>
      <c r="J773" s="83"/>
      <c r="K773" s="83"/>
      <c r="L773" s="83"/>
      <c r="M773" s="83"/>
      <c r="N773" s="83"/>
      <c r="O773" s="83"/>
      <c r="P773" s="83"/>
      <c r="Q773" s="83"/>
      <c r="R773" s="83"/>
      <c r="V773" s="43"/>
      <c r="X773" s="6"/>
      <c r="Y773" s="665"/>
    </row>
    <row r="774" spans="1:25" ht="14.5">
      <c r="A774" s="83"/>
      <c r="C774" s="43"/>
      <c r="D774" s="4"/>
      <c r="G774" s="83"/>
      <c r="H774" s="83"/>
      <c r="I774" s="83"/>
      <c r="J774" s="83"/>
      <c r="K774" s="83"/>
      <c r="L774" s="83"/>
      <c r="M774" s="83"/>
      <c r="N774" s="83"/>
      <c r="O774" s="83"/>
      <c r="P774" s="83"/>
      <c r="Q774" s="83"/>
      <c r="R774" s="83"/>
      <c r="V774" s="43"/>
      <c r="X774" s="6"/>
      <c r="Y774" s="665"/>
    </row>
    <row r="775" spans="1:25" ht="14.5">
      <c r="A775" s="83"/>
      <c r="C775" s="43"/>
      <c r="D775" s="4"/>
      <c r="G775" s="83"/>
      <c r="H775" s="83"/>
      <c r="I775" s="83"/>
      <c r="J775" s="83"/>
      <c r="K775" s="83"/>
      <c r="L775" s="83"/>
      <c r="M775" s="83"/>
      <c r="N775" s="83"/>
      <c r="O775" s="83"/>
      <c r="P775" s="83"/>
      <c r="Q775" s="83"/>
      <c r="R775" s="83"/>
      <c r="V775" s="43"/>
      <c r="X775" s="6"/>
      <c r="Y775" s="665"/>
    </row>
    <row r="776" spans="1:25" ht="14.5">
      <c r="A776" s="83"/>
      <c r="C776" s="43"/>
      <c r="D776" s="4"/>
      <c r="G776" s="83"/>
      <c r="H776" s="83"/>
      <c r="I776" s="83"/>
      <c r="J776" s="83"/>
      <c r="K776" s="83"/>
      <c r="L776" s="83"/>
      <c r="M776" s="83"/>
      <c r="N776" s="83"/>
      <c r="O776" s="83"/>
      <c r="P776" s="83"/>
      <c r="Q776" s="83"/>
      <c r="R776" s="83"/>
      <c r="V776" s="43"/>
      <c r="X776" s="6"/>
      <c r="Y776" s="665"/>
    </row>
    <row r="777" spans="1:25" ht="14.5">
      <c r="A777" s="83"/>
      <c r="C777" s="43"/>
      <c r="D777" s="4"/>
      <c r="G777" s="83"/>
      <c r="H777" s="83"/>
      <c r="I777" s="83"/>
      <c r="J777" s="83"/>
      <c r="K777" s="83"/>
      <c r="L777" s="83"/>
      <c r="M777" s="83"/>
      <c r="N777" s="83"/>
      <c r="O777" s="83"/>
      <c r="P777" s="83"/>
      <c r="Q777" s="83"/>
      <c r="R777" s="83"/>
      <c r="V777" s="43"/>
      <c r="X777" s="6"/>
      <c r="Y777" s="665"/>
    </row>
    <row r="778" spans="1:25" ht="14.5">
      <c r="A778" s="83"/>
      <c r="C778" s="43"/>
      <c r="D778" s="4"/>
      <c r="G778" s="83"/>
      <c r="H778" s="83"/>
      <c r="I778" s="83"/>
      <c r="J778" s="83"/>
      <c r="K778" s="83"/>
      <c r="L778" s="83"/>
      <c r="M778" s="83"/>
      <c r="N778" s="83"/>
      <c r="O778" s="83"/>
      <c r="P778" s="83"/>
      <c r="Q778" s="83"/>
      <c r="R778" s="83"/>
      <c r="V778" s="43"/>
      <c r="X778" s="6"/>
      <c r="Y778" s="665"/>
    </row>
    <row r="779" spans="1:25" ht="14.5">
      <c r="A779" s="83"/>
      <c r="C779" s="43"/>
      <c r="D779" s="4"/>
      <c r="G779" s="83"/>
      <c r="H779" s="83"/>
      <c r="I779" s="83"/>
      <c r="J779" s="83"/>
      <c r="K779" s="83"/>
      <c r="L779" s="83"/>
      <c r="M779" s="83"/>
      <c r="N779" s="83"/>
      <c r="O779" s="83"/>
      <c r="P779" s="83"/>
      <c r="Q779" s="83"/>
      <c r="R779" s="83"/>
      <c r="V779" s="43"/>
      <c r="X779" s="6"/>
      <c r="Y779" s="665"/>
    </row>
    <row r="780" spans="1:25" ht="14.5">
      <c r="A780" s="83"/>
      <c r="C780" s="43"/>
      <c r="D780" s="4"/>
      <c r="G780" s="83"/>
      <c r="H780" s="83"/>
      <c r="I780" s="83"/>
      <c r="J780" s="83"/>
      <c r="K780" s="83"/>
      <c r="L780" s="83"/>
      <c r="M780" s="83"/>
      <c r="N780" s="83"/>
      <c r="O780" s="83"/>
      <c r="P780" s="83"/>
      <c r="Q780" s="83"/>
      <c r="R780" s="83"/>
      <c r="V780" s="43"/>
      <c r="X780" s="6"/>
      <c r="Y780" s="665"/>
    </row>
    <row r="781" spans="1:25" ht="14.5">
      <c r="A781" s="83"/>
      <c r="C781" s="43"/>
      <c r="D781" s="4"/>
      <c r="G781" s="83"/>
      <c r="H781" s="83"/>
      <c r="I781" s="83"/>
      <c r="J781" s="83"/>
      <c r="K781" s="83"/>
      <c r="L781" s="83"/>
      <c r="M781" s="83"/>
      <c r="N781" s="83"/>
      <c r="O781" s="83"/>
      <c r="P781" s="83"/>
      <c r="Q781" s="83"/>
      <c r="R781" s="83"/>
      <c r="V781" s="43"/>
      <c r="X781" s="6"/>
      <c r="Y781" s="665"/>
    </row>
    <row r="782" spans="1:25" ht="14.5">
      <c r="A782" s="83"/>
      <c r="C782" s="43"/>
      <c r="D782" s="4"/>
      <c r="G782" s="83"/>
      <c r="H782" s="83"/>
      <c r="I782" s="83"/>
      <c r="J782" s="83"/>
      <c r="K782" s="83"/>
      <c r="L782" s="83"/>
      <c r="M782" s="83"/>
      <c r="N782" s="83"/>
      <c r="O782" s="83"/>
      <c r="P782" s="83"/>
      <c r="Q782" s="83"/>
      <c r="R782" s="83"/>
      <c r="V782" s="43"/>
      <c r="X782" s="6"/>
      <c r="Y782" s="665"/>
    </row>
    <row r="783" spans="1:25" ht="14.5">
      <c r="A783" s="83"/>
      <c r="C783" s="43"/>
      <c r="D783" s="4"/>
      <c r="G783" s="83"/>
      <c r="H783" s="83"/>
      <c r="I783" s="83"/>
      <c r="J783" s="83"/>
      <c r="K783" s="83"/>
      <c r="L783" s="83"/>
      <c r="M783" s="83"/>
      <c r="N783" s="83"/>
      <c r="O783" s="83"/>
      <c r="P783" s="83"/>
      <c r="Q783" s="83"/>
      <c r="R783" s="83"/>
      <c r="V783" s="43"/>
      <c r="X783" s="6"/>
      <c r="Y783" s="665"/>
    </row>
    <row r="784" spans="1:25" ht="14.5">
      <c r="A784" s="83"/>
      <c r="C784" s="43"/>
      <c r="D784" s="4"/>
      <c r="G784" s="83"/>
      <c r="H784" s="83"/>
      <c r="I784" s="83"/>
      <c r="J784" s="83"/>
      <c r="K784" s="83"/>
      <c r="L784" s="83"/>
      <c r="M784" s="83"/>
      <c r="N784" s="83"/>
      <c r="O784" s="83"/>
      <c r="P784" s="83"/>
      <c r="Q784" s="83"/>
      <c r="R784" s="83"/>
      <c r="V784" s="43"/>
      <c r="X784" s="6"/>
      <c r="Y784" s="665"/>
    </row>
    <row r="785" spans="1:25" ht="14.5">
      <c r="A785" s="83"/>
      <c r="C785" s="43"/>
      <c r="D785" s="4"/>
      <c r="G785" s="83"/>
      <c r="H785" s="83"/>
      <c r="I785" s="83"/>
      <c r="J785" s="83"/>
      <c r="K785" s="83"/>
      <c r="L785" s="83"/>
      <c r="M785" s="83"/>
      <c r="N785" s="83"/>
      <c r="O785" s="83"/>
      <c r="P785" s="83"/>
      <c r="Q785" s="83"/>
      <c r="R785" s="83"/>
      <c r="V785" s="43"/>
      <c r="X785" s="6"/>
      <c r="Y785" s="665"/>
    </row>
    <row r="786" spans="1:25" ht="14.5">
      <c r="A786" s="83"/>
      <c r="C786" s="43"/>
      <c r="D786" s="4"/>
      <c r="G786" s="83"/>
      <c r="H786" s="83"/>
      <c r="I786" s="83"/>
      <c r="J786" s="83"/>
      <c r="K786" s="83"/>
      <c r="L786" s="83"/>
      <c r="M786" s="83"/>
      <c r="N786" s="83"/>
      <c r="O786" s="83"/>
      <c r="P786" s="83"/>
      <c r="Q786" s="83"/>
      <c r="R786" s="83"/>
      <c r="V786" s="43"/>
      <c r="X786" s="6"/>
      <c r="Y786" s="665"/>
    </row>
    <row r="787" spans="1:25" ht="14.5">
      <c r="A787" s="83"/>
      <c r="C787" s="43"/>
      <c r="D787" s="4"/>
      <c r="G787" s="83"/>
      <c r="H787" s="83"/>
      <c r="I787" s="83"/>
      <c r="J787" s="83"/>
      <c r="K787" s="83"/>
      <c r="L787" s="83"/>
      <c r="M787" s="83"/>
      <c r="N787" s="83"/>
      <c r="O787" s="83"/>
      <c r="P787" s="83"/>
      <c r="Q787" s="83"/>
      <c r="R787" s="83"/>
      <c r="V787" s="43"/>
      <c r="X787" s="6"/>
      <c r="Y787" s="665"/>
    </row>
    <row r="788" spans="1:25" ht="14.5">
      <c r="A788" s="83"/>
      <c r="C788" s="43"/>
      <c r="D788" s="4"/>
      <c r="G788" s="83"/>
      <c r="H788" s="83"/>
      <c r="I788" s="83"/>
      <c r="J788" s="83"/>
      <c r="K788" s="83"/>
      <c r="L788" s="83"/>
      <c r="M788" s="83"/>
      <c r="N788" s="83"/>
      <c r="O788" s="83"/>
      <c r="P788" s="83"/>
      <c r="Q788" s="83"/>
      <c r="R788" s="83"/>
      <c r="V788" s="43"/>
      <c r="X788" s="6"/>
      <c r="Y788" s="665"/>
    </row>
    <row r="789" spans="1:25" ht="14.5">
      <c r="A789" s="83"/>
      <c r="C789" s="43"/>
      <c r="D789" s="4"/>
      <c r="G789" s="83"/>
      <c r="H789" s="83"/>
      <c r="I789" s="83"/>
      <c r="J789" s="83"/>
      <c r="K789" s="83"/>
      <c r="L789" s="83"/>
      <c r="M789" s="83"/>
      <c r="N789" s="83"/>
      <c r="O789" s="83"/>
      <c r="P789" s="83"/>
      <c r="Q789" s="83"/>
      <c r="R789" s="83"/>
      <c r="V789" s="43"/>
      <c r="X789" s="6"/>
      <c r="Y789" s="665"/>
    </row>
    <row r="790" spans="1:25" ht="14.5">
      <c r="A790" s="83"/>
      <c r="C790" s="43"/>
      <c r="D790" s="4"/>
      <c r="G790" s="83"/>
      <c r="H790" s="83"/>
      <c r="I790" s="83"/>
      <c r="J790" s="83"/>
      <c r="K790" s="83"/>
      <c r="L790" s="83"/>
      <c r="M790" s="83"/>
      <c r="N790" s="83"/>
      <c r="O790" s="83"/>
      <c r="P790" s="83"/>
      <c r="Q790" s="83"/>
      <c r="R790" s="83"/>
      <c r="V790" s="43"/>
      <c r="X790" s="6"/>
      <c r="Y790" s="665"/>
    </row>
    <row r="791" spans="1:25" ht="14.5">
      <c r="A791" s="83"/>
      <c r="C791" s="43"/>
      <c r="D791" s="4"/>
      <c r="G791" s="83"/>
      <c r="H791" s="83"/>
      <c r="I791" s="83"/>
      <c r="J791" s="83"/>
      <c r="K791" s="83"/>
      <c r="L791" s="83"/>
      <c r="M791" s="83"/>
      <c r="N791" s="83"/>
      <c r="O791" s="83"/>
      <c r="P791" s="83"/>
      <c r="Q791" s="83"/>
      <c r="R791" s="83"/>
      <c r="V791" s="43"/>
      <c r="X791" s="6"/>
      <c r="Y791" s="665"/>
    </row>
    <row r="792" spans="1:25" ht="14.5">
      <c r="A792" s="83"/>
      <c r="C792" s="43"/>
      <c r="D792" s="4"/>
      <c r="G792" s="83"/>
      <c r="H792" s="83"/>
      <c r="I792" s="83"/>
      <c r="J792" s="83"/>
      <c r="K792" s="83"/>
      <c r="L792" s="83"/>
      <c r="M792" s="83"/>
      <c r="N792" s="83"/>
      <c r="O792" s="83"/>
      <c r="P792" s="83"/>
      <c r="Q792" s="83"/>
      <c r="R792" s="83"/>
      <c r="V792" s="43"/>
      <c r="X792" s="6"/>
      <c r="Y792" s="665"/>
    </row>
    <row r="793" spans="1:25" ht="14.5">
      <c r="A793" s="83"/>
      <c r="C793" s="43"/>
      <c r="D793" s="4"/>
      <c r="G793" s="83"/>
      <c r="H793" s="83"/>
      <c r="I793" s="83"/>
      <c r="J793" s="83"/>
      <c r="K793" s="83"/>
      <c r="L793" s="83"/>
      <c r="M793" s="83"/>
      <c r="N793" s="83"/>
      <c r="O793" s="83"/>
      <c r="P793" s="83"/>
      <c r="Q793" s="83"/>
      <c r="R793" s="83"/>
      <c r="V793" s="43"/>
      <c r="X793" s="6"/>
      <c r="Y793" s="665"/>
    </row>
    <row r="794" spans="1:25" ht="14.5">
      <c r="A794" s="83"/>
      <c r="C794" s="43"/>
      <c r="D794" s="4"/>
      <c r="G794" s="83"/>
      <c r="H794" s="83"/>
      <c r="I794" s="83"/>
      <c r="J794" s="83"/>
      <c r="K794" s="83"/>
      <c r="L794" s="83"/>
      <c r="M794" s="83"/>
      <c r="N794" s="83"/>
      <c r="O794" s="83"/>
      <c r="P794" s="83"/>
      <c r="Q794" s="83"/>
      <c r="R794" s="83"/>
      <c r="V794" s="43"/>
      <c r="X794" s="6"/>
      <c r="Y794" s="665"/>
    </row>
    <row r="795" spans="1:25" ht="14.5">
      <c r="A795" s="83"/>
      <c r="C795" s="43"/>
      <c r="D795" s="4"/>
      <c r="G795" s="83"/>
      <c r="H795" s="83"/>
      <c r="I795" s="83"/>
      <c r="J795" s="83"/>
      <c r="K795" s="83"/>
      <c r="L795" s="83"/>
      <c r="M795" s="83"/>
      <c r="N795" s="83"/>
      <c r="O795" s="83"/>
      <c r="P795" s="83"/>
      <c r="Q795" s="83"/>
      <c r="R795" s="83"/>
      <c r="V795" s="43"/>
      <c r="X795" s="6"/>
      <c r="Y795" s="665"/>
    </row>
    <row r="796" spans="1:25" ht="14.5">
      <c r="A796" s="83"/>
      <c r="C796" s="43"/>
      <c r="D796" s="4"/>
      <c r="G796" s="83"/>
      <c r="H796" s="83"/>
      <c r="I796" s="83"/>
      <c r="J796" s="83"/>
      <c r="K796" s="83"/>
      <c r="L796" s="83"/>
      <c r="M796" s="83"/>
      <c r="N796" s="83"/>
      <c r="O796" s="83"/>
      <c r="P796" s="83"/>
      <c r="Q796" s="83"/>
      <c r="R796" s="83"/>
      <c r="V796" s="43"/>
      <c r="X796" s="6"/>
      <c r="Y796" s="665"/>
    </row>
    <row r="797" spans="1:25" ht="14.5">
      <c r="A797" s="83"/>
      <c r="C797" s="43"/>
      <c r="D797" s="4"/>
      <c r="G797" s="83"/>
      <c r="H797" s="83"/>
      <c r="I797" s="83"/>
      <c r="J797" s="83"/>
      <c r="K797" s="83"/>
      <c r="L797" s="83"/>
      <c r="M797" s="83"/>
      <c r="N797" s="83"/>
      <c r="O797" s="83"/>
      <c r="P797" s="83"/>
      <c r="Q797" s="83"/>
      <c r="R797" s="83"/>
      <c r="V797" s="43"/>
      <c r="X797" s="6"/>
      <c r="Y797" s="665"/>
    </row>
    <row r="798" spans="1:25" ht="14.5">
      <c r="A798" s="83"/>
      <c r="C798" s="43"/>
      <c r="D798" s="4"/>
      <c r="G798" s="83"/>
      <c r="H798" s="83"/>
      <c r="I798" s="83"/>
      <c r="J798" s="83"/>
      <c r="K798" s="83"/>
      <c r="L798" s="83"/>
      <c r="M798" s="83"/>
      <c r="N798" s="83"/>
      <c r="O798" s="83"/>
      <c r="P798" s="83"/>
      <c r="Q798" s="83"/>
      <c r="R798" s="83"/>
      <c r="V798" s="43"/>
      <c r="X798" s="6"/>
      <c r="Y798" s="665"/>
    </row>
    <row r="799" spans="1:25" ht="14.5">
      <c r="A799" s="83"/>
      <c r="C799" s="43"/>
      <c r="D799" s="4"/>
      <c r="G799" s="83"/>
      <c r="H799" s="83"/>
      <c r="I799" s="83"/>
      <c r="J799" s="83"/>
      <c r="K799" s="83"/>
      <c r="L799" s="83"/>
      <c r="M799" s="83"/>
      <c r="N799" s="83"/>
      <c r="O799" s="83"/>
      <c r="P799" s="83"/>
      <c r="Q799" s="83"/>
      <c r="R799" s="83"/>
      <c r="V799" s="43"/>
      <c r="X799" s="6"/>
      <c r="Y799" s="665"/>
    </row>
    <row r="800" spans="1:25" ht="14.5">
      <c r="A800" s="83"/>
      <c r="C800" s="43"/>
      <c r="D800" s="4"/>
      <c r="G800" s="83"/>
      <c r="H800" s="83"/>
      <c r="I800" s="83"/>
      <c r="J800" s="83"/>
      <c r="K800" s="83"/>
      <c r="L800" s="83"/>
      <c r="M800" s="83"/>
      <c r="N800" s="83"/>
      <c r="O800" s="83"/>
      <c r="P800" s="83"/>
      <c r="Q800" s="83"/>
      <c r="R800" s="83"/>
      <c r="V800" s="43"/>
      <c r="X800" s="6"/>
      <c r="Y800" s="665"/>
    </row>
    <row r="801" spans="1:25" ht="14.5">
      <c r="A801" s="83"/>
      <c r="C801" s="43"/>
      <c r="D801" s="4"/>
      <c r="G801" s="83"/>
      <c r="H801" s="83"/>
      <c r="I801" s="83"/>
      <c r="J801" s="83"/>
      <c r="K801" s="83"/>
      <c r="L801" s="83"/>
      <c r="M801" s="83"/>
      <c r="N801" s="83"/>
      <c r="O801" s="83"/>
      <c r="P801" s="83"/>
      <c r="Q801" s="83"/>
      <c r="R801" s="83"/>
      <c r="V801" s="43"/>
      <c r="X801" s="6"/>
      <c r="Y801" s="665"/>
    </row>
    <row r="802" spans="1:25" ht="14.5">
      <c r="A802" s="83"/>
      <c r="C802" s="43"/>
      <c r="D802" s="4"/>
      <c r="G802" s="83"/>
      <c r="H802" s="83"/>
      <c r="I802" s="83"/>
      <c r="J802" s="83"/>
      <c r="K802" s="83"/>
      <c r="L802" s="83"/>
      <c r="M802" s="83"/>
      <c r="N802" s="83"/>
      <c r="O802" s="83"/>
      <c r="P802" s="83"/>
      <c r="Q802" s="83"/>
      <c r="R802" s="83"/>
      <c r="V802" s="43"/>
      <c r="X802" s="6"/>
      <c r="Y802" s="665"/>
    </row>
    <row r="803" spans="1:25" ht="14.5">
      <c r="A803" s="83"/>
      <c r="C803" s="43"/>
      <c r="D803" s="4"/>
      <c r="G803" s="83"/>
      <c r="H803" s="83"/>
      <c r="I803" s="83"/>
      <c r="J803" s="83"/>
      <c r="K803" s="83"/>
      <c r="L803" s="83"/>
      <c r="M803" s="83"/>
      <c r="N803" s="83"/>
      <c r="O803" s="83"/>
      <c r="P803" s="83"/>
      <c r="Q803" s="83"/>
      <c r="R803" s="83"/>
      <c r="V803" s="43"/>
      <c r="X803" s="6"/>
      <c r="Y803" s="665"/>
    </row>
    <row r="804" spans="1:25" ht="14.5">
      <c r="A804" s="83"/>
      <c r="C804" s="43"/>
      <c r="D804" s="4"/>
      <c r="G804" s="83"/>
      <c r="H804" s="83"/>
      <c r="I804" s="83"/>
      <c r="J804" s="83"/>
      <c r="K804" s="83"/>
      <c r="L804" s="83"/>
      <c r="M804" s="83"/>
      <c r="N804" s="83"/>
      <c r="O804" s="83"/>
      <c r="P804" s="83"/>
      <c r="Q804" s="83"/>
      <c r="R804" s="83"/>
      <c r="V804" s="43"/>
      <c r="X804" s="6"/>
      <c r="Y804" s="665"/>
    </row>
    <row r="805" spans="1:25" ht="14.5">
      <c r="A805" s="83"/>
      <c r="C805" s="43"/>
      <c r="D805" s="4"/>
      <c r="G805" s="83"/>
      <c r="H805" s="83"/>
      <c r="I805" s="83"/>
      <c r="J805" s="83"/>
      <c r="K805" s="83"/>
      <c r="L805" s="83"/>
      <c r="M805" s="83"/>
      <c r="N805" s="83"/>
      <c r="O805" s="83"/>
      <c r="P805" s="83"/>
      <c r="Q805" s="83"/>
      <c r="R805" s="83"/>
      <c r="V805" s="43"/>
      <c r="X805" s="6"/>
      <c r="Y805" s="665"/>
    </row>
    <row r="806" spans="1:25" ht="14.5">
      <c r="A806" s="83"/>
      <c r="C806" s="43"/>
      <c r="D806" s="4"/>
      <c r="G806" s="83"/>
      <c r="H806" s="83"/>
      <c r="I806" s="83"/>
      <c r="J806" s="83"/>
      <c r="K806" s="83"/>
      <c r="L806" s="83"/>
      <c r="M806" s="83"/>
      <c r="N806" s="83"/>
      <c r="O806" s="83"/>
      <c r="P806" s="83"/>
      <c r="Q806" s="83"/>
      <c r="R806" s="83"/>
      <c r="V806" s="43"/>
      <c r="X806" s="6"/>
      <c r="Y806" s="665"/>
    </row>
    <row r="807" spans="1:25" ht="14.5">
      <c r="A807" s="83"/>
      <c r="C807" s="43"/>
      <c r="D807" s="4"/>
      <c r="G807" s="83"/>
      <c r="H807" s="83"/>
      <c r="I807" s="83"/>
      <c r="J807" s="83"/>
      <c r="K807" s="83"/>
      <c r="L807" s="83"/>
      <c r="M807" s="83"/>
      <c r="N807" s="83"/>
      <c r="O807" s="83"/>
      <c r="P807" s="83"/>
      <c r="Q807" s="83"/>
      <c r="R807" s="83"/>
      <c r="V807" s="43"/>
      <c r="X807" s="6"/>
      <c r="Y807" s="665"/>
    </row>
    <row r="808" spans="1:25" ht="14.5">
      <c r="A808" s="83"/>
      <c r="C808" s="43"/>
      <c r="D808" s="4"/>
      <c r="G808" s="83"/>
      <c r="H808" s="83"/>
      <c r="I808" s="83"/>
      <c r="J808" s="83"/>
      <c r="K808" s="83"/>
      <c r="L808" s="83"/>
      <c r="M808" s="83"/>
      <c r="N808" s="83"/>
      <c r="O808" s="83"/>
      <c r="P808" s="83"/>
      <c r="Q808" s="83"/>
      <c r="R808" s="83"/>
      <c r="V808" s="43"/>
      <c r="X808" s="6"/>
      <c r="Y808" s="665"/>
    </row>
    <row r="809" spans="1:25" ht="14.5">
      <c r="A809" s="83"/>
      <c r="C809" s="43"/>
      <c r="D809" s="4"/>
      <c r="G809" s="83"/>
      <c r="H809" s="83"/>
      <c r="I809" s="83"/>
      <c r="J809" s="83"/>
      <c r="K809" s="83"/>
      <c r="L809" s="83"/>
      <c r="M809" s="83"/>
      <c r="N809" s="83"/>
      <c r="O809" s="83"/>
      <c r="P809" s="83"/>
      <c r="Q809" s="83"/>
      <c r="R809" s="83"/>
      <c r="V809" s="43"/>
      <c r="X809" s="6"/>
      <c r="Y809" s="665"/>
    </row>
    <row r="810" spans="1:25" ht="14.5">
      <c r="A810" s="83"/>
      <c r="C810" s="43"/>
      <c r="D810" s="4"/>
      <c r="G810" s="83"/>
      <c r="H810" s="83"/>
      <c r="I810" s="83"/>
      <c r="J810" s="83"/>
      <c r="K810" s="83"/>
      <c r="L810" s="83"/>
      <c r="M810" s="83"/>
      <c r="N810" s="83"/>
      <c r="O810" s="83"/>
      <c r="P810" s="83"/>
      <c r="Q810" s="83"/>
      <c r="R810" s="83"/>
      <c r="V810" s="43"/>
      <c r="X810" s="6"/>
      <c r="Y810" s="665"/>
    </row>
    <row r="811" spans="1:25" ht="14.5">
      <c r="A811" s="83"/>
      <c r="C811" s="43"/>
      <c r="D811" s="4"/>
      <c r="G811" s="83"/>
      <c r="H811" s="83"/>
      <c r="I811" s="83"/>
      <c r="J811" s="83"/>
      <c r="K811" s="83"/>
      <c r="L811" s="83"/>
      <c r="M811" s="83"/>
      <c r="N811" s="83"/>
      <c r="O811" s="83"/>
      <c r="P811" s="83"/>
      <c r="Q811" s="83"/>
      <c r="R811" s="83"/>
      <c r="V811" s="43"/>
      <c r="X811" s="6"/>
      <c r="Y811" s="665"/>
    </row>
    <row r="812" spans="1:25" ht="14.5">
      <c r="A812" s="83"/>
      <c r="C812" s="43"/>
      <c r="D812" s="4"/>
      <c r="G812" s="83"/>
      <c r="H812" s="83"/>
      <c r="I812" s="83"/>
      <c r="J812" s="83"/>
      <c r="K812" s="83"/>
      <c r="L812" s="83"/>
      <c r="M812" s="83"/>
      <c r="N812" s="83"/>
      <c r="O812" s="83"/>
      <c r="P812" s="83"/>
      <c r="Q812" s="83"/>
      <c r="R812" s="83"/>
      <c r="V812" s="43"/>
      <c r="X812" s="6"/>
      <c r="Y812" s="665"/>
    </row>
    <row r="813" spans="1:25" ht="14.5">
      <c r="A813" s="83"/>
      <c r="C813" s="43"/>
      <c r="D813" s="4"/>
      <c r="G813" s="83"/>
      <c r="H813" s="83"/>
      <c r="I813" s="83"/>
      <c r="J813" s="83"/>
      <c r="K813" s="83"/>
      <c r="L813" s="83"/>
      <c r="M813" s="83"/>
      <c r="N813" s="83"/>
      <c r="O813" s="83"/>
      <c r="P813" s="83"/>
      <c r="Q813" s="83"/>
      <c r="R813" s="83"/>
      <c r="V813" s="43"/>
      <c r="X813" s="6"/>
      <c r="Y813" s="665"/>
    </row>
    <row r="814" spans="1:25" ht="14.5">
      <c r="A814" s="83"/>
      <c r="C814" s="43"/>
      <c r="D814" s="4"/>
      <c r="G814" s="83"/>
      <c r="H814" s="83"/>
      <c r="I814" s="83"/>
      <c r="J814" s="83"/>
      <c r="K814" s="83"/>
      <c r="L814" s="83"/>
      <c r="M814" s="83"/>
      <c r="N814" s="83"/>
      <c r="O814" s="83"/>
      <c r="P814" s="83"/>
      <c r="Q814" s="83"/>
      <c r="R814" s="83"/>
      <c r="V814" s="43"/>
      <c r="X814" s="6"/>
      <c r="Y814" s="665"/>
    </row>
    <row r="815" spans="1:25" ht="14.5">
      <c r="A815" s="83"/>
      <c r="C815" s="43"/>
      <c r="D815" s="4"/>
      <c r="G815" s="83"/>
      <c r="H815" s="83"/>
      <c r="I815" s="83"/>
      <c r="J815" s="83"/>
      <c r="K815" s="83"/>
      <c r="L815" s="83"/>
      <c r="M815" s="83"/>
      <c r="N815" s="83"/>
      <c r="O815" s="83"/>
      <c r="P815" s="83"/>
      <c r="Q815" s="83"/>
      <c r="R815" s="83"/>
      <c r="V815" s="43"/>
      <c r="X815" s="6"/>
      <c r="Y815" s="665"/>
    </row>
    <row r="816" spans="1:25" ht="14.5">
      <c r="A816" s="83"/>
      <c r="C816" s="43"/>
      <c r="D816" s="4"/>
      <c r="G816" s="83"/>
      <c r="H816" s="83"/>
      <c r="I816" s="83"/>
      <c r="J816" s="83"/>
      <c r="K816" s="83"/>
      <c r="L816" s="83"/>
      <c r="M816" s="83"/>
      <c r="N816" s="83"/>
      <c r="O816" s="83"/>
      <c r="P816" s="83"/>
      <c r="Q816" s="83"/>
      <c r="R816" s="83"/>
      <c r="V816" s="43"/>
      <c r="X816" s="6"/>
      <c r="Y816" s="665"/>
    </row>
    <row r="817" spans="1:25" ht="14.5">
      <c r="A817" s="83"/>
      <c r="C817" s="43"/>
      <c r="D817" s="4"/>
      <c r="G817" s="83"/>
      <c r="H817" s="83"/>
      <c r="I817" s="83"/>
      <c r="J817" s="83"/>
      <c r="K817" s="83"/>
      <c r="L817" s="83"/>
      <c r="M817" s="83"/>
      <c r="N817" s="83"/>
      <c r="O817" s="83"/>
      <c r="P817" s="83"/>
      <c r="Q817" s="83"/>
      <c r="R817" s="83"/>
      <c r="V817" s="43"/>
      <c r="X817" s="6"/>
      <c r="Y817" s="665"/>
    </row>
    <row r="818" spans="1:25" ht="14.5">
      <c r="A818" s="83"/>
      <c r="C818" s="43"/>
      <c r="D818" s="4"/>
      <c r="G818" s="83"/>
      <c r="H818" s="83"/>
      <c r="I818" s="83"/>
      <c r="J818" s="83"/>
      <c r="K818" s="83"/>
      <c r="L818" s="83"/>
      <c r="M818" s="83"/>
      <c r="N818" s="83"/>
      <c r="O818" s="83"/>
      <c r="P818" s="83"/>
      <c r="Q818" s="83"/>
      <c r="R818" s="83"/>
      <c r="V818" s="43"/>
      <c r="X818" s="6"/>
      <c r="Y818" s="665"/>
    </row>
    <row r="819" spans="1:25" ht="14.5">
      <c r="A819" s="83"/>
      <c r="C819" s="43"/>
      <c r="D819" s="4"/>
      <c r="G819" s="83"/>
      <c r="H819" s="83"/>
      <c r="I819" s="83"/>
      <c r="J819" s="83"/>
      <c r="K819" s="83"/>
      <c r="L819" s="83"/>
      <c r="M819" s="83"/>
      <c r="N819" s="83"/>
      <c r="O819" s="83"/>
      <c r="P819" s="83"/>
      <c r="Q819" s="83"/>
      <c r="R819" s="83"/>
      <c r="V819" s="43"/>
      <c r="X819" s="6"/>
      <c r="Y819" s="665"/>
    </row>
    <row r="820" spans="1:25" ht="14.5">
      <c r="A820" s="83"/>
      <c r="C820" s="43"/>
      <c r="D820" s="4"/>
      <c r="G820" s="83"/>
      <c r="H820" s="83"/>
      <c r="I820" s="83"/>
      <c r="J820" s="83"/>
      <c r="K820" s="83"/>
      <c r="L820" s="83"/>
      <c r="M820" s="83"/>
      <c r="N820" s="83"/>
      <c r="O820" s="83"/>
      <c r="P820" s="83"/>
      <c r="Q820" s="83"/>
      <c r="R820" s="83"/>
      <c r="V820" s="43"/>
      <c r="X820" s="6"/>
      <c r="Y820" s="665"/>
    </row>
    <row r="821" spans="1:25" ht="14.5">
      <c r="A821" s="83"/>
      <c r="C821" s="43"/>
      <c r="D821" s="4"/>
      <c r="G821" s="83"/>
      <c r="H821" s="83"/>
      <c r="I821" s="83"/>
      <c r="J821" s="83"/>
      <c r="K821" s="83"/>
      <c r="L821" s="83"/>
      <c r="M821" s="83"/>
      <c r="N821" s="83"/>
      <c r="O821" s="83"/>
      <c r="P821" s="83"/>
      <c r="Q821" s="83"/>
      <c r="R821" s="83"/>
      <c r="V821" s="43"/>
      <c r="X821" s="6"/>
      <c r="Y821" s="665"/>
    </row>
    <row r="822" spans="1:25" ht="14.5">
      <c r="A822" s="83"/>
      <c r="C822" s="43"/>
      <c r="D822" s="4"/>
      <c r="G822" s="83"/>
      <c r="H822" s="83"/>
      <c r="I822" s="83"/>
      <c r="J822" s="83"/>
      <c r="K822" s="83"/>
      <c r="L822" s="83"/>
      <c r="M822" s="83"/>
      <c r="N822" s="83"/>
      <c r="O822" s="83"/>
      <c r="P822" s="83"/>
      <c r="Q822" s="83"/>
      <c r="R822" s="83"/>
      <c r="V822" s="43"/>
      <c r="X822" s="6"/>
      <c r="Y822" s="665"/>
    </row>
    <row r="823" spans="1:25" ht="14.5">
      <c r="A823" s="83"/>
      <c r="C823" s="43"/>
      <c r="D823" s="4"/>
      <c r="G823" s="83"/>
      <c r="H823" s="83"/>
      <c r="I823" s="83"/>
      <c r="J823" s="83"/>
      <c r="K823" s="83"/>
      <c r="L823" s="83"/>
      <c r="M823" s="83"/>
      <c r="N823" s="83"/>
      <c r="O823" s="83"/>
      <c r="P823" s="83"/>
      <c r="Q823" s="83"/>
      <c r="R823" s="83"/>
      <c r="V823" s="43"/>
      <c r="X823" s="6"/>
      <c r="Y823" s="665"/>
    </row>
    <row r="824" spans="1:25" ht="14.5">
      <c r="A824" s="83"/>
      <c r="C824" s="43"/>
      <c r="D824" s="4"/>
      <c r="G824" s="83"/>
      <c r="H824" s="83"/>
      <c r="I824" s="83"/>
      <c r="J824" s="83"/>
      <c r="K824" s="83"/>
      <c r="L824" s="83"/>
      <c r="M824" s="83"/>
      <c r="N824" s="83"/>
      <c r="O824" s="83"/>
      <c r="P824" s="83"/>
      <c r="Q824" s="83"/>
      <c r="R824" s="83"/>
      <c r="V824" s="43"/>
      <c r="X824" s="6"/>
      <c r="Y824" s="665"/>
    </row>
    <row r="825" spans="1:25" ht="14.5">
      <c r="A825" s="83"/>
      <c r="C825" s="43"/>
      <c r="D825" s="4"/>
      <c r="G825" s="83"/>
      <c r="H825" s="83"/>
      <c r="I825" s="83"/>
      <c r="J825" s="83"/>
      <c r="K825" s="83"/>
      <c r="L825" s="83"/>
      <c r="M825" s="83"/>
      <c r="N825" s="83"/>
      <c r="O825" s="83"/>
      <c r="P825" s="83"/>
      <c r="Q825" s="83"/>
      <c r="R825" s="83"/>
      <c r="V825" s="43"/>
      <c r="X825" s="6"/>
      <c r="Y825" s="665"/>
    </row>
    <row r="826" spans="1:25" ht="14.5">
      <c r="A826" s="83"/>
      <c r="C826" s="43"/>
      <c r="D826" s="4"/>
      <c r="G826" s="83"/>
      <c r="H826" s="83"/>
      <c r="I826" s="83"/>
      <c r="J826" s="83"/>
      <c r="K826" s="83"/>
      <c r="L826" s="83"/>
      <c r="M826" s="83"/>
      <c r="N826" s="83"/>
      <c r="O826" s="83"/>
      <c r="P826" s="83"/>
      <c r="Q826" s="83"/>
      <c r="R826" s="83"/>
      <c r="V826" s="43"/>
      <c r="X826" s="6"/>
      <c r="Y826" s="665"/>
    </row>
    <row r="827" spans="1:25" ht="14.5">
      <c r="A827" s="83"/>
      <c r="C827" s="43"/>
      <c r="D827" s="4"/>
      <c r="G827" s="83"/>
      <c r="H827" s="83"/>
      <c r="I827" s="83"/>
      <c r="J827" s="83"/>
      <c r="K827" s="83"/>
      <c r="L827" s="83"/>
      <c r="M827" s="83"/>
      <c r="N827" s="83"/>
      <c r="O827" s="83"/>
      <c r="P827" s="83"/>
      <c r="Q827" s="83"/>
      <c r="R827" s="83"/>
      <c r="V827" s="43"/>
      <c r="X827" s="6"/>
      <c r="Y827" s="665"/>
    </row>
    <row r="828" spans="1:25" ht="14.5">
      <c r="A828" s="83"/>
      <c r="C828" s="43"/>
      <c r="D828" s="4"/>
      <c r="G828" s="83"/>
      <c r="H828" s="83"/>
      <c r="I828" s="83"/>
      <c r="J828" s="83"/>
      <c r="K828" s="83"/>
      <c r="L828" s="83"/>
      <c r="M828" s="83"/>
      <c r="N828" s="83"/>
      <c r="O828" s="83"/>
      <c r="P828" s="83"/>
      <c r="Q828" s="83"/>
      <c r="R828" s="83"/>
      <c r="V828" s="43"/>
      <c r="X828" s="6"/>
      <c r="Y828" s="665"/>
    </row>
    <row r="829" spans="1:25" ht="14.5">
      <c r="A829" s="83"/>
      <c r="C829" s="43"/>
      <c r="D829" s="4"/>
      <c r="G829" s="83"/>
      <c r="H829" s="83"/>
      <c r="I829" s="83"/>
      <c r="J829" s="83"/>
      <c r="K829" s="83"/>
      <c r="L829" s="83"/>
      <c r="M829" s="83"/>
      <c r="N829" s="83"/>
      <c r="O829" s="83"/>
      <c r="P829" s="83"/>
      <c r="Q829" s="83"/>
      <c r="R829" s="83"/>
      <c r="V829" s="43"/>
      <c r="X829" s="6"/>
      <c r="Y829" s="665"/>
    </row>
    <row r="830" spans="1:25" ht="14.5">
      <c r="A830" s="83"/>
      <c r="C830" s="43"/>
      <c r="D830" s="4"/>
      <c r="G830" s="83"/>
      <c r="H830" s="83"/>
      <c r="I830" s="83"/>
      <c r="J830" s="83"/>
      <c r="K830" s="83"/>
      <c r="L830" s="83"/>
      <c r="M830" s="83"/>
      <c r="N830" s="83"/>
      <c r="O830" s="83"/>
      <c r="P830" s="83"/>
      <c r="Q830" s="83"/>
      <c r="R830" s="83"/>
      <c r="V830" s="43"/>
      <c r="X830" s="6"/>
      <c r="Y830" s="665"/>
    </row>
    <row r="831" spans="1:25" ht="14.5">
      <c r="A831" s="83"/>
      <c r="C831" s="43"/>
      <c r="D831" s="4"/>
      <c r="G831" s="83"/>
      <c r="H831" s="83"/>
      <c r="I831" s="83"/>
      <c r="J831" s="83"/>
      <c r="K831" s="83"/>
      <c r="L831" s="83"/>
      <c r="M831" s="83"/>
      <c r="N831" s="83"/>
      <c r="O831" s="83"/>
      <c r="P831" s="83"/>
      <c r="Q831" s="83"/>
      <c r="R831" s="83"/>
      <c r="V831" s="43"/>
      <c r="X831" s="6"/>
      <c r="Y831" s="665"/>
    </row>
    <row r="832" spans="1:25" ht="14.5">
      <c r="A832" s="83"/>
      <c r="C832" s="43"/>
      <c r="D832" s="4"/>
      <c r="G832" s="83"/>
      <c r="H832" s="83"/>
      <c r="I832" s="83"/>
      <c r="J832" s="83"/>
      <c r="K832" s="83"/>
      <c r="L832" s="83"/>
      <c r="M832" s="83"/>
      <c r="N832" s="83"/>
      <c r="O832" s="83"/>
      <c r="P832" s="83"/>
      <c r="Q832" s="83"/>
      <c r="R832" s="83"/>
      <c r="V832" s="43"/>
      <c r="X832" s="6"/>
      <c r="Y832" s="665"/>
    </row>
    <row r="833" spans="1:25" ht="14.5">
      <c r="A833" s="83"/>
      <c r="C833" s="43"/>
      <c r="D833" s="4"/>
      <c r="G833" s="83"/>
      <c r="H833" s="83"/>
      <c r="I833" s="83"/>
      <c r="J833" s="83"/>
      <c r="K833" s="83"/>
      <c r="L833" s="83"/>
      <c r="M833" s="83"/>
      <c r="N833" s="83"/>
      <c r="O833" s="83"/>
      <c r="P833" s="83"/>
      <c r="Q833" s="83"/>
      <c r="R833" s="83"/>
      <c r="V833" s="43"/>
      <c r="X833" s="6"/>
      <c r="Y833" s="665"/>
    </row>
    <row r="834" spans="1:25" ht="14.5">
      <c r="A834" s="83"/>
      <c r="C834" s="43"/>
      <c r="D834" s="4"/>
      <c r="G834" s="83"/>
      <c r="H834" s="83"/>
      <c r="I834" s="83"/>
      <c r="J834" s="83"/>
      <c r="K834" s="83"/>
      <c r="L834" s="83"/>
      <c r="M834" s="83"/>
      <c r="N834" s="83"/>
      <c r="O834" s="83"/>
      <c r="P834" s="83"/>
      <c r="Q834" s="83"/>
      <c r="R834" s="83"/>
      <c r="V834" s="43"/>
      <c r="X834" s="6"/>
      <c r="Y834" s="665"/>
    </row>
    <row r="835" spans="1:25" ht="14.5">
      <c r="A835" s="83"/>
      <c r="C835" s="43"/>
      <c r="D835" s="4"/>
      <c r="G835" s="83"/>
      <c r="H835" s="83"/>
      <c r="I835" s="83"/>
      <c r="J835" s="83"/>
      <c r="K835" s="83"/>
      <c r="L835" s="83"/>
      <c r="M835" s="83"/>
      <c r="N835" s="83"/>
      <c r="O835" s="83"/>
      <c r="P835" s="83"/>
      <c r="Q835" s="83"/>
      <c r="R835" s="83"/>
      <c r="V835" s="43"/>
      <c r="X835" s="6"/>
      <c r="Y835" s="665"/>
    </row>
    <row r="836" spans="1:25" ht="14.5">
      <c r="A836" s="83"/>
      <c r="C836" s="43"/>
      <c r="D836" s="4"/>
      <c r="G836" s="83"/>
      <c r="H836" s="83"/>
      <c r="I836" s="83"/>
      <c r="J836" s="83"/>
      <c r="K836" s="83"/>
      <c r="L836" s="83"/>
      <c r="M836" s="83"/>
      <c r="N836" s="83"/>
      <c r="O836" s="83"/>
      <c r="P836" s="83"/>
      <c r="Q836" s="83"/>
      <c r="R836" s="83"/>
      <c r="V836" s="43"/>
      <c r="X836" s="6"/>
      <c r="Y836" s="665"/>
    </row>
    <row r="837" spans="1:25" ht="14.5">
      <c r="A837" s="83"/>
      <c r="C837" s="43"/>
      <c r="D837" s="4"/>
      <c r="G837" s="83"/>
      <c r="H837" s="83"/>
      <c r="I837" s="83"/>
      <c r="J837" s="83"/>
      <c r="K837" s="83"/>
      <c r="L837" s="83"/>
      <c r="M837" s="83"/>
      <c r="N837" s="83"/>
      <c r="O837" s="83"/>
      <c r="P837" s="83"/>
      <c r="Q837" s="83"/>
      <c r="R837" s="83"/>
      <c r="V837" s="43"/>
      <c r="X837" s="6"/>
      <c r="Y837" s="665"/>
    </row>
    <row r="838" spans="1:25" ht="14.5">
      <c r="A838" s="83"/>
      <c r="C838" s="43"/>
      <c r="D838" s="4"/>
      <c r="G838" s="83"/>
      <c r="H838" s="83"/>
      <c r="I838" s="83"/>
      <c r="J838" s="83"/>
      <c r="K838" s="83"/>
      <c r="L838" s="83"/>
      <c r="M838" s="83"/>
      <c r="N838" s="83"/>
      <c r="O838" s="83"/>
      <c r="P838" s="83"/>
      <c r="Q838" s="83"/>
      <c r="R838" s="83"/>
      <c r="V838" s="43"/>
      <c r="X838" s="6"/>
      <c r="Y838" s="665"/>
    </row>
    <row r="839" spans="1:25" ht="14.5">
      <c r="A839" s="83"/>
      <c r="C839" s="43"/>
      <c r="D839" s="4"/>
      <c r="G839" s="83"/>
      <c r="H839" s="83"/>
      <c r="I839" s="83"/>
      <c r="J839" s="83"/>
      <c r="K839" s="83"/>
      <c r="L839" s="83"/>
      <c r="M839" s="83"/>
      <c r="N839" s="83"/>
      <c r="O839" s="83"/>
      <c r="P839" s="83"/>
      <c r="Q839" s="83"/>
      <c r="R839" s="83"/>
      <c r="V839" s="43"/>
      <c r="X839" s="6"/>
      <c r="Y839" s="665"/>
    </row>
    <row r="840" spans="1:25" ht="14.5">
      <c r="A840" s="83"/>
      <c r="C840" s="43"/>
      <c r="D840" s="4"/>
      <c r="G840" s="83"/>
      <c r="H840" s="83"/>
      <c r="I840" s="83"/>
      <c r="J840" s="83"/>
      <c r="K840" s="83"/>
      <c r="L840" s="83"/>
      <c r="M840" s="83"/>
      <c r="N840" s="83"/>
      <c r="O840" s="83"/>
      <c r="P840" s="83"/>
      <c r="Q840" s="83"/>
      <c r="R840" s="83"/>
      <c r="V840" s="43"/>
      <c r="X840" s="6"/>
      <c r="Y840" s="665"/>
    </row>
    <row r="841" spans="1:25" ht="14.5">
      <c r="A841" s="83"/>
      <c r="C841" s="43"/>
      <c r="D841" s="4"/>
      <c r="G841" s="83"/>
      <c r="H841" s="83"/>
      <c r="I841" s="83"/>
      <c r="J841" s="83"/>
      <c r="K841" s="83"/>
      <c r="L841" s="83"/>
      <c r="M841" s="83"/>
      <c r="N841" s="83"/>
      <c r="O841" s="83"/>
      <c r="P841" s="83"/>
      <c r="Q841" s="83"/>
      <c r="R841" s="83"/>
      <c r="V841" s="43"/>
      <c r="X841" s="6"/>
      <c r="Y841" s="665"/>
    </row>
    <row r="842" spans="1:25" ht="14.5">
      <c r="A842" s="83"/>
      <c r="C842" s="43"/>
      <c r="D842" s="4"/>
      <c r="G842" s="83"/>
      <c r="H842" s="83"/>
      <c r="I842" s="83"/>
      <c r="J842" s="83"/>
      <c r="K842" s="83"/>
      <c r="L842" s="83"/>
      <c r="M842" s="83"/>
      <c r="N842" s="83"/>
      <c r="O842" s="83"/>
      <c r="P842" s="83"/>
      <c r="Q842" s="83"/>
      <c r="R842" s="83"/>
      <c r="V842" s="43"/>
      <c r="X842" s="6"/>
      <c r="Y842" s="665"/>
    </row>
    <row r="843" spans="1:25" ht="14.5">
      <c r="A843" s="83"/>
      <c r="C843" s="43"/>
      <c r="D843" s="4"/>
      <c r="G843" s="83"/>
      <c r="H843" s="83"/>
      <c r="I843" s="83"/>
      <c r="J843" s="83"/>
      <c r="K843" s="83"/>
      <c r="L843" s="83"/>
      <c r="M843" s="83"/>
      <c r="N843" s="83"/>
      <c r="O843" s="83"/>
      <c r="P843" s="83"/>
      <c r="Q843" s="83"/>
      <c r="R843" s="83"/>
      <c r="V843" s="43"/>
      <c r="X843" s="6"/>
      <c r="Y843" s="665"/>
    </row>
    <row r="844" spans="1:25" ht="14.5">
      <c r="A844" s="83"/>
      <c r="C844" s="43"/>
      <c r="D844" s="4"/>
      <c r="G844" s="83"/>
      <c r="H844" s="83"/>
      <c r="I844" s="83"/>
      <c r="J844" s="83"/>
      <c r="K844" s="83"/>
      <c r="L844" s="83"/>
      <c r="M844" s="83"/>
      <c r="N844" s="83"/>
      <c r="O844" s="83"/>
      <c r="P844" s="83"/>
      <c r="Q844" s="83"/>
      <c r="R844" s="83"/>
      <c r="V844" s="43"/>
      <c r="X844" s="6"/>
      <c r="Y844" s="665"/>
    </row>
    <row r="845" spans="1:25" ht="14.5">
      <c r="A845" s="83"/>
      <c r="C845" s="43"/>
      <c r="D845" s="4"/>
      <c r="G845" s="83"/>
      <c r="H845" s="83"/>
      <c r="I845" s="83"/>
      <c r="J845" s="83"/>
      <c r="K845" s="83"/>
      <c r="L845" s="83"/>
      <c r="M845" s="83"/>
      <c r="N845" s="83"/>
      <c r="O845" s="83"/>
      <c r="P845" s="83"/>
      <c r="Q845" s="83"/>
      <c r="R845" s="83"/>
      <c r="V845" s="43"/>
      <c r="X845" s="6"/>
      <c r="Y845" s="665"/>
    </row>
    <row r="846" spans="1:25" ht="14.5">
      <c r="A846" s="83"/>
      <c r="C846" s="43"/>
      <c r="D846" s="4"/>
      <c r="G846" s="83"/>
      <c r="H846" s="83"/>
      <c r="I846" s="83"/>
      <c r="J846" s="83"/>
      <c r="K846" s="83"/>
      <c r="L846" s="83"/>
      <c r="M846" s="83"/>
      <c r="N846" s="83"/>
      <c r="O846" s="83"/>
      <c r="P846" s="83"/>
      <c r="Q846" s="83"/>
      <c r="R846" s="83"/>
      <c r="V846" s="43"/>
      <c r="X846" s="6"/>
      <c r="Y846" s="665"/>
    </row>
    <row r="847" spans="1:25" ht="14.5">
      <c r="A847" s="83"/>
      <c r="C847" s="43"/>
      <c r="D847" s="4"/>
      <c r="G847" s="83"/>
      <c r="H847" s="83"/>
      <c r="I847" s="83"/>
      <c r="J847" s="83"/>
      <c r="K847" s="83"/>
      <c r="L847" s="83"/>
      <c r="M847" s="83"/>
      <c r="N847" s="83"/>
      <c r="O847" s="83"/>
      <c r="P847" s="83"/>
      <c r="Q847" s="83"/>
      <c r="R847" s="83"/>
      <c r="V847" s="43"/>
      <c r="X847" s="6"/>
      <c r="Y847" s="665"/>
    </row>
    <row r="848" spans="1:25" ht="14.5">
      <c r="A848" s="83"/>
      <c r="C848" s="43"/>
      <c r="D848" s="4"/>
      <c r="G848" s="83"/>
      <c r="H848" s="83"/>
      <c r="I848" s="83"/>
      <c r="J848" s="83"/>
      <c r="K848" s="83"/>
      <c r="L848" s="83"/>
      <c r="M848" s="83"/>
      <c r="N848" s="83"/>
      <c r="O848" s="83"/>
      <c r="P848" s="83"/>
      <c r="Q848" s="83"/>
      <c r="R848" s="83"/>
      <c r="V848" s="43"/>
      <c r="X848" s="6"/>
      <c r="Y848" s="665"/>
    </row>
    <row r="849" spans="1:25" ht="14.5">
      <c r="A849" s="83"/>
      <c r="C849" s="43"/>
      <c r="D849" s="4"/>
      <c r="G849" s="83"/>
      <c r="H849" s="83"/>
      <c r="I849" s="83"/>
      <c r="J849" s="83"/>
      <c r="K849" s="83"/>
      <c r="L849" s="83"/>
      <c r="M849" s="83"/>
      <c r="N849" s="83"/>
      <c r="O849" s="83"/>
      <c r="P849" s="83"/>
      <c r="Q849" s="83"/>
      <c r="R849" s="83"/>
      <c r="V849" s="43"/>
      <c r="X849" s="6"/>
      <c r="Y849" s="665"/>
    </row>
    <row r="850" spans="1:25" ht="14.5">
      <c r="A850" s="83"/>
      <c r="C850" s="43"/>
      <c r="D850" s="4"/>
      <c r="G850" s="83"/>
      <c r="H850" s="83"/>
      <c r="I850" s="83"/>
      <c r="J850" s="83"/>
      <c r="K850" s="83"/>
      <c r="L850" s="83"/>
      <c r="M850" s="83"/>
      <c r="N850" s="83"/>
      <c r="O850" s="83"/>
      <c r="P850" s="83"/>
      <c r="Q850" s="83"/>
      <c r="R850" s="83"/>
      <c r="V850" s="43"/>
      <c r="X850" s="6"/>
      <c r="Y850" s="665"/>
    </row>
    <row r="851" spans="1:25" ht="14.5">
      <c r="A851" s="83"/>
      <c r="C851" s="43"/>
      <c r="D851" s="4"/>
      <c r="G851" s="83"/>
      <c r="H851" s="83"/>
      <c r="I851" s="83"/>
      <c r="J851" s="83"/>
      <c r="K851" s="83"/>
      <c r="L851" s="83"/>
      <c r="M851" s="83"/>
      <c r="N851" s="83"/>
      <c r="O851" s="83"/>
      <c r="P851" s="83"/>
      <c r="Q851" s="83"/>
      <c r="R851" s="83"/>
      <c r="V851" s="43"/>
      <c r="X851" s="6"/>
      <c r="Y851" s="665"/>
    </row>
    <row r="852" spans="1:25" ht="14.5">
      <c r="A852" s="83"/>
      <c r="C852" s="43"/>
      <c r="D852" s="4"/>
      <c r="G852" s="83"/>
      <c r="H852" s="83"/>
      <c r="I852" s="83"/>
      <c r="J852" s="83"/>
      <c r="K852" s="83"/>
      <c r="L852" s="83"/>
      <c r="M852" s="83"/>
      <c r="N852" s="83"/>
      <c r="O852" s="83"/>
      <c r="P852" s="83"/>
      <c r="Q852" s="83"/>
      <c r="R852" s="83"/>
      <c r="V852" s="43"/>
      <c r="X852" s="6"/>
      <c r="Y852" s="665"/>
    </row>
    <row r="853" spans="1:25" ht="14.5">
      <c r="A853" s="83"/>
      <c r="C853" s="43"/>
      <c r="D853" s="4"/>
      <c r="G853" s="83"/>
      <c r="H853" s="83"/>
      <c r="I853" s="83"/>
      <c r="J853" s="83"/>
      <c r="K853" s="83"/>
      <c r="L853" s="83"/>
      <c r="M853" s="83"/>
      <c r="N853" s="83"/>
      <c r="O853" s="83"/>
      <c r="P853" s="83"/>
      <c r="Q853" s="83"/>
      <c r="R853" s="83"/>
      <c r="V853" s="43"/>
      <c r="X853" s="6"/>
      <c r="Y853" s="665"/>
    </row>
    <row r="854" spans="1:25" ht="14.5">
      <c r="A854" s="83"/>
      <c r="C854" s="43"/>
      <c r="D854" s="4"/>
      <c r="G854" s="83"/>
      <c r="H854" s="83"/>
      <c r="I854" s="83"/>
      <c r="J854" s="83"/>
      <c r="K854" s="83"/>
      <c r="L854" s="83"/>
      <c r="M854" s="83"/>
      <c r="N854" s="83"/>
      <c r="O854" s="83"/>
      <c r="P854" s="83"/>
      <c r="Q854" s="83"/>
      <c r="R854" s="83"/>
      <c r="V854" s="43"/>
      <c r="X854" s="6"/>
      <c r="Y854" s="665"/>
    </row>
    <row r="855" spans="1:25" ht="14.5">
      <c r="A855" s="83"/>
      <c r="C855" s="43"/>
      <c r="D855" s="4"/>
      <c r="G855" s="83"/>
      <c r="H855" s="83"/>
      <c r="I855" s="83"/>
      <c r="J855" s="83"/>
      <c r="K855" s="83"/>
      <c r="L855" s="83"/>
      <c r="M855" s="83"/>
      <c r="N855" s="83"/>
      <c r="O855" s="83"/>
      <c r="P855" s="83"/>
      <c r="Q855" s="83"/>
      <c r="R855" s="83"/>
      <c r="V855" s="43"/>
      <c r="X855" s="6"/>
      <c r="Y855" s="665"/>
    </row>
    <row r="856" spans="1:25" ht="14.5">
      <c r="A856" s="83"/>
      <c r="C856" s="43"/>
      <c r="D856" s="4"/>
      <c r="G856" s="83"/>
      <c r="H856" s="83"/>
      <c r="I856" s="83"/>
      <c r="J856" s="83"/>
      <c r="K856" s="83"/>
      <c r="L856" s="83"/>
      <c r="M856" s="83"/>
      <c r="N856" s="83"/>
      <c r="O856" s="83"/>
      <c r="P856" s="83"/>
      <c r="Q856" s="83"/>
      <c r="R856" s="83"/>
      <c r="V856" s="43"/>
      <c r="X856" s="6"/>
      <c r="Y856" s="665"/>
    </row>
    <row r="857" spans="1:25" ht="14.5">
      <c r="A857" s="83"/>
      <c r="C857" s="43"/>
      <c r="D857" s="4"/>
      <c r="G857" s="83"/>
      <c r="H857" s="83"/>
      <c r="I857" s="83"/>
      <c r="J857" s="83"/>
      <c r="K857" s="83"/>
      <c r="L857" s="83"/>
      <c r="M857" s="83"/>
      <c r="N857" s="83"/>
      <c r="O857" s="83"/>
      <c r="P857" s="83"/>
      <c r="Q857" s="83"/>
      <c r="R857" s="83"/>
      <c r="V857" s="43"/>
      <c r="X857" s="6"/>
      <c r="Y857" s="665"/>
    </row>
    <row r="858" spans="1:25" ht="14.5">
      <c r="A858" s="83"/>
      <c r="C858" s="43"/>
      <c r="D858" s="4"/>
      <c r="G858" s="83"/>
      <c r="H858" s="83"/>
      <c r="I858" s="83"/>
      <c r="J858" s="83"/>
      <c r="K858" s="83"/>
      <c r="L858" s="83"/>
      <c r="M858" s="83"/>
      <c r="N858" s="83"/>
      <c r="O858" s="83"/>
      <c r="P858" s="83"/>
      <c r="Q858" s="83"/>
      <c r="R858" s="83"/>
      <c r="V858" s="43"/>
      <c r="X858" s="6"/>
      <c r="Y858" s="665"/>
    </row>
    <row r="859" spans="1:25" ht="14.5">
      <c r="A859" s="83"/>
      <c r="C859" s="43"/>
      <c r="D859" s="4"/>
      <c r="G859" s="83"/>
      <c r="H859" s="83"/>
      <c r="I859" s="83"/>
      <c r="J859" s="83"/>
      <c r="K859" s="83"/>
      <c r="L859" s="83"/>
      <c r="M859" s="83"/>
      <c r="N859" s="83"/>
      <c r="O859" s="83"/>
      <c r="P859" s="83"/>
      <c r="Q859" s="83"/>
      <c r="R859" s="83"/>
      <c r="V859" s="43"/>
      <c r="X859" s="6"/>
      <c r="Y859" s="665"/>
    </row>
    <row r="860" spans="1:25" ht="14.5">
      <c r="A860" s="83"/>
      <c r="C860" s="43"/>
      <c r="D860" s="4"/>
      <c r="G860" s="83"/>
      <c r="H860" s="83"/>
      <c r="I860" s="83"/>
      <c r="J860" s="83"/>
      <c r="K860" s="83"/>
      <c r="L860" s="83"/>
      <c r="M860" s="83"/>
      <c r="N860" s="83"/>
      <c r="O860" s="83"/>
      <c r="P860" s="83"/>
      <c r="Q860" s="83"/>
      <c r="R860" s="83"/>
      <c r="V860" s="43"/>
      <c r="X860" s="6"/>
      <c r="Y860" s="665"/>
    </row>
    <row r="861" spans="1:25" ht="14.5">
      <c r="A861" s="83"/>
      <c r="C861" s="43"/>
      <c r="D861" s="4"/>
      <c r="G861" s="83"/>
      <c r="H861" s="83"/>
      <c r="I861" s="83"/>
      <c r="J861" s="83"/>
      <c r="K861" s="83"/>
      <c r="L861" s="83"/>
      <c r="M861" s="83"/>
      <c r="N861" s="83"/>
      <c r="O861" s="83"/>
      <c r="P861" s="83"/>
      <c r="Q861" s="83"/>
      <c r="R861" s="83"/>
      <c r="V861" s="43"/>
      <c r="X861" s="6"/>
      <c r="Y861" s="665"/>
    </row>
    <row r="862" spans="1:25" ht="14.5">
      <c r="A862" s="83"/>
      <c r="C862" s="43"/>
      <c r="D862" s="4"/>
      <c r="G862" s="83"/>
      <c r="H862" s="83"/>
      <c r="I862" s="83"/>
      <c r="J862" s="83"/>
      <c r="K862" s="83"/>
      <c r="L862" s="83"/>
      <c r="M862" s="83"/>
      <c r="N862" s="83"/>
      <c r="O862" s="83"/>
      <c r="P862" s="83"/>
      <c r="Q862" s="83"/>
      <c r="R862" s="83"/>
      <c r="V862" s="43"/>
      <c r="X862" s="6"/>
      <c r="Y862" s="665"/>
    </row>
    <row r="863" spans="1:25" ht="14.5">
      <c r="A863" s="83"/>
      <c r="C863" s="43"/>
      <c r="D863" s="4"/>
      <c r="G863" s="83"/>
      <c r="H863" s="83"/>
      <c r="I863" s="83"/>
      <c r="J863" s="83"/>
      <c r="K863" s="83"/>
      <c r="L863" s="83"/>
      <c r="M863" s="83"/>
      <c r="N863" s="83"/>
      <c r="O863" s="83"/>
      <c r="P863" s="83"/>
      <c r="Q863" s="83"/>
      <c r="R863" s="83"/>
      <c r="V863" s="43"/>
      <c r="X863" s="6"/>
      <c r="Y863" s="665"/>
    </row>
    <row r="864" spans="1:25" ht="14.5">
      <c r="A864" s="83"/>
      <c r="C864" s="43"/>
      <c r="D864" s="4"/>
      <c r="G864" s="83"/>
      <c r="H864" s="83"/>
      <c r="I864" s="83"/>
      <c r="J864" s="83"/>
      <c r="K864" s="83"/>
      <c r="L864" s="83"/>
      <c r="M864" s="83"/>
      <c r="N864" s="83"/>
      <c r="O864" s="83"/>
      <c r="P864" s="83"/>
      <c r="Q864" s="83"/>
      <c r="R864" s="83"/>
      <c r="V864" s="43"/>
      <c r="X864" s="6"/>
      <c r="Y864" s="665"/>
    </row>
    <row r="865" spans="1:25" ht="14.5">
      <c r="A865" s="83"/>
      <c r="C865" s="43"/>
      <c r="D865" s="4"/>
      <c r="G865" s="83"/>
      <c r="H865" s="83"/>
      <c r="I865" s="83"/>
      <c r="J865" s="83"/>
      <c r="K865" s="83"/>
      <c r="L865" s="83"/>
      <c r="M865" s="83"/>
      <c r="N865" s="83"/>
      <c r="O865" s="83"/>
      <c r="P865" s="83"/>
      <c r="Q865" s="83"/>
      <c r="R865" s="83"/>
      <c r="V865" s="43"/>
      <c r="X865" s="6"/>
      <c r="Y865" s="665"/>
    </row>
    <row r="866" spans="1:25" ht="14.5">
      <c r="A866" s="83"/>
      <c r="C866" s="43"/>
      <c r="D866" s="4"/>
      <c r="G866" s="83"/>
      <c r="H866" s="83"/>
      <c r="I866" s="83"/>
      <c r="J866" s="83"/>
      <c r="K866" s="83"/>
      <c r="L866" s="83"/>
      <c r="M866" s="83"/>
      <c r="N866" s="83"/>
      <c r="O866" s="83"/>
      <c r="P866" s="83"/>
      <c r="Q866" s="83"/>
      <c r="R866" s="83"/>
      <c r="V866" s="43"/>
      <c r="X866" s="6"/>
      <c r="Y866" s="665"/>
    </row>
    <row r="867" spans="1:25" ht="14.5">
      <c r="A867" s="83"/>
      <c r="C867" s="43"/>
      <c r="D867" s="4"/>
      <c r="G867" s="83"/>
      <c r="H867" s="83"/>
      <c r="I867" s="83"/>
      <c r="J867" s="83"/>
      <c r="K867" s="83"/>
      <c r="L867" s="83"/>
      <c r="M867" s="83"/>
      <c r="N867" s="83"/>
      <c r="O867" s="83"/>
      <c r="P867" s="83"/>
      <c r="Q867" s="83"/>
      <c r="R867" s="83"/>
      <c r="V867" s="43"/>
      <c r="X867" s="6"/>
      <c r="Y867" s="665"/>
    </row>
    <row r="868" spans="1:25" ht="14.5">
      <c r="A868" s="83"/>
      <c r="C868" s="43"/>
      <c r="D868" s="4"/>
      <c r="G868" s="83"/>
      <c r="H868" s="83"/>
      <c r="I868" s="83"/>
      <c r="J868" s="83"/>
      <c r="K868" s="83"/>
      <c r="L868" s="83"/>
      <c r="M868" s="83"/>
      <c r="N868" s="83"/>
      <c r="O868" s="83"/>
      <c r="P868" s="83"/>
      <c r="Q868" s="83"/>
      <c r="R868" s="83"/>
      <c r="V868" s="43"/>
      <c r="X868" s="6"/>
      <c r="Y868" s="665"/>
    </row>
    <row r="869" spans="1:25" ht="14.5">
      <c r="A869" s="83"/>
      <c r="C869" s="43"/>
      <c r="D869" s="4"/>
      <c r="G869" s="83"/>
      <c r="H869" s="83"/>
      <c r="I869" s="83"/>
      <c r="J869" s="83"/>
      <c r="K869" s="83"/>
      <c r="L869" s="83"/>
      <c r="M869" s="83"/>
      <c r="N869" s="83"/>
      <c r="O869" s="83"/>
      <c r="P869" s="83"/>
      <c r="Q869" s="83"/>
      <c r="R869" s="83"/>
      <c r="V869" s="43"/>
      <c r="X869" s="6"/>
      <c r="Y869" s="665"/>
    </row>
    <row r="870" spans="1:25" ht="14.5">
      <c r="A870" s="83"/>
      <c r="C870" s="43"/>
      <c r="D870" s="4"/>
      <c r="G870" s="83"/>
      <c r="H870" s="83"/>
      <c r="I870" s="83"/>
      <c r="J870" s="83"/>
      <c r="K870" s="83"/>
      <c r="L870" s="83"/>
      <c r="M870" s="83"/>
      <c r="N870" s="83"/>
      <c r="O870" s="83"/>
      <c r="P870" s="83"/>
      <c r="Q870" s="83"/>
      <c r="R870" s="83"/>
      <c r="V870" s="43"/>
      <c r="X870" s="6"/>
      <c r="Y870" s="665"/>
    </row>
    <row r="871" spans="1:25" ht="14.5">
      <c r="A871" s="83"/>
      <c r="C871" s="43"/>
      <c r="D871" s="4"/>
      <c r="G871" s="83"/>
      <c r="H871" s="83"/>
      <c r="I871" s="83"/>
      <c r="J871" s="83"/>
      <c r="K871" s="83"/>
      <c r="L871" s="83"/>
      <c r="M871" s="83"/>
      <c r="N871" s="83"/>
      <c r="O871" s="83"/>
      <c r="P871" s="83"/>
      <c r="Q871" s="83"/>
      <c r="R871" s="83"/>
      <c r="V871" s="43"/>
      <c r="X871" s="6"/>
      <c r="Y871" s="665"/>
    </row>
    <row r="872" spans="1:25" ht="14.5">
      <c r="A872" s="83"/>
      <c r="C872" s="43"/>
      <c r="D872" s="4"/>
      <c r="G872" s="83"/>
      <c r="H872" s="83"/>
      <c r="I872" s="83"/>
      <c r="J872" s="83"/>
      <c r="K872" s="83"/>
      <c r="L872" s="83"/>
      <c r="M872" s="83"/>
      <c r="N872" s="83"/>
      <c r="O872" s="83"/>
      <c r="P872" s="83"/>
      <c r="Q872" s="83"/>
      <c r="R872" s="83"/>
      <c r="V872" s="43"/>
      <c r="X872" s="6"/>
      <c r="Y872" s="665"/>
    </row>
    <row r="873" spans="1:25" ht="14.5">
      <c r="A873" s="83"/>
      <c r="C873" s="43"/>
      <c r="D873" s="4"/>
      <c r="G873" s="83"/>
      <c r="H873" s="83"/>
      <c r="I873" s="83"/>
      <c r="J873" s="83"/>
      <c r="K873" s="83"/>
      <c r="L873" s="83"/>
      <c r="M873" s="83"/>
      <c r="N873" s="83"/>
      <c r="O873" s="83"/>
      <c r="P873" s="83"/>
      <c r="Q873" s="83"/>
      <c r="R873" s="83"/>
      <c r="V873" s="43"/>
      <c r="X873" s="6"/>
      <c r="Y873" s="665"/>
    </row>
    <row r="874" spans="1:25" ht="14.5">
      <c r="A874" s="83"/>
      <c r="C874" s="43"/>
      <c r="D874" s="4"/>
      <c r="G874" s="83"/>
      <c r="H874" s="83"/>
      <c r="I874" s="83"/>
      <c r="J874" s="83"/>
      <c r="K874" s="83"/>
      <c r="L874" s="83"/>
      <c r="M874" s="83"/>
      <c r="N874" s="83"/>
      <c r="O874" s="83"/>
      <c r="P874" s="83"/>
      <c r="Q874" s="83"/>
      <c r="R874" s="83"/>
      <c r="V874" s="43"/>
      <c r="X874" s="6"/>
      <c r="Y874" s="665"/>
    </row>
    <row r="875" spans="1:25" ht="14.5">
      <c r="A875" s="83"/>
      <c r="C875" s="43"/>
      <c r="D875" s="4"/>
      <c r="G875" s="83"/>
      <c r="H875" s="83"/>
      <c r="I875" s="83"/>
      <c r="J875" s="83"/>
      <c r="K875" s="83"/>
      <c r="L875" s="83"/>
      <c r="M875" s="83"/>
      <c r="N875" s="83"/>
      <c r="O875" s="83"/>
      <c r="P875" s="83"/>
      <c r="Q875" s="83"/>
      <c r="R875" s="83"/>
      <c r="V875" s="43"/>
      <c r="X875" s="6"/>
      <c r="Y875" s="665"/>
    </row>
    <row r="876" spans="1:25" ht="14.5">
      <c r="A876" s="83"/>
      <c r="C876" s="43"/>
      <c r="D876" s="4"/>
      <c r="G876" s="83"/>
      <c r="H876" s="83"/>
      <c r="I876" s="83"/>
      <c r="J876" s="83"/>
      <c r="K876" s="83"/>
      <c r="L876" s="83"/>
      <c r="M876" s="83"/>
      <c r="N876" s="83"/>
      <c r="O876" s="83"/>
      <c r="P876" s="83"/>
      <c r="Q876" s="83"/>
      <c r="R876" s="83"/>
      <c r="V876" s="43"/>
      <c r="X876" s="6"/>
      <c r="Y876" s="665"/>
    </row>
    <row r="877" spans="1:25" ht="14.5">
      <c r="A877" s="83"/>
      <c r="C877" s="43"/>
      <c r="D877" s="4"/>
      <c r="G877" s="83"/>
      <c r="H877" s="83"/>
      <c r="I877" s="83"/>
      <c r="J877" s="83"/>
      <c r="K877" s="83"/>
      <c r="L877" s="83"/>
      <c r="M877" s="83"/>
      <c r="N877" s="83"/>
      <c r="O877" s="83"/>
      <c r="P877" s="83"/>
      <c r="Q877" s="83"/>
      <c r="R877" s="83"/>
      <c r="V877" s="43"/>
      <c r="X877" s="6"/>
      <c r="Y877" s="665"/>
    </row>
    <row r="878" spans="1:25" ht="14.5">
      <c r="A878" s="83"/>
      <c r="C878" s="43"/>
      <c r="D878" s="4"/>
      <c r="G878" s="83"/>
      <c r="H878" s="83"/>
      <c r="I878" s="83"/>
      <c r="J878" s="83"/>
      <c r="K878" s="83"/>
      <c r="L878" s="83"/>
      <c r="M878" s="83"/>
      <c r="N878" s="83"/>
      <c r="O878" s="83"/>
      <c r="P878" s="83"/>
      <c r="Q878" s="83"/>
      <c r="R878" s="83"/>
      <c r="V878" s="43"/>
      <c r="X878" s="6"/>
      <c r="Y878" s="665"/>
    </row>
    <row r="879" spans="1:25" ht="14.5">
      <c r="A879" s="83"/>
      <c r="C879" s="43"/>
      <c r="D879" s="4"/>
      <c r="G879" s="83"/>
      <c r="H879" s="83"/>
      <c r="I879" s="83"/>
      <c r="J879" s="83"/>
      <c r="K879" s="83"/>
      <c r="L879" s="83"/>
      <c r="M879" s="83"/>
      <c r="N879" s="83"/>
      <c r="O879" s="83"/>
      <c r="P879" s="83"/>
      <c r="Q879" s="83"/>
      <c r="R879" s="83"/>
      <c r="V879" s="43"/>
      <c r="X879" s="6"/>
      <c r="Y879" s="665"/>
    </row>
    <row r="880" spans="1:25" ht="14.5">
      <c r="A880" s="83"/>
      <c r="C880" s="43"/>
      <c r="D880" s="4"/>
      <c r="G880" s="83"/>
      <c r="H880" s="83"/>
      <c r="I880" s="83"/>
      <c r="J880" s="83"/>
      <c r="K880" s="83"/>
      <c r="L880" s="83"/>
      <c r="M880" s="83"/>
      <c r="N880" s="83"/>
      <c r="O880" s="83"/>
      <c r="P880" s="83"/>
      <c r="Q880" s="83"/>
      <c r="R880" s="83"/>
      <c r="V880" s="43"/>
      <c r="X880" s="6"/>
      <c r="Y880" s="665"/>
    </row>
    <row r="881" spans="1:25" ht="14.5">
      <c r="A881" s="83"/>
      <c r="C881" s="43"/>
      <c r="D881" s="4"/>
      <c r="G881" s="83"/>
      <c r="H881" s="83"/>
      <c r="I881" s="83"/>
      <c r="J881" s="83"/>
      <c r="K881" s="83"/>
      <c r="L881" s="83"/>
      <c r="M881" s="83"/>
      <c r="N881" s="83"/>
      <c r="O881" s="83"/>
      <c r="P881" s="83"/>
      <c r="Q881" s="83"/>
      <c r="R881" s="83"/>
      <c r="V881" s="43"/>
      <c r="X881" s="6"/>
      <c r="Y881" s="665"/>
    </row>
    <row r="882" spans="1:25" ht="14.5">
      <c r="A882" s="83"/>
      <c r="C882" s="43"/>
      <c r="D882" s="4"/>
      <c r="G882" s="83"/>
      <c r="H882" s="83"/>
      <c r="I882" s="83"/>
      <c r="J882" s="83"/>
      <c r="K882" s="83"/>
      <c r="L882" s="83"/>
      <c r="M882" s="83"/>
      <c r="N882" s="83"/>
      <c r="O882" s="83"/>
      <c r="P882" s="83"/>
      <c r="Q882" s="83"/>
      <c r="R882" s="83"/>
      <c r="V882" s="43"/>
      <c r="X882" s="6"/>
      <c r="Y882" s="665"/>
    </row>
    <row r="883" spans="1:25" ht="14.5">
      <c r="A883" s="83"/>
      <c r="C883" s="43"/>
      <c r="D883" s="4"/>
      <c r="G883" s="83"/>
      <c r="H883" s="83"/>
      <c r="I883" s="83"/>
      <c r="J883" s="83"/>
      <c r="K883" s="83"/>
      <c r="L883" s="83"/>
      <c r="M883" s="83"/>
      <c r="N883" s="83"/>
      <c r="O883" s="83"/>
      <c r="P883" s="83"/>
      <c r="Q883" s="83"/>
      <c r="R883" s="83"/>
      <c r="V883" s="43"/>
      <c r="X883" s="6"/>
      <c r="Y883" s="665"/>
    </row>
    <row r="884" spans="1:25" ht="14.5">
      <c r="A884" s="83"/>
      <c r="C884" s="43"/>
      <c r="D884" s="4"/>
      <c r="G884" s="83"/>
      <c r="H884" s="83"/>
      <c r="I884" s="83"/>
      <c r="J884" s="83"/>
      <c r="K884" s="83"/>
      <c r="L884" s="83"/>
      <c r="M884" s="83"/>
      <c r="N884" s="83"/>
      <c r="O884" s="83"/>
      <c r="P884" s="83"/>
      <c r="Q884" s="83"/>
      <c r="R884" s="83"/>
      <c r="V884" s="43"/>
      <c r="X884" s="6"/>
      <c r="Y884" s="665"/>
    </row>
    <row r="885" spans="1:25" ht="14.5">
      <c r="A885" s="83"/>
      <c r="C885" s="43"/>
      <c r="D885" s="4"/>
      <c r="G885" s="83"/>
      <c r="H885" s="83"/>
      <c r="I885" s="83"/>
      <c r="J885" s="83"/>
      <c r="K885" s="83"/>
      <c r="L885" s="83"/>
      <c r="M885" s="83"/>
      <c r="N885" s="83"/>
      <c r="O885" s="83"/>
      <c r="P885" s="83"/>
      <c r="Q885" s="83"/>
      <c r="R885" s="83"/>
      <c r="V885" s="43"/>
      <c r="X885" s="6"/>
      <c r="Y885" s="665"/>
    </row>
    <row r="886" spans="1:25" ht="14.5">
      <c r="A886" s="83"/>
      <c r="C886" s="43"/>
      <c r="D886" s="4"/>
      <c r="G886" s="83"/>
      <c r="H886" s="83"/>
      <c r="I886" s="83"/>
      <c r="J886" s="83"/>
      <c r="K886" s="83"/>
      <c r="L886" s="83"/>
      <c r="M886" s="83"/>
      <c r="N886" s="83"/>
      <c r="O886" s="83"/>
      <c r="P886" s="83"/>
      <c r="Q886" s="83"/>
      <c r="R886" s="83"/>
      <c r="V886" s="43"/>
      <c r="X886" s="6"/>
      <c r="Y886" s="665"/>
    </row>
    <row r="887" spans="1:25" ht="14.5">
      <c r="A887" s="83"/>
      <c r="C887" s="43"/>
      <c r="D887" s="4"/>
      <c r="G887" s="83"/>
      <c r="H887" s="83"/>
      <c r="I887" s="83"/>
      <c r="J887" s="83"/>
      <c r="K887" s="83"/>
      <c r="L887" s="83"/>
      <c r="M887" s="83"/>
      <c r="N887" s="83"/>
      <c r="O887" s="83"/>
      <c r="P887" s="83"/>
      <c r="Q887" s="83"/>
      <c r="R887" s="83"/>
      <c r="V887" s="43"/>
      <c r="X887" s="6"/>
      <c r="Y887" s="665"/>
    </row>
    <row r="888" spans="1:25" ht="14.5">
      <c r="A888" s="83"/>
      <c r="C888" s="43"/>
      <c r="D888" s="4"/>
      <c r="G888" s="83"/>
      <c r="H888" s="83"/>
      <c r="I888" s="83"/>
      <c r="J888" s="83"/>
      <c r="K888" s="83"/>
      <c r="L888" s="83"/>
      <c r="M888" s="83"/>
      <c r="N888" s="83"/>
      <c r="O888" s="83"/>
      <c r="P888" s="83"/>
      <c r="Q888" s="83"/>
      <c r="R888" s="83"/>
      <c r="V888" s="43"/>
      <c r="X888" s="6"/>
      <c r="Y888" s="665"/>
    </row>
    <row r="889" spans="1:25" ht="14.5">
      <c r="A889" s="83"/>
      <c r="C889" s="43"/>
      <c r="D889" s="4"/>
      <c r="G889" s="83"/>
      <c r="H889" s="83"/>
      <c r="I889" s="83"/>
      <c r="J889" s="83"/>
      <c r="K889" s="83"/>
      <c r="L889" s="83"/>
      <c r="M889" s="83"/>
      <c r="N889" s="83"/>
      <c r="O889" s="83"/>
      <c r="P889" s="83"/>
      <c r="Q889" s="83"/>
      <c r="R889" s="83"/>
      <c r="V889" s="43"/>
      <c r="X889" s="6"/>
      <c r="Y889" s="665"/>
    </row>
    <row r="890" spans="1:25" ht="14.5">
      <c r="A890" s="83"/>
      <c r="C890" s="43"/>
      <c r="D890" s="4"/>
      <c r="G890" s="83"/>
      <c r="H890" s="83"/>
      <c r="I890" s="83"/>
      <c r="J890" s="83"/>
      <c r="K890" s="83"/>
      <c r="L890" s="83"/>
      <c r="M890" s="83"/>
      <c r="N890" s="83"/>
      <c r="O890" s="83"/>
      <c r="P890" s="83"/>
      <c r="Q890" s="83"/>
      <c r="R890" s="83"/>
      <c r="V890" s="43"/>
      <c r="X890" s="6"/>
      <c r="Y890" s="665"/>
    </row>
    <row r="891" spans="1:25" ht="14.5">
      <c r="A891" s="83"/>
      <c r="C891" s="43"/>
      <c r="D891" s="4"/>
      <c r="G891" s="83"/>
      <c r="H891" s="83"/>
      <c r="I891" s="83"/>
      <c r="J891" s="83"/>
      <c r="K891" s="83"/>
      <c r="L891" s="83"/>
      <c r="M891" s="83"/>
      <c r="N891" s="83"/>
      <c r="O891" s="83"/>
      <c r="P891" s="83"/>
      <c r="Q891" s="83"/>
      <c r="R891" s="83"/>
      <c r="V891" s="43"/>
      <c r="X891" s="6"/>
      <c r="Y891" s="665"/>
    </row>
    <row r="892" spans="1:25" ht="14.5">
      <c r="A892" s="83"/>
      <c r="C892" s="43"/>
      <c r="D892" s="4"/>
      <c r="G892" s="83"/>
      <c r="H892" s="83"/>
      <c r="I892" s="83"/>
      <c r="J892" s="83"/>
      <c r="K892" s="83"/>
      <c r="L892" s="83"/>
      <c r="M892" s="83"/>
      <c r="N892" s="83"/>
      <c r="O892" s="83"/>
      <c r="P892" s="83"/>
      <c r="Q892" s="83"/>
      <c r="R892" s="83"/>
      <c r="V892" s="43"/>
      <c r="X892" s="6"/>
      <c r="Y892" s="665"/>
    </row>
    <row r="893" spans="1:25" ht="14.5">
      <c r="A893" s="83"/>
      <c r="C893" s="43"/>
      <c r="D893" s="4"/>
      <c r="G893" s="83"/>
      <c r="H893" s="83"/>
      <c r="I893" s="83"/>
      <c r="J893" s="83"/>
      <c r="K893" s="83"/>
      <c r="L893" s="83"/>
      <c r="M893" s="83"/>
      <c r="N893" s="83"/>
      <c r="O893" s="83"/>
      <c r="P893" s="83"/>
      <c r="Q893" s="83"/>
      <c r="R893" s="83"/>
      <c r="V893" s="43"/>
      <c r="X893" s="6"/>
      <c r="Y893" s="665"/>
    </row>
    <row r="894" spans="1:25" ht="14.5">
      <c r="A894" s="83"/>
      <c r="C894" s="43"/>
      <c r="D894" s="4"/>
      <c r="G894" s="83"/>
      <c r="H894" s="83"/>
      <c r="I894" s="83"/>
      <c r="J894" s="83"/>
      <c r="K894" s="83"/>
      <c r="L894" s="83"/>
      <c r="M894" s="83"/>
      <c r="N894" s="83"/>
      <c r="O894" s="83"/>
      <c r="P894" s="83"/>
      <c r="Q894" s="83"/>
      <c r="R894" s="83"/>
      <c r="V894" s="43"/>
      <c r="X894" s="6"/>
      <c r="Y894" s="665"/>
    </row>
    <row r="895" spans="1:25" ht="14.5">
      <c r="A895" s="83"/>
      <c r="C895" s="43"/>
      <c r="D895" s="4"/>
      <c r="G895" s="83"/>
      <c r="H895" s="83"/>
      <c r="I895" s="83"/>
      <c r="J895" s="83"/>
      <c r="K895" s="83"/>
      <c r="L895" s="83"/>
      <c r="M895" s="83"/>
      <c r="N895" s="83"/>
      <c r="O895" s="83"/>
      <c r="P895" s="83"/>
      <c r="Q895" s="83"/>
      <c r="R895" s="83"/>
      <c r="V895" s="43"/>
      <c r="X895" s="6"/>
      <c r="Y895" s="665"/>
    </row>
    <row r="896" spans="1:25" ht="14.5">
      <c r="A896" s="83"/>
      <c r="C896" s="43"/>
      <c r="D896" s="4"/>
      <c r="G896" s="83"/>
      <c r="H896" s="83"/>
      <c r="I896" s="83"/>
      <c r="J896" s="83"/>
      <c r="K896" s="83"/>
      <c r="L896" s="83"/>
      <c r="M896" s="83"/>
      <c r="N896" s="83"/>
      <c r="O896" s="83"/>
      <c r="P896" s="83"/>
      <c r="Q896" s="83"/>
      <c r="R896" s="83"/>
      <c r="V896" s="43"/>
      <c r="X896" s="6"/>
      <c r="Y896" s="665"/>
    </row>
    <row r="897" spans="1:25" ht="14.5">
      <c r="A897" s="83"/>
      <c r="C897" s="43"/>
      <c r="D897" s="4"/>
      <c r="G897" s="83"/>
      <c r="H897" s="83"/>
      <c r="I897" s="83"/>
      <c r="J897" s="83"/>
      <c r="K897" s="83"/>
      <c r="L897" s="83"/>
      <c r="M897" s="83"/>
      <c r="N897" s="83"/>
      <c r="O897" s="83"/>
      <c r="P897" s="83"/>
      <c r="Q897" s="83"/>
      <c r="R897" s="83"/>
      <c r="V897" s="43"/>
      <c r="X897" s="6"/>
      <c r="Y897" s="665"/>
    </row>
    <row r="898" spans="1:25" ht="14.5">
      <c r="A898" s="83"/>
      <c r="C898" s="43"/>
      <c r="D898" s="4"/>
      <c r="G898" s="83"/>
      <c r="H898" s="83"/>
      <c r="I898" s="83"/>
      <c r="J898" s="83"/>
      <c r="K898" s="83"/>
      <c r="L898" s="83"/>
      <c r="M898" s="83"/>
      <c r="N898" s="83"/>
      <c r="O898" s="83"/>
      <c r="P898" s="83"/>
      <c r="Q898" s="83"/>
      <c r="R898" s="83"/>
      <c r="V898" s="43"/>
      <c r="X898" s="6"/>
      <c r="Y898" s="665"/>
    </row>
    <row r="899" spans="1:25" ht="14.5">
      <c r="A899" s="83"/>
      <c r="C899" s="43"/>
      <c r="D899" s="4"/>
      <c r="G899" s="83"/>
      <c r="H899" s="83"/>
      <c r="I899" s="83"/>
      <c r="J899" s="83"/>
      <c r="K899" s="83"/>
      <c r="L899" s="83"/>
      <c r="M899" s="83"/>
      <c r="N899" s="83"/>
      <c r="O899" s="83"/>
      <c r="P899" s="83"/>
      <c r="Q899" s="83"/>
      <c r="R899" s="83"/>
      <c r="V899" s="43"/>
      <c r="X899" s="6"/>
      <c r="Y899" s="665"/>
    </row>
    <row r="900" spans="1:25" ht="14.5">
      <c r="A900" s="83"/>
      <c r="C900" s="43"/>
      <c r="D900" s="4"/>
      <c r="G900" s="83"/>
      <c r="H900" s="83"/>
      <c r="I900" s="83"/>
      <c r="J900" s="83"/>
      <c r="K900" s="83"/>
      <c r="L900" s="83"/>
      <c r="M900" s="83"/>
      <c r="N900" s="83"/>
      <c r="O900" s="83"/>
      <c r="P900" s="83"/>
      <c r="Q900" s="83"/>
      <c r="R900" s="83"/>
      <c r="V900" s="43"/>
      <c r="X900" s="6"/>
      <c r="Y900" s="665"/>
    </row>
    <row r="901" spans="1:25" ht="14.5">
      <c r="A901" s="83"/>
      <c r="C901" s="43"/>
      <c r="D901" s="4"/>
      <c r="G901" s="83"/>
      <c r="H901" s="83"/>
      <c r="I901" s="83"/>
      <c r="J901" s="83"/>
      <c r="K901" s="83"/>
      <c r="L901" s="83"/>
      <c r="M901" s="83"/>
      <c r="N901" s="83"/>
      <c r="O901" s="83"/>
      <c r="P901" s="83"/>
      <c r="Q901" s="83"/>
      <c r="R901" s="83"/>
      <c r="V901" s="43"/>
      <c r="X901" s="6"/>
      <c r="Y901" s="665"/>
    </row>
    <row r="902" spans="1:25" ht="14.5">
      <c r="A902" s="83"/>
      <c r="C902" s="43"/>
      <c r="D902" s="4"/>
      <c r="G902" s="83"/>
      <c r="H902" s="83"/>
      <c r="I902" s="83"/>
      <c r="J902" s="83"/>
      <c r="K902" s="83"/>
      <c r="L902" s="83"/>
      <c r="M902" s="83"/>
      <c r="N902" s="83"/>
      <c r="O902" s="83"/>
      <c r="P902" s="83"/>
      <c r="Q902" s="83"/>
      <c r="R902" s="83"/>
      <c r="V902" s="43"/>
      <c r="X902" s="6"/>
      <c r="Y902" s="665"/>
    </row>
    <row r="903" spans="1:25" ht="14.5">
      <c r="A903" s="83"/>
      <c r="C903" s="43"/>
      <c r="D903" s="4"/>
      <c r="G903" s="83"/>
      <c r="H903" s="83"/>
      <c r="I903" s="83"/>
      <c r="J903" s="83"/>
      <c r="K903" s="83"/>
      <c r="L903" s="83"/>
      <c r="M903" s="83"/>
      <c r="N903" s="83"/>
      <c r="O903" s="83"/>
      <c r="P903" s="83"/>
      <c r="Q903" s="83"/>
      <c r="R903" s="83"/>
      <c r="V903" s="43"/>
      <c r="X903" s="6"/>
      <c r="Y903" s="665"/>
    </row>
    <row r="904" spans="1:25" ht="14.5">
      <c r="A904" s="83"/>
      <c r="C904" s="43"/>
      <c r="D904" s="4"/>
      <c r="G904" s="83"/>
      <c r="H904" s="83"/>
      <c r="I904" s="83"/>
      <c r="J904" s="83"/>
      <c r="K904" s="83"/>
      <c r="L904" s="83"/>
      <c r="M904" s="83"/>
      <c r="N904" s="83"/>
      <c r="O904" s="83"/>
      <c r="P904" s="83"/>
      <c r="Q904" s="83"/>
      <c r="R904" s="83"/>
      <c r="V904" s="43"/>
      <c r="X904" s="6"/>
      <c r="Y904" s="665"/>
    </row>
    <row r="905" spans="1:25" ht="14.5">
      <c r="A905" s="83"/>
      <c r="C905" s="43"/>
      <c r="D905" s="4"/>
      <c r="G905" s="83"/>
      <c r="H905" s="83"/>
      <c r="I905" s="83"/>
      <c r="J905" s="83"/>
      <c r="K905" s="83"/>
      <c r="L905" s="83"/>
      <c r="M905" s="83"/>
      <c r="N905" s="83"/>
      <c r="O905" s="83"/>
      <c r="P905" s="83"/>
      <c r="Q905" s="83"/>
      <c r="R905" s="83"/>
      <c r="V905" s="43"/>
      <c r="X905" s="6"/>
      <c r="Y905" s="665"/>
    </row>
    <row r="906" spans="1:25" ht="14.5">
      <c r="A906" s="83"/>
      <c r="C906" s="43"/>
      <c r="D906" s="4"/>
      <c r="G906" s="83"/>
      <c r="H906" s="83"/>
      <c r="I906" s="83"/>
      <c r="J906" s="83"/>
      <c r="K906" s="83"/>
      <c r="L906" s="83"/>
      <c r="M906" s="83"/>
      <c r="N906" s="83"/>
      <c r="O906" s="83"/>
      <c r="P906" s="83"/>
      <c r="Q906" s="83"/>
      <c r="R906" s="83"/>
      <c r="V906" s="43"/>
      <c r="X906" s="6"/>
      <c r="Y906" s="665"/>
    </row>
    <row r="907" spans="1:25" ht="14.5">
      <c r="A907" s="83"/>
      <c r="C907" s="43"/>
      <c r="D907" s="4"/>
      <c r="G907" s="83"/>
      <c r="H907" s="83"/>
      <c r="I907" s="83"/>
      <c r="J907" s="83"/>
      <c r="K907" s="83"/>
      <c r="L907" s="83"/>
      <c r="M907" s="83"/>
      <c r="N907" s="83"/>
      <c r="O907" s="83"/>
      <c r="P907" s="83"/>
      <c r="Q907" s="83"/>
      <c r="R907" s="83"/>
      <c r="V907" s="43"/>
      <c r="X907" s="6"/>
      <c r="Y907" s="665"/>
    </row>
    <row r="908" spans="1:25" ht="14.5">
      <c r="A908" s="83"/>
      <c r="C908" s="43"/>
      <c r="D908" s="4"/>
      <c r="G908" s="83"/>
      <c r="H908" s="83"/>
      <c r="I908" s="83"/>
      <c r="J908" s="83"/>
      <c r="K908" s="83"/>
      <c r="L908" s="83"/>
      <c r="M908" s="83"/>
      <c r="N908" s="83"/>
      <c r="O908" s="83"/>
      <c r="P908" s="83"/>
      <c r="Q908" s="83"/>
      <c r="R908" s="83"/>
      <c r="V908" s="43"/>
      <c r="X908" s="6"/>
      <c r="Y908" s="665"/>
    </row>
    <row r="909" spans="1:25" ht="14.5">
      <c r="A909" s="83"/>
      <c r="C909" s="43"/>
      <c r="D909" s="4"/>
      <c r="G909" s="83"/>
      <c r="H909" s="83"/>
      <c r="I909" s="83"/>
      <c r="J909" s="83"/>
      <c r="K909" s="83"/>
      <c r="L909" s="83"/>
      <c r="M909" s="83"/>
      <c r="N909" s="83"/>
      <c r="O909" s="83"/>
      <c r="P909" s="83"/>
      <c r="Q909" s="83"/>
      <c r="R909" s="83"/>
      <c r="V909" s="43"/>
      <c r="X909" s="6"/>
      <c r="Y909" s="665"/>
    </row>
    <row r="910" spans="1:25" ht="14.5">
      <c r="A910" s="83"/>
      <c r="C910" s="43"/>
      <c r="D910" s="4"/>
      <c r="G910" s="83"/>
      <c r="H910" s="83"/>
      <c r="I910" s="83"/>
      <c r="J910" s="83"/>
      <c r="K910" s="83"/>
      <c r="L910" s="83"/>
      <c r="M910" s="83"/>
      <c r="N910" s="83"/>
      <c r="O910" s="83"/>
      <c r="P910" s="83"/>
      <c r="Q910" s="83"/>
      <c r="R910" s="83"/>
      <c r="V910" s="43"/>
      <c r="X910" s="6"/>
      <c r="Y910" s="665"/>
    </row>
    <row r="911" spans="1:25" ht="14.5">
      <c r="A911" s="83"/>
      <c r="C911" s="43"/>
      <c r="D911" s="4"/>
      <c r="G911" s="83"/>
      <c r="H911" s="83"/>
      <c r="I911" s="83"/>
      <c r="J911" s="83"/>
      <c r="K911" s="83"/>
      <c r="L911" s="83"/>
      <c r="M911" s="83"/>
      <c r="N911" s="83"/>
      <c r="O911" s="83"/>
      <c r="P911" s="83"/>
      <c r="Q911" s="83"/>
      <c r="R911" s="83"/>
      <c r="V911" s="43"/>
      <c r="X911" s="6"/>
      <c r="Y911" s="665"/>
    </row>
    <row r="912" spans="1:25" ht="14.5">
      <c r="A912" s="83"/>
      <c r="C912" s="43"/>
      <c r="D912" s="4"/>
      <c r="G912" s="83"/>
      <c r="H912" s="83"/>
      <c r="I912" s="83"/>
      <c r="J912" s="83"/>
      <c r="K912" s="83"/>
      <c r="L912" s="83"/>
      <c r="M912" s="83"/>
      <c r="N912" s="83"/>
      <c r="O912" s="83"/>
      <c r="P912" s="83"/>
      <c r="Q912" s="83"/>
      <c r="R912" s="83"/>
      <c r="V912" s="43"/>
      <c r="X912" s="6"/>
      <c r="Y912" s="665"/>
    </row>
    <row r="913" spans="1:25" ht="14.5">
      <c r="A913" s="83"/>
      <c r="C913" s="43"/>
      <c r="D913" s="4"/>
      <c r="G913" s="83"/>
      <c r="H913" s="83"/>
      <c r="I913" s="83"/>
      <c r="J913" s="83"/>
      <c r="K913" s="83"/>
      <c r="L913" s="83"/>
      <c r="M913" s="83"/>
      <c r="N913" s="83"/>
      <c r="O913" s="83"/>
      <c r="P913" s="83"/>
      <c r="Q913" s="83"/>
      <c r="R913" s="83"/>
      <c r="V913" s="43"/>
      <c r="X913" s="6"/>
      <c r="Y913" s="665"/>
    </row>
    <row r="914" spans="1:25" ht="14.5">
      <c r="A914" s="83"/>
      <c r="C914" s="43"/>
      <c r="D914" s="4"/>
      <c r="G914" s="83"/>
      <c r="H914" s="83"/>
      <c r="I914" s="83"/>
      <c r="J914" s="83"/>
      <c r="K914" s="83"/>
      <c r="L914" s="83"/>
      <c r="M914" s="83"/>
      <c r="N914" s="83"/>
      <c r="O914" s="83"/>
      <c r="P914" s="83"/>
      <c r="Q914" s="83"/>
      <c r="R914" s="83"/>
      <c r="V914" s="43"/>
      <c r="X914" s="6"/>
      <c r="Y914" s="665"/>
    </row>
    <row r="915" spans="1:25" ht="14.5">
      <c r="A915" s="83"/>
      <c r="C915" s="43"/>
      <c r="D915" s="4"/>
      <c r="G915" s="83"/>
      <c r="H915" s="83"/>
      <c r="I915" s="83"/>
      <c r="J915" s="83"/>
      <c r="K915" s="83"/>
      <c r="L915" s="83"/>
      <c r="M915" s="83"/>
      <c r="N915" s="83"/>
      <c r="O915" s="83"/>
      <c r="P915" s="83"/>
      <c r="Q915" s="83"/>
      <c r="R915" s="83"/>
      <c r="V915" s="43"/>
      <c r="X915" s="6"/>
      <c r="Y915" s="665"/>
    </row>
    <row r="916" spans="1:25" ht="14.5">
      <c r="A916" s="83"/>
      <c r="C916" s="43"/>
      <c r="D916" s="4"/>
      <c r="G916" s="83"/>
      <c r="H916" s="83"/>
      <c r="I916" s="83"/>
      <c r="J916" s="83"/>
      <c r="K916" s="83"/>
      <c r="L916" s="83"/>
      <c r="M916" s="83"/>
      <c r="N916" s="83"/>
      <c r="O916" s="83"/>
      <c r="P916" s="83"/>
      <c r="Q916" s="83"/>
      <c r="R916" s="83"/>
      <c r="V916" s="43"/>
      <c r="X916" s="6"/>
      <c r="Y916" s="665"/>
    </row>
    <row r="917" spans="1:25" ht="14.5">
      <c r="A917" s="83"/>
      <c r="C917" s="43"/>
      <c r="D917" s="4"/>
      <c r="G917" s="83"/>
      <c r="H917" s="83"/>
      <c r="I917" s="83"/>
      <c r="J917" s="83"/>
      <c r="K917" s="83"/>
      <c r="L917" s="83"/>
      <c r="M917" s="83"/>
      <c r="N917" s="83"/>
      <c r="O917" s="83"/>
      <c r="P917" s="83"/>
      <c r="Q917" s="83"/>
      <c r="R917" s="83"/>
      <c r="V917" s="43"/>
      <c r="X917" s="6"/>
      <c r="Y917" s="665"/>
    </row>
    <row r="918" spans="1:25" ht="14.5">
      <c r="A918" s="83"/>
      <c r="C918" s="43"/>
      <c r="D918" s="4"/>
      <c r="G918" s="83"/>
      <c r="H918" s="83"/>
      <c r="I918" s="83"/>
      <c r="J918" s="83"/>
      <c r="K918" s="83"/>
      <c r="L918" s="83"/>
      <c r="M918" s="83"/>
      <c r="N918" s="83"/>
      <c r="O918" s="83"/>
      <c r="P918" s="83"/>
      <c r="Q918" s="83"/>
      <c r="R918" s="83"/>
      <c r="V918" s="43"/>
      <c r="X918" s="6"/>
      <c r="Y918" s="665"/>
    </row>
    <row r="919" spans="1:25" ht="14.5">
      <c r="A919" s="83"/>
      <c r="C919" s="43"/>
      <c r="D919" s="4"/>
      <c r="G919" s="83"/>
      <c r="H919" s="83"/>
      <c r="I919" s="83"/>
      <c r="J919" s="83"/>
      <c r="K919" s="83"/>
      <c r="L919" s="83"/>
      <c r="M919" s="83"/>
      <c r="N919" s="83"/>
      <c r="O919" s="83"/>
      <c r="P919" s="83"/>
      <c r="Q919" s="83"/>
      <c r="R919" s="83"/>
      <c r="V919" s="43"/>
      <c r="X919" s="6"/>
      <c r="Y919" s="665"/>
    </row>
    <row r="920" spans="1:25" ht="14.5">
      <c r="A920" s="83"/>
      <c r="C920" s="43"/>
      <c r="D920" s="4"/>
      <c r="G920" s="83"/>
      <c r="H920" s="83"/>
      <c r="I920" s="83"/>
      <c r="J920" s="83"/>
      <c r="K920" s="83"/>
      <c r="L920" s="83"/>
      <c r="M920" s="83"/>
      <c r="N920" s="83"/>
      <c r="O920" s="83"/>
      <c r="P920" s="83"/>
      <c r="Q920" s="83"/>
      <c r="R920" s="83"/>
      <c r="V920" s="43"/>
      <c r="X920" s="6"/>
      <c r="Y920" s="665"/>
    </row>
    <row r="921" spans="1:25" ht="14.5">
      <c r="A921" s="83"/>
      <c r="C921" s="43"/>
      <c r="D921" s="4"/>
      <c r="G921" s="83"/>
      <c r="H921" s="83"/>
      <c r="I921" s="83"/>
      <c r="J921" s="83"/>
      <c r="K921" s="83"/>
      <c r="L921" s="83"/>
      <c r="M921" s="83"/>
      <c r="N921" s="83"/>
      <c r="O921" s="83"/>
      <c r="P921" s="83"/>
      <c r="Q921" s="83"/>
      <c r="R921" s="83"/>
      <c r="V921" s="43"/>
      <c r="X921" s="6"/>
      <c r="Y921" s="665"/>
    </row>
    <row r="922" spans="1:25" ht="14.5">
      <c r="A922" s="83"/>
      <c r="C922" s="43"/>
      <c r="D922" s="4"/>
      <c r="G922" s="83"/>
      <c r="H922" s="83"/>
      <c r="I922" s="83"/>
      <c r="J922" s="83"/>
      <c r="K922" s="83"/>
      <c r="L922" s="83"/>
      <c r="M922" s="83"/>
      <c r="N922" s="83"/>
      <c r="O922" s="83"/>
      <c r="P922" s="83"/>
      <c r="Q922" s="83"/>
      <c r="R922" s="83"/>
      <c r="V922" s="43"/>
      <c r="X922" s="6"/>
      <c r="Y922" s="665"/>
    </row>
    <row r="923" spans="1:25" ht="14.5">
      <c r="A923" s="83"/>
      <c r="C923" s="43"/>
      <c r="D923" s="4"/>
      <c r="G923" s="83"/>
      <c r="H923" s="83"/>
      <c r="I923" s="83"/>
      <c r="J923" s="83"/>
      <c r="K923" s="83"/>
      <c r="L923" s="83"/>
      <c r="M923" s="83"/>
      <c r="N923" s="83"/>
      <c r="O923" s="83"/>
      <c r="P923" s="83"/>
      <c r="Q923" s="83"/>
      <c r="R923" s="83"/>
      <c r="V923" s="43"/>
      <c r="X923" s="6"/>
      <c r="Y923" s="665"/>
    </row>
    <row r="924" spans="1:25" ht="14.5">
      <c r="A924" s="83"/>
      <c r="C924" s="43"/>
      <c r="D924" s="4"/>
      <c r="G924" s="83"/>
      <c r="H924" s="83"/>
      <c r="I924" s="83"/>
      <c r="J924" s="83"/>
      <c r="K924" s="83"/>
      <c r="L924" s="83"/>
      <c r="M924" s="83"/>
      <c r="N924" s="83"/>
      <c r="O924" s="83"/>
      <c r="P924" s="83"/>
      <c r="Q924" s="83"/>
      <c r="R924" s="83"/>
      <c r="V924" s="43"/>
      <c r="X924" s="6"/>
      <c r="Y924" s="665"/>
    </row>
    <row r="925" spans="1:25" ht="14.5">
      <c r="A925" s="83"/>
      <c r="C925" s="43"/>
      <c r="D925" s="4"/>
      <c r="G925" s="83"/>
      <c r="H925" s="83"/>
      <c r="I925" s="83"/>
      <c r="J925" s="83"/>
      <c r="K925" s="83"/>
      <c r="L925" s="83"/>
      <c r="M925" s="83"/>
      <c r="N925" s="83"/>
      <c r="O925" s="83"/>
      <c r="P925" s="83"/>
      <c r="Q925" s="83"/>
      <c r="R925" s="83"/>
      <c r="V925" s="43"/>
      <c r="X925" s="6"/>
      <c r="Y925" s="665"/>
    </row>
    <row r="926" spans="1:25" ht="14.5">
      <c r="A926" s="83"/>
      <c r="C926" s="43"/>
      <c r="D926" s="4"/>
      <c r="G926" s="83"/>
      <c r="H926" s="83"/>
      <c r="I926" s="83"/>
      <c r="J926" s="83"/>
      <c r="K926" s="83"/>
      <c r="L926" s="83"/>
      <c r="M926" s="83"/>
      <c r="N926" s="83"/>
      <c r="O926" s="83"/>
      <c r="P926" s="83"/>
      <c r="Q926" s="83"/>
      <c r="R926" s="83"/>
      <c r="V926" s="43"/>
      <c r="X926" s="6"/>
      <c r="Y926" s="665"/>
    </row>
    <row r="927" spans="1:25" ht="14.5">
      <c r="A927" s="83"/>
      <c r="C927" s="43"/>
      <c r="D927" s="4"/>
      <c r="G927" s="83"/>
      <c r="H927" s="83"/>
      <c r="I927" s="83"/>
      <c r="J927" s="83"/>
      <c r="K927" s="83"/>
      <c r="L927" s="83"/>
      <c r="M927" s="83"/>
      <c r="N927" s="83"/>
      <c r="O927" s="83"/>
      <c r="P927" s="83"/>
      <c r="Q927" s="83"/>
      <c r="R927" s="83"/>
      <c r="V927" s="43"/>
      <c r="X927" s="6"/>
      <c r="Y927" s="665"/>
    </row>
    <row r="928" spans="1:25" ht="14.5">
      <c r="A928" s="83"/>
      <c r="C928" s="43"/>
      <c r="D928" s="4"/>
      <c r="G928" s="83"/>
      <c r="H928" s="83"/>
      <c r="I928" s="83"/>
      <c r="J928" s="83"/>
      <c r="K928" s="83"/>
      <c r="L928" s="83"/>
      <c r="M928" s="83"/>
      <c r="N928" s="83"/>
      <c r="O928" s="83"/>
      <c r="P928" s="83"/>
      <c r="Q928" s="83"/>
      <c r="R928" s="83"/>
      <c r="V928" s="43"/>
      <c r="X928" s="6"/>
      <c r="Y928" s="665"/>
    </row>
    <row r="929" spans="1:25" ht="14.5">
      <c r="A929" s="83"/>
      <c r="C929" s="43"/>
      <c r="D929" s="4"/>
      <c r="G929" s="83"/>
      <c r="H929" s="83"/>
      <c r="I929" s="83"/>
      <c r="J929" s="83"/>
      <c r="K929" s="83"/>
      <c r="L929" s="83"/>
      <c r="M929" s="83"/>
      <c r="N929" s="83"/>
      <c r="O929" s="83"/>
      <c r="P929" s="83"/>
      <c r="Q929" s="83"/>
      <c r="R929" s="83"/>
      <c r="V929" s="43"/>
      <c r="X929" s="6"/>
      <c r="Y929" s="665"/>
    </row>
    <row r="930" spans="1:25" ht="14.5">
      <c r="A930" s="83"/>
      <c r="C930" s="43"/>
      <c r="D930" s="4"/>
      <c r="G930" s="83"/>
      <c r="H930" s="83"/>
      <c r="I930" s="83"/>
      <c r="J930" s="83"/>
      <c r="K930" s="83"/>
      <c r="L930" s="83"/>
      <c r="M930" s="83"/>
      <c r="N930" s="83"/>
      <c r="O930" s="83"/>
      <c r="P930" s="83"/>
      <c r="Q930" s="83"/>
      <c r="R930" s="83"/>
      <c r="V930" s="43"/>
      <c r="X930" s="6"/>
      <c r="Y930" s="665"/>
    </row>
    <row r="931" spans="1:25" ht="14.5">
      <c r="A931" s="83"/>
      <c r="C931" s="43"/>
      <c r="D931" s="4"/>
      <c r="G931" s="83"/>
      <c r="H931" s="83"/>
      <c r="I931" s="83"/>
      <c r="J931" s="83"/>
      <c r="K931" s="83"/>
      <c r="L931" s="83"/>
      <c r="M931" s="83"/>
      <c r="N931" s="83"/>
      <c r="O931" s="83"/>
      <c r="P931" s="83"/>
      <c r="Q931" s="83"/>
      <c r="R931" s="83"/>
      <c r="V931" s="43"/>
      <c r="X931" s="6"/>
      <c r="Y931" s="665"/>
    </row>
    <row r="932" spans="1:25" ht="14.5">
      <c r="A932" s="83"/>
      <c r="C932" s="43"/>
      <c r="D932" s="4"/>
      <c r="G932" s="83"/>
      <c r="H932" s="83"/>
      <c r="I932" s="83"/>
      <c r="J932" s="83"/>
      <c r="K932" s="83"/>
      <c r="L932" s="83"/>
      <c r="M932" s="83"/>
      <c r="N932" s="83"/>
      <c r="O932" s="83"/>
      <c r="P932" s="83"/>
      <c r="Q932" s="83"/>
      <c r="R932" s="83"/>
      <c r="V932" s="43"/>
      <c r="X932" s="6"/>
      <c r="Y932" s="665"/>
    </row>
    <row r="933" spans="1:25" ht="14.5">
      <c r="A933" s="83"/>
      <c r="C933" s="43"/>
      <c r="D933" s="4"/>
      <c r="G933" s="83"/>
      <c r="H933" s="83"/>
      <c r="I933" s="83"/>
      <c r="J933" s="83"/>
      <c r="K933" s="83"/>
      <c r="L933" s="83"/>
      <c r="M933" s="83"/>
      <c r="N933" s="83"/>
      <c r="O933" s="83"/>
      <c r="P933" s="83"/>
      <c r="Q933" s="83"/>
      <c r="R933" s="83"/>
      <c r="V933" s="43"/>
      <c r="X933" s="6"/>
      <c r="Y933" s="665"/>
    </row>
    <row r="934" spans="1:25" ht="14.5">
      <c r="A934" s="83"/>
      <c r="C934" s="43"/>
      <c r="D934" s="4"/>
      <c r="G934" s="83"/>
      <c r="H934" s="83"/>
      <c r="I934" s="83"/>
      <c r="J934" s="83"/>
      <c r="K934" s="83"/>
      <c r="L934" s="83"/>
      <c r="M934" s="83"/>
      <c r="N934" s="83"/>
      <c r="O934" s="83"/>
      <c r="P934" s="83"/>
      <c r="Q934" s="83"/>
      <c r="R934" s="83"/>
      <c r="V934" s="43"/>
      <c r="X934" s="6"/>
      <c r="Y934" s="665"/>
    </row>
    <row r="935" spans="1:25" ht="14.5">
      <c r="A935" s="83"/>
      <c r="C935" s="43"/>
      <c r="D935" s="4"/>
      <c r="G935" s="83"/>
      <c r="H935" s="83"/>
      <c r="I935" s="83"/>
      <c r="J935" s="83"/>
      <c r="K935" s="83"/>
      <c r="L935" s="83"/>
      <c r="M935" s="83"/>
      <c r="N935" s="83"/>
      <c r="O935" s="83"/>
      <c r="P935" s="83"/>
      <c r="Q935" s="83"/>
      <c r="R935" s="83"/>
      <c r="V935" s="43"/>
      <c r="X935" s="6"/>
      <c r="Y935" s="665"/>
    </row>
    <row r="936" spans="1:25" ht="14.5">
      <c r="A936" s="83"/>
      <c r="C936" s="43"/>
      <c r="D936" s="4"/>
      <c r="G936" s="83"/>
      <c r="H936" s="83"/>
      <c r="I936" s="83"/>
      <c r="J936" s="83"/>
      <c r="K936" s="83"/>
      <c r="L936" s="83"/>
      <c r="M936" s="83"/>
      <c r="N936" s="83"/>
      <c r="O936" s="83"/>
      <c r="P936" s="83"/>
      <c r="Q936" s="83"/>
      <c r="R936" s="83"/>
      <c r="V936" s="43"/>
      <c r="X936" s="6"/>
      <c r="Y936" s="665"/>
    </row>
    <row r="937" spans="1:25" ht="14.5">
      <c r="A937" s="83"/>
      <c r="C937" s="43"/>
      <c r="D937" s="4"/>
      <c r="G937" s="83"/>
      <c r="H937" s="83"/>
      <c r="I937" s="83"/>
      <c r="J937" s="83"/>
      <c r="K937" s="83"/>
      <c r="L937" s="83"/>
      <c r="M937" s="83"/>
      <c r="N937" s="83"/>
      <c r="O937" s="83"/>
      <c r="P937" s="83"/>
      <c r="Q937" s="83"/>
      <c r="R937" s="83"/>
      <c r="V937" s="43"/>
      <c r="X937" s="6"/>
      <c r="Y937" s="665"/>
    </row>
    <row r="938" spans="1:25" ht="14.5">
      <c r="A938" s="83"/>
      <c r="C938" s="43"/>
      <c r="D938" s="4"/>
      <c r="G938" s="83"/>
      <c r="H938" s="83"/>
      <c r="I938" s="83"/>
      <c r="J938" s="83"/>
      <c r="K938" s="83"/>
      <c r="L938" s="83"/>
      <c r="M938" s="83"/>
      <c r="N938" s="83"/>
      <c r="O938" s="83"/>
      <c r="P938" s="83"/>
      <c r="Q938" s="83"/>
      <c r="R938" s="83"/>
      <c r="V938" s="43"/>
      <c r="X938" s="6"/>
      <c r="Y938" s="665"/>
    </row>
    <row r="939" spans="1:25" ht="14.5">
      <c r="A939" s="83"/>
      <c r="C939" s="43"/>
      <c r="D939" s="4"/>
      <c r="G939" s="83"/>
      <c r="H939" s="83"/>
      <c r="I939" s="83"/>
      <c r="J939" s="83"/>
      <c r="K939" s="83"/>
      <c r="L939" s="83"/>
      <c r="M939" s="83"/>
      <c r="N939" s="83"/>
      <c r="O939" s="83"/>
      <c r="P939" s="83"/>
      <c r="Q939" s="83"/>
      <c r="R939" s="83"/>
      <c r="V939" s="43"/>
      <c r="X939" s="6"/>
      <c r="Y939" s="665"/>
    </row>
    <row r="940" spans="1:25" ht="14.5">
      <c r="A940" s="83"/>
      <c r="C940" s="43"/>
      <c r="D940" s="4"/>
      <c r="G940" s="83"/>
      <c r="H940" s="83"/>
      <c r="I940" s="83"/>
      <c r="J940" s="83"/>
      <c r="K940" s="83"/>
      <c r="L940" s="83"/>
      <c r="M940" s="83"/>
      <c r="N940" s="83"/>
      <c r="O940" s="83"/>
      <c r="P940" s="83"/>
      <c r="Q940" s="83"/>
      <c r="R940" s="83"/>
      <c r="V940" s="43"/>
      <c r="X940" s="6"/>
      <c r="Y940" s="665"/>
    </row>
    <row r="941" spans="1:25" ht="14.5">
      <c r="A941" s="83"/>
      <c r="C941" s="43"/>
      <c r="D941" s="4"/>
      <c r="G941" s="83"/>
      <c r="H941" s="83"/>
      <c r="I941" s="83"/>
      <c r="J941" s="83"/>
      <c r="K941" s="83"/>
      <c r="L941" s="83"/>
      <c r="M941" s="83"/>
      <c r="N941" s="83"/>
      <c r="O941" s="83"/>
      <c r="P941" s="83"/>
      <c r="Q941" s="83"/>
      <c r="R941" s="83"/>
      <c r="V941" s="43"/>
      <c r="X941" s="6"/>
      <c r="Y941" s="665"/>
    </row>
    <row r="942" spans="1:25" ht="14.5">
      <c r="A942" s="83"/>
      <c r="C942" s="43"/>
      <c r="D942" s="4"/>
      <c r="G942" s="83"/>
      <c r="H942" s="83"/>
      <c r="I942" s="83"/>
      <c r="J942" s="83"/>
      <c r="K942" s="83"/>
      <c r="L942" s="83"/>
      <c r="M942" s="83"/>
      <c r="N942" s="83"/>
      <c r="O942" s="83"/>
      <c r="P942" s="83"/>
      <c r="Q942" s="83"/>
      <c r="R942" s="83"/>
      <c r="V942" s="43"/>
      <c r="X942" s="6"/>
      <c r="Y942" s="665"/>
    </row>
    <row r="943" spans="1:25" ht="14.5">
      <c r="A943" s="83"/>
      <c r="C943" s="43"/>
      <c r="D943" s="4"/>
      <c r="G943" s="83"/>
      <c r="H943" s="83"/>
      <c r="I943" s="83"/>
      <c r="J943" s="83"/>
      <c r="K943" s="83"/>
      <c r="L943" s="83"/>
      <c r="M943" s="83"/>
      <c r="N943" s="83"/>
      <c r="O943" s="83"/>
      <c r="P943" s="83"/>
      <c r="Q943" s="83"/>
      <c r="R943" s="83"/>
      <c r="V943" s="43"/>
      <c r="X943" s="6"/>
      <c r="Y943" s="665"/>
    </row>
    <row r="944" spans="1:25" ht="14.5">
      <c r="A944" s="83"/>
      <c r="C944" s="43"/>
      <c r="D944" s="4"/>
      <c r="G944" s="83"/>
      <c r="H944" s="83"/>
      <c r="I944" s="83"/>
      <c r="J944" s="83"/>
      <c r="K944" s="83"/>
      <c r="L944" s="83"/>
      <c r="M944" s="83"/>
      <c r="N944" s="83"/>
      <c r="O944" s="83"/>
      <c r="P944" s="83"/>
      <c r="Q944" s="83"/>
      <c r="R944" s="83"/>
      <c r="V944" s="43"/>
      <c r="X944" s="6"/>
      <c r="Y944" s="665"/>
    </row>
    <row r="945" spans="1:25" ht="14.5">
      <c r="A945" s="83"/>
      <c r="C945" s="43"/>
      <c r="D945" s="4"/>
      <c r="G945" s="83"/>
      <c r="H945" s="83"/>
      <c r="I945" s="83"/>
      <c r="J945" s="83"/>
      <c r="K945" s="83"/>
      <c r="L945" s="83"/>
      <c r="M945" s="83"/>
      <c r="N945" s="83"/>
      <c r="O945" s="83"/>
      <c r="P945" s="83"/>
      <c r="Q945" s="83"/>
      <c r="R945" s="83"/>
      <c r="V945" s="43"/>
      <c r="X945" s="6"/>
      <c r="Y945" s="665"/>
    </row>
    <row r="946" spans="1:25" ht="14.5">
      <c r="A946" s="83"/>
      <c r="C946" s="43"/>
      <c r="D946" s="4"/>
      <c r="G946" s="83"/>
      <c r="H946" s="83"/>
      <c r="I946" s="83"/>
      <c r="J946" s="83"/>
      <c r="K946" s="83"/>
      <c r="L946" s="83"/>
      <c r="M946" s="83"/>
      <c r="N946" s="83"/>
      <c r="O946" s="83"/>
      <c r="P946" s="83"/>
      <c r="Q946" s="83"/>
      <c r="R946" s="83"/>
      <c r="V946" s="43"/>
      <c r="X946" s="6"/>
      <c r="Y946" s="665"/>
    </row>
    <row r="947" spans="1:25" ht="14.5">
      <c r="A947" s="83"/>
      <c r="C947" s="43"/>
      <c r="D947" s="4"/>
      <c r="G947" s="83"/>
      <c r="H947" s="83"/>
      <c r="I947" s="83"/>
      <c r="J947" s="83"/>
      <c r="K947" s="83"/>
      <c r="L947" s="83"/>
      <c r="M947" s="83"/>
      <c r="N947" s="83"/>
      <c r="O947" s="83"/>
      <c r="P947" s="83"/>
      <c r="Q947" s="83"/>
      <c r="R947" s="83"/>
      <c r="V947" s="43"/>
      <c r="X947" s="6"/>
      <c r="Y947" s="665"/>
    </row>
    <row r="948" spans="1:25" ht="14.5">
      <c r="A948" s="83"/>
      <c r="C948" s="43"/>
      <c r="D948" s="4"/>
      <c r="G948" s="83"/>
      <c r="H948" s="83"/>
      <c r="I948" s="83"/>
      <c r="J948" s="83"/>
      <c r="K948" s="83"/>
      <c r="L948" s="83"/>
      <c r="M948" s="83"/>
      <c r="N948" s="83"/>
      <c r="O948" s="83"/>
      <c r="P948" s="83"/>
      <c r="Q948" s="83"/>
      <c r="R948" s="83"/>
      <c r="V948" s="43"/>
      <c r="X948" s="6"/>
      <c r="Y948" s="665"/>
    </row>
    <row r="949" spans="1:25" ht="14.5">
      <c r="A949" s="83"/>
      <c r="C949" s="43"/>
      <c r="D949" s="4"/>
      <c r="G949" s="83"/>
      <c r="H949" s="83"/>
      <c r="I949" s="83"/>
      <c r="J949" s="83"/>
      <c r="K949" s="83"/>
      <c r="L949" s="83"/>
      <c r="M949" s="83"/>
      <c r="N949" s="83"/>
      <c r="O949" s="83"/>
      <c r="P949" s="83"/>
      <c r="Q949" s="83"/>
      <c r="R949" s="83"/>
      <c r="V949" s="43"/>
      <c r="X949" s="6"/>
      <c r="Y949" s="665"/>
    </row>
    <row r="950" spans="1:25" ht="14.5">
      <c r="A950" s="83"/>
      <c r="C950" s="43"/>
      <c r="D950" s="4"/>
      <c r="G950" s="83"/>
      <c r="H950" s="83"/>
      <c r="I950" s="83"/>
      <c r="J950" s="83"/>
      <c r="K950" s="83"/>
      <c r="L950" s="83"/>
      <c r="M950" s="83"/>
      <c r="N950" s="83"/>
      <c r="O950" s="83"/>
      <c r="P950" s="83"/>
      <c r="Q950" s="83"/>
      <c r="R950" s="83"/>
      <c r="V950" s="43"/>
      <c r="X950" s="6"/>
      <c r="Y950" s="665"/>
    </row>
    <row r="951" spans="1:25" ht="14.5">
      <c r="A951" s="83"/>
      <c r="C951" s="43"/>
      <c r="D951" s="4"/>
      <c r="G951" s="83"/>
      <c r="H951" s="83"/>
      <c r="I951" s="83"/>
      <c r="J951" s="83"/>
      <c r="K951" s="83"/>
      <c r="L951" s="83"/>
      <c r="M951" s="83"/>
      <c r="N951" s="83"/>
      <c r="O951" s="83"/>
      <c r="P951" s="83"/>
      <c r="Q951" s="83"/>
      <c r="R951" s="83"/>
      <c r="V951" s="43"/>
      <c r="X951" s="6"/>
      <c r="Y951" s="665"/>
    </row>
    <row r="952" spans="1:25" ht="14.5">
      <c r="A952" s="83"/>
      <c r="C952" s="43"/>
      <c r="D952" s="4"/>
      <c r="G952" s="83"/>
      <c r="H952" s="83"/>
      <c r="I952" s="83"/>
      <c r="J952" s="83"/>
      <c r="K952" s="83"/>
      <c r="L952" s="83"/>
      <c r="M952" s="83"/>
      <c r="N952" s="83"/>
      <c r="O952" s="83"/>
      <c r="P952" s="83"/>
      <c r="Q952" s="83"/>
      <c r="R952" s="83"/>
      <c r="V952" s="43"/>
      <c r="X952" s="6"/>
      <c r="Y952" s="665"/>
    </row>
    <row r="953" spans="1:25" ht="14.5">
      <c r="A953" s="83"/>
      <c r="C953" s="43"/>
      <c r="D953" s="4"/>
      <c r="G953" s="83"/>
      <c r="H953" s="83"/>
      <c r="I953" s="83"/>
      <c r="J953" s="83"/>
      <c r="K953" s="83"/>
      <c r="L953" s="83"/>
      <c r="M953" s="83"/>
      <c r="N953" s="83"/>
      <c r="O953" s="83"/>
      <c r="P953" s="83"/>
      <c r="Q953" s="83"/>
      <c r="R953" s="83"/>
      <c r="V953" s="43"/>
      <c r="X953" s="6"/>
      <c r="Y953" s="665"/>
    </row>
    <row r="954" spans="1:25" ht="14.5">
      <c r="A954" s="83"/>
      <c r="C954" s="43"/>
      <c r="D954" s="4"/>
      <c r="G954" s="83"/>
      <c r="H954" s="83"/>
      <c r="I954" s="83"/>
      <c r="J954" s="83"/>
      <c r="K954" s="83"/>
      <c r="L954" s="83"/>
      <c r="M954" s="83"/>
      <c r="N954" s="83"/>
      <c r="O954" s="83"/>
      <c r="P954" s="83"/>
      <c r="Q954" s="83"/>
      <c r="R954" s="83"/>
      <c r="V954" s="43"/>
      <c r="X954" s="6"/>
      <c r="Y954" s="665"/>
    </row>
    <row r="955" spans="1:25" ht="14.5">
      <c r="A955" s="83"/>
      <c r="C955" s="43"/>
      <c r="D955" s="4"/>
      <c r="G955" s="83"/>
      <c r="H955" s="83"/>
      <c r="I955" s="83"/>
      <c r="J955" s="83"/>
      <c r="K955" s="83"/>
      <c r="L955" s="83"/>
      <c r="M955" s="83"/>
      <c r="N955" s="83"/>
      <c r="O955" s="83"/>
      <c r="P955" s="83"/>
      <c r="Q955" s="83"/>
      <c r="R955" s="83"/>
      <c r="V955" s="43"/>
      <c r="X955" s="6"/>
      <c r="Y955" s="665"/>
    </row>
    <row r="956" spans="1:25" ht="14.5">
      <c r="A956" s="83"/>
      <c r="C956" s="43"/>
      <c r="D956" s="4"/>
      <c r="G956" s="83"/>
      <c r="H956" s="83"/>
      <c r="I956" s="83"/>
      <c r="J956" s="83"/>
      <c r="K956" s="83"/>
      <c r="L956" s="83"/>
      <c r="M956" s="83"/>
      <c r="N956" s="83"/>
      <c r="O956" s="83"/>
      <c r="P956" s="83"/>
      <c r="Q956" s="83"/>
      <c r="R956" s="83"/>
      <c r="V956" s="43"/>
      <c r="X956" s="6"/>
      <c r="Y956" s="665"/>
    </row>
    <row r="957" spans="1:25" ht="14.5">
      <c r="A957" s="83"/>
      <c r="C957" s="43"/>
      <c r="D957" s="4"/>
      <c r="G957" s="83"/>
      <c r="H957" s="83"/>
      <c r="I957" s="83"/>
      <c r="J957" s="83"/>
      <c r="K957" s="83"/>
      <c r="L957" s="83"/>
      <c r="M957" s="83"/>
      <c r="N957" s="83"/>
      <c r="O957" s="83"/>
      <c r="P957" s="83"/>
      <c r="Q957" s="83"/>
      <c r="R957" s="83"/>
      <c r="V957" s="43"/>
      <c r="X957" s="6"/>
      <c r="Y957" s="665"/>
    </row>
    <row r="958" spans="1:25" ht="14.5">
      <c r="A958" s="83"/>
      <c r="C958" s="43"/>
      <c r="D958" s="4"/>
      <c r="G958" s="83"/>
      <c r="H958" s="83"/>
      <c r="I958" s="83"/>
      <c r="J958" s="83"/>
      <c r="K958" s="83"/>
      <c r="L958" s="83"/>
      <c r="M958" s="83"/>
      <c r="N958" s="83"/>
      <c r="O958" s="83"/>
      <c r="P958" s="83"/>
      <c r="Q958" s="83"/>
      <c r="R958" s="83"/>
      <c r="V958" s="43"/>
      <c r="X958" s="6"/>
      <c r="Y958" s="665"/>
    </row>
    <row r="959" spans="1:25" ht="14.5">
      <c r="A959" s="83"/>
      <c r="C959" s="43"/>
      <c r="D959" s="4"/>
      <c r="G959" s="83"/>
      <c r="H959" s="83"/>
      <c r="I959" s="83"/>
      <c r="J959" s="83"/>
      <c r="K959" s="83"/>
      <c r="L959" s="83"/>
      <c r="M959" s="83"/>
      <c r="N959" s="83"/>
      <c r="O959" s="83"/>
      <c r="P959" s="83"/>
      <c r="Q959" s="83"/>
      <c r="R959" s="83"/>
      <c r="V959" s="43"/>
      <c r="X959" s="6"/>
      <c r="Y959" s="665"/>
    </row>
    <row r="960" spans="1:25" ht="14.5">
      <c r="A960" s="83"/>
      <c r="C960" s="43"/>
      <c r="D960" s="4"/>
      <c r="G960" s="83"/>
      <c r="H960" s="83"/>
      <c r="I960" s="83"/>
      <c r="J960" s="83"/>
      <c r="K960" s="83"/>
      <c r="L960" s="83"/>
      <c r="M960" s="83"/>
      <c r="N960" s="83"/>
      <c r="O960" s="83"/>
      <c r="P960" s="83"/>
      <c r="Q960" s="83"/>
      <c r="R960" s="83"/>
      <c r="V960" s="43"/>
      <c r="X960" s="6"/>
      <c r="Y960" s="665"/>
    </row>
    <row r="961" spans="1:25" ht="14.5">
      <c r="A961" s="83"/>
      <c r="C961" s="43"/>
      <c r="D961" s="4"/>
      <c r="G961" s="83"/>
      <c r="H961" s="83"/>
      <c r="I961" s="83"/>
      <c r="J961" s="83"/>
      <c r="K961" s="83"/>
      <c r="L961" s="83"/>
      <c r="M961" s="83"/>
      <c r="N961" s="83"/>
      <c r="O961" s="83"/>
      <c r="P961" s="83"/>
      <c r="Q961" s="83"/>
      <c r="R961" s="83"/>
      <c r="V961" s="43"/>
      <c r="X961" s="6"/>
      <c r="Y961" s="665"/>
    </row>
    <row r="962" spans="1:25" ht="14.5">
      <c r="A962" s="83"/>
      <c r="C962" s="43"/>
      <c r="D962" s="4"/>
      <c r="G962" s="83"/>
      <c r="H962" s="83"/>
      <c r="I962" s="83"/>
      <c r="J962" s="83"/>
      <c r="K962" s="83"/>
      <c r="L962" s="83"/>
      <c r="M962" s="83"/>
      <c r="N962" s="83"/>
      <c r="O962" s="83"/>
      <c r="P962" s="83"/>
      <c r="Q962" s="83"/>
      <c r="R962" s="83"/>
      <c r="V962" s="43"/>
      <c r="X962" s="6"/>
      <c r="Y962" s="665"/>
    </row>
    <row r="963" spans="1:25" ht="14.5">
      <c r="A963" s="83"/>
      <c r="C963" s="43"/>
      <c r="D963" s="4"/>
      <c r="G963" s="83"/>
      <c r="H963" s="83"/>
      <c r="I963" s="83"/>
      <c r="J963" s="83"/>
      <c r="K963" s="83"/>
      <c r="L963" s="83"/>
      <c r="M963" s="83"/>
      <c r="N963" s="83"/>
      <c r="O963" s="83"/>
      <c r="P963" s="83"/>
      <c r="Q963" s="83"/>
      <c r="R963" s="83"/>
      <c r="V963" s="43"/>
      <c r="X963" s="6"/>
      <c r="Y963" s="665"/>
    </row>
    <row r="964" spans="1:25" ht="14.5">
      <c r="A964" s="83"/>
      <c r="C964" s="43"/>
      <c r="D964" s="4"/>
      <c r="G964" s="83"/>
      <c r="H964" s="83"/>
      <c r="I964" s="83"/>
      <c r="J964" s="83"/>
      <c r="K964" s="83"/>
      <c r="L964" s="83"/>
      <c r="M964" s="83"/>
      <c r="N964" s="83"/>
      <c r="O964" s="83"/>
      <c r="P964" s="83"/>
      <c r="Q964" s="83"/>
      <c r="R964" s="83"/>
      <c r="V964" s="43"/>
      <c r="X964" s="6"/>
      <c r="Y964" s="665"/>
    </row>
    <row r="965" spans="1:25" ht="14.5">
      <c r="A965" s="83"/>
      <c r="C965" s="43"/>
      <c r="D965" s="4"/>
      <c r="G965" s="83"/>
      <c r="H965" s="83"/>
      <c r="I965" s="83"/>
      <c r="J965" s="83"/>
      <c r="K965" s="83"/>
      <c r="L965" s="83"/>
      <c r="M965" s="83"/>
      <c r="N965" s="83"/>
      <c r="O965" s="83"/>
      <c r="P965" s="83"/>
      <c r="Q965" s="83"/>
      <c r="R965" s="83"/>
      <c r="V965" s="43"/>
      <c r="X965" s="6"/>
      <c r="Y965" s="665"/>
    </row>
    <row r="966" spans="1:25" ht="14.5">
      <c r="A966" s="83"/>
      <c r="C966" s="43"/>
      <c r="D966" s="4"/>
      <c r="G966" s="83"/>
      <c r="H966" s="83"/>
      <c r="I966" s="83"/>
      <c r="J966" s="83"/>
      <c r="K966" s="83"/>
      <c r="L966" s="83"/>
      <c r="M966" s="83"/>
      <c r="N966" s="83"/>
      <c r="O966" s="83"/>
      <c r="P966" s="83"/>
      <c r="Q966" s="83"/>
      <c r="R966" s="83"/>
      <c r="V966" s="43"/>
      <c r="X966" s="6"/>
      <c r="Y966" s="665"/>
    </row>
    <row r="967" spans="1:25" ht="14.5">
      <c r="A967" s="83"/>
      <c r="C967" s="43"/>
      <c r="D967" s="4"/>
      <c r="G967" s="83"/>
      <c r="H967" s="83"/>
      <c r="I967" s="83"/>
      <c r="J967" s="83"/>
      <c r="K967" s="83"/>
      <c r="L967" s="83"/>
      <c r="M967" s="83"/>
      <c r="N967" s="83"/>
      <c r="O967" s="83"/>
      <c r="P967" s="83"/>
      <c r="Q967" s="83"/>
      <c r="R967" s="83"/>
      <c r="V967" s="43"/>
      <c r="X967" s="6"/>
      <c r="Y967" s="665"/>
    </row>
    <row r="968" spans="1:25" ht="14.5">
      <c r="A968" s="83"/>
      <c r="C968" s="43"/>
      <c r="D968" s="4"/>
      <c r="G968" s="83"/>
      <c r="H968" s="83"/>
      <c r="I968" s="83"/>
      <c r="J968" s="83"/>
      <c r="K968" s="83"/>
      <c r="L968" s="83"/>
      <c r="M968" s="83"/>
      <c r="N968" s="83"/>
      <c r="O968" s="83"/>
      <c r="P968" s="83"/>
      <c r="Q968" s="83"/>
      <c r="R968" s="83"/>
      <c r="V968" s="43"/>
      <c r="X968" s="6"/>
      <c r="Y968" s="665"/>
    </row>
    <row r="969" spans="1:25" ht="14.5">
      <c r="A969" s="83"/>
      <c r="C969" s="43"/>
      <c r="D969" s="4"/>
      <c r="G969" s="83"/>
      <c r="H969" s="83"/>
      <c r="I969" s="83"/>
      <c r="J969" s="83"/>
      <c r="K969" s="83"/>
      <c r="L969" s="83"/>
      <c r="M969" s="83"/>
      <c r="N969" s="83"/>
      <c r="O969" s="83"/>
      <c r="P969" s="83"/>
      <c r="Q969" s="83"/>
      <c r="R969" s="83"/>
      <c r="V969" s="43"/>
      <c r="X969" s="6"/>
      <c r="Y969" s="665"/>
    </row>
    <row r="970" spans="1:25" ht="14.5">
      <c r="A970" s="83"/>
      <c r="C970" s="43"/>
      <c r="D970" s="4"/>
      <c r="G970" s="83"/>
      <c r="H970" s="83"/>
      <c r="I970" s="83"/>
      <c r="J970" s="83"/>
      <c r="K970" s="83"/>
      <c r="L970" s="83"/>
      <c r="M970" s="83"/>
      <c r="N970" s="83"/>
      <c r="O970" s="83"/>
      <c r="P970" s="83"/>
      <c r="Q970" s="83"/>
      <c r="R970" s="83"/>
      <c r="V970" s="43"/>
      <c r="X970" s="6"/>
      <c r="Y970" s="665"/>
    </row>
    <row r="971" spans="1:25" ht="14.5">
      <c r="A971" s="83"/>
      <c r="C971" s="43"/>
      <c r="D971" s="4"/>
      <c r="G971" s="83"/>
      <c r="H971" s="83"/>
      <c r="I971" s="83"/>
      <c r="J971" s="83"/>
      <c r="K971" s="83"/>
      <c r="L971" s="83"/>
      <c r="M971" s="83"/>
      <c r="N971" s="83"/>
      <c r="O971" s="83"/>
      <c r="P971" s="83"/>
      <c r="Q971" s="83"/>
      <c r="R971" s="83"/>
      <c r="V971" s="43"/>
      <c r="X971" s="6"/>
      <c r="Y971" s="665"/>
    </row>
    <row r="972" spans="1:25" ht="14.5">
      <c r="A972" s="83"/>
      <c r="C972" s="43"/>
      <c r="D972" s="4"/>
      <c r="G972" s="83"/>
      <c r="H972" s="83"/>
      <c r="I972" s="83"/>
      <c r="J972" s="83"/>
      <c r="K972" s="83"/>
      <c r="L972" s="83"/>
      <c r="M972" s="83"/>
      <c r="N972" s="83"/>
      <c r="O972" s="83"/>
      <c r="P972" s="83"/>
      <c r="Q972" s="83"/>
      <c r="R972" s="83"/>
      <c r="V972" s="43"/>
      <c r="X972" s="6"/>
      <c r="Y972" s="665"/>
    </row>
    <row r="973" spans="1:25" ht="14.5">
      <c r="A973" s="83"/>
      <c r="C973" s="43"/>
      <c r="D973" s="4"/>
      <c r="G973" s="83"/>
      <c r="H973" s="83"/>
      <c r="I973" s="83"/>
      <c r="J973" s="83"/>
      <c r="K973" s="83"/>
      <c r="L973" s="83"/>
      <c r="M973" s="83"/>
      <c r="N973" s="83"/>
      <c r="O973" s="83"/>
      <c r="P973" s="83"/>
      <c r="Q973" s="83"/>
      <c r="R973" s="83"/>
      <c r="V973" s="43"/>
      <c r="X973" s="6"/>
      <c r="Y973" s="665"/>
    </row>
    <row r="974" spans="1:25" ht="14.5">
      <c r="A974" s="83"/>
      <c r="C974" s="43"/>
      <c r="D974" s="4"/>
      <c r="G974" s="83"/>
      <c r="H974" s="83"/>
      <c r="I974" s="83"/>
      <c r="J974" s="83"/>
      <c r="K974" s="83"/>
      <c r="L974" s="83"/>
      <c r="M974" s="83"/>
      <c r="N974" s="83"/>
      <c r="O974" s="83"/>
      <c r="P974" s="83"/>
      <c r="Q974" s="83"/>
      <c r="R974" s="83"/>
      <c r="V974" s="43"/>
      <c r="X974" s="6"/>
      <c r="Y974" s="665"/>
    </row>
    <row r="975" spans="1:25" ht="14.5">
      <c r="A975" s="83"/>
      <c r="C975" s="43"/>
      <c r="D975" s="4"/>
      <c r="G975" s="83"/>
      <c r="H975" s="83"/>
      <c r="I975" s="83"/>
      <c r="J975" s="83"/>
      <c r="K975" s="83"/>
      <c r="L975" s="83"/>
      <c r="M975" s="83"/>
      <c r="N975" s="83"/>
      <c r="O975" s="83"/>
      <c r="P975" s="83"/>
      <c r="Q975" s="83"/>
      <c r="R975" s="83"/>
      <c r="V975" s="43"/>
      <c r="X975" s="6"/>
      <c r="Y975" s="665"/>
    </row>
    <row r="976" spans="1:25" ht="14.5">
      <c r="A976" s="83"/>
      <c r="C976" s="43"/>
      <c r="D976" s="4"/>
      <c r="G976" s="83"/>
      <c r="H976" s="83"/>
      <c r="I976" s="83"/>
      <c r="J976" s="83"/>
      <c r="K976" s="83"/>
      <c r="L976" s="83"/>
      <c r="M976" s="83"/>
      <c r="N976" s="83"/>
      <c r="O976" s="83"/>
      <c r="P976" s="83"/>
      <c r="Q976" s="83"/>
      <c r="R976" s="83"/>
      <c r="V976" s="43"/>
      <c r="X976" s="6"/>
      <c r="Y976" s="665"/>
    </row>
    <row r="977" spans="1:25" ht="14.5">
      <c r="A977" s="83"/>
      <c r="C977" s="43"/>
      <c r="D977" s="4"/>
      <c r="G977" s="83"/>
      <c r="H977" s="83"/>
      <c r="I977" s="83"/>
      <c r="J977" s="83"/>
      <c r="K977" s="83"/>
      <c r="L977" s="83"/>
      <c r="M977" s="83"/>
      <c r="N977" s="83"/>
      <c r="O977" s="83"/>
      <c r="P977" s="83"/>
      <c r="Q977" s="83"/>
      <c r="R977" s="83"/>
      <c r="V977" s="43"/>
      <c r="X977" s="6"/>
      <c r="Y977" s="665"/>
    </row>
    <row r="978" spans="1:25" ht="14.5">
      <c r="A978" s="83"/>
      <c r="C978" s="43"/>
      <c r="D978" s="4"/>
      <c r="G978" s="83"/>
      <c r="H978" s="83"/>
      <c r="I978" s="83"/>
      <c r="J978" s="83"/>
      <c r="K978" s="83"/>
      <c r="L978" s="83"/>
      <c r="M978" s="83"/>
      <c r="N978" s="83"/>
      <c r="O978" s="83"/>
      <c r="P978" s="83"/>
      <c r="Q978" s="83"/>
      <c r="R978" s="83"/>
      <c r="V978" s="43"/>
      <c r="X978" s="6"/>
      <c r="Y978" s="665"/>
    </row>
    <row r="979" spans="1:25" ht="14.5">
      <c r="A979" s="83"/>
      <c r="C979" s="43"/>
      <c r="D979" s="4"/>
      <c r="G979" s="83"/>
      <c r="H979" s="83"/>
      <c r="I979" s="83"/>
      <c r="J979" s="83"/>
      <c r="K979" s="83"/>
      <c r="L979" s="83"/>
      <c r="M979" s="83"/>
      <c r="N979" s="83"/>
      <c r="O979" s="83"/>
      <c r="P979" s="83"/>
      <c r="Q979" s="83"/>
      <c r="R979" s="83"/>
      <c r="V979" s="43"/>
      <c r="X979" s="6"/>
      <c r="Y979" s="665"/>
    </row>
    <row r="980" spans="1:25" ht="14.5">
      <c r="A980" s="83"/>
      <c r="C980" s="43"/>
      <c r="D980" s="4"/>
      <c r="G980" s="83"/>
      <c r="H980" s="83"/>
      <c r="I980" s="83"/>
      <c r="J980" s="83"/>
      <c r="K980" s="83"/>
      <c r="L980" s="83"/>
      <c r="M980" s="83"/>
      <c r="N980" s="83"/>
      <c r="O980" s="83"/>
      <c r="P980" s="83"/>
      <c r="Q980" s="83"/>
      <c r="R980" s="83"/>
      <c r="V980" s="43"/>
      <c r="X980" s="6"/>
      <c r="Y980" s="665"/>
    </row>
    <row r="981" spans="1:25" ht="14.5">
      <c r="A981" s="83"/>
      <c r="C981" s="43"/>
      <c r="D981" s="4"/>
      <c r="G981" s="83"/>
      <c r="H981" s="83"/>
      <c r="I981" s="83"/>
      <c r="J981" s="83"/>
      <c r="K981" s="83"/>
      <c r="L981" s="83"/>
      <c r="M981" s="83"/>
      <c r="N981" s="83"/>
      <c r="O981" s="83"/>
      <c r="P981" s="83"/>
      <c r="Q981" s="83"/>
      <c r="R981" s="83"/>
      <c r="V981" s="43"/>
      <c r="X981" s="6"/>
      <c r="Y981" s="665"/>
    </row>
    <row r="982" spans="1:25" ht="14.5">
      <c r="A982" s="83"/>
      <c r="C982" s="43"/>
      <c r="D982" s="4"/>
      <c r="G982" s="83"/>
      <c r="H982" s="83"/>
      <c r="I982" s="83"/>
      <c r="J982" s="83"/>
      <c r="K982" s="83"/>
      <c r="L982" s="83"/>
      <c r="M982" s="83"/>
      <c r="N982" s="83"/>
      <c r="O982" s="83"/>
      <c r="P982" s="83"/>
      <c r="Q982" s="83"/>
      <c r="R982" s="83"/>
      <c r="V982" s="43"/>
      <c r="X982" s="6"/>
      <c r="Y982" s="665"/>
    </row>
    <row r="983" spans="1:25" ht="14.5">
      <c r="A983" s="83"/>
      <c r="C983" s="43"/>
      <c r="D983" s="4"/>
      <c r="G983" s="83"/>
      <c r="H983" s="83"/>
      <c r="I983" s="83"/>
      <c r="J983" s="83"/>
      <c r="K983" s="83"/>
      <c r="L983" s="83"/>
      <c r="M983" s="83"/>
      <c r="N983" s="83"/>
      <c r="O983" s="83"/>
      <c r="P983" s="83"/>
      <c r="Q983" s="83"/>
      <c r="R983" s="83"/>
      <c r="V983" s="43"/>
      <c r="X983" s="6"/>
      <c r="Y983" s="665"/>
    </row>
    <row r="984" spans="1:25" ht="14.5">
      <c r="A984" s="83"/>
      <c r="C984" s="43"/>
      <c r="D984" s="4"/>
      <c r="G984" s="83"/>
      <c r="H984" s="83"/>
      <c r="I984" s="83"/>
      <c r="J984" s="83"/>
      <c r="K984" s="83"/>
      <c r="L984" s="83"/>
      <c r="M984" s="83"/>
      <c r="N984" s="83"/>
      <c r="O984" s="83"/>
      <c r="P984" s="83"/>
      <c r="Q984" s="83"/>
      <c r="R984" s="83"/>
      <c r="V984" s="43"/>
      <c r="X984" s="6"/>
      <c r="Y984" s="665"/>
    </row>
    <row r="985" spans="1:25" ht="14.5">
      <c r="A985" s="83"/>
      <c r="C985" s="43"/>
      <c r="D985" s="4"/>
      <c r="G985" s="83"/>
      <c r="H985" s="83"/>
      <c r="I985" s="83"/>
      <c r="J985" s="83"/>
      <c r="K985" s="83"/>
      <c r="L985" s="83"/>
      <c r="M985" s="83"/>
      <c r="N985" s="83"/>
      <c r="O985" s="83"/>
      <c r="P985" s="83"/>
      <c r="Q985" s="83"/>
      <c r="R985" s="83"/>
      <c r="V985" s="43"/>
      <c r="X985" s="6"/>
      <c r="Y985" s="665"/>
    </row>
    <row r="986" spans="1:25" ht="14.5">
      <c r="A986" s="83"/>
      <c r="C986" s="43"/>
      <c r="D986" s="4"/>
      <c r="G986" s="83"/>
      <c r="H986" s="83"/>
      <c r="I986" s="83"/>
      <c r="J986" s="83"/>
      <c r="K986" s="83"/>
      <c r="L986" s="83"/>
      <c r="M986" s="83"/>
      <c r="N986" s="83"/>
      <c r="O986" s="83"/>
      <c r="P986" s="83"/>
      <c r="Q986" s="83"/>
      <c r="R986" s="83"/>
      <c r="V986" s="43"/>
      <c r="X986" s="6"/>
      <c r="Y986" s="665"/>
    </row>
    <row r="987" spans="1:25" ht="14.5">
      <c r="A987" s="83"/>
      <c r="C987" s="43"/>
      <c r="D987" s="4"/>
      <c r="G987" s="83"/>
      <c r="H987" s="83"/>
      <c r="I987" s="83"/>
      <c r="J987" s="83"/>
      <c r="K987" s="83"/>
      <c r="L987" s="83"/>
      <c r="M987" s="83"/>
      <c r="N987" s="83"/>
      <c r="O987" s="83"/>
      <c r="P987" s="83"/>
      <c r="Q987" s="83"/>
      <c r="R987" s="83"/>
      <c r="V987" s="43"/>
      <c r="X987" s="6"/>
      <c r="Y987" s="665"/>
    </row>
    <row r="988" spans="1:25" ht="14.5">
      <c r="A988" s="83"/>
      <c r="C988" s="43"/>
      <c r="D988" s="4"/>
      <c r="G988" s="83"/>
      <c r="H988" s="83"/>
      <c r="I988" s="83"/>
      <c r="J988" s="83"/>
      <c r="K988" s="83"/>
      <c r="L988" s="83"/>
      <c r="M988" s="83"/>
      <c r="N988" s="83"/>
      <c r="O988" s="83"/>
      <c r="P988" s="83"/>
      <c r="Q988" s="83"/>
      <c r="R988" s="83"/>
      <c r="V988" s="43"/>
      <c r="X988" s="6"/>
      <c r="Y988" s="665"/>
    </row>
    <row r="989" spans="1:25" ht="14.5">
      <c r="A989" s="83"/>
      <c r="C989" s="43"/>
      <c r="D989" s="4"/>
      <c r="G989" s="83"/>
      <c r="H989" s="83"/>
      <c r="I989" s="83"/>
      <c r="J989" s="83"/>
      <c r="K989" s="83"/>
      <c r="L989" s="83"/>
      <c r="M989" s="83"/>
      <c r="N989" s="83"/>
      <c r="O989" s="83"/>
      <c r="P989" s="83"/>
      <c r="Q989" s="83"/>
      <c r="R989" s="83"/>
      <c r="V989" s="43"/>
      <c r="X989" s="6"/>
      <c r="Y989" s="665"/>
    </row>
    <row r="990" spans="1:25" ht="14.5">
      <c r="A990" s="83"/>
      <c r="C990" s="43"/>
      <c r="D990" s="4"/>
      <c r="G990" s="83"/>
      <c r="H990" s="83"/>
      <c r="I990" s="83"/>
      <c r="J990" s="83"/>
      <c r="K990" s="83"/>
      <c r="L990" s="83"/>
      <c r="M990" s="83"/>
      <c r="N990" s="83"/>
      <c r="O990" s="83"/>
      <c r="P990" s="83"/>
      <c r="Q990" s="83"/>
      <c r="R990" s="83"/>
      <c r="V990" s="43"/>
      <c r="X990" s="6"/>
      <c r="Y990" s="665"/>
    </row>
    <row r="991" spans="1:25" ht="14.5">
      <c r="A991" s="83"/>
      <c r="C991" s="43"/>
      <c r="D991" s="4"/>
      <c r="G991" s="83"/>
      <c r="H991" s="83"/>
      <c r="I991" s="83"/>
      <c r="J991" s="83"/>
      <c r="K991" s="83"/>
      <c r="L991" s="83"/>
      <c r="M991" s="83"/>
      <c r="N991" s="83"/>
      <c r="O991" s="83"/>
      <c r="P991" s="83"/>
      <c r="Q991" s="83"/>
      <c r="R991" s="83"/>
      <c r="V991" s="43"/>
      <c r="X991" s="6"/>
      <c r="Y991" s="665"/>
    </row>
    <row r="992" spans="1:25" ht="14.5">
      <c r="A992" s="83"/>
      <c r="C992" s="43"/>
      <c r="D992" s="4"/>
      <c r="G992" s="83"/>
      <c r="H992" s="83"/>
      <c r="I992" s="83"/>
      <c r="J992" s="83"/>
      <c r="K992" s="83"/>
      <c r="L992" s="83"/>
      <c r="M992" s="83"/>
      <c r="N992" s="83"/>
      <c r="O992" s="83"/>
      <c r="P992" s="83"/>
      <c r="Q992" s="83"/>
      <c r="R992" s="83"/>
      <c r="V992" s="43"/>
      <c r="X992" s="6"/>
      <c r="Y992" s="665"/>
    </row>
    <row r="993" spans="1:25" ht="14.5">
      <c r="A993" s="83"/>
      <c r="C993" s="43"/>
      <c r="D993" s="4"/>
      <c r="G993" s="83"/>
      <c r="H993" s="83"/>
      <c r="I993" s="83"/>
      <c r="J993" s="83"/>
      <c r="K993" s="83"/>
      <c r="L993" s="83"/>
      <c r="M993" s="83"/>
      <c r="N993" s="83"/>
      <c r="O993" s="83"/>
      <c r="P993" s="83"/>
      <c r="Q993" s="83"/>
      <c r="R993" s="83"/>
      <c r="V993" s="43"/>
      <c r="X993" s="6"/>
      <c r="Y993" s="665"/>
    </row>
    <row r="994" spans="1:25" ht="14.5">
      <c r="A994" s="83"/>
      <c r="C994" s="43"/>
      <c r="D994" s="4"/>
      <c r="G994" s="83"/>
      <c r="H994" s="83"/>
      <c r="I994" s="83"/>
      <c r="J994" s="83"/>
      <c r="K994" s="83"/>
      <c r="L994" s="83"/>
      <c r="M994" s="83"/>
      <c r="N994" s="83"/>
      <c r="O994" s="83"/>
      <c r="P994" s="83"/>
      <c r="Q994" s="83"/>
      <c r="R994" s="83"/>
      <c r="V994" s="43"/>
      <c r="X994" s="6"/>
      <c r="Y994" s="665"/>
    </row>
    <row r="995" spans="1:25" ht="14.5">
      <c r="A995" s="83"/>
      <c r="C995" s="43"/>
      <c r="D995" s="4"/>
      <c r="G995" s="83"/>
      <c r="H995" s="83"/>
      <c r="I995" s="83"/>
      <c r="J995" s="83"/>
      <c r="K995" s="83"/>
      <c r="L995" s="83"/>
      <c r="M995" s="83"/>
      <c r="N995" s="83"/>
      <c r="O995" s="83"/>
      <c r="P995" s="83"/>
      <c r="Q995" s="83"/>
      <c r="R995" s="83"/>
      <c r="V995" s="43"/>
      <c r="X995" s="6"/>
      <c r="Y995" s="665"/>
    </row>
    <row r="996" spans="1:25" ht="14.5">
      <c r="A996" s="83"/>
      <c r="C996" s="43"/>
      <c r="D996" s="4"/>
      <c r="G996" s="83"/>
      <c r="H996" s="83"/>
      <c r="I996" s="83"/>
      <c r="J996" s="83"/>
      <c r="K996" s="83"/>
      <c r="L996" s="83"/>
      <c r="M996" s="83"/>
      <c r="N996" s="83"/>
      <c r="O996" s="83"/>
      <c r="P996" s="83"/>
      <c r="Q996" s="83"/>
      <c r="R996" s="83"/>
      <c r="V996" s="43"/>
      <c r="X996" s="6"/>
      <c r="Y996" s="665"/>
    </row>
    <row r="997" spans="1:25" ht="14.5">
      <c r="A997" s="83"/>
      <c r="C997" s="43"/>
      <c r="D997" s="4"/>
      <c r="G997" s="83"/>
      <c r="H997" s="83"/>
      <c r="I997" s="83"/>
      <c r="J997" s="83"/>
      <c r="K997" s="83"/>
      <c r="L997" s="83"/>
      <c r="M997" s="83"/>
      <c r="N997" s="83"/>
      <c r="O997" s="83"/>
      <c r="P997" s="83"/>
      <c r="Q997" s="83"/>
      <c r="R997" s="83"/>
      <c r="V997" s="43"/>
      <c r="X997" s="6"/>
      <c r="Y997" s="665"/>
    </row>
    <row r="998" spans="1:25" ht="14.5">
      <c r="A998" s="83"/>
      <c r="C998" s="43"/>
      <c r="D998" s="4"/>
      <c r="G998" s="83"/>
      <c r="H998" s="83"/>
      <c r="I998" s="83"/>
      <c r="J998" s="83"/>
      <c r="K998" s="83"/>
      <c r="L998" s="83"/>
      <c r="M998" s="83"/>
      <c r="N998" s="83"/>
      <c r="O998" s="83"/>
      <c r="P998" s="83"/>
      <c r="Q998" s="83"/>
      <c r="R998" s="83"/>
      <c r="V998" s="43"/>
      <c r="X998" s="6"/>
      <c r="Y998" s="665"/>
    </row>
    <row r="999" spans="1:25" ht="14.5">
      <c r="A999" s="83"/>
      <c r="C999" s="43"/>
      <c r="D999" s="4"/>
      <c r="G999" s="83"/>
      <c r="H999" s="83"/>
      <c r="I999" s="83"/>
      <c r="J999" s="83"/>
      <c r="K999" s="83"/>
      <c r="L999" s="83"/>
      <c r="M999" s="83"/>
      <c r="N999" s="83"/>
      <c r="O999" s="83"/>
      <c r="P999" s="83"/>
      <c r="Q999" s="83"/>
      <c r="R999" s="83"/>
      <c r="V999" s="43"/>
      <c r="X999" s="6"/>
      <c r="Y999" s="665"/>
    </row>
    <row r="1000" spans="1:25" ht="14.5">
      <c r="A1000" s="83"/>
      <c r="C1000" s="43"/>
      <c r="D1000" s="4"/>
      <c r="G1000" s="83"/>
      <c r="H1000" s="83"/>
      <c r="I1000" s="83"/>
      <c r="J1000" s="83"/>
      <c r="K1000" s="83"/>
      <c r="L1000" s="83"/>
      <c r="M1000" s="83"/>
      <c r="N1000" s="83"/>
      <c r="O1000" s="83"/>
      <c r="P1000" s="83"/>
      <c r="Q1000" s="83"/>
      <c r="R1000" s="83"/>
      <c r="V1000" s="43"/>
      <c r="X1000" s="6"/>
      <c r="Y1000" s="665"/>
    </row>
    <row r="1001" spans="1:25" ht="14.5">
      <c r="A1001" s="83"/>
      <c r="C1001" s="43"/>
      <c r="D1001" s="4"/>
      <c r="G1001" s="83"/>
      <c r="H1001" s="83"/>
      <c r="I1001" s="83"/>
      <c r="J1001" s="83"/>
      <c r="K1001" s="83"/>
      <c r="L1001" s="83"/>
      <c r="M1001" s="83"/>
      <c r="N1001" s="83"/>
      <c r="O1001" s="83"/>
      <c r="P1001" s="83"/>
      <c r="Q1001" s="83"/>
      <c r="R1001" s="83"/>
      <c r="V1001" s="43"/>
      <c r="X1001" s="6"/>
      <c r="Y1001" s="665"/>
    </row>
    <row r="1002" spans="1:25" ht="14.5">
      <c r="A1002" s="83"/>
      <c r="C1002" s="43"/>
      <c r="D1002" s="4"/>
      <c r="G1002" s="83"/>
      <c r="H1002" s="83"/>
      <c r="I1002" s="83"/>
      <c r="J1002" s="83"/>
      <c r="K1002" s="83"/>
      <c r="L1002" s="83"/>
      <c r="M1002" s="83"/>
      <c r="N1002" s="83"/>
      <c r="O1002" s="83"/>
      <c r="P1002" s="83"/>
      <c r="Q1002" s="83"/>
      <c r="R1002" s="83"/>
      <c r="V1002" s="43"/>
      <c r="X1002" s="6"/>
      <c r="Y1002" s="665"/>
    </row>
    <row r="1003" spans="1:25" ht="14.5">
      <c r="A1003" s="83"/>
      <c r="C1003" s="43"/>
      <c r="D1003" s="4"/>
      <c r="G1003" s="83"/>
      <c r="H1003" s="83"/>
      <c r="I1003" s="83"/>
      <c r="J1003" s="83"/>
      <c r="K1003" s="83"/>
      <c r="L1003" s="83"/>
      <c r="M1003" s="83"/>
      <c r="N1003" s="83"/>
      <c r="O1003" s="83"/>
      <c r="P1003" s="83"/>
      <c r="Q1003" s="83"/>
      <c r="R1003" s="83"/>
      <c r="V1003" s="43"/>
      <c r="X1003" s="6"/>
      <c r="Y1003" s="665"/>
    </row>
    <row r="1004" spans="1:25" ht="14.5">
      <c r="A1004" s="83"/>
      <c r="C1004" s="43"/>
      <c r="D1004" s="4"/>
      <c r="G1004" s="83"/>
      <c r="H1004" s="83"/>
      <c r="I1004" s="83"/>
      <c r="J1004" s="83"/>
      <c r="K1004" s="83"/>
      <c r="L1004" s="83"/>
      <c r="M1004" s="83"/>
      <c r="N1004" s="83"/>
      <c r="O1004" s="83"/>
      <c r="P1004" s="83"/>
      <c r="Q1004" s="83"/>
      <c r="R1004" s="83"/>
      <c r="V1004" s="43"/>
      <c r="X1004" s="6"/>
      <c r="Y1004" s="665"/>
    </row>
    <row r="1005" spans="1:25" ht="14.5">
      <c r="A1005" s="83"/>
      <c r="C1005" s="43"/>
      <c r="D1005" s="4"/>
      <c r="G1005" s="83"/>
      <c r="H1005" s="83"/>
      <c r="I1005" s="83"/>
      <c r="J1005" s="83"/>
      <c r="K1005" s="83"/>
      <c r="L1005" s="83"/>
      <c r="M1005" s="83"/>
      <c r="N1005" s="83"/>
      <c r="O1005" s="83"/>
      <c r="P1005" s="83"/>
      <c r="Q1005" s="83"/>
      <c r="R1005" s="83"/>
      <c r="V1005" s="43"/>
      <c r="X1005" s="6"/>
      <c r="Y1005" s="665"/>
    </row>
    <row r="1006" spans="1:25" ht="14.5">
      <c r="A1006" s="83"/>
      <c r="C1006" s="43"/>
      <c r="D1006" s="4"/>
      <c r="G1006" s="83"/>
      <c r="H1006" s="83"/>
      <c r="I1006" s="83"/>
      <c r="J1006" s="83"/>
      <c r="K1006" s="83"/>
      <c r="L1006" s="83"/>
      <c r="M1006" s="83"/>
      <c r="N1006" s="83"/>
      <c r="O1006" s="83"/>
      <c r="P1006" s="83"/>
      <c r="Q1006" s="83"/>
      <c r="R1006" s="83"/>
      <c r="V1006" s="43"/>
      <c r="X1006" s="6"/>
      <c r="Y1006" s="665"/>
    </row>
    <row r="1007" spans="1:25" ht="14.5">
      <c r="A1007" s="83"/>
      <c r="C1007" s="43"/>
      <c r="D1007" s="4"/>
      <c r="G1007" s="83"/>
      <c r="H1007" s="83"/>
      <c r="I1007" s="83"/>
      <c r="J1007" s="83"/>
      <c r="K1007" s="83"/>
      <c r="L1007" s="83"/>
      <c r="M1007" s="83"/>
      <c r="N1007" s="83"/>
      <c r="O1007" s="83"/>
      <c r="P1007" s="83"/>
      <c r="Q1007" s="83"/>
      <c r="R1007" s="83"/>
      <c r="V1007" s="43"/>
      <c r="X1007" s="6"/>
      <c r="Y1007" s="665"/>
    </row>
    <row r="1008" spans="1:25" ht="14.5">
      <c r="A1008" s="83"/>
      <c r="C1008" s="43"/>
      <c r="D1008" s="4"/>
      <c r="G1008" s="83"/>
      <c r="H1008" s="83"/>
      <c r="I1008" s="83"/>
      <c r="J1008" s="83"/>
      <c r="K1008" s="83"/>
      <c r="L1008" s="83"/>
      <c r="M1008" s="83"/>
      <c r="N1008" s="83"/>
      <c r="O1008" s="83"/>
      <c r="P1008" s="83"/>
      <c r="Q1008" s="83"/>
      <c r="R1008" s="83"/>
      <c r="V1008" s="43"/>
      <c r="X1008" s="6"/>
      <c r="Y1008" s="665"/>
    </row>
    <row r="1009" spans="1:25" ht="14.5">
      <c r="A1009" s="83"/>
      <c r="C1009" s="43"/>
      <c r="D1009" s="4"/>
      <c r="G1009" s="83"/>
      <c r="H1009" s="83"/>
      <c r="I1009" s="83"/>
      <c r="J1009" s="83"/>
      <c r="K1009" s="83"/>
      <c r="L1009" s="83"/>
      <c r="M1009" s="83"/>
      <c r="N1009" s="83"/>
      <c r="O1009" s="83"/>
      <c r="P1009" s="83"/>
      <c r="Q1009" s="83"/>
      <c r="R1009" s="83"/>
      <c r="V1009" s="43"/>
      <c r="X1009" s="6"/>
      <c r="Y1009" s="665"/>
    </row>
    <row r="1010" spans="1:25" ht="14.5">
      <c r="A1010" s="83"/>
      <c r="C1010" s="43"/>
      <c r="D1010" s="4"/>
      <c r="G1010" s="83"/>
      <c r="H1010" s="83"/>
      <c r="I1010" s="83"/>
      <c r="J1010" s="83"/>
      <c r="K1010" s="83"/>
      <c r="L1010" s="83"/>
      <c r="M1010" s="83"/>
      <c r="N1010" s="83"/>
      <c r="O1010" s="83"/>
      <c r="P1010" s="83"/>
      <c r="Q1010" s="83"/>
      <c r="R1010" s="83"/>
      <c r="V1010" s="43"/>
      <c r="X1010" s="6"/>
      <c r="Y1010" s="665"/>
    </row>
    <row r="1011" spans="1:25" ht="14.5">
      <c r="A1011" s="83"/>
      <c r="C1011" s="43"/>
      <c r="D1011" s="4"/>
      <c r="G1011" s="83"/>
      <c r="H1011" s="83"/>
      <c r="I1011" s="83"/>
      <c r="J1011" s="83"/>
      <c r="K1011" s="83"/>
      <c r="L1011" s="83"/>
      <c r="M1011" s="83"/>
      <c r="N1011" s="83"/>
      <c r="O1011" s="83"/>
      <c r="P1011" s="83"/>
      <c r="Q1011" s="83"/>
      <c r="R1011" s="83"/>
      <c r="V1011" s="43"/>
      <c r="X1011" s="6"/>
      <c r="Y1011" s="665"/>
    </row>
    <row r="1012" spans="1:25" ht="14.5">
      <c r="A1012" s="83"/>
      <c r="C1012" s="43"/>
      <c r="D1012" s="4"/>
      <c r="G1012" s="83"/>
      <c r="H1012" s="83"/>
      <c r="I1012" s="83"/>
      <c r="J1012" s="83"/>
      <c r="K1012" s="83"/>
      <c r="L1012" s="83"/>
      <c r="M1012" s="83"/>
      <c r="N1012" s="83"/>
      <c r="O1012" s="83"/>
      <c r="P1012" s="83"/>
      <c r="Q1012" s="83"/>
      <c r="R1012" s="83"/>
      <c r="V1012" s="43"/>
      <c r="X1012" s="6"/>
      <c r="Y1012" s="665"/>
    </row>
    <row r="1013" spans="1:25" ht="14.5">
      <c r="A1013" s="83"/>
      <c r="C1013" s="43"/>
      <c r="D1013" s="4"/>
      <c r="G1013" s="83"/>
      <c r="H1013" s="83"/>
      <c r="I1013" s="83"/>
      <c r="J1013" s="83"/>
      <c r="K1013" s="83"/>
      <c r="L1013" s="83"/>
      <c r="M1013" s="83"/>
      <c r="N1013" s="83"/>
      <c r="O1013" s="83"/>
      <c r="P1013" s="83"/>
      <c r="Q1013" s="83"/>
      <c r="R1013" s="83"/>
      <c r="V1013" s="43"/>
      <c r="X1013" s="6"/>
      <c r="Y1013" s="665"/>
    </row>
    <row r="1014" spans="1:25" ht="14.5">
      <c r="A1014" s="83"/>
      <c r="C1014" s="43"/>
      <c r="D1014" s="4"/>
      <c r="G1014" s="83"/>
      <c r="H1014" s="83"/>
      <c r="I1014" s="83"/>
      <c r="J1014" s="83"/>
      <c r="K1014" s="83"/>
      <c r="L1014" s="83"/>
      <c r="M1014" s="83"/>
      <c r="N1014" s="83"/>
      <c r="O1014" s="83"/>
      <c r="P1014" s="83"/>
      <c r="Q1014" s="83"/>
      <c r="R1014" s="83"/>
      <c r="V1014" s="43"/>
      <c r="X1014" s="6"/>
      <c r="Y1014" s="665"/>
    </row>
    <row r="1015" spans="1:25" ht="14.5">
      <c r="A1015" s="83"/>
      <c r="C1015" s="43"/>
      <c r="D1015" s="4"/>
      <c r="G1015" s="83"/>
      <c r="H1015" s="83"/>
      <c r="I1015" s="83"/>
      <c r="J1015" s="83"/>
      <c r="K1015" s="83"/>
      <c r="L1015" s="83"/>
      <c r="M1015" s="83"/>
      <c r="N1015" s="83"/>
      <c r="O1015" s="83"/>
      <c r="P1015" s="83"/>
      <c r="Q1015" s="83"/>
      <c r="R1015" s="83"/>
      <c r="V1015" s="43"/>
      <c r="X1015" s="6"/>
      <c r="Y1015" s="665"/>
    </row>
    <row r="1016" spans="1:25" ht="14.5">
      <c r="A1016" s="83"/>
      <c r="C1016" s="43"/>
      <c r="D1016" s="4"/>
      <c r="G1016" s="83"/>
      <c r="H1016" s="83"/>
      <c r="I1016" s="83"/>
      <c r="J1016" s="83"/>
      <c r="K1016" s="83"/>
      <c r="L1016" s="83"/>
      <c r="M1016" s="83"/>
      <c r="N1016" s="83"/>
      <c r="O1016" s="83"/>
      <c r="P1016" s="83"/>
      <c r="Q1016" s="83"/>
      <c r="R1016" s="83"/>
      <c r="V1016" s="43"/>
      <c r="X1016" s="6"/>
      <c r="Y1016" s="665"/>
    </row>
    <row r="1017" spans="1:25" ht="14.5">
      <c r="A1017" s="83"/>
      <c r="C1017" s="43"/>
      <c r="D1017" s="4"/>
      <c r="G1017" s="83"/>
      <c r="H1017" s="83"/>
      <c r="I1017" s="83"/>
      <c r="J1017" s="83"/>
      <c r="K1017" s="83"/>
      <c r="L1017" s="83"/>
      <c r="M1017" s="83"/>
      <c r="N1017" s="83"/>
      <c r="O1017" s="83"/>
      <c r="P1017" s="83"/>
      <c r="Q1017" s="83"/>
      <c r="R1017" s="83"/>
      <c r="V1017" s="43"/>
      <c r="X1017" s="6"/>
      <c r="Y1017" s="665"/>
    </row>
    <row r="1018" spans="1:25" ht="14.5">
      <c r="A1018" s="83"/>
      <c r="C1018" s="43"/>
      <c r="D1018" s="4"/>
      <c r="G1018" s="83"/>
      <c r="H1018" s="83"/>
      <c r="I1018" s="83"/>
      <c r="J1018" s="83"/>
      <c r="K1018" s="83"/>
      <c r="L1018" s="83"/>
      <c r="M1018" s="83"/>
      <c r="N1018" s="83"/>
      <c r="O1018" s="83"/>
      <c r="P1018" s="83"/>
      <c r="Q1018" s="83"/>
      <c r="R1018" s="83"/>
      <c r="V1018" s="43"/>
      <c r="X1018" s="6"/>
      <c r="Y1018" s="665"/>
    </row>
    <row r="1019" spans="1:25" ht="14.5">
      <c r="A1019" s="83"/>
      <c r="C1019" s="43"/>
      <c r="D1019" s="4"/>
      <c r="G1019" s="83"/>
      <c r="H1019" s="83"/>
      <c r="I1019" s="83"/>
      <c r="J1019" s="83"/>
      <c r="K1019" s="83"/>
      <c r="L1019" s="83"/>
      <c r="M1019" s="83"/>
      <c r="N1019" s="83"/>
      <c r="O1019" s="83"/>
      <c r="P1019" s="83"/>
      <c r="Q1019" s="83"/>
      <c r="R1019" s="83"/>
      <c r="V1019" s="43"/>
      <c r="X1019" s="6"/>
      <c r="Y1019" s="665"/>
    </row>
    <row r="1020" spans="1:25" ht="14.5">
      <c r="A1020" s="83"/>
      <c r="C1020" s="43"/>
      <c r="D1020" s="4"/>
      <c r="G1020" s="83"/>
      <c r="H1020" s="83"/>
      <c r="I1020" s="83"/>
      <c r="J1020" s="83"/>
      <c r="K1020" s="83"/>
      <c r="L1020" s="83"/>
      <c r="M1020" s="83"/>
      <c r="N1020" s="83"/>
      <c r="O1020" s="83"/>
      <c r="P1020" s="83"/>
      <c r="Q1020" s="83"/>
      <c r="R1020" s="83"/>
      <c r="V1020" s="43"/>
      <c r="X1020" s="6"/>
      <c r="Y1020" s="665"/>
    </row>
    <row r="1021" spans="1:25" ht="14.5">
      <c r="A1021" s="83"/>
      <c r="C1021" s="43"/>
      <c r="D1021" s="4"/>
      <c r="G1021" s="83"/>
      <c r="H1021" s="83"/>
      <c r="I1021" s="83"/>
      <c r="J1021" s="83"/>
      <c r="K1021" s="83"/>
      <c r="L1021" s="83"/>
      <c r="M1021" s="83"/>
      <c r="N1021" s="83"/>
      <c r="O1021" s="83"/>
      <c r="P1021" s="83"/>
      <c r="Q1021" s="83"/>
      <c r="R1021" s="83"/>
      <c r="V1021" s="43"/>
      <c r="X1021" s="6"/>
      <c r="Y1021" s="665"/>
    </row>
    <row r="1022" spans="1:25" ht="14.5">
      <c r="A1022" s="83"/>
      <c r="C1022" s="43"/>
      <c r="D1022" s="4"/>
      <c r="G1022" s="83"/>
      <c r="H1022" s="83"/>
      <c r="I1022" s="83"/>
      <c r="J1022" s="83"/>
      <c r="K1022" s="83"/>
      <c r="L1022" s="83"/>
      <c r="M1022" s="83"/>
      <c r="N1022" s="83"/>
      <c r="O1022" s="83"/>
      <c r="P1022" s="83"/>
      <c r="Q1022" s="83"/>
      <c r="R1022" s="83"/>
      <c r="V1022" s="43"/>
      <c r="X1022" s="6"/>
      <c r="Y1022" s="665"/>
    </row>
    <row r="1023" spans="1:25" ht="14.5">
      <c r="A1023" s="83"/>
      <c r="C1023" s="43"/>
      <c r="D1023" s="4"/>
      <c r="G1023" s="83"/>
      <c r="H1023" s="83"/>
      <c r="I1023" s="83"/>
      <c r="J1023" s="83"/>
      <c r="K1023" s="83"/>
      <c r="L1023" s="83"/>
      <c r="M1023" s="83"/>
      <c r="N1023" s="83"/>
      <c r="O1023" s="83"/>
      <c r="P1023" s="83"/>
      <c r="Q1023" s="83"/>
      <c r="R1023" s="83"/>
      <c r="V1023" s="43"/>
      <c r="X1023" s="6"/>
      <c r="Y1023" s="665"/>
    </row>
    <row r="1024" spans="1:25" ht="14.5">
      <c r="A1024" s="83"/>
      <c r="C1024" s="43"/>
      <c r="D1024" s="4"/>
      <c r="G1024" s="83"/>
      <c r="H1024" s="83"/>
      <c r="I1024" s="83"/>
      <c r="J1024" s="83"/>
      <c r="K1024" s="83"/>
      <c r="L1024" s="83"/>
      <c r="M1024" s="83"/>
      <c r="N1024" s="83"/>
      <c r="O1024" s="83"/>
      <c r="P1024" s="83"/>
      <c r="Q1024" s="83"/>
      <c r="R1024" s="83"/>
      <c r="V1024" s="43"/>
      <c r="X1024" s="6"/>
      <c r="Y1024" s="665"/>
    </row>
    <row r="1025" spans="1:25" ht="14.5">
      <c r="A1025" s="83"/>
      <c r="C1025" s="43"/>
      <c r="D1025" s="4"/>
      <c r="G1025" s="83"/>
      <c r="H1025" s="83"/>
      <c r="I1025" s="83"/>
      <c r="J1025" s="83"/>
      <c r="K1025" s="83"/>
      <c r="L1025" s="83"/>
      <c r="M1025" s="83"/>
      <c r="N1025" s="83"/>
      <c r="O1025" s="83"/>
      <c r="P1025" s="83"/>
      <c r="Q1025" s="83"/>
      <c r="R1025" s="83"/>
      <c r="V1025" s="43"/>
      <c r="X1025" s="6"/>
      <c r="Y1025" s="665"/>
    </row>
    <row r="1026" spans="1:25" ht="14.5">
      <c r="A1026" s="83"/>
      <c r="C1026" s="43"/>
      <c r="D1026" s="4"/>
      <c r="G1026" s="83"/>
      <c r="H1026" s="83"/>
      <c r="I1026" s="83"/>
      <c r="J1026" s="83"/>
      <c r="K1026" s="83"/>
      <c r="L1026" s="83"/>
      <c r="M1026" s="83"/>
      <c r="N1026" s="83"/>
      <c r="O1026" s="83"/>
      <c r="P1026" s="83"/>
      <c r="Q1026" s="83"/>
      <c r="R1026" s="83"/>
      <c r="V1026" s="43"/>
      <c r="X1026" s="6"/>
      <c r="Y1026" s="665"/>
    </row>
    <row r="1027" spans="1:25" ht="14.5">
      <c r="A1027" s="83"/>
      <c r="C1027" s="43"/>
      <c r="D1027" s="4"/>
      <c r="G1027" s="83"/>
      <c r="H1027" s="83"/>
      <c r="I1027" s="83"/>
      <c r="J1027" s="83"/>
      <c r="K1027" s="83"/>
      <c r="L1027" s="83"/>
      <c r="M1027" s="83"/>
      <c r="N1027" s="83"/>
      <c r="O1027" s="83"/>
      <c r="P1027" s="83"/>
      <c r="Q1027" s="83"/>
      <c r="R1027" s="83"/>
      <c r="V1027" s="43"/>
      <c r="X1027" s="6"/>
      <c r="Y1027" s="665"/>
    </row>
    <row r="1028" spans="1:25" ht="14.5">
      <c r="A1028" s="83"/>
      <c r="C1028" s="43"/>
      <c r="D1028" s="4"/>
      <c r="G1028" s="83"/>
      <c r="H1028" s="83"/>
      <c r="I1028" s="83"/>
      <c r="J1028" s="83"/>
      <c r="K1028" s="83"/>
      <c r="L1028" s="83"/>
      <c r="M1028" s="83"/>
      <c r="N1028" s="83"/>
      <c r="O1028" s="83"/>
      <c r="P1028" s="83"/>
      <c r="Q1028" s="83"/>
      <c r="R1028" s="83"/>
      <c r="V1028" s="43"/>
      <c r="X1028" s="6"/>
      <c r="Y1028" s="665"/>
    </row>
    <row r="1029" spans="1:25" ht="14.5">
      <c r="A1029" s="83"/>
      <c r="C1029" s="43"/>
      <c r="D1029" s="4"/>
      <c r="G1029" s="83"/>
      <c r="H1029" s="83"/>
      <c r="I1029" s="83"/>
      <c r="J1029" s="83"/>
      <c r="K1029" s="83"/>
      <c r="L1029" s="83"/>
      <c r="M1029" s="83"/>
      <c r="N1029" s="83"/>
      <c r="O1029" s="83"/>
      <c r="P1029" s="83"/>
      <c r="Q1029" s="83"/>
      <c r="R1029" s="83"/>
      <c r="V1029" s="43"/>
      <c r="X1029" s="6"/>
      <c r="Y1029" s="665"/>
    </row>
    <row r="1030" spans="1:25" ht="14.5">
      <c r="A1030" s="83"/>
      <c r="C1030" s="43"/>
      <c r="D1030" s="4"/>
      <c r="G1030" s="83"/>
      <c r="H1030" s="83"/>
      <c r="I1030" s="83"/>
      <c r="J1030" s="83"/>
      <c r="K1030" s="83"/>
      <c r="L1030" s="83"/>
      <c r="M1030" s="83"/>
      <c r="N1030" s="83"/>
      <c r="O1030" s="83"/>
      <c r="P1030" s="83"/>
      <c r="Q1030" s="83"/>
      <c r="R1030" s="83"/>
      <c r="V1030" s="43"/>
      <c r="X1030" s="6"/>
      <c r="Y1030" s="665"/>
    </row>
    <row r="1031" spans="1:25" ht="14.5">
      <c r="A1031" s="83"/>
      <c r="C1031" s="43"/>
      <c r="D1031" s="4"/>
      <c r="G1031" s="83"/>
      <c r="H1031" s="83"/>
      <c r="I1031" s="83"/>
      <c r="J1031" s="83"/>
      <c r="K1031" s="83"/>
      <c r="L1031" s="83"/>
      <c r="M1031" s="83"/>
      <c r="N1031" s="83"/>
      <c r="O1031" s="83"/>
      <c r="P1031" s="83"/>
      <c r="Q1031" s="83"/>
      <c r="R1031" s="83"/>
      <c r="V1031" s="43"/>
      <c r="X1031" s="6"/>
      <c r="Y1031" s="665"/>
    </row>
    <row r="1032" spans="1:25" ht="14.5">
      <c r="A1032" s="83"/>
      <c r="C1032" s="43"/>
      <c r="D1032" s="4"/>
      <c r="G1032" s="83"/>
      <c r="H1032" s="83"/>
      <c r="I1032" s="83"/>
      <c r="J1032" s="83"/>
      <c r="K1032" s="83"/>
      <c r="L1032" s="83"/>
      <c r="M1032" s="83"/>
      <c r="N1032" s="83"/>
      <c r="O1032" s="83"/>
      <c r="P1032" s="83"/>
      <c r="Q1032" s="83"/>
      <c r="R1032" s="83"/>
      <c r="V1032" s="43"/>
      <c r="X1032" s="6"/>
      <c r="Y1032" s="665"/>
    </row>
    <row r="1033" spans="1:25" ht="14.5">
      <c r="A1033" s="83"/>
      <c r="C1033" s="43"/>
      <c r="D1033" s="4"/>
      <c r="G1033" s="83"/>
      <c r="H1033" s="83"/>
      <c r="I1033" s="83"/>
      <c r="J1033" s="83"/>
      <c r="K1033" s="83"/>
      <c r="L1033" s="83"/>
      <c r="M1033" s="83"/>
      <c r="N1033" s="83"/>
      <c r="O1033" s="83"/>
      <c r="P1033" s="83"/>
      <c r="Q1033" s="83"/>
      <c r="R1033" s="83"/>
      <c r="V1033" s="43"/>
      <c r="X1033" s="6"/>
      <c r="Y1033" s="665"/>
    </row>
    <row r="1034" spans="1:25" ht="14.5">
      <c r="A1034" s="83"/>
      <c r="C1034" s="43"/>
      <c r="D1034" s="4"/>
      <c r="G1034" s="83"/>
      <c r="H1034" s="83"/>
      <c r="I1034" s="83"/>
      <c r="J1034" s="83"/>
      <c r="K1034" s="83"/>
      <c r="L1034" s="83"/>
      <c r="M1034" s="83"/>
      <c r="N1034" s="83"/>
      <c r="O1034" s="83"/>
      <c r="P1034" s="83"/>
      <c r="Q1034" s="83"/>
      <c r="R1034" s="83"/>
      <c r="V1034" s="43"/>
      <c r="X1034" s="6"/>
      <c r="Y1034" s="665"/>
    </row>
    <row r="1035" spans="1:25" ht="14.5">
      <c r="A1035" s="83"/>
      <c r="C1035" s="43"/>
      <c r="D1035" s="4"/>
      <c r="G1035" s="83"/>
      <c r="H1035" s="83"/>
      <c r="I1035" s="83"/>
      <c r="J1035" s="83"/>
      <c r="K1035" s="83"/>
      <c r="L1035" s="83"/>
      <c r="M1035" s="83"/>
      <c r="N1035" s="83"/>
      <c r="O1035" s="83"/>
      <c r="P1035" s="83"/>
      <c r="Q1035" s="83"/>
      <c r="R1035" s="83"/>
      <c r="V1035" s="43"/>
      <c r="X1035" s="6"/>
      <c r="Y1035" s="665"/>
    </row>
    <row r="1036" spans="1:25" ht="14.5">
      <c r="A1036" s="83"/>
      <c r="C1036" s="43"/>
      <c r="D1036" s="4"/>
      <c r="G1036" s="83"/>
      <c r="H1036" s="83"/>
      <c r="I1036" s="83"/>
      <c r="J1036" s="83"/>
      <c r="K1036" s="83"/>
      <c r="L1036" s="83"/>
      <c r="M1036" s="83"/>
      <c r="N1036" s="83"/>
      <c r="O1036" s="83"/>
      <c r="P1036" s="83"/>
      <c r="Q1036" s="83"/>
      <c r="R1036" s="83"/>
      <c r="V1036" s="43"/>
      <c r="X1036" s="6"/>
      <c r="Y1036" s="665"/>
    </row>
    <row r="1037" spans="1:25" ht="14.5">
      <c r="A1037" s="83"/>
      <c r="C1037" s="43"/>
      <c r="D1037" s="4"/>
      <c r="G1037" s="83"/>
      <c r="H1037" s="83"/>
      <c r="I1037" s="83"/>
      <c r="J1037" s="83"/>
      <c r="K1037" s="83"/>
      <c r="L1037" s="83"/>
      <c r="M1037" s="83"/>
      <c r="N1037" s="83"/>
      <c r="O1037" s="83"/>
      <c r="P1037" s="83"/>
      <c r="Q1037" s="83"/>
      <c r="R1037" s="83"/>
      <c r="V1037" s="43"/>
      <c r="X1037" s="6"/>
      <c r="Y1037" s="665"/>
    </row>
    <row r="1038" spans="1:25" ht="14.5">
      <c r="A1038" s="83"/>
      <c r="C1038" s="43"/>
      <c r="D1038" s="4"/>
      <c r="G1038" s="83"/>
      <c r="H1038" s="83"/>
      <c r="I1038" s="83"/>
      <c r="J1038" s="83"/>
      <c r="K1038" s="83"/>
      <c r="L1038" s="83"/>
      <c r="M1038" s="83"/>
      <c r="N1038" s="83"/>
      <c r="O1038" s="83"/>
      <c r="P1038" s="83"/>
      <c r="Q1038" s="83"/>
      <c r="R1038" s="83"/>
      <c r="V1038" s="43"/>
      <c r="X1038" s="6"/>
      <c r="Y1038" s="665"/>
    </row>
    <row r="1039" spans="1:25" ht="14.5">
      <c r="A1039" s="83"/>
      <c r="C1039" s="43"/>
      <c r="D1039" s="4"/>
      <c r="G1039" s="83"/>
      <c r="H1039" s="83"/>
      <c r="I1039" s="83"/>
      <c r="J1039" s="83"/>
      <c r="K1039" s="83"/>
      <c r="L1039" s="83"/>
      <c r="M1039" s="83"/>
      <c r="N1039" s="83"/>
      <c r="O1039" s="83"/>
      <c r="P1039" s="83"/>
      <c r="Q1039" s="83"/>
      <c r="R1039" s="83"/>
      <c r="V1039" s="43"/>
      <c r="X1039" s="6"/>
      <c r="Y1039" s="665"/>
    </row>
    <row r="1040" spans="1:25" ht="14.5">
      <c r="A1040" s="83"/>
      <c r="C1040" s="43"/>
      <c r="D1040" s="4"/>
      <c r="G1040" s="83"/>
      <c r="H1040" s="83"/>
      <c r="I1040" s="83"/>
      <c r="J1040" s="83"/>
      <c r="K1040" s="83"/>
      <c r="L1040" s="83"/>
      <c r="M1040" s="83"/>
      <c r="N1040" s="83"/>
      <c r="O1040" s="83"/>
      <c r="P1040" s="83"/>
      <c r="Q1040" s="83"/>
      <c r="R1040" s="83"/>
      <c r="V1040" s="43"/>
      <c r="X1040" s="6"/>
      <c r="Y1040" s="665"/>
    </row>
    <row r="1041" spans="1:25" ht="14.5">
      <c r="A1041" s="83"/>
      <c r="C1041" s="43"/>
      <c r="D1041" s="4"/>
      <c r="G1041" s="83"/>
      <c r="H1041" s="83"/>
      <c r="I1041" s="83"/>
      <c r="J1041" s="83"/>
      <c r="K1041" s="83"/>
      <c r="L1041" s="83"/>
      <c r="M1041" s="83"/>
      <c r="N1041" s="83"/>
      <c r="O1041" s="83"/>
      <c r="P1041" s="83"/>
      <c r="Q1041" s="83"/>
      <c r="R1041" s="83"/>
      <c r="V1041" s="43"/>
      <c r="X1041" s="6"/>
      <c r="Y1041" s="665"/>
    </row>
    <row r="1042" spans="1:25" ht="14.5">
      <c r="A1042" s="83"/>
      <c r="C1042" s="43"/>
      <c r="D1042" s="4"/>
      <c r="G1042" s="83"/>
      <c r="H1042" s="83"/>
      <c r="I1042" s="83"/>
      <c r="J1042" s="83"/>
      <c r="K1042" s="83"/>
      <c r="L1042" s="83"/>
      <c r="M1042" s="83"/>
      <c r="N1042" s="83"/>
      <c r="O1042" s="83"/>
      <c r="P1042" s="83"/>
      <c r="Q1042" s="83"/>
      <c r="R1042" s="83"/>
      <c r="V1042" s="43"/>
      <c r="X1042" s="6"/>
      <c r="Y1042" s="665"/>
    </row>
    <row r="1043" spans="1:25" ht="14.5">
      <c r="A1043" s="83"/>
      <c r="C1043" s="43"/>
      <c r="D1043" s="4"/>
      <c r="G1043" s="83"/>
      <c r="H1043" s="83"/>
      <c r="I1043" s="83"/>
      <c r="J1043" s="83"/>
      <c r="K1043" s="83"/>
      <c r="L1043" s="83"/>
      <c r="M1043" s="83"/>
      <c r="N1043" s="83"/>
      <c r="O1043" s="83"/>
      <c r="P1043" s="83"/>
      <c r="Q1043" s="83"/>
      <c r="R1043" s="83"/>
      <c r="V1043" s="43"/>
      <c r="X1043" s="6"/>
      <c r="Y1043" s="665"/>
    </row>
    <row r="1044" spans="1:25" ht="14.5">
      <c r="A1044" s="83"/>
      <c r="C1044" s="43"/>
      <c r="D1044" s="4"/>
      <c r="G1044" s="83"/>
      <c r="H1044" s="83"/>
      <c r="I1044" s="83"/>
      <c r="J1044" s="83"/>
      <c r="K1044" s="83"/>
      <c r="L1044" s="83"/>
      <c r="M1044" s="83"/>
      <c r="N1044" s="83"/>
      <c r="O1044" s="83"/>
      <c r="P1044" s="83"/>
      <c r="Q1044" s="83"/>
      <c r="R1044" s="83"/>
      <c r="V1044" s="43"/>
      <c r="X1044" s="6"/>
      <c r="Y1044" s="665"/>
    </row>
    <row r="1045" spans="1:25" ht="14.5">
      <c r="A1045" s="83"/>
      <c r="C1045" s="43"/>
      <c r="D1045" s="4"/>
      <c r="G1045" s="83"/>
      <c r="H1045" s="83"/>
      <c r="I1045" s="83"/>
      <c r="J1045" s="83"/>
      <c r="K1045" s="83"/>
      <c r="L1045" s="83"/>
      <c r="M1045" s="83"/>
      <c r="N1045" s="83"/>
      <c r="O1045" s="83"/>
      <c r="P1045" s="83"/>
      <c r="Q1045" s="83"/>
      <c r="R1045" s="83"/>
      <c r="V1045" s="43"/>
      <c r="X1045" s="6"/>
      <c r="Y1045" s="665"/>
    </row>
    <row r="1046" spans="1:25" ht="14.5">
      <c r="A1046" s="83"/>
      <c r="C1046" s="43"/>
      <c r="D1046" s="4"/>
      <c r="G1046" s="83"/>
      <c r="H1046" s="83"/>
      <c r="I1046" s="83"/>
      <c r="J1046" s="83"/>
      <c r="K1046" s="83"/>
      <c r="L1046" s="83"/>
      <c r="M1046" s="83"/>
      <c r="N1046" s="83"/>
      <c r="O1046" s="83"/>
      <c r="P1046" s="83"/>
      <c r="Q1046" s="83"/>
      <c r="R1046" s="83"/>
      <c r="V1046" s="43"/>
      <c r="X1046" s="6"/>
      <c r="Y1046" s="665"/>
    </row>
    <row r="1047" spans="1:25" ht="14.5">
      <c r="A1047" s="83"/>
      <c r="C1047" s="43"/>
      <c r="D1047" s="4"/>
      <c r="G1047" s="83"/>
      <c r="H1047" s="83"/>
      <c r="I1047" s="83"/>
      <c r="J1047" s="83"/>
      <c r="K1047" s="83"/>
      <c r="L1047" s="83"/>
      <c r="M1047" s="83"/>
      <c r="N1047" s="83"/>
      <c r="O1047" s="83"/>
      <c r="P1047" s="83"/>
      <c r="Q1047" s="83"/>
      <c r="R1047" s="83"/>
      <c r="V1047" s="43"/>
      <c r="X1047" s="6"/>
      <c r="Y1047" s="665"/>
    </row>
    <row r="1048" spans="1:25" ht="14.5">
      <c r="A1048" s="83"/>
      <c r="C1048" s="43"/>
      <c r="D1048" s="4"/>
      <c r="G1048" s="83"/>
      <c r="H1048" s="83"/>
      <c r="I1048" s="83"/>
      <c r="J1048" s="83"/>
      <c r="K1048" s="83"/>
      <c r="L1048" s="83"/>
      <c r="M1048" s="83"/>
      <c r="N1048" s="83"/>
      <c r="O1048" s="83"/>
      <c r="P1048" s="83"/>
      <c r="Q1048" s="83"/>
      <c r="R1048" s="83"/>
      <c r="V1048" s="43"/>
      <c r="X1048" s="6"/>
      <c r="Y1048" s="665"/>
    </row>
    <row r="1049" spans="1:25" ht="15.75" customHeight="1">
      <c r="A1049" s="83"/>
      <c r="C1049" s="43"/>
      <c r="D1049" s="4"/>
      <c r="G1049" s="83"/>
      <c r="H1049" s="83"/>
      <c r="I1049" s="83"/>
      <c r="J1049" s="83"/>
      <c r="K1049" s="83"/>
      <c r="L1049" s="83"/>
      <c r="M1049" s="83"/>
      <c r="N1049" s="83"/>
      <c r="O1049" s="83"/>
      <c r="P1049" s="83"/>
      <c r="Q1049" s="83"/>
      <c r="R1049" s="83"/>
      <c r="V1049" s="43"/>
      <c r="X1049" s="6"/>
      <c r="Y1049" s="665"/>
    </row>
    <row r="1050" spans="1:25" ht="15.75" customHeight="1">
      <c r="A1050" s="83"/>
      <c r="C1050" s="43"/>
      <c r="D1050" s="4"/>
      <c r="G1050" s="83"/>
      <c r="H1050" s="83"/>
      <c r="I1050" s="83"/>
      <c r="J1050" s="83"/>
      <c r="K1050" s="83"/>
      <c r="L1050" s="83"/>
      <c r="M1050" s="83"/>
      <c r="N1050" s="83"/>
      <c r="O1050" s="83"/>
      <c r="P1050" s="83"/>
      <c r="Q1050" s="83"/>
      <c r="R1050" s="83"/>
      <c r="V1050" s="43"/>
      <c r="X1050" s="6"/>
      <c r="Y1050" s="665"/>
    </row>
    <row r="1051" spans="1:25" ht="15.75" customHeight="1">
      <c r="A1051" s="83"/>
      <c r="C1051" s="43"/>
      <c r="D1051" s="4"/>
      <c r="G1051" s="83"/>
      <c r="H1051" s="83"/>
      <c r="I1051" s="83"/>
      <c r="J1051" s="83"/>
      <c r="K1051" s="83"/>
      <c r="L1051" s="83"/>
      <c r="M1051" s="83"/>
      <c r="N1051" s="83"/>
      <c r="O1051" s="83"/>
      <c r="P1051" s="83"/>
      <c r="Q1051" s="83"/>
      <c r="R1051" s="83"/>
      <c r="V1051" s="43"/>
      <c r="X1051" s="6"/>
      <c r="Y1051" s="665"/>
    </row>
    <row r="1052" spans="1:25" ht="15.75" customHeight="1">
      <c r="A1052" s="83"/>
      <c r="C1052" s="43"/>
      <c r="D1052" s="4"/>
      <c r="G1052" s="83"/>
      <c r="H1052" s="83"/>
      <c r="I1052" s="83"/>
      <c r="J1052" s="83"/>
      <c r="K1052" s="83"/>
      <c r="L1052" s="83"/>
      <c r="M1052" s="83"/>
      <c r="N1052" s="83"/>
      <c r="O1052" s="83"/>
      <c r="P1052" s="83"/>
      <c r="Q1052" s="83"/>
      <c r="R1052" s="83"/>
      <c r="V1052" s="43"/>
      <c r="X1052" s="6"/>
      <c r="Y1052" s="665"/>
    </row>
    <row r="1053" spans="1:25" ht="15.75" customHeight="1">
      <c r="A1053" s="83"/>
      <c r="C1053" s="43"/>
      <c r="D1053" s="4"/>
      <c r="G1053" s="83"/>
      <c r="H1053" s="83"/>
      <c r="I1053" s="83"/>
      <c r="J1053" s="83"/>
      <c r="K1053" s="83"/>
      <c r="L1053" s="83"/>
      <c r="M1053" s="83"/>
      <c r="N1053" s="83"/>
      <c r="O1053" s="83"/>
      <c r="P1053" s="83"/>
      <c r="Q1053" s="83"/>
      <c r="R1053" s="83"/>
      <c r="V1053" s="43"/>
      <c r="X1053" s="6"/>
      <c r="Y1053" s="665"/>
    </row>
    <row r="1054" spans="1:25" ht="15.75" customHeight="1">
      <c r="A1054" s="83"/>
      <c r="C1054" s="43"/>
      <c r="D1054" s="4"/>
      <c r="G1054" s="83"/>
      <c r="H1054" s="83"/>
      <c r="I1054" s="83"/>
      <c r="J1054" s="83"/>
      <c r="K1054" s="83"/>
      <c r="L1054" s="83"/>
      <c r="M1054" s="83"/>
      <c r="N1054" s="83"/>
      <c r="O1054" s="83"/>
      <c r="P1054" s="83"/>
      <c r="Q1054" s="83"/>
      <c r="R1054" s="83"/>
      <c r="V1054" s="43"/>
      <c r="X1054" s="6"/>
      <c r="Y1054" s="665"/>
    </row>
    <row r="1055" spans="1:25" ht="15.75" customHeight="1">
      <c r="A1055" s="83"/>
      <c r="C1055" s="43"/>
      <c r="D1055" s="4"/>
      <c r="G1055" s="83"/>
      <c r="H1055" s="83"/>
      <c r="I1055" s="83"/>
      <c r="J1055" s="83"/>
      <c r="K1055" s="83"/>
      <c r="L1055" s="83"/>
      <c r="M1055" s="83"/>
      <c r="N1055" s="83"/>
      <c r="O1055" s="83"/>
      <c r="P1055" s="83"/>
      <c r="Q1055" s="83"/>
      <c r="R1055" s="83"/>
      <c r="V1055" s="43"/>
      <c r="X1055" s="6"/>
      <c r="Y1055" s="665"/>
    </row>
    <row r="1056" spans="1:25" ht="14.5">
      <c r="C1056" s="43"/>
      <c r="V1056" s="43"/>
    </row>
    <row r="1057" spans="3:22" ht="14.5">
      <c r="C1057" s="43"/>
      <c r="V1057" s="43"/>
    </row>
    <row r="1058" spans="3:22" ht="14.5">
      <c r="C1058" s="43"/>
      <c r="V1058" s="43"/>
    </row>
    <row r="1059" spans="3:22" ht="14.5">
      <c r="C1059" s="43"/>
      <c r="V1059" s="43"/>
    </row>
    <row r="1060" spans="3:22" ht="14.5">
      <c r="C1060" s="43"/>
      <c r="V1060" s="43"/>
    </row>
  </sheetData>
  <mergeCells count="341">
    <mergeCell ref="A107:Y107"/>
    <mergeCell ref="Z78:Z81"/>
    <mergeCell ref="AA78:AA81"/>
    <mergeCell ref="A86:A93"/>
    <mergeCell ref="X86:X93"/>
    <mergeCell ref="A105:Y105"/>
    <mergeCell ref="A106:Y106"/>
    <mergeCell ref="R78:R81"/>
    <mergeCell ref="S78:S81"/>
    <mergeCell ref="T78:T81"/>
    <mergeCell ref="U78:U81"/>
    <mergeCell ref="V78:V81"/>
    <mergeCell ref="W78:W81"/>
    <mergeCell ref="L78:L81"/>
    <mergeCell ref="M78:M81"/>
    <mergeCell ref="N78:N81"/>
    <mergeCell ref="O78:O81"/>
    <mergeCell ref="P78:P81"/>
    <mergeCell ref="Q78:Q81"/>
    <mergeCell ref="F78:F81"/>
    <mergeCell ref="G78:G81"/>
    <mergeCell ref="H78:H81"/>
    <mergeCell ref="I78:I81"/>
    <mergeCell ref="J78:J81"/>
    <mergeCell ref="K78:K81"/>
    <mergeCell ref="U72:U77"/>
    <mergeCell ref="V72:V77"/>
    <mergeCell ref="W72:W77"/>
    <mergeCell ref="Z72:Z77"/>
    <mergeCell ref="AA72:AA77"/>
    <mergeCell ref="A78:A81"/>
    <mergeCell ref="B78:B81"/>
    <mergeCell ref="C78:C81"/>
    <mergeCell ref="D78:D81"/>
    <mergeCell ref="E78:E81"/>
    <mergeCell ref="O72:O77"/>
    <mergeCell ref="P72:P77"/>
    <mergeCell ref="Q72:Q77"/>
    <mergeCell ref="R72:R77"/>
    <mergeCell ref="S72:S77"/>
    <mergeCell ref="T72:T77"/>
    <mergeCell ref="I72:I77"/>
    <mergeCell ref="J72:J77"/>
    <mergeCell ref="K72:K77"/>
    <mergeCell ref="L72:L77"/>
    <mergeCell ref="M72:M77"/>
    <mergeCell ref="N72:N77"/>
    <mergeCell ref="Z67:Z71"/>
    <mergeCell ref="AA67:AA71"/>
    <mergeCell ref="A72:A77"/>
    <mergeCell ref="B72:B77"/>
    <mergeCell ref="C72:C77"/>
    <mergeCell ref="D72:D77"/>
    <mergeCell ref="E72:E77"/>
    <mergeCell ref="F72:F77"/>
    <mergeCell ref="G72:G77"/>
    <mergeCell ref="H72:H77"/>
    <mergeCell ref="N67:N71"/>
    <mergeCell ref="O67:O71"/>
    <mergeCell ref="P67:P71"/>
    <mergeCell ref="Q67:Q71"/>
    <mergeCell ref="R67:R71"/>
    <mergeCell ref="S67:S71"/>
    <mergeCell ref="H67:H71"/>
    <mergeCell ref="I67:I71"/>
    <mergeCell ref="J67:J71"/>
    <mergeCell ref="K67:K71"/>
    <mergeCell ref="L67:L71"/>
    <mergeCell ref="M67:M71"/>
    <mergeCell ref="Y64:Y81"/>
    <mergeCell ref="Z64:Z66"/>
    <mergeCell ref="AA64:AA66"/>
    <mergeCell ref="A67:A71"/>
    <mergeCell ref="B67:B71"/>
    <mergeCell ref="C67:C71"/>
    <mergeCell ref="D67:D71"/>
    <mergeCell ref="E67:E71"/>
    <mergeCell ref="F67:F71"/>
    <mergeCell ref="G67:G71"/>
    <mergeCell ref="S64:S66"/>
    <mergeCell ref="T64:T66"/>
    <mergeCell ref="U64:U66"/>
    <mergeCell ref="V64:V66"/>
    <mergeCell ref="W64:W66"/>
    <mergeCell ref="X64:X81"/>
    <mergeCell ref="T67:T71"/>
    <mergeCell ref="U67:U71"/>
    <mergeCell ref="V67:V71"/>
    <mergeCell ref="W67:W71"/>
    <mergeCell ref="M64:M66"/>
    <mergeCell ref="N64:N66"/>
    <mergeCell ref="O64:O66"/>
    <mergeCell ref="P64:P66"/>
    <mergeCell ref="Q64:Q66"/>
    <mergeCell ref="R64:R66"/>
    <mergeCell ref="G64:G66"/>
    <mergeCell ref="H64:H66"/>
    <mergeCell ref="I64:I66"/>
    <mergeCell ref="J64:J66"/>
    <mergeCell ref="K64:K66"/>
    <mergeCell ref="L64:L66"/>
    <mergeCell ref="X62:X63"/>
    <mergeCell ref="Y62:Y63"/>
    <mergeCell ref="Z62:Z63"/>
    <mergeCell ref="AA62:AA63"/>
    <mergeCell ref="A64:A66"/>
    <mergeCell ref="B64:B66"/>
    <mergeCell ref="C64:C66"/>
    <mergeCell ref="D64:D66"/>
    <mergeCell ref="E64:E66"/>
    <mergeCell ref="F64:F66"/>
    <mergeCell ref="R62:R63"/>
    <mergeCell ref="S62:S63"/>
    <mergeCell ref="T62:T63"/>
    <mergeCell ref="U62:U63"/>
    <mergeCell ref="V62:V63"/>
    <mergeCell ref="W62:W63"/>
    <mergeCell ref="L62:L63"/>
    <mergeCell ref="M62:M63"/>
    <mergeCell ref="N62:N63"/>
    <mergeCell ref="O62:O63"/>
    <mergeCell ref="P62:P63"/>
    <mergeCell ref="Q62:Q63"/>
    <mergeCell ref="F62:F63"/>
    <mergeCell ref="G62:G63"/>
    <mergeCell ref="H62:H63"/>
    <mergeCell ref="I62:I63"/>
    <mergeCell ref="J62:J63"/>
    <mergeCell ref="K62:K63"/>
    <mergeCell ref="V52:V56"/>
    <mergeCell ref="W52:W56"/>
    <mergeCell ref="Z52:Z56"/>
    <mergeCell ref="AA52:AA56"/>
    <mergeCell ref="A58:A59"/>
    <mergeCell ref="A62:A63"/>
    <mergeCell ref="B62:B63"/>
    <mergeCell ref="C62:C63"/>
    <mergeCell ref="D62:D63"/>
    <mergeCell ref="E62:E63"/>
    <mergeCell ref="P52:P55"/>
    <mergeCell ref="Q52:Q55"/>
    <mergeCell ref="R52:R55"/>
    <mergeCell ref="S52:S56"/>
    <mergeCell ref="T52:T55"/>
    <mergeCell ref="U52:U56"/>
    <mergeCell ref="J52:J55"/>
    <mergeCell ref="K52:K55"/>
    <mergeCell ref="L52:L55"/>
    <mergeCell ref="M52:M55"/>
    <mergeCell ref="N52:N55"/>
    <mergeCell ref="O52:O55"/>
    <mergeCell ref="AA46:AA49"/>
    <mergeCell ref="A52:A56"/>
    <mergeCell ref="B52:B56"/>
    <mergeCell ref="C52:C56"/>
    <mergeCell ref="D52:D56"/>
    <mergeCell ref="E52:E56"/>
    <mergeCell ref="F52:F56"/>
    <mergeCell ref="G52:G55"/>
    <mergeCell ref="H52:H55"/>
    <mergeCell ref="I52:I55"/>
    <mergeCell ref="S46:S50"/>
    <mergeCell ref="T46:T49"/>
    <mergeCell ref="U46:U50"/>
    <mergeCell ref="V46:V50"/>
    <mergeCell ref="W46:W50"/>
    <mergeCell ref="Z46:Z49"/>
    <mergeCell ref="M46:M49"/>
    <mergeCell ref="N46:N49"/>
    <mergeCell ref="O46:O49"/>
    <mergeCell ref="P46:P49"/>
    <mergeCell ref="Q46:Q49"/>
    <mergeCell ref="R46:R49"/>
    <mergeCell ref="G46:G49"/>
    <mergeCell ref="H46:H49"/>
    <mergeCell ref="I46:I49"/>
    <mergeCell ref="J46:J49"/>
    <mergeCell ref="K46:K49"/>
    <mergeCell ref="L46:L49"/>
    <mergeCell ref="A46:A50"/>
    <mergeCell ref="B46:B50"/>
    <mergeCell ref="C46:C50"/>
    <mergeCell ref="D46:D50"/>
    <mergeCell ref="E46:E50"/>
    <mergeCell ref="F46:F50"/>
    <mergeCell ref="T43:T44"/>
    <mergeCell ref="U43:U44"/>
    <mergeCell ref="V43:V44"/>
    <mergeCell ref="W43:W44"/>
    <mergeCell ref="Z43:Z44"/>
    <mergeCell ref="AA43:AA44"/>
    <mergeCell ref="N43:N44"/>
    <mergeCell ref="O43:O44"/>
    <mergeCell ref="P43:P44"/>
    <mergeCell ref="Q43:Q44"/>
    <mergeCell ref="R43:R44"/>
    <mergeCell ref="S43:S44"/>
    <mergeCell ref="H43:H44"/>
    <mergeCell ref="I43:I44"/>
    <mergeCell ref="J43:J44"/>
    <mergeCell ref="K43:K44"/>
    <mergeCell ref="L43:L44"/>
    <mergeCell ref="M43:M44"/>
    <mergeCell ref="Z32:Z33"/>
    <mergeCell ref="AA32:AA33"/>
    <mergeCell ref="A35:A36"/>
    <mergeCell ref="A43:A44"/>
    <mergeCell ref="B43:B44"/>
    <mergeCell ref="C43:C44"/>
    <mergeCell ref="D43:D44"/>
    <mergeCell ref="E43:E44"/>
    <mergeCell ref="F43:F44"/>
    <mergeCell ref="G43:G44"/>
    <mergeCell ref="S32:S33"/>
    <mergeCell ref="T32:T33"/>
    <mergeCell ref="U32:U33"/>
    <mergeCell ref="V32:V33"/>
    <mergeCell ref="X32:X33"/>
    <mergeCell ref="Y32:Y33"/>
    <mergeCell ref="M32:M33"/>
    <mergeCell ref="N32:N33"/>
    <mergeCell ref="O32:O33"/>
    <mergeCell ref="P32:P33"/>
    <mergeCell ref="Q32:Q33"/>
    <mergeCell ref="R32:R33"/>
    <mergeCell ref="G32:G33"/>
    <mergeCell ref="H32:H33"/>
    <mergeCell ref="I32:I33"/>
    <mergeCell ref="J32:J33"/>
    <mergeCell ref="K32:K33"/>
    <mergeCell ref="L32:L33"/>
    <mergeCell ref="A32:A33"/>
    <mergeCell ref="B32:B33"/>
    <mergeCell ref="C32:C33"/>
    <mergeCell ref="D32:D33"/>
    <mergeCell ref="E32:E33"/>
    <mergeCell ref="F32:F33"/>
    <mergeCell ref="U28:U29"/>
    <mergeCell ref="V28:V29"/>
    <mergeCell ref="W28:W29"/>
    <mergeCell ref="Z28:Z29"/>
    <mergeCell ref="AA28:AA29"/>
    <mergeCell ref="A30:A31"/>
    <mergeCell ref="O28:O29"/>
    <mergeCell ref="P28:P29"/>
    <mergeCell ref="Q28:Q29"/>
    <mergeCell ref="R28:R29"/>
    <mergeCell ref="S28:S29"/>
    <mergeCell ref="T28:T29"/>
    <mergeCell ref="I28:I29"/>
    <mergeCell ref="J28:J29"/>
    <mergeCell ref="K28:K29"/>
    <mergeCell ref="L28:L29"/>
    <mergeCell ref="M28:M29"/>
    <mergeCell ref="N28:N29"/>
    <mergeCell ref="Z26:Z27"/>
    <mergeCell ref="AA26:AA27"/>
    <mergeCell ref="A28:A29"/>
    <mergeCell ref="B28:B31"/>
    <mergeCell ref="C28:C29"/>
    <mergeCell ref="D28:D29"/>
    <mergeCell ref="E28:E29"/>
    <mergeCell ref="F28:F29"/>
    <mergeCell ref="G28:G29"/>
    <mergeCell ref="H28:H29"/>
    <mergeCell ref="P26:P27"/>
    <mergeCell ref="Q26:Q27"/>
    <mergeCell ref="R26:R27"/>
    <mergeCell ref="S26:S27"/>
    <mergeCell ref="T26:T27"/>
    <mergeCell ref="V26:V27"/>
    <mergeCell ref="J26:J27"/>
    <mergeCell ref="K26:K27"/>
    <mergeCell ref="L26:L27"/>
    <mergeCell ref="M26:M27"/>
    <mergeCell ref="N26:N27"/>
    <mergeCell ref="O26:O27"/>
    <mergeCell ref="V24:V25"/>
    <mergeCell ref="Z24:Z25"/>
    <mergeCell ref="AA24:AA25"/>
    <mergeCell ref="C26:C27"/>
    <mergeCell ref="D26:D27"/>
    <mergeCell ref="E26:E27"/>
    <mergeCell ref="F26:F27"/>
    <mergeCell ref="G26:G27"/>
    <mergeCell ref="H26:H27"/>
    <mergeCell ref="I26:I27"/>
    <mergeCell ref="O24:O25"/>
    <mergeCell ref="P24:P25"/>
    <mergeCell ref="Q24:Q25"/>
    <mergeCell ref="R24:R25"/>
    <mergeCell ref="S24:S25"/>
    <mergeCell ref="T24:T25"/>
    <mergeCell ref="I24:I25"/>
    <mergeCell ref="J24:J25"/>
    <mergeCell ref="K24:K25"/>
    <mergeCell ref="L24:L25"/>
    <mergeCell ref="M24:M25"/>
    <mergeCell ref="N24:N25"/>
    <mergeCell ref="B23:B27"/>
    <mergeCell ref="U23:U27"/>
    <mergeCell ref="W23:W27"/>
    <mergeCell ref="A24:A27"/>
    <mergeCell ref="C24:C25"/>
    <mergeCell ref="D24:D25"/>
    <mergeCell ref="E24:E25"/>
    <mergeCell ref="F24:F25"/>
    <mergeCell ref="G24:G25"/>
    <mergeCell ref="H24:H25"/>
    <mergeCell ref="Z16:Z17"/>
    <mergeCell ref="AA16:AA17"/>
    <mergeCell ref="A21:A22"/>
    <mergeCell ref="B21:B22"/>
    <mergeCell ref="U21:U22"/>
    <mergeCell ref="W21:W22"/>
    <mergeCell ref="V15:V17"/>
    <mergeCell ref="W15:Y15"/>
    <mergeCell ref="Z15:AA15"/>
    <mergeCell ref="G16:I16"/>
    <mergeCell ref="J16:L16"/>
    <mergeCell ref="M16:O16"/>
    <mergeCell ref="P16:R16"/>
    <mergeCell ref="W16:W17"/>
    <mergeCell ref="X16:X17"/>
    <mergeCell ref="Y16:Y17"/>
    <mergeCell ref="F15:F17"/>
    <mergeCell ref="G15:L15"/>
    <mergeCell ref="M15:O15"/>
    <mergeCell ref="P15:R15"/>
    <mergeCell ref="S15:S17"/>
    <mergeCell ref="U15:U17"/>
    <mergeCell ref="A1:AA1"/>
    <mergeCell ref="A2:AA2"/>
    <mergeCell ref="A4:AA4"/>
    <mergeCell ref="A5:AA5"/>
    <mergeCell ref="B6:J6"/>
    <mergeCell ref="A15:A17"/>
    <mergeCell ref="B15:B17"/>
    <mergeCell ref="C15:C17"/>
    <mergeCell ref="D15:D17"/>
    <mergeCell ref="E15:E17"/>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989"/>
  <sheetViews>
    <sheetView workbookViewId="0">
      <selection activeCell="R3" sqref="G1:R1048576"/>
    </sheetView>
  </sheetViews>
  <sheetFormatPr baseColWidth="10" defaultColWidth="14.453125" defaultRowHeight="15" customHeight="1"/>
  <cols>
    <col min="1" max="1" width="34.453125" style="32" customWidth="1"/>
    <col min="2" max="2" width="48.453125" style="32" customWidth="1"/>
    <col min="3" max="3" width="14.08984375" style="32" customWidth="1"/>
    <col min="4" max="4" width="20.90625" style="32" customWidth="1"/>
    <col min="5" max="5" width="12.7265625" style="32" customWidth="1"/>
    <col min="6" max="6" width="11.453125" style="32" customWidth="1"/>
    <col min="7" max="17" width="9.54296875" style="32" hidden="1" customWidth="1"/>
    <col min="18" max="18" width="15.7265625" style="32" hidden="1" customWidth="1"/>
    <col min="19" max="19" width="26.26953125" style="32" customWidth="1"/>
    <col min="20" max="20" width="26.453125" style="32" customWidth="1"/>
    <col min="21" max="21" width="20.453125" style="32" customWidth="1"/>
    <col min="22" max="22" width="53.54296875" style="32" customWidth="1"/>
    <col min="23" max="23" width="21.7265625" style="32" hidden="1" customWidth="1"/>
    <col min="24" max="24" width="26.08984375" style="32" hidden="1" customWidth="1"/>
    <col min="25" max="25" width="17.453125" style="32" hidden="1" customWidth="1"/>
    <col min="26" max="26" width="20.08984375" style="32" customWidth="1"/>
    <col min="27" max="27" width="15" style="32" customWidth="1"/>
    <col min="28" max="16384" width="14.453125" style="32"/>
  </cols>
  <sheetData>
    <row r="1" spans="1:34" ht="14.25" customHeight="1">
      <c r="A1" s="483" t="s">
        <v>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4"/>
      <c r="AC1" s="484"/>
      <c r="AD1" s="43"/>
      <c r="AE1" s="43"/>
      <c r="AF1" s="43"/>
      <c r="AG1" s="43"/>
      <c r="AH1" s="43"/>
    </row>
    <row r="2" spans="1:34" ht="14.25" customHeight="1">
      <c r="A2" s="485" t="s">
        <v>1</v>
      </c>
      <c r="B2" s="485"/>
      <c r="C2" s="485"/>
      <c r="D2" s="485"/>
      <c r="E2" s="485"/>
      <c r="F2" s="485"/>
      <c r="G2" s="485"/>
      <c r="H2" s="485"/>
      <c r="I2" s="485"/>
      <c r="J2" s="485"/>
      <c r="K2" s="485"/>
      <c r="L2" s="485"/>
      <c r="M2" s="485"/>
      <c r="N2" s="485"/>
      <c r="O2" s="485"/>
      <c r="P2" s="485"/>
      <c r="Q2" s="485"/>
      <c r="R2" s="485"/>
      <c r="S2" s="485"/>
      <c r="T2" s="485"/>
      <c r="U2" s="485"/>
      <c r="V2" s="485"/>
      <c r="W2" s="485"/>
      <c r="X2" s="485"/>
      <c r="Y2" s="485"/>
      <c r="Z2" s="485"/>
      <c r="AA2" s="485"/>
      <c r="AB2" s="484"/>
      <c r="AC2" s="484"/>
      <c r="AD2" s="43"/>
      <c r="AE2" s="43"/>
      <c r="AF2" s="43"/>
      <c r="AG2" s="43"/>
      <c r="AH2" s="43"/>
    </row>
    <row r="3" spans="1:34" ht="14.25" customHeight="1">
      <c r="A3" s="486"/>
      <c r="B3" s="487"/>
      <c r="C3" s="487"/>
      <c r="D3" s="487"/>
      <c r="E3" s="488"/>
      <c r="F3" s="488"/>
      <c r="G3" s="488"/>
      <c r="H3" s="488"/>
      <c r="I3" s="488"/>
      <c r="J3" s="488"/>
      <c r="K3" s="488"/>
      <c r="L3" s="488"/>
      <c r="M3" s="488"/>
      <c r="N3" s="488"/>
      <c r="O3" s="488"/>
      <c r="P3" s="488"/>
      <c r="Q3" s="488"/>
      <c r="R3" s="488"/>
      <c r="S3" s="487"/>
      <c r="T3" s="488"/>
      <c r="U3" s="487"/>
      <c r="V3" s="487"/>
      <c r="W3" s="488"/>
      <c r="X3" s="488"/>
      <c r="Y3" s="488"/>
      <c r="Z3" s="43"/>
      <c r="AA3" s="43"/>
      <c r="AB3" s="484"/>
      <c r="AC3" s="484"/>
      <c r="AD3" s="43"/>
      <c r="AE3" s="43"/>
      <c r="AF3" s="43"/>
      <c r="AG3" s="43"/>
      <c r="AH3" s="43"/>
    </row>
    <row r="4" spans="1:34" ht="14.25" customHeight="1">
      <c r="A4" s="489" t="s">
        <v>84</v>
      </c>
      <c r="B4" s="489"/>
      <c r="C4" s="489"/>
      <c r="D4" s="489"/>
      <c r="E4" s="489"/>
      <c r="F4" s="489"/>
      <c r="G4" s="489"/>
      <c r="H4" s="489"/>
      <c r="I4" s="489"/>
      <c r="J4" s="489"/>
      <c r="K4" s="489"/>
      <c r="L4" s="489"/>
      <c r="M4" s="489"/>
      <c r="N4" s="489"/>
      <c r="O4" s="489"/>
      <c r="P4" s="489"/>
      <c r="Q4" s="489"/>
      <c r="R4" s="489"/>
      <c r="S4" s="489"/>
      <c r="T4" s="489"/>
      <c r="U4" s="489"/>
      <c r="V4" s="489"/>
      <c r="W4" s="489"/>
      <c r="X4" s="489"/>
      <c r="Y4" s="489"/>
      <c r="Z4" s="489"/>
      <c r="AA4" s="489"/>
      <c r="AB4" s="484"/>
      <c r="AC4" s="484"/>
      <c r="AD4" s="43"/>
      <c r="AE4" s="43"/>
      <c r="AF4" s="43"/>
      <c r="AG4" s="43"/>
      <c r="AH4" s="43"/>
    </row>
    <row r="5" spans="1:34" ht="14.25" customHeight="1">
      <c r="A5" s="485" t="s">
        <v>64</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4"/>
      <c r="AC5" s="484"/>
      <c r="AD5" s="43"/>
      <c r="AE5" s="43"/>
      <c r="AF5" s="43"/>
      <c r="AG5" s="43"/>
      <c r="AH5" s="43"/>
    </row>
    <row r="6" spans="1:34" s="496" customFormat="1" ht="14.25" customHeight="1">
      <c r="A6" s="42" t="s">
        <v>65</v>
      </c>
      <c r="B6" s="490" t="s">
        <v>622</v>
      </c>
      <c r="C6" s="491"/>
      <c r="D6" s="491"/>
      <c r="E6" s="491"/>
      <c r="F6" s="491"/>
      <c r="G6" s="491"/>
      <c r="H6" s="491"/>
      <c r="I6" s="491"/>
      <c r="J6" s="491"/>
      <c r="K6" s="492"/>
      <c r="L6" s="492"/>
      <c r="M6" s="492"/>
      <c r="N6" s="492"/>
      <c r="O6" s="492"/>
      <c r="P6" s="492"/>
      <c r="Q6" s="492"/>
      <c r="R6" s="492"/>
      <c r="S6" s="493"/>
      <c r="T6" s="492"/>
      <c r="U6" s="493"/>
      <c r="V6" s="493"/>
      <c r="W6" s="492"/>
      <c r="X6" s="492"/>
      <c r="Y6" s="492"/>
      <c r="Z6" s="494"/>
      <c r="AA6" s="494"/>
      <c r="AB6" s="495"/>
      <c r="AC6" s="495"/>
      <c r="AD6" s="494"/>
      <c r="AE6" s="494"/>
      <c r="AF6" s="494"/>
      <c r="AG6" s="494"/>
      <c r="AH6" s="494"/>
    </row>
    <row r="7" spans="1:34" s="496" customFormat="1" ht="14.25" customHeight="1">
      <c r="A7" s="42"/>
      <c r="B7" s="497"/>
      <c r="C7" s="497"/>
      <c r="D7" s="497"/>
      <c r="E7" s="498"/>
      <c r="F7" s="498"/>
      <c r="G7" s="498"/>
      <c r="H7" s="492"/>
      <c r="I7" s="498"/>
      <c r="J7" s="498"/>
      <c r="K7" s="492"/>
      <c r="L7" s="492"/>
      <c r="M7" s="492"/>
      <c r="N7" s="492"/>
      <c r="O7" s="492"/>
      <c r="P7" s="492"/>
      <c r="Q7" s="492"/>
      <c r="R7" s="492"/>
      <c r="S7" s="493"/>
      <c r="T7" s="492"/>
      <c r="U7" s="493"/>
      <c r="V7" s="493"/>
      <c r="W7" s="492"/>
      <c r="X7" s="492"/>
      <c r="Y7" s="492"/>
      <c r="Z7" s="494"/>
      <c r="AA7" s="494"/>
      <c r="AB7" s="495"/>
      <c r="AC7" s="495"/>
      <c r="AD7" s="494"/>
      <c r="AE7" s="494"/>
      <c r="AF7" s="494"/>
      <c r="AG7" s="494"/>
      <c r="AH7" s="494"/>
    </row>
    <row r="8" spans="1:34" s="496" customFormat="1" ht="14.25" customHeight="1">
      <c r="A8" s="42" t="s">
        <v>66</v>
      </c>
      <c r="B8" s="493" t="s">
        <v>2</v>
      </c>
      <c r="C8" s="493"/>
      <c r="D8" s="493"/>
      <c r="E8" s="492"/>
      <c r="F8" s="492"/>
      <c r="G8" s="492"/>
      <c r="H8" s="492"/>
      <c r="I8" s="492"/>
      <c r="J8" s="492"/>
      <c r="K8" s="492"/>
      <c r="L8" s="492"/>
      <c r="M8" s="492"/>
      <c r="N8" s="492"/>
      <c r="O8" s="492"/>
      <c r="P8" s="492"/>
      <c r="Q8" s="492"/>
      <c r="R8" s="492"/>
      <c r="S8" s="493"/>
      <c r="T8" s="492"/>
      <c r="U8" s="493"/>
      <c r="V8" s="493"/>
      <c r="W8" s="492"/>
      <c r="X8" s="492"/>
      <c r="Y8" s="492"/>
      <c r="Z8" s="494"/>
      <c r="AA8" s="494"/>
      <c r="AB8" s="495"/>
      <c r="AC8" s="495"/>
      <c r="AD8" s="494"/>
      <c r="AE8" s="494"/>
      <c r="AF8" s="494"/>
      <c r="AG8" s="494"/>
      <c r="AH8" s="494"/>
    </row>
    <row r="9" spans="1:34" s="496" customFormat="1" ht="14.25" customHeight="1">
      <c r="A9" s="42" t="s">
        <v>67</v>
      </c>
      <c r="B9" s="493" t="s">
        <v>3</v>
      </c>
      <c r="C9" s="493"/>
      <c r="D9" s="493"/>
      <c r="E9" s="492"/>
      <c r="F9" s="492"/>
      <c r="G9" s="492"/>
      <c r="H9" s="492"/>
      <c r="I9" s="492"/>
      <c r="J9" s="492"/>
      <c r="K9" s="492"/>
      <c r="L9" s="492"/>
      <c r="M9" s="492"/>
      <c r="N9" s="492"/>
      <c r="O9" s="492"/>
      <c r="P9" s="492"/>
      <c r="Q9" s="492"/>
      <c r="R9" s="492"/>
      <c r="S9" s="493"/>
      <c r="T9" s="492"/>
      <c r="U9" s="493"/>
      <c r="V9" s="493"/>
      <c r="W9" s="492"/>
      <c r="X9" s="492"/>
      <c r="Y9" s="492"/>
      <c r="Z9" s="494"/>
      <c r="AA9" s="494"/>
      <c r="AB9" s="495"/>
      <c r="AC9" s="495"/>
      <c r="AD9" s="494"/>
      <c r="AE9" s="494"/>
      <c r="AF9" s="494"/>
      <c r="AG9" s="494"/>
      <c r="AH9" s="494"/>
    </row>
    <row r="10" spans="1:34" s="496" customFormat="1" ht="14.25" customHeight="1">
      <c r="A10" s="42" t="s">
        <v>68</v>
      </c>
      <c r="B10" s="493" t="s">
        <v>623</v>
      </c>
      <c r="C10" s="493"/>
      <c r="D10" s="493"/>
      <c r="E10" s="492"/>
      <c r="F10" s="492"/>
      <c r="G10" s="492"/>
      <c r="H10" s="492"/>
      <c r="I10" s="492"/>
      <c r="J10" s="492"/>
      <c r="K10" s="492"/>
      <c r="L10" s="492"/>
      <c r="M10" s="492"/>
      <c r="N10" s="492"/>
      <c r="O10" s="492"/>
      <c r="P10" s="492"/>
      <c r="Q10" s="492"/>
      <c r="R10" s="492"/>
      <c r="S10" s="493"/>
      <c r="T10" s="492"/>
      <c r="U10" s="493"/>
      <c r="V10" s="493"/>
      <c r="W10" s="492"/>
      <c r="X10" s="492"/>
      <c r="Y10" s="492"/>
      <c r="Z10" s="494"/>
      <c r="AA10" s="494"/>
      <c r="AB10" s="495"/>
      <c r="AC10" s="495"/>
      <c r="AD10" s="494"/>
      <c r="AE10" s="494"/>
      <c r="AF10" s="494"/>
      <c r="AG10" s="494"/>
      <c r="AH10" s="494"/>
    </row>
    <row r="11" spans="1:34" s="496" customFormat="1" ht="14.25" customHeight="1">
      <c r="A11" s="42"/>
      <c r="B11" s="497"/>
      <c r="C11" s="497"/>
      <c r="D11" s="497"/>
      <c r="E11" s="498"/>
      <c r="F11" s="498"/>
      <c r="G11" s="498"/>
      <c r="H11" s="492"/>
      <c r="I11" s="498"/>
      <c r="J11" s="498"/>
      <c r="K11" s="492"/>
      <c r="L11" s="492"/>
      <c r="M11" s="492"/>
      <c r="N11" s="492"/>
      <c r="O11" s="492"/>
      <c r="P11" s="492"/>
      <c r="Q11" s="492"/>
      <c r="R11" s="492"/>
      <c r="S11" s="493"/>
      <c r="T11" s="492"/>
      <c r="U11" s="493"/>
      <c r="V11" s="493"/>
      <c r="W11" s="492"/>
      <c r="X11" s="492"/>
      <c r="Y11" s="492"/>
      <c r="Z11" s="494"/>
      <c r="AA11" s="494"/>
      <c r="AB11" s="495"/>
      <c r="AC11" s="495"/>
      <c r="AD11" s="494"/>
      <c r="AE11" s="494"/>
      <c r="AF11" s="494"/>
      <c r="AG11" s="494"/>
      <c r="AH11" s="494"/>
    </row>
    <row r="12" spans="1:34" s="496" customFormat="1" ht="14.25" customHeight="1">
      <c r="A12" s="42" t="s">
        <v>69</v>
      </c>
      <c r="B12" s="493" t="s">
        <v>47</v>
      </c>
      <c r="C12" s="499"/>
      <c r="D12" s="499"/>
      <c r="E12" s="500"/>
      <c r="F12" s="500"/>
      <c r="G12" s="500"/>
      <c r="H12" s="500"/>
      <c r="I12" s="500"/>
      <c r="J12" s="500"/>
      <c r="K12" s="492"/>
      <c r="L12" s="492"/>
      <c r="M12" s="492"/>
      <c r="N12" s="492"/>
      <c r="O12" s="492"/>
      <c r="P12" s="492"/>
      <c r="Q12" s="492"/>
      <c r="R12" s="492"/>
      <c r="S12" s="495"/>
      <c r="T12" s="492"/>
      <c r="U12" s="495"/>
      <c r="V12" s="495"/>
      <c r="W12" s="492"/>
      <c r="X12" s="492"/>
      <c r="Y12" s="492"/>
      <c r="Z12" s="494"/>
      <c r="AA12" s="494"/>
      <c r="AB12" s="495"/>
      <c r="AC12" s="495"/>
      <c r="AD12" s="494"/>
      <c r="AE12" s="494"/>
      <c r="AF12" s="494"/>
      <c r="AG12" s="494"/>
      <c r="AH12" s="494"/>
    </row>
    <row r="13" spans="1:34" s="496" customFormat="1" ht="14.25" customHeight="1">
      <c r="A13" s="42" t="s">
        <v>70</v>
      </c>
      <c r="B13" s="493" t="s">
        <v>48</v>
      </c>
      <c r="C13" s="501"/>
      <c r="D13" s="501"/>
      <c r="E13" s="502"/>
      <c r="F13" s="502"/>
      <c r="G13" s="502"/>
      <c r="H13" s="502"/>
      <c r="I13" s="502"/>
      <c r="J13" s="502"/>
      <c r="K13" s="492"/>
      <c r="L13" s="492"/>
      <c r="M13" s="492"/>
      <c r="N13" s="492"/>
      <c r="O13" s="492"/>
      <c r="P13" s="492"/>
      <c r="Q13" s="492"/>
      <c r="R13" s="492"/>
      <c r="S13" s="493"/>
      <c r="T13" s="492"/>
      <c r="U13" s="493"/>
      <c r="V13" s="493"/>
      <c r="W13" s="492"/>
      <c r="X13" s="492"/>
      <c r="Y13" s="492"/>
      <c r="Z13" s="494"/>
      <c r="AA13" s="494"/>
      <c r="AB13" s="495"/>
      <c r="AC13" s="495"/>
      <c r="AD13" s="494"/>
      <c r="AE13" s="494"/>
      <c r="AF13" s="494"/>
      <c r="AG13" s="494"/>
      <c r="AH13" s="494"/>
    </row>
    <row r="14" spans="1:34" ht="14.25" customHeight="1">
      <c r="A14" s="43"/>
      <c r="B14" s="503"/>
      <c r="C14" s="503"/>
      <c r="D14" s="503"/>
      <c r="E14" s="504"/>
      <c r="F14" s="504"/>
      <c r="G14" s="504"/>
      <c r="H14" s="504"/>
      <c r="I14" s="504"/>
      <c r="J14" s="504"/>
      <c r="K14" s="505"/>
      <c r="L14" s="505"/>
      <c r="M14" s="505"/>
      <c r="N14" s="505"/>
      <c r="O14" s="505"/>
      <c r="P14" s="505"/>
      <c r="Q14" s="505"/>
      <c r="R14" s="505"/>
      <c r="S14" s="484"/>
      <c r="T14" s="505"/>
      <c r="U14" s="484"/>
      <c r="V14" s="484"/>
      <c r="W14" s="506"/>
      <c r="X14" s="506"/>
      <c r="Y14" s="506"/>
      <c r="Z14" s="43"/>
      <c r="AA14" s="43"/>
      <c r="AB14" s="484"/>
      <c r="AC14" s="484"/>
      <c r="AD14" s="43"/>
      <c r="AE14" s="43"/>
      <c r="AF14" s="43"/>
      <c r="AG14" s="43"/>
      <c r="AH14" s="43"/>
    </row>
    <row r="15" spans="1:34" ht="14.25" customHeight="1">
      <c r="A15" s="43"/>
      <c r="B15" s="484"/>
      <c r="C15" s="484"/>
      <c r="D15" s="484"/>
      <c r="E15" s="505"/>
      <c r="F15" s="505"/>
      <c r="G15" s="505"/>
      <c r="H15" s="505"/>
      <c r="I15" s="505"/>
      <c r="J15" s="505"/>
      <c r="K15" s="505"/>
      <c r="L15" s="505"/>
      <c r="M15" s="505"/>
      <c r="N15" s="505"/>
      <c r="O15" s="505"/>
      <c r="P15" s="505"/>
      <c r="Q15" s="505"/>
      <c r="R15" s="505"/>
      <c r="S15" s="484"/>
      <c r="T15" s="505"/>
      <c r="U15" s="484"/>
      <c r="V15" s="484"/>
      <c r="W15" s="506"/>
      <c r="X15" s="506"/>
      <c r="Y15" s="506"/>
      <c r="Z15" s="43"/>
      <c r="AA15" s="43"/>
      <c r="AB15" s="484"/>
      <c r="AC15" s="484"/>
      <c r="AD15" s="43"/>
      <c r="AE15" s="43"/>
      <c r="AF15" s="43"/>
      <c r="AG15" s="43"/>
      <c r="AH15" s="43"/>
    </row>
    <row r="16" spans="1:34" ht="14.25" customHeight="1">
      <c r="A16" s="507" t="s">
        <v>5</v>
      </c>
      <c r="B16" s="508" t="s">
        <v>6</v>
      </c>
      <c r="C16" s="509" t="s">
        <v>7</v>
      </c>
      <c r="D16" s="509" t="s">
        <v>85</v>
      </c>
      <c r="E16" s="509" t="s">
        <v>82</v>
      </c>
      <c r="F16" s="509" t="s">
        <v>83</v>
      </c>
      <c r="G16" s="510" t="s">
        <v>71</v>
      </c>
      <c r="H16" s="135"/>
      <c r="I16" s="135"/>
      <c r="J16" s="135"/>
      <c r="K16" s="135"/>
      <c r="L16" s="135"/>
      <c r="M16" s="135"/>
      <c r="N16" s="135"/>
      <c r="O16" s="135"/>
      <c r="P16" s="135"/>
      <c r="Q16" s="135"/>
      <c r="R16" s="136"/>
      <c r="S16" s="508" t="s">
        <v>8</v>
      </c>
      <c r="T16" s="508" t="s">
        <v>78</v>
      </c>
      <c r="U16" s="509" t="s">
        <v>72</v>
      </c>
      <c r="V16" s="508" t="s">
        <v>9</v>
      </c>
      <c r="W16" s="510" t="s">
        <v>73</v>
      </c>
      <c r="X16" s="135"/>
      <c r="Y16" s="136"/>
      <c r="Z16" s="511" t="s">
        <v>88</v>
      </c>
      <c r="AA16" s="136"/>
      <c r="AB16" s="484"/>
      <c r="AC16" s="484"/>
      <c r="AD16" s="43"/>
      <c r="AE16" s="43"/>
      <c r="AF16" s="43"/>
      <c r="AG16" s="43"/>
      <c r="AH16" s="43"/>
    </row>
    <row r="17" spans="1:34" ht="14.25" customHeight="1">
      <c r="A17" s="140"/>
      <c r="B17" s="140"/>
      <c r="C17" s="140"/>
      <c r="D17" s="140"/>
      <c r="E17" s="140"/>
      <c r="F17" s="140"/>
      <c r="G17" s="510" t="s">
        <v>74</v>
      </c>
      <c r="H17" s="135"/>
      <c r="I17" s="136"/>
      <c r="J17" s="510" t="s">
        <v>75</v>
      </c>
      <c r="K17" s="135"/>
      <c r="L17" s="136"/>
      <c r="M17" s="510" t="s">
        <v>76</v>
      </c>
      <c r="N17" s="135"/>
      <c r="O17" s="136"/>
      <c r="P17" s="510" t="s">
        <v>77</v>
      </c>
      <c r="Q17" s="135"/>
      <c r="R17" s="136"/>
      <c r="S17" s="140"/>
      <c r="T17" s="140"/>
      <c r="U17" s="140"/>
      <c r="V17" s="140"/>
      <c r="W17" s="509" t="s">
        <v>79</v>
      </c>
      <c r="X17" s="509" t="s">
        <v>80</v>
      </c>
      <c r="Y17" s="509" t="s">
        <v>81</v>
      </c>
      <c r="Z17" s="512" t="s">
        <v>80</v>
      </c>
      <c r="AA17" s="513" t="s">
        <v>81</v>
      </c>
      <c r="AB17" s="484"/>
      <c r="AC17" s="484"/>
      <c r="AD17" s="43"/>
      <c r="AE17" s="43"/>
      <c r="AF17" s="43"/>
      <c r="AG17" s="43"/>
      <c r="AH17" s="43"/>
    </row>
    <row r="18" spans="1:34" ht="14.25" customHeight="1">
      <c r="A18" s="162"/>
      <c r="B18" s="162"/>
      <c r="C18" s="162"/>
      <c r="D18" s="162"/>
      <c r="E18" s="162"/>
      <c r="F18" s="162"/>
      <c r="G18" s="514" t="s">
        <v>10</v>
      </c>
      <c r="H18" s="514" t="s">
        <v>11</v>
      </c>
      <c r="I18" s="514" t="s">
        <v>12</v>
      </c>
      <c r="J18" s="514" t="s">
        <v>13</v>
      </c>
      <c r="K18" s="514" t="s">
        <v>12</v>
      </c>
      <c r="L18" s="514" t="s">
        <v>14</v>
      </c>
      <c r="M18" s="514" t="s">
        <v>14</v>
      </c>
      <c r="N18" s="514" t="s">
        <v>13</v>
      </c>
      <c r="O18" s="514" t="s">
        <v>15</v>
      </c>
      <c r="P18" s="514" t="s">
        <v>16</v>
      </c>
      <c r="Q18" s="514" t="s">
        <v>17</v>
      </c>
      <c r="R18" s="514" t="s">
        <v>18</v>
      </c>
      <c r="S18" s="162"/>
      <c r="T18" s="162"/>
      <c r="U18" s="162"/>
      <c r="V18" s="162"/>
      <c r="W18" s="162"/>
      <c r="X18" s="162"/>
      <c r="Y18" s="162"/>
      <c r="Z18" s="162"/>
      <c r="AA18" s="200"/>
      <c r="AB18" s="484"/>
      <c r="AC18" s="484"/>
      <c r="AD18" s="43"/>
      <c r="AE18" s="43"/>
      <c r="AF18" s="43"/>
      <c r="AG18" s="43"/>
      <c r="AH18" s="43"/>
    </row>
    <row r="19" spans="1:34" s="496" customFormat="1" ht="99.75" customHeight="1">
      <c r="A19" s="515" t="s">
        <v>624</v>
      </c>
      <c r="B19" s="516" t="s">
        <v>625</v>
      </c>
      <c r="C19" s="517" t="s">
        <v>626</v>
      </c>
      <c r="D19" s="518" t="s">
        <v>627</v>
      </c>
      <c r="E19" s="519">
        <v>0.5</v>
      </c>
      <c r="F19" s="519">
        <v>1</v>
      </c>
      <c r="G19" s="520"/>
      <c r="H19" s="520"/>
      <c r="I19" s="520"/>
      <c r="J19" s="520"/>
      <c r="K19" s="520"/>
      <c r="L19" s="520"/>
      <c r="M19" s="519">
        <v>0.25</v>
      </c>
      <c r="N19" s="519">
        <v>0.25</v>
      </c>
      <c r="O19" s="520"/>
      <c r="P19" s="520"/>
      <c r="Q19" s="520"/>
      <c r="R19" s="520"/>
      <c r="S19" s="521" t="s">
        <v>628</v>
      </c>
      <c r="T19" s="84" t="s">
        <v>629</v>
      </c>
      <c r="U19" s="84" t="s">
        <v>630</v>
      </c>
      <c r="V19" s="521" t="s">
        <v>631</v>
      </c>
      <c r="W19" s="84" t="s">
        <v>632</v>
      </c>
      <c r="X19" s="84"/>
      <c r="Y19" s="84"/>
      <c r="Z19" s="522" t="s">
        <v>109</v>
      </c>
      <c r="AA19" s="522" t="s">
        <v>109</v>
      </c>
      <c r="AB19" s="495"/>
      <c r="AC19" s="495"/>
      <c r="AD19" s="494"/>
      <c r="AE19" s="494"/>
      <c r="AF19" s="494"/>
      <c r="AG19" s="494"/>
      <c r="AH19" s="494"/>
    </row>
    <row r="20" spans="1:34" s="496" customFormat="1" ht="123" customHeight="1">
      <c r="A20" s="515" t="s">
        <v>633</v>
      </c>
      <c r="B20" s="516" t="s">
        <v>634</v>
      </c>
      <c r="C20" s="517" t="s">
        <v>626</v>
      </c>
      <c r="D20" s="518" t="s">
        <v>635</v>
      </c>
      <c r="E20" s="519">
        <v>0</v>
      </c>
      <c r="F20" s="519">
        <v>1</v>
      </c>
      <c r="G20" s="520"/>
      <c r="H20" s="519">
        <v>0.1</v>
      </c>
      <c r="I20" s="519">
        <v>0.1</v>
      </c>
      <c r="J20" s="519">
        <v>0.05</v>
      </c>
      <c r="K20" s="519">
        <v>0.25</v>
      </c>
      <c r="L20" s="519">
        <v>0.25</v>
      </c>
      <c r="M20" s="519">
        <v>0.25</v>
      </c>
      <c r="N20" s="520"/>
      <c r="O20" s="520"/>
      <c r="P20" s="520"/>
      <c r="Q20" s="520"/>
      <c r="R20" s="520"/>
      <c r="S20" s="521" t="s">
        <v>636</v>
      </c>
      <c r="T20" s="84" t="s">
        <v>629</v>
      </c>
      <c r="U20" s="84" t="s">
        <v>637</v>
      </c>
      <c r="V20" s="521" t="s">
        <v>638</v>
      </c>
      <c r="W20" s="84" t="s">
        <v>632</v>
      </c>
      <c r="X20" s="84" t="s">
        <v>639</v>
      </c>
      <c r="Y20" s="84"/>
      <c r="Z20" s="522" t="s">
        <v>109</v>
      </c>
      <c r="AA20" s="522" t="s">
        <v>109</v>
      </c>
      <c r="AB20" s="495"/>
      <c r="AC20" s="495"/>
      <c r="AD20" s="494"/>
      <c r="AE20" s="494"/>
      <c r="AF20" s="494"/>
      <c r="AG20" s="494"/>
      <c r="AH20" s="494"/>
    </row>
    <row r="21" spans="1:34" s="496" customFormat="1" ht="84" customHeight="1">
      <c r="A21" s="93" t="s">
        <v>640</v>
      </c>
      <c r="B21" s="523" t="s">
        <v>641</v>
      </c>
      <c r="C21" s="517" t="s">
        <v>642</v>
      </c>
      <c r="D21" s="518" t="s">
        <v>643</v>
      </c>
      <c r="E21" s="524">
        <v>0.5</v>
      </c>
      <c r="F21" s="519">
        <v>0.5</v>
      </c>
      <c r="G21" s="520"/>
      <c r="H21" s="520"/>
      <c r="I21" s="520"/>
      <c r="J21" s="519">
        <v>0.1</v>
      </c>
      <c r="K21" s="519">
        <v>0.05</v>
      </c>
      <c r="L21" s="519">
        <v>0.15</v>
      </c>
      <c r="M21" s="519">
        <v>0.2</v>
      </c>
      <c r="N21" s="520"/>
      <c r="O21" s="520"/>
      <c r="P21" s="520"/>
      <c r="Q21" s="520"/>
      <c r="R21" s="520"/>
      <c r="S21" s="515" t="s">
        <v>644</v>
      </c>
      <c r="T21" s="84" t="s">
        <v>622</v>
      </c>
      <c r="U21" s="84" t="s">
        <v>645</v>
      </c>
      <c r="V21" s="521" t="s">
        <v>646</v>
      </c>
      <c r="W21" s="84"/>
      <c r="X21" s="84" t="s">
        <v>647</v>
      </c>
      <c r="Y21" s="84"/>
      <c r="Z21" s="525" t="s">
        <v>109</v>
      </c>
      <c r="AA21" s="525" t="s">
        <v>109</v>
      </c>
      <c r="AB21" s="495"/>
      <c r="AC21" s="495"/>
      <c r="AD21" s="494"/>
      <c r="AE21" s="494"/>
      <c r="AF21" s="494"/>
      <c r="AG21" s="494"/>
      <c r="AH21" s="494"/>
    </row>
    <row r="22" spans="1:34" s="496" customFormat="1" ht="115" customHeight="1">
      <c r="A22" s="93" t="s">
        <v>648</v>
      </c>
      <c r="B22" s="523" t="s">
        <v>649</v>
      </c>
      <c r="C22" s="517" t="s">
        <v>626</v>
      </c>
      <c r="D22" s="84" t="s">
        <v>650</v>
      </c>
      <c r="E22" s="524">
        <v>0</v>
      </c>
      <c r="F22" s="519">
        <v>1</v>
      </c>
      <c r="G22" s="520"/>
      <c r="H22" s="520"/>
      <c r="I22" s="519">
        <v>0.05</v>
      </c>
      <c r="J22" s="519">
        <v>0.1</v>
      </c>
      <c r="K22" s="519">
        <v>0.15</v>
      </c>
      <c r="L22" s="519">
        <v>0.25</v>
      </c>
      <c r="M22" s="519">
        <v>0.25</v>
      </c>
      <c r="N22" s="519">
        <v>0.2</v>
      </c>
      <c r="O22" s="520"/>
      <c r="P22" s="520"/>
      <c r="Q22" s="520"/>
      <c r="R22" s="520"/>
      <c r="S22" s="515" t="s">
        <v>651</v>
      </c>
      <c r="T22" s="84" t="s">
        <v>629</v>
      </c>
      <c r="U22" s="84" t="s">
        <v>189</v>
      </c>
      <c r="V22" s="521" t="s">
        <v>652</v>
      </c>
      <c r="W22" s="84"/>
      <c r="X22" s="84" t="s">
        <v>653</v>
      </c>
      <c r="Y22" s="84"/>
      <c r="Z22" s="525" t="s">
        <v>109</v>
      </c>
      <c r="AA22" s="525" t="s">
        <v>109</v>
      </c>
      <c r="AB22" s="495"/>
      <c r="AC22" s="495"/>
      <c r="AD22" s="494"/>
      <c r="AE22" s="494"/>
      <c r="AF22" s="494"/>
      <c r="AG22" s="494"/>
      <c r="AH22" s="494"/>
    </row>
    <row r="23" spans="1:34" s="496" customFormat="1" ht="95.25" customHeight="1">
      <c r="A23" s="96" t="s">
        <v>654</v>
      </c>
      <c r="B23" s="523" t="s">
        <v>655</v>
      </c>
      <c r="C23" s="517" t="s">
        <v>626</v>
      </c>
      <c r="D23" s="84" t="s">
        <v>656</v>
      </c>
      <c r="E23" s="524">
        <v>0</v>
      </c>
      <c r="F23" s="519">
        <v>1</v>
      </c>
      <c r="G23" s="520"/>
      <c r="H23" s="520"/>
      <c r="I23" s="520"/>
      <c r="J23" s="520"/>
      <c r="K23" s="520"/>
      <c r="L23" s="520"/>
      <c r="M23" s="519">
        <v>0.5</v>
      </c>
      <c r="N23" s="519">
        <v>0.5</v>
      </c>
      <c r="O23" s="520"/>
      <c r="P23" s="520"/>
      <c r="Q23" s="520"/>
      <c r="R23" s="520"/>
      <c r="S23" s="515" t="s">
        <v>657</v>
      </c>
      <c r="T23" s="84" t="s">
        <v>658</v>
      </c>
      <c r="U23" s="84" t="s">
        <v>659</v>
      </c>
      <c r="V23" s="521" t="s">
        <v>660</v>
      </c>
      <c r="W23" s="84"/>
      <c r="X23" s="84"/>
      <c r="Y23" s="84"/>
      <c r="Z23" s="525" t="s">
        <v>109</v>
      </c>
      <c r="AA23" s="525" t="s">
        <v>109</v>
      </c>
      <c r="AB23" s="495"/>
      <c r="AC23" s="495"/>
      <c r="AD23" s="494"/>
      <c r="AE23" s="494"/>
      <c r="AF23" s="494"/>
      <c r="AG23" s="494"/>
      <c r="AH23" s="494"/>
    </row>
    <row r="24" spans="1:34" s="496" customFormat="1" ht="106.5" customHeight="1">
      <c r="A24" s="96" t="s">
        <v>661</v>
      </c>
      <c r="B24" s="523" t="s">
        <v>662</v>
      </c>
      <c r="C24" s="517" t="s">
        <v>626</v>
      </c>
      <c r="D24" s="518" t="s">
        <v>663</v>
      </c>
      <c r="E24" s="519">
        <v>0.8</v>
      </c>
      <c r="F24" s="519">
        <v>0.2</v>
      </c>
      <c r="G24" s="520"/>
      <c r="H24" s="520"/>
      <c r="I24" s="520"/>
      <c r="J24" s="526" t="s">
        <v>664</v>
      </c>
      <c r="K24" s="526" t="s">
        <v>664</v>
      </c>
      <c r="L24" s="526" t="s">
        <v>664</v>
      </c>
      <c r="M24" s="526" t="s">
        <v>664</v>
      </c>
      <c r="N24" s="526" t="s">
        <v>664</v>
      </c>
      <c r="O24" s="526" t="s">
        <v>664</v>
      </c>
      <c r="P24" s="526" t="s">
        <v>664</v>
      </c>
      <c r="Q24" s="526" t="s">
        <v>664</v>
      </c>
      <c r="R24" s="526" t="s">
        <v>665</v>
      </c>
      <c r="S24" s="515" t="s">
        <v>666</v>
      </c>
      <c r="T24" s="84" t="s">
        <v>667</v>
      </c>
      <c r="U24" s="84" t="s">
        <v>668</v>
      </c>
      <c r="V24" s="521" t="s">
        <v>669</v>
      </c>
      <c r="W24" s="84"/>
      <c r="X24" s="84"/>
      <c r="Y24" s="84"/>
      <c r="Z24" s="522" t="s">
        <v>670</v>
      </c>
      <c r="AA24" s="527">
        <v>4989000</v>
      </c>
      <c r="AB24" s="495"/>
      <c r="AC24" s="495"/>
      <c r="AD24" s="494"/>
      <c r="AE24" s="494"/>
      <c r="AF24" s="494"/>
      <c r="AG24" s="494"/>
      <c r="AH24" s="494"/>
    </row>
    <row r="25" spans="1:34" s="496" customFormat="1" ht="84.75" customHeight="1">
      <c r="A25" s="96" t="s">
        <v>671</v>
      </c>
      <c r="B25" s="523" t="s">
        <v>672</v>
      </c>
      <c r="C25" s="517" t="s">
        <v>626</v>
      </c>
      <c r="D25" s="84" t="s">
        <v>673</v>
      </c>
      <c r="E25" s="524">
        <v>0</v>
      </c>
      <c r="F25" s="524">
        <v>1</v>
      </c>
      <c r="G25" s="517"/>
      <c r="H25" s="517"/>
      <c r="I25" s="517"/>
      <c r="J25" s="524"/>
      <c r="K25" s="524">
        <v>0.25</v>
      </c>
      <c r="L25" s="524">
        <v>0.25</v>
      </c>
      <c r="M25" s="524">
        <v>0.25</v>
      </c>
      <c r="N25" s="524">
        <v>0.25</v>
      </c>
      <c r="O25" s="517"/>
      <c r="P25" s="517"/>
      <c r="Q25" s="517"/>
      <c r="R25" s="517"/>
      <c r="S25" s="515" t="s">
        <v>674</v>
      </c>
      <c r="T25" s="84" t="s">
        <v>667</v>
      </c>
      <c r="U25" s="84" t="s">
        <v>675</v>
      </c>
      <c r="V25" s="515" t="s">
        <v>676</v>
      </c>
      <c r="W25" s="528"/>
      <c r="X25" s="84" t="s">
        <v>677</v>
      </c>
      <c r="Y25" s="528"/>
      <c r="Z25" s="522" t="s">
        <v>109</v>
      </c>
      <c r="AA25" s="522" t="s">
        <v>109</v>
      </c>
      <c r="AB25" s="495"/>
      <c r="AC25" s="495"/>
      <c r="AD25" s="494"/>
      <c r="AE25" s="494"/>
      <c r="AF25" s="494"/>
      <c r="AG25" s="494"/>
      <c r="AH25" s="494"/>
    </row>
    <row r="26" spans="1:34" s="496" customFormat="1" ht="90" customHeight="1">
      <c r="A26" s="96" t="s">
        <v>678</v>
      </c>
      <c r="B26" s="523" t="s">
        <v>679</v>
      </c>
      <c r="C26" s="517" t="s">
        <v>626</v>
      </c>
      <c r="D26" s="84" t="s">
        <v>680</v>
      </c>
      <c r="E26" s="517"/>
      <c r="F26" s="524">
        <v>1</v>
      </c>
      <c r="G26" s="517"/>
      <c r="H26" s="517"/>
      <c r="I26" s="524">
        <v>1</v>
      </c>
      <c r="J26" s="517"/>
      <c r="K26" s="517"/>
      <c r="L26" s="517"/>
      <c r="M26" s="517"/>
      <c r="N26" s="517"/>
      <c r="O26" s="517"/>
      <c r="P26" s="517"/>
      <c r="Q26" s="517"/>
      <c r="R26" s="517"/>
      <c r="S26" s="515" t="s">
        <v>681</v>
      </c>
      <c r="T26" s="84" t="s">
        <v>682</v>
      </c>
      <c r="U26" s="529" t="s">
        <v>683</v>
      </c>
      <c r="V26" s="515" t="s">
        <v>684</v>
      </c>
      <c r="W26" s="528"/>
      <c r="X26" s="84" t="s">
        <v>685</v>
      </c>
      <c r="Y26" s="528"/>
      <c r="Z26" s="522" t="s">
        <v>109</v>
      </c>
      <c r="AA26" s="530" t="s">
        <v>109</v>
      </c>
      <c r="AB26" s="495"/>
      <c r="AC26" s="495"/>
      <c r="AD26" s="494"/>
      <c r="AE26" s="494"/>
      <c r="AF26" s="494"/>
      <c r="AG26" s="494"/>
      <c r="AH26" s="494"/>
    </row>
    <row r="27" spans="1:34" s="496" customFormat="1" ht="111.5" customHeight="1">
      <c r="A27" s="531" t="s">
        <v>686</v>
      </c>
      <c r="B27" s="523" t="s">
        <v>687</v>
      </c>
      <c r="C27" s="517" t="s">
        <v>626</v>
      </c>
      <c r="D27" s="532" t="s">
        <v>688</v>
      </c>
      <c r="E27" s="524">
        <v>0</v>
      </c>
      <c r="F27" s="524">
        <v>1</v>
      </c>
      <c r="G27" s="517"/>
      <c r="H27" s="517"/>
      <c r="I27" s="524">
        <v>1</v>
      </c>
      <c r="J27" s="517"/>
      <c r="K27" s="517"/>
      <c r="L27" s="517"/>
      <c r="M27" s="517"/>
      <c r="N27" s="517"/>
      <c r="O27" s="517"/>
      <c r="P27" s="517"/>
      <c r="Q27" s="517"/>
      <c r="R27" s="517"/>
      <c r="S27" s="515" t="s">
        <v>689</v>
      </c>
      <c r="T27" s="84" t="s">
        <v>690</v>
      </c>
      <c r="U27" s="533" t="s">
        <v>691</v>
      </c>
      <c r="V27" s="515" t="s">
        <v>692</v>
      </c>
      <c r="W27" s="528"/>
      <c r="X27" s="84" t="s">
        <v>693</v>
      </c>
      <c r="Y27" s="528"/>
      <c r="Z27" s="522" t="s">
        <v>694</v>
      </c>
      <c r="AA27" s="527">
        <v>3500000</v>
      </c>
      <c r="AB27" s="495"/>
      <c r="AC27" s="495"/>
      <c r="AD27" s="494"/>
      <c r="AE27" s="494"/>
      <c r="AF27" s="494"/>
      <c r="AG27" s="494"/>
      <c r="AH27" s="494"/>
    </row>
    <row r="28" spans="1:34" s="496" customFormat="1" ht="109.5" customHeight="1">
      <c r="A28" s="534" t="s">
        <v>695</v>
      </c>
      <c r="B28" s="516" t="s">
        <v>696</v>
      </c>
      <c r="C28" s="517" t="s">
        <v>626</v>
      </c>
      <c r="D28" s="518" t="s">
        <v>697</v>
      </c>
      <c r="E28" s="524">
        <v>0</v>
      </c>
      <c r="F28" s="524">
        <v>1</v>
      </c>
      <c r="G28" s="517"/>
      <c r="H28" s="517"/>
      <c r="I28" s="517"/>
      <c r="J28" s="517"/>
      <c r="K28" s="524">
        <v>0.25</v>
      </c>
      <c r="L28" s="524">
        <v>0.25</v>
      </c>
      <c r="M28" s="524">
        <v>0.25</v>
      </c>
      <c r="N28" s="524">
        <v>0.25</v>
      </c>
      <c r="O28" s="517"/>
      <c r="P28" s="517"/>
      <c r="Q28" s="517"/>
      <c r="R28" s="517"/>
      <c r="S28" s="515" t="s">
        <v>698</v>
      </c>
      <c r="T28" s="84" t="s">
        <v>699</v>
      </c>
      <c r="U28" s="533" t="s">
        <v>700</v>
      </c>
      <c r="V28" s="515" t="s">
        <v>701</v>
      </c>
      <c r="W28" s="528"/>
      <c r="X28" s="84" t="s">
        <v>702</v>
      </c>
      <c r="Y28" s="528"/>
      <c r="Z28" s="522" t="s">
        <v>109</v>
      </c>
      <c r="AA28" s="522" t="s">
        <v>109</v>
      </c>
      <c r="AB28" s="495"/>
      <c r="AC28" s="495"/>
      <c r="AD28" s="494"/>
      <c r="AE28" s="494"/>
      <c r="AF28" s="494"/>
      <c r="AG28" s="494"/>
      <c r="AH28" s="494"/>
    </row>
    <row r="29" spans="1:34" s="496" customFormat="1" ht="145.5" customHeight="1">
      <c r="A29" s="534" t="s">
        <v>703</v>
      </c>
      <c r="B29" s="516" t="s">
        <v>704</v>
      </c>
      <c r="C29" s="517" t="s">
        <v>626</v>
      </c>
      <c r="D29" s="535" t="s">
        <v>705</v>
      </c>
      <c r="E29" s="524">
        <v>0.5</v>
      </c>
      <c r="F29" s="524">
        <v>0.5</v>
      </c>
      <c r="G29" s="524">
        <v>0.05</v>
      </c>
      <c r="H29" s="524">
        <v>0.05</v>
      </c>
      <c r="I29" s="524">
        <v>0.05</v>
      </c>
      <c r="J29" s="524">
        <v>0.05</v>
      </c>
      <c r="K29" s="524">
        <v>0.05</v>
      </c>
      <c r="L29" s="524">
        <v>0.05</v>
      </c>
      <c r="M29" s="524">
        <v>0.1</v>
      </c>
      <c r="N29" s="524">
        <v>0.1</v>
      </c>
      <c r="O29" s="517"/>
      <c r="P29" s="517"/>
      <c r="Q29" s="517"/>
      <c r="R29" s="517"/>
      <c r="S29" s="523" t="s">
        <v>706</v>
      </c>
      <c r="T29" s="84" t="s">
        <v>707</v>
      </c>
      <c r="U29" s="84" t="s">
        <v>691</v>
      </c>
      <c r="V29" s="536" t="s">
        <v>708</v>
      </c>
      <c r="W29" s="84" t="s">
        <v>709</v>
      </c>
      <c r="X29" s="84" t="s">
        <v>693</v>
      </c>
      <c r="Y29" s="528"/>
      <c r="Z29" s="522" t="s">
        <v>109</v>
      </c>
      <c r="AA29" s="522" t="s">
        <v>109</v>
      </c>
      <c r="AB29" s="495"/>
      <c r="AC29" s="495"/>
      <c r="AD29" s="494"/>
      <c r="AE29" s="494"/>
      <c r="AF29" s="494"/>
      <c r="AG29" s="494"/>
      <c r="AH29" s="494"/>
    </row>
    <row r="30" spans="1:34" s="496" customFormat="1" ht="98.25" customHeight="1">
      <c r="A30" s="93" t="s">
        <v>710</v>
      </c>
      <c r="B30" s="516" t="s">
        <v>711</v>
      </c>
      <c r="C30" s="517" t="s">
        <v>626</v>
      </c>
      <c r="D30" s="518" t="s">
        <v>712</v>
      </c>
      <c r="E30" s="524">
        <v>0</v>
      </c>
      <c r="F30" s="524">
        <v>1</v>
      </c>
      <c r="G30" s="517"/>
      <c r="H30" s="524">
        <v>0.05</v>
      </c>
      <c r="I30" s="524">
        <v>0.15</v>
      </c>
      <c r="J30" s="524">
        <v>0.05</v>
      </c>
      <c r="K30" s="524">
        <v>0.25</v>
      </c>
      <c r="L30" s="524">
        <v>0.25</v>
      </c>
      <c r="M30" s="524">
        <v>0.25</v>
      </c>
      <c r="N30" s="517"/>
      <c r="O30" s="517"/>
      <c r="P30" s="517"/>
      <c r="Q30" s="517"/>
      <c r="R30" s="517"/>
      <c r="S30" s="515" t="s">
        <v>713</v>
      </c>
      <c r="T30" s="84" t="s">
        <v>714</v>
      </c>
      <c r="U30" s="84" t="s">
        <v>715</v>
      </c>
      <c r="V30" s="515" t="s">
        <v>716</v>
      </c>
      <c r="W30" s="528"/>
      <c r="X30" s="84" t="s">
        <v>677</v>
      </c>
      <c r="Y30" s="528"/>
      <c r="Z30" s="522" t="s">
        <v>109</v>
      </c>
      <c r="AA30" s="522" t="s">
        <v>109</v>
      </c>
      <c r="AB30" s="495"/>
      <c r="AC30" s="495"/>
      <c r="AD30" s="494"/>
      <c r="AE30" s="494"/>
      <c r="AF30" s="494"/>
      <c r="AG30" s="494"/>
      <c r="AH30" s="494"/>
    </row>
    <row r="31" spans="1:34" s="496" customFormat="1" ht="77.25" customHeight="1">
      <c r="A31" s="537" t="s">
        <v>717</v>
      </c>
      <c r="B31" s="538" t="s">
        <v>718</v>
      </c>
      <c r="C31" s="539" t="s">
        <v>626</v>
      </c>
      <c r="D31" s="540" t="s">
        <v>719</v>
      </c>
      <c r="E31" s="541">
        <v>0</v>
      </c>
      <c r="F31" s="541">
        <v>1</v>
      </c>
      <c r="G31" s="539"/>
      <c r="H31" s="541">
        <v>0.5</v>
      </c>
      <c r="I31" s="541">
        <v>0.5</v>
      </c>
      <c r="J31" s="539"/>
      <c r="K31" s="539"/>
      <c r="L31" s="539"/>
      <c r="M31" s="539"/>
      <c r="N31" s="539"/>
      <c r="O31" s="539"/>
      <c r="P31" s="539"/>
      <c r="Q31" s="539"/>
      <c r="R31" s="539"/>
      <c r="S31" s="542" t="s">
        <v>720</v>
      </c>
      <c r="T31" s="543" t="s">
        <v>622</v>
      </c>
      <c r="U31" s="543" t="s">
        <v>659</v>
      </c>
      <c r="V31" s="544" t="s">
        <v>721</v>
      </c>
      <c r="W31" s="545"/>
      <c r="X31" s="543" t="s">
        <v>677</v>
      </c>
      <c r="Y31" s="545"/>
      <c r="Z31" s="546" t="s">
        <v>109</v>
      </c>
      <c r="AA31" s="546" t="s">
        <v>109</v>
      </c>
      <c r="AB31" s="495"/>
      <c r="AC31" s="495"/>
      <c r="AD31" s="494"/>
      <c r="AE31" s="494"/>
      <c r="AF31" s="494"/>
      <c r="AG31" s="494"/>
      <c r="AH31" s="494"/>
    </row>
    <row r="32" spans="1:34" s="496" customFormat="1" ht="14.25" customHeight="1">
      <c r="A32" s="547" t="s">
        <v>722</v>
      </c>
      <c r="B32" s="547" t="s">
        <v>723</v>
      </c>
      <c r="C32" s="548" t="s">
        <v>642</v>
      </c>
      <c r="D32" s="549" t="s">
        <v>724</v>
      </c>
      <c r="E32" s="550">
        <v>0.06</v>
      </c>
      <c r="F32" s="550">
        <v>0.26</v>
      </c>
      <c r="G32" s="551"/>
      <c r="H32" s="551"/>
      <c r="I32" s="551"/>
      <c r="J32" s="550"/>
      <c r="K32" s="550">
        <v>0.05</v>
      </c>
      <c r="L32" s="550">
        <v>0.05</v>
      </c>
      <c r="M32" s="550">
        <v>0.05</v>
      </c>
      <c r="N32" s="550"/>
      <c r="O32" s="550"/>
      <c r="P32" s="550"/>
      <c r="Q32" s="550"/>
      <c r="R32" s="550"/>
      <c r="S32" s="552" t="s">
        <v>725</v>
      </c>
      <c r="T32" s="553" t="s">
        <v>667</v>
      </c>
      <c r="U32" s="553" t="s">
        <v>726</v>
      </c>
      <c r="V32" s="554" t="s">
        <v>727</v>
      </c>
      <c r="W32" s="551"/>
      <c r="X32" s="553" t="s">
        <v>728</v>
      </c>
      <c r="Y32" s="553"/>
      <c r="Z32" s="555" t="s">
        <v>729</v>
      </c>
      <c r="AA32" s="556">
        <v>1543591</v>
      </c>
      <c r="AB32" s="495"/>
      <c r="AC32" s="495"/>
      <c r="AD32" s="494"/>
      <c r="AE32" s="494"/>
      <c r="AF32" s="494"/>
      <c r="AG32" s="494"/>
      <c r="AH32" s="494"/>
    </row>
    <row r="33" spans="1:34" s="496" customFormat="1" ht="14.25" customHeight="1">
      <c r="A33" s="557"/>
      <c r="B33" s="557"/>
      <c r="C33" s="557"/>
      <c r="D33" s="557"/>
      <c r="E33" s="557"/>
      <c r="F33" s="557"/>
      <c r="G33" s="557"/>
      <c r="H33" s="557"/>
      <c r="I33" s="557"/>
      <c r="J33" s="557"/>
      <c r="K33" s="557"/>
      <c r="L33" s="557"/>
      <c r="M33" s="557"/>
      <c r="N33" s="557"/>
      <c r="O33" s="557"/>
      <c r="P33" s="557"/>
      <c r="Q33" s="557"/>
      <c r="R33" s="557"/>
      <c r="S33" s="557"/>
      <c r="T33" s="557"/>
      <c r="U33" s="557"/>
      <c r="V33" s="558"/>
      <c r="W33" s="557"/>
      <c r="X33" s="557"/>
      <c r="Y33" s="557"/>
      <c r="Z33" s="557"/>
      <c r="AA33" s="557"/>
      <c r="AB33" s="495"/>
      <c r="AC33" s="495"/>
      <c r="AD33" s="494"/>
      <c r="AE33" s="494"/>
      <c r="AF33" s="494"/>
      <c r="AG33" s="494"/>
      <c r="AH33" s="494"/>
    </row>
    <row r="34" spans="1:34" s="496" customFormat="1" ht="58.5" customHeight="1">
      <c r="A34" s="557"/>
      <c r="B34" s="557"/>
      <c r="C34" s="557"/>
      <c r="D34" s="557"/>
      <c r="E34" s="557"/>
      <c r="F34" s="557"/>
      <c r="G34" s="557"/>
      <c r="H34" s="557"/>
      <c r="I34" s="557"/>
      <c r="J34" s="557"/>
      <c r="K34" s="557"/>
      <c r="L34" s="557"/>
      <c r="M34" s="557"/>
      <c r="N34" s="557"/>
      <c r="O34" s="557"/>
      <c r="P34" s="557"/>
      <c r="Q34" s="557"/>
      <c r="R34" s="557"/>
      <c r="S34" s="557"/>
      <c r="T34" s="557"/>
      <c r="U34" s="557"/>
      <c r="V34" s="558"/>
      <c r="W34" s="557"/>
      <c r="X34" s="557"/>
      <c r="Y34" s="557"/>
      <c r="Z34" s="557"/>
      <c r="AA34" s="557"/>
      <c r="AB34" s="495"/>
      <c r="AC34" s="495"/>
      <c r="AD34" s="494"/>
      <c r="AE34" s="494"/>
      <c r="AF34" s="494"/>
      <c r="AG34" s="494"/>
      <c r="AH34" s="494"/>
    </row>
    <row r="35" spans="1:34" s="496" customFormat="1" ht="109.5" customHeight="1">
      <c r="A35" s="557"/>
      <c r="B35" s="559" t="s">
        <v>730</v>
      </c>
      <c r="C35" s="560" t="s">
        <v>642</v>
      </c>
      <c r="D35" s="561" t="s">
        <v>731</v>
      </c>
      <c r="E35" s="562">
        <v>0.04</v>
      </c>
      <c r="F35" s="562">
        <v>0.28000000000000003</v>
      </c>
      <c r="G35" s="563"/>
      <c r="H35" s="564"/>
      <c r="I35" s="564"/>
      <c r="J35" s="562">
        <v>0.06</v>
      </c>
      <c r="K35" s="562">
        <v>0.06</v>
      </c>
      <c r="L35" s="562">
        <v>0.06</v>
      </c>
      <c r="M35" s="562">
        <v>0.06</v>
      </c>
      <c r="N35" s="562"/>
      <c r="O35" s="562"/>
      <c r="P35" s="562"/>
      <c r="Q35" s="562"/>
      <c r="R35" s="562"/>
      <c r="S35" s="565" t="s">
        <v>732</v>
      </c>
      <c r="T35" s="561" t="s">
        <v>667</v>
      </c>
      <c r="U35" s="561" t="s">
        <v>733</v>
      </c>
      <c r="V35" s="566" t="s">
        <v>734</v>
      </c>
      <c r="W35" s="564"/>
      <c r="X35" s="564"/>
      <c r="Y35" s="567"/>
      <c r="Z35" s="568" t="s">
        <v>729</v>
      </c>
      <c r="AA35" s="569">
        <v>1543591</v>
      </c>
      <c r="AB35" s="495"/>
      <c r="AC35" s="495"/>
      <c r="AD35" s="494"/>
      <c r="AE35" s="494"/>
      <c r="AF35" s="494"/>
      <c r="AG35" s="494"/>
      <c r="AH35" s="494"/>
    </row>
    <row r="36" spans="1:34" s="496" customFormat="1" ht="26.5" customHeight="1">
      <c r="A36" s="570" t="s">
        <v>735</v>
      </c>
      <c r="B36" s="547" t="s">
        <v>736</v>
      </c>
      <c r="C36" s="548" t="s">
        <v>642</v>
      </c>
      <c r="D36" s="549" t="s">
        <v>737</v>
      </c>
      <c r="E36" s="550">
        <v>0.87</v>
      </c>
      <c r="F36" s="550">
        <v>0.9</v>
      </c>
      <c r="G36" s="550">
        <v>0.08</v>
      </c>
      <c r="H36" s="550">
        <v>0.08</v>
      </c>
      <c r="I36" s="550">
        <v>0.08</v>
      </c>
      <c r="J36" s="550">
        <v>0.08</v>
      </c>
      <c r="K36" s="550">
        <v>0.08</v>
      </c>
      <c r="L36" s="550">
        <v>0.08</v>
      </c>
      <c r="M36" s="550">
        <v>0.08</v>
      </c>
      <c r="N36" s="550">
        <v>0.08</v>
      </c>
      <c r="O36" s="550">
        <v>0.08</v>
      </c>
      <c r="P36" s="550">
        <v>0.08</v>
      </c>
      <c r="Q36" s="550">
        <v>0.08</v>
      </c>
      <c r="R36" s="550">
        <v>0.03</v>
      </c>
      <c r="S36" s="571" t="s">
        <v>738</v>
      </c>
      <c r="T36" s="553" t="s">
        <v>739</v>
      </c>
      <c r="U36" s="553" t="s">
        <v>740</v>
      </c>
      <c r="V36" s="571" t="s">
        <v>741</v>
      </c>
      <c r="W36" s="572" t="s">
        <v>742</v>
      </c>
      <c r="X36" s="572" t="s">
        <v>743</v>
      </c>
      <c r="Y36" s="572"/>
      <c r="Z36" s="555" t="s">
        <v>109</v>
      </c>
      <c r="AA36" s="573" t="s">
        <v>109</v>
      </c>
      <c r="AB36" s="574"/>
      <c r="AC36" s="574"/>
      <c r="AE36" s="494"/>
      <c r="AF36" s="494"/>
      <c r="AG36" s="494"/>
      <c r="AH36" s="494"/>
    </row>
    <row r="37" spans="1:34" s="496" customFormat="1" ht="23" customHeight="1">
      <c r="A37" s="557"/>
      <c r="B37" s="557"/>
      <c r="C37" s="557"/>
      <c r="D37" s="557"/>
      <c r="E37" s="557"/>
      <c r="F37" s="557"/>
      <c r="G37" s="557"/>
      <c r="H37" s="557"/>
      <c r="I37" s="557"/>
      <c r="J37" s="557"/>
      <c r="K37" s="557"/>
      <c r="L37" s="557"/>
      <c r="M37" s="557"/>
      <c r="N37" s="557"/>
      <c r="O37" s="557"/>
      <c r="P37" s="557"/>
      <c r="Q37" s="557"/>
      <c r="R37" s="557"/>
      <c r="S37" s="558"/>
      <c r="T37" s="557"/>
      <c r="U37" s="557"/>
      <c r="V37" s="558"/>
      <c r="W37" s="557"/>
      <c r="X37" s="557"/>
      <c r="Y37" s="557"/>
      <c r="Z37" s="557"/>
      <c r="AA37" s="557"/>
      <c r="AB37" s="575"/>
      <c r="AC37" s="575"/>
      <c r="AD37" s="576"/>
      <c r="AE37" s="494"/>
      <c r="AF37" s="494"/>
      <c r="AG37" s="494"/>
      <c r="AH37" s="494"/>
    </row>
    <row r="38" spans="1:34" s="496" customFormat="1" ht="23" customHeight="1">
      <c r="A38" s="557"/>
      <c r="B38" s="557"/>
      <c r="C38" s="557"/>
      <c r="D38" s="557"/>
      <c r="E38" s="557"/>
      <c r="F38" s="557"/>
      <c r="G38" s="557"/>
      <c r="H38" s="557"/>
      <c r="I38" s="557"/>
      <c r="J38" s="557"/>
      <c r="K38" s="557"/>
      <c r="L38" s="557"/>
      <c r="M38" s="557"/>
      <c r="N38" s="557"/>
      <c r="O38" s="557"/>
      <c r="P38" s="557"/>
      <c r="Q38" s="557"/>
      <c r="R38" s="557"/>
      <c r="S38" s="558"/>
      <c r="T38" s="557"/>
      <c r="U38" s="557"/>
      <c r="V38" s="558"/>
      <c r="W38" s="557"/>
      <c r="X38" s="557"/>
      <c r="Y38" s="557"/>
      <c r="Z38" s="557"/>
      <c r="AA38" s="557"/>
      <c r="AB38" s="495"/>
      <c r="AC38" s="495"/>
      <c r="AD38" s="494"/>
      <c r="AE38" s="494"/>
      <c r="AF38" s="494"/>
      <c r="AG38" s="494"/>
      <c r="AH38" s="494"/>
    </row>
    <row r="39" spans="1:34" s="496" customFormat="1" ht="87.5" customHeight="1">
      <c r="A39" s="577" t="s">
        <v>744</v>
      </c>
      <c r="B39" s="566" t="s">
        <v>745</v>
      </c>
      <c r="C39" s="560" t="s">
        <v>642</v>
      </c>
      <c r="D39" s="561" t="s">
        <v>746</v>
      </c>
      <c r="E39" s="562">
        <v>0</v>
      </c>
      <c r="F39" s="562">
        <v>1</v>
      </c>
      <c r="G39" s="560"/>
      <c r="H39" s="560"/>
      <c r="I39" s="578">
        <v>0.5</v>
      </c>
      <c r="J39" s="579"/>
      <c r="K39" s="579"/>
      <c r="L39" s="578">
        <v>0.5</v>
      </c>
      <c r="M39" s="579"/>
      <c r="N39" s="579"/>
      <c r="O39" s="578"/>
      <c r="P39" s="579"/>
      <c r="Q39" s="579"/>
      <c r="R39" s="578"/>
      <c r="S39" s="580" t="s">
        <v>747</v>
      </c>
      <c r="T39" s="561" t="s">
        <v>748</v>
      </c>
      <c r="U39" s="581" t="s">
        <v>749</v>
      </c>
      <c r="V39" s="566" t="s">
        <v>750</v>
      </c>
      <c r="W39" s="582" t="s">
        <v>751</v>
      </c>
      <c r="X39" s="582"/>
      <c r="Y39" s="583"/>
      <c r="Z39" s="584" t="s">
        <v>109</v>
      </c>
      <c r="AA39" s="584" t="s">
        <v>109</v>
      </c>
      <c r="AB39" s="585"/>
      <c r="AC39" s="586"/>
      <c r="AD39" s="494"/>
      <c r="AE39" s="494"/>
      <c r="AF39" s="494"/>
      <c r="AG39" s="494"/>
      <c r="AH39" s="494"/>
    </row>
    <row r="40" spans="1:34" s="496" customFormat="1" ht="85.5" customHeight="1">
      <c r="A40" s="587" t="s">
        <v>752</v>
      </c>
      <c r="B40" s="566" t="s">
        <v>753</v>
      </c>
      <c r="C40" s="560" t="s">
        <v>642</v>
      </c>
      <c r="D40" s="561" t="s">
        <v>754</v>
      </c>
      <c r="E40" s="562">
        <v>0</v>
      </c>
      <c r="F40" s="562">
        <v>1</v>
      </c>
      <c r="G40" s="560"/>
      <c r="H40" s="560"/>
      <c r="I40" s="578">
        <v>0.25</v>
      </c>
      <c r="J40" s="579"/>
      <c r="K40" s="579"/>
      <c r="L40" s="588">
        <v>0.25</v>
      </c>
      <c r="M40" s="579"/>
      <c r="N40" s="579"/>
      <c r="O40" s="578">
        <v>0.25</v>
      </c>
      <c r="P40" s="579"/>
      <c r="Q40" s="579"/>
      <c r="R40" s="578">
        <v>0.25</v>
      </c>
      <c r="S40" s="580" t="s">
        <v>755</v>
      </c>
      <c r="T40" s="581" t="s">
        <v>748</v>
      </c>
      <c r="U40" s="581" t="s">
        <v>756</v>
      </c>
      <c r="V40" s="566" t="s">
        <v>757</v>
      </c>
      <c r="W40" s="582" t="s">
        <v>751</v>
      </c>
      <c r="X40" s="582"/>
      <c r="Y40" s="583"/>
      <c r="Z40" s="584" t="s">
        <v>109</v>
      </c>
      <c r="AA40" s="584" t="s">
        <v>109</v>
      </c>
      <c r="AB40" s="585"/>
      <c r="AC40" s="586"/>
      <c r="AD40" s="494"/>
      <c r="AE40" s="494"/>
      <c r="AF40" s="494"/>
      <c r="AG40" s="494"/>
      <c r="AH40" s="494"/>
    </row>
    <row r="41" spans="1:34" ht="14.25" customHeight="1">
      <c r="A41" s="482"/>
      <c r="B41" s="484"/>
      <c r="C41" s="484"/>
      <c r="D41" s="484"/>
      <c r="E41" s="505"/>
      <c r="F41" s="505"/>
      <c r="G41" s="505"/>
      <c r="H41" s="505"/>
      <c r="I41" s="505"/>
      <c r="J41" s="505"/>
      <c r="K41" s="505"/>
      <c r="L41" s="505"/>
      <c r="M41" s="505"/>
      <c r="N41" s="505"/>
      <c r="O41" s="505"/>
      <c r="P41" s="505"/>
      <c r="Q41" s="505"/>
      <c r="R41" s="505"/>
      <c r="S41" s="484"/>
      <c r="T41" s="505"/>
      <c r="U41" s="484"/>
      <c r="V41" s="484"/>
      <c r="W41" s="506"/>
      <c r="X41" s="506"/>
      <c r="Y41" s="506"/>
      <c r="Z41" s="170" t="s">
        <v>177</v>
      </c>
      <c r="AA41" s="171">
        <f>+AA35+AA32+AA27+AA24</f>
        <v>11576182</v>
      </c>
      <c r="AB41" s="484"/>
      <c r="AC41" s="484"/>
      <c r="AD41" s="43"/>
      <c r="AE41" s="43"/>
      <c r="AF41" s="43"/>
      <c r="AG41" s="43"/>
      <c r="AH41" s="43"/>
    </row>
    <row r="42" spans="1:34" ht="14.25" customHeight="1">
      <c r="A42" s="43"/>
      <c r="B42" s="484"/>
      <c r="C42" s="484"/>
      <c r="D42" s="484"/>
      <c r="E42" s="505"/>
      <c r="F42" s="505"/>
      <c r="G42" s="505"/>
      <c r="H42" s="505"/>
      <c r="I42" s="505"/>
      <c r="J42" s="505"/>
      <c r="K42" s="505"/>
      <c r="L42" s="505"/>
      <c r="M42" s="505"/>
      <c r="N42" s="505"/>
      <c r="O42" s="505"/>
      <c r="P42" s="505"/>
      <c r="Q42" s="505"/>
      <c r="R42" s="505"/>
      <c r="S42" s="484"/>
      <c r="T42" s="505"/>
      <c r="U42" s="484"/>
      <c r="V42" s="484"/>
      <c r="W42" s="506"/>
      <c r="X42" s="506"/>
      <c r="Y42" s="506"/>
      <c r="Z42" s="43"/>
      <c r="AA42" s="43"/>
      <c r="AB42" s="484"/>
      <c r="AC42" s="484"/>
      <c r="AD42" s="43"/>
      <c r="AE42" s="43"/>
      <c r="AF42" s="43"/>
      <c r="AG42" s="43"/>
      <c r="AH42" s="43"/>
    </row>
    <row r="43" spans="1:34" ht="14.25" customHeight="1">
      <c r="A43" s="43"/>
      <c r="B43" s="484"/>
      <c r="C43" s="484"/>
      <c r="D43" s="484"/>
      <c r="E43" s="505"/>
      <c r="F43" s="505"/>
      <c r="G43" s="505"/>
      <c r="H43" s="505"/>
      <c r="I43" s="505"/>
      <c r="J43" s="505"/>
      <c r="K43" s="505"/>
      <c r="L43" s="505"/>
      <c r="M43" s="505"/>
      <c r="N43" s="505"/>
      <c r="O43" s="505"/>
      <c r="P43" s="505"/>
      <c r="Q43" s="505"/>
      <c r="R43" s="505"/>
      <c r="S43" s="484"/>
      <c r="T43" s="505"/>
      <c r="U43" s="484"/>
      <c r="V43" s="484"/>
      <c r="W43" s="506"/>
      <c r="X43" s="506"/>
      <c r="Y43" s="506"/>
      <c r="Z43" s="43"/>
      <c r="AA43" s="43"/>
      <c r="AB43" s="484"/>
      <c r="AC43" s="484"/>
      <c r="AD43" s="43"/>
      <c r="AE43" s="43"/>
      <c r="AF43" s="43"/>
      <c r="AG43" s="43"/>
      <c r="AH43" s="43"/>
    </row>
    <row r="44" spans="1:34" ht="50" customHeight="1">
      <c r="A44" s="114" t="s">
        <v>178</v>
      </c>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484"/>
      <c r="AC44" s="484"/>
      <c r="AD44" s="43"/>
      <c r="AE44" s="43"/>
      <c r="AF44" s="43"/>
      <c r="AG44" s="43"/>
      <c r="AH44" s="43"/>
    </row>
    <row r="45" spans="1:34" ht="14.25" customHeight="1">
      <c r="A45" s="114" t="s">
        <v>179</v>
      </c>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484"/>
      <c r="AC45" s="484"/>
      <c r="AD45" s="43"/>
      <c r="AE45" s="43"/>
      <c r="AF45" s="43"/>
      <c r="AG45" s="43"/>
      <c r="AH45" s="43"/>
    </row>
    <row r="46" spans="1:34" ht="14.25" customHeight="1">
      <c r="A46" s="113" t="s">
        <v>180</v>
      </c>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484"/>
      <c r="AC46" s="484"/>
      <c r="AD46" s="43"/>
      <c r="AE46" s="43"/>
      <c r="AF46" s="43"/>
      <c r="AG46" s="43"/>
      <c r="AH46" s="43"/>
    </row>
    <row r="47" spans="1:34" ht="14.25" customHeight="1">
      <c r="A47" s="43"/>
      <c r="B47" s="484"/>
      <c r="C47" s="484"/>
      <c r="D47" s="484"/>
      <c r="E47" s="505"/>
      <c r="F47" s="505"/>
      <c r="G47" s="505"/>
      <c r="H47" s="505"/>
      <c r="I47" s="505"/>
      <c r="J47" s="505"/>
      <c r="K47" s="505"/>
      <c r="L47" s="505"/>
      <c r="M47" s="505"/>
      <c r="N47" s="505"/>
      <c r="O47" s="505"/>
      <c r="P47" s="505"/>
      <c r="Q47" s="505"/>
      <c r="R47" s="505"/>
      <c r="S47" s="484"/>
      <c r="T47" s="505"/>
      <c r="U47" s="484"/>
      <c r="V47" s="484"/>
      <c r="W47" s="506"/>
      <c r="X47" s="506"/>
      <c r="Y47" s="506"/>
      <c r="Z47" s="43"/>
      <c r="AA47" s="43"/>
      <c r="AB47" s="484"/>
      <c r="AC47" s="484"/>
      <c r="AD47" s="43"/>
      <c r="AE47" s="43"/>
      <c r="AF47" s="43"/>
      <c r="AG47" s="43"/>
      <c r="AH47" s="43"/>
    </row>
    <row r="48" spans="1:34" ht="14.25" customHeight="1">
      <c r="A48" s="43"/>
      <c r="B48" s="484"/>
      <c r="C48" s="484"/>
      <c r="D48" s="484"/>
      <c r="E48" s="505"/>
      <c r="F48" s="505"/>
      <c r="G48" s="505"/>
      <c r="H48" s="505"/>
      <c r="I48" s="505"/>
      <c r="J48" s="505"/>
      <c r="K48" s="505"/>
      <c r="L48" s="505"/>
      <c r="M48" s="505"/>
      <c r="N48" s="505"/>
      <c r="O48" s="505"/>
      <c r="P48" s="505"/>
      <c r="Q48" s="505"/>
      <c r="R48" s="505"/>
      <c r="S48" s="484"/>
      <c r="T48" s="505"/>
      <c r="U48" s="484"/>
      <c r="V48" s="484"/>
      <c r="W48" s="506"/>
      <c r="X48" s="506"/>
      <c r="Y48" s="506"/>
      <c r="Z48" s="43"/>
      <c r="AA48" s="43"/>
      <c r="AB48" s="484"/>
      <c r="AC48" s="484"/>
      <c r="AD48" s="43"/>
      <c r="AE48" s="43"/>
      <c r="AF48" s="43"/>
      <c r="AG48" s="43"/>
      <c r="AH48" s="43"/>
    </row>
    <row r="49" spans="1:34" ht="14.25" customHeight="1">
      <c r="A49" s="43"/>
      <c r="B49" s="484"/>
      <c r="C49" s="484"/>
      <c r="D49" s="484"/>
      <c r="E49" s="505"/>
      <c r="F49" s="505"/>
      <c r="G49" s="505"/>
      <c r="H49" s="505"/>
      <c r="I49" s="505"/>
      <c r="J49" s="505"/>
      <c r="K49" s="505"/>
      <c r="L49" s="505"/>
      <c r="M49" s="505"/>
      <c r="N49" s="505"/>
      <c r="O49" s="505"/>
      <c r="P49" s="505"/>
      <c r="Q49" s="505"/>
      <c r="R49" s="505"/>
      <c r="S49" s="484"/>
      <c r="T49" s="505"/>
      <c r="U49" s="484"/>
      <c r="V49" s="484"/>
      <c r="W49" s="506"/>
      <c r="X49" s="506"/>
      <c r="Y49" s="506"/>
      <c r="Z49" s="43"/>
      <c r="AA49" s="43"/>
      <c r="AB49" s="484"/>
      <c r="AC49" s="484"/>
      <c r="AD49" s="43"/>
      <c r="AE49" s="43"/>
      <c r="AF49" s="43"/>
      <c r="AG49" s="43"/>
      <c r="AH49" s="43"/>
    </row>
    <row r="50" spans="1:34" ht="14.25" customHeight="1">
      <c r="A50" s="43"/>
      <c r="B50" s="484"/>
      <c r="C50" s="484"/>
      <c r="D50" s="484"/>
      <c r="E50" s="505"/>
      <c r="F50" s="505"/>
      <c r="G50" s="505"/>
      <c r="H50" s="505"/>
      <c r="I50" s="505"/>
      <c r="J50" s="505"/>
      <c r="K50" s="505"/>
      <c r="L50" s="505"/>
      <c r="M50" s="505"/>
      <c r="N50" s="505"/>
      <c r="O50" s="505"/>
      <c r="P50" s="505"/>
      <c r="Q50" s="505"/>
      <c r="R50" s="505"/>
      <c r="S50" s="484"/>
      <c r="T50" s="505"/>
      <c r="U50" s="484"/>
      <c r="V50" s="484"/>
      <c r="W50" s="506"/>
      <c r="X50" s="506"/>
      <c r="Y50" s="506"/>
      <c r="Z50" s="43"/>
      <c r="AA50" s="43"/>
      <c r="AB50" s="484"/>
      <c r="AC50" s="484"/>
      <c r="AD50" s="43"/>
      <c r="AE50" s="43"/>
      <c r="AF50" s="43"/>
      <c r="AG50" s="43"/>
      <c r="AH50" s="43"/>
    </row>
    <row r="51" spans="1:34" ht="14.25" customHeight="1">
      <c r="A51" s="43"/>
      <c r="B51" s="484"/>
      <c r="C51" s="484"/>
      <c r="D51" s="484"/>
      <c r="E51" s="505"/>
      <c r="F51" s="505"/>
      <c r="G51" s="505"/>
      <c r="H51" s="505"/>
      <c r="I51" s="505"/>
      <c r="J51" s="505"/>
      <c r="K51" s="505"/>
      <c r="L51" s="505"/>
      <c r="M51" s="505"/>
      <c r="N51" s="505"/>
      <c r="O51" s="505"/>
      <c r="P51" s="505"/>
      <c r="Q51" s="505"/>
      <c r="R51" s="505"/>
      <c r="S51" s="484"/>
      <c r="T51" s="505"/>
      <c r="U51" s="484"/>
      <c r="V51" s="484"/>
      <c r="W51" s="506"/>
      <c r="X51" s="506"/>
      <c r="Y51" s="506"/>
      <c r="Z51" s="43"/>
      <c r="AA51" s="43"/>
      <c r="AB51" s="484"/>
      <c r="AC51" s="484"/>
      <c r="AD51" s="43"/>
      <c r="AE51" s="43"/>
      <c r="AF51" s="43"/>
      <c r="AG51" s="43"/>
      <c r="AH51" s="43"/>
    </row>
    <row r="52" spans="1:34" ht="14.25" customHeight="1">
      <c r="A52" s="43"/>
      <c r="B52" s="484"/>
      <c r="C52" s="484"/>
      <c r="D52" s="484"/>
      <c r="E52" s="505"/>
      <c r="F52" s="505"/>
      <c r="G52" s="505"/>
      <c r="H52" s="505"/>
      <c r="I52" s="505"/>
      <c r="J52" s="505"/>
      <c r="K52" s="505"/>
      <c r="L52" s="505"/>
      <c r="M52" s="505"/>
      <c r="N52" s="505"/>
      <c r="O52" s="505"/>
      <c r="P52" s="505"/>
      <c r="Q52" s="505"/>
      <c r="R52" s="505"/>
      <c r="S52" s="484"/>
      <c r="T52" s="505"/>
      <c r="U52" s="484"/>
      <c r="V52" s="484"/>
      <c r="W52" s="506"/>
      <c r="X52" s="506"/>
      <c r="Y52" s="506"/>
      <c r="Z52" s="43"/>
      <c r="AA52" s="43"/>
      <c r="AB52" s="484"/>
      <c r="AC52" s="484"/>
      <c r="AD52" s="43"/>
      <c r="AE52" s="43"/>
      <c r="AF52" s="43"/>
      <c r="AG52" s="43"/>
      <c r="AH52" s="43"/>
    </row>
    <row r="53" spans="1:34" ht="14.25" customHeight="1">
      <c r="A53" s="43"/>
      <c r="B53" s="484"/>
      <c r="C53" s="484"/>
      <c r="D53" s="484"/>
      <c r="E53" s="505"/>
      <c r="F53" s="505"/>
      <c r="G53" s="505"/>
      <c r="H53" s="505"/>
      <c r="I53" s="505"/>
      <c r="J53" s="505"/>
      <c r="K53" s="505"/>
      <c r="L53" s="505"/>
      <c r="M53" s="505"/>
      <c r="N53" s="505"/>
      <c r="O53" s="505"/>
      <c r="P53" s="505"/>
      <c r="Q53" s="505"/>
      <c r="R53" s="505"/>
      <c r="S53" s="484"/>
      <c r="T53" s="505"/>
      <c r="U53" s="484"/>
      <c r="V53" s="484"/>
      <c r="W53" s="506"/>
      <c r="X53" s="506"/>
      <c r="Y53" s="506"/>
      <c r="Z53" s="43"/>
      <c r="AA53" s="43"/>
      <c r="AB53" s="484"/>
      <c r="AC53" s="484"/>
      <c r="AD53" s="43"/>
      <c r="AE53" s="43"/>
      <c r="AF53" s="43"/>
      <c r="AG53" s="43"/>
      <c r="AH53" s="43"/>
    </row>
    <row r="54" spans="1:34" ht="14.25" customHeight="1">
      <c r="A54" s="43"/>
      <c r="B54" s="484"/>
      <c r="C54" s="484"/>
      <c r="D54" s="484"/>
      <c r="E54" s="505"/>
      <c r="F54" s="505"/>
      <c r="G54" s="505"/>
      <c r="H54" s="505"/>
      <c r="I54" s="505"/>
      <c r="J54" s="505"/>
      <c r="K54" s="505"/>
      <c r="L54" s="505"/>
      <c r="M54" s="505"/>
      <c r="N54" s="505"/>
      <c r="O54" s="505"/>
      <c r="P54" s="505"/>
      <c r="Q54" s="505"/>
      <c r="R54" s="505"/>
      <c r="S54" s="484"/>
      <c r="T54" s="505"/>
      <c r="U54" s="484"/>
      <c r="V54" s="484"/>
      <c r="W54" s="506"/>
      <c r="X54" s="506"/>
      <c r="Y54" s="506"/>
      <c r="Z54" s="43"/>
      <c r="AA54" s="43"/>
      <c r="AB54" s="484"/>
      <c r="AC54" s="484"/>
      <c r="AD54" s="43"/>
      <c r="AE54" s="43"/>
      <c r="AF54" s="43"/>
      <c r="AG54" s="43"/>
      <c r="AH54" s="43"/>
    </row>
    <row r="55" spans="1:34" ht="14.25" customHeight="1">
      <c r="A55" s="43"/>
      <c r="B55" s="484"/>
      <c r="C55" s="484"/>
      <c r="D55" s="484"/>
      <c r="E55" s="505"/>
      <c r="F55" s="505"/>
      <c r="G55" s="505"/>
      <c r="H55" s="505"/>
      <c r="I55" s="505"/>
      <c r="J55" s="505"/>
      <c r="K55" s="505"/>
      <c r="L55" s="505"/>
      <c r="M55" s="505"/>
      <c r="N55" s="505"/>
      <c r="O55" s="505"/>
      <c r="P55" s="505"/>
      <c r="Q55" s="505"/>
      <c r="R55" s="505"/>
      <c r="S55" s="484"/>
      <c r="T55" s="505"/>
      <c r="U55" s="484"/>
      <c r="V55" s="484"/>
      <c r="W55" s="506"/>
      <c r="X55" s="506"/>
      <c r="Y55" s="506"/>
      <c r="Z55" s="43"/>
      <c r="AA55" s="43"/>
      <c r="AB55" s="484"/>
      <c r="AC55" s="484"/>
      <c r="AD55" s="43"/>
      <c r="AE55" s="43"/>
      <c r="AF55" s="43"/>
      <c r="AG55" s="43"/>
      <c r="AH55" s="43"/>
    </row>
    <row r="56" spans="1:34" ht="14.25" customHeight="1">
      <c r="A56" s="43"/>
      <c r="B56" s="484"/>
      <c r="C56" s="484"/>
      <c r="D56" s="484"/>
      <c r="E56" s="505"/>
      <c r="F56" s="505"/>
      <c r="G56" s="505"/>
      <c r="H56" s="505"/>
      <c r="I56" s="505"/>
      <c r="J56" s="505"/>
      <c r="K56" s="505"/>
      <c r="L56" s="505"/>
      <c r="M56" s="505"/>
      <c r="N56" s="505"/>
      <c r="O56" s="505"/>
      <c r="P56" s="505"/>
      <c r="Q56" s="505"/>
      <c r="R56" s="505"/>
      <c r="S56" s="484"/>
      <c r="T56" s="505"/>
      <c r="U56" s="484"/>
      <c r="V56" s="484"/>
      <c r="W56" s="506"/>
      <c r="X56" s="506"/>
      <c r="Y56" s="506"/>
      <c r="Z56" s="43"/>
      <c r="AA56" s="43"/>
      <c r="AB56" s="484"/>
      <c r="AC56" s="484"/>
      <c r="AD56" s="43"/>
      <c r="AE56" s="43"/>
      <c r="AF56" s="43"/>
      <c r="AG56" s="43"/>
      <c r="AH56" s="43"/>
    </row>
    <row r="57" spans="1:34" ht="14.25" customHeight="1">
      <c r="A57" s="43"/>
      <c r="B57" s="484"/>
      <c r="C57" s="484"/>
      <c r="D57" s="484"/>
      <c r="E57" s="505"/>
      <c r="F57" s="505"/>
      <c r="G57" s="505"/>
      <c r="H57" s="505"/>
      <c r="I57" s="505"/>
      <c r="J57" s="505"/>
      <c r="K57" s="505"/>
      <c r="L57" s="505"/>
      <c r="M57" s="505"/>
      <c r="N57" s="505"/>
      <c r="O57" s="505"/>
      <c r="P57" s="505"/>
      <c r="Q57" s="505"/>
      <c r="R57" s="505"/>
      <c r="S57" s="484"/>
      <c r="T57" s="505"/>
      <c r="U57" s="484"/>
      <c r="V57" s="484"/>
      <c r="W57" s="506"/>
      <c r="X57" s="506"/>
      <c r="Y57" s="506"/>
      <c r="Z57" s="43"/>
      <c r="AA57" s="43"/>
      <c r="AB57" s="484"/>
      <c r="AC57" s="484"/>
      <c r="AD57" s="43"/>
      <c r="AE57" s="43"/>
      <c r="AF57" s="43"/>
      <c r="AG57" s="43"/>
      <c r="AH57" s="43"/>
    </row>
    <row r="58" spans="1:34" ht="14.25" customHeight="1">
      <c r="A58" s="43"/>
      <c r="B58" s="484"/>
      <c r="C58" s="484"/>
      <c r="D58" s="484"/>
      <c r="E58" s="505"/>
      <c r="F58" s="505"/>
      <c r="G58" s="505"/>
      <c r="H58" s="505"/>
      <c r="I58" s="505"/>
      <c r="J58" s="505"/>
      <c r="K58" s="505"/>
      <c r="L58" s="505"/>
      <c r="M58" s="505"/>
      <c r="N58" s="505"/>
      <c r="O58" s="505"/>
      <c r="P58" s="505"/>
      <c r="Q58" s="505"/>
      <c r="R58" s="505"/>
      <c r="S58" s="484"/>
      <c r="T58" s="505"/>
      <c r="U58" s="484"/>
      <c r="V58" s="484"/>
      <c r="W58" s="506"/>
      <c r="X58" s="506"/>
      <c r="Y58" s="506"/>
      <c r="Z58" s="43"/>
      <c r="AA58" s="43"/>
      <c r="AB58" s="484"/>
      <c r="AC58" s="484"/>
      <c r="AD58" s="43"/>
      <c r="AE58" s="43"/>
      <c r="AF58" s="43"/>
      <c r="AG58" s="43"/>
      <c r="AH58" s="43"/>
    </row>
    <row r="59" spans="1:34" ht="14.25" customHeight="1">
      <c r="A59" s="43"/>
      <c r="B59" s="484"/>
      <c r="C59" s="484"/>
      <c r="D59" s="484"/>
      <c r="E59" s="505"/>
      <c r="F59" s="505"/>
      <c r="G59" s="505"/>
      <c r="H59" s="505"/>
      <c r="I59" s="505"/>
      <c r="J59" s="505"/>
      <c r="K59" s="505"/>
      <c r="L59" s="505"/>
      <c r="M59" s="505"/>
      <c r="N59" s="505"/>
      <c r="O59" s="505"/>
      <c r="P59" s="505"/>
      <c r="Q59" s="505"/>
      <c r="R59" s="505"/>
      <c r="S59" s="484"/>
      <c r="T59" s="505"/>
      <c r="U59" s="484"/>
      <c r="V59" s="484"/>
      <c r="W59" s="506"/>
      <c r="X59" s="506"/>
      <c r="Y59" s="506"/>
      <c r="Z59" s="43"/>
      <c r="AA59" s="43"/>
      <c r="AB59" s="484"/>
      <c r="AC59" s="484"/>
      <c r="AD59" s="43"/>
      <c r="AE59" s="43"/>
      <c r="AF59" s="43"/>
      <c r="AG59" s="43"/>
      <c r="AH59" s="43"/>
    </row>
    <row r="60" spans="1:34" ht="14.25" customHeight="1">
      <c r="A60" s="43"/>
      <c r="B60" s="484"/>
      <c r="C60" s="484"/>
      <c r="D60" s="484"/>
      <c r="E60" s="505"/>
      <c r="F60" s="505"/>
      <c r="G60" s="505"/>
      <c r="H60" s="505"/>
      <c r="I60" s="505"/>
      <c r="J60" s="505"/>
      <c r="K60" s="505"/>
      <c r="L60" s="505"/>
      <c r="M60" s="505"/>
      <c r="N60" s="505"/>
      <c r="O60" s="505"/>
      <c r="P60" s="505"/>
      <c r="Q60" s="505"/>
      <c r="R60" s="505"/>
      <c r="S60" s="484"/>
      <c r="T60" s="505"/>
      <c r="U60" s="484"/>
      <c r="V60" s="484"/>
      <c r="W60" s="506"/>
      <c r="X60" s="506"/>
      <c r="Y60" s="506"/>
      <c r="Z60" s="43"/>
      <c r="AA60" s="43"/>
      <c r="AB60" s="484"/>
      <c r="AC60" s="484"/>
      <c r="AD60" s="43"/>
      <c r="AE60" s="43"/>
      <c r="AF60" s="43"/>
      <c r="AG60" s="43"/>
      <c r="AH60" s="43"/>
    </row>
    <row r="61" spans="1:34" ht="14.25" customHeight="1">
      <c r="A61" s="43"/>
      <c r="B61" s="484"/>
      <c r="C61" s="484"/>
      <c r="D61" s="484"/>
      <c r="E61" s="505"/>
      <c r="F61" s="505"/>
      <c r="G61" s="505"/>
      <c r="H61" s="505"/>
      <c r="I61" s="505"/>
      <c r="J61" s="505"/>
      <c r="K61" s="505"/>
      <c r="L61" s="505"/>
      <c r="M61" s="505"/>
      <c r="N61" s="505"/>
      <c r="O61" s="505"/>
      <c r="P61" s="505"/>
      <c r="Q61" s="505"/>
      <c r="R61" s="505"/>
      <c r="S61" s="484"/>
      <c r="T61" s="505"/>
      <c r="U61" s="484"/>
      <c r="V61" s="484"/>
      <c r="W61" s="506"/>
      <c r="X61" s="506"/>
      <c r="Y61" s="506"/>
      <c r="Z61" s="43"/>
      <c r="AA61" s="43"/>
      <c r="AB61" s="484"/>
      <c r="AC61" s="484"/>
      <c r="AD61" s="43"/>
      <c r="AE61" s="43"/>
      <c r="AF61" s="43"/>
      <c r="AG61" s="43"/>
      <c r="AH61" s="43"/>
    </row>
    <row r="62" spans="1:34" ht="14.25" customHeight="1">
      <c r="A62" s="43"/>
      <c r="B62" s="484"/>
      <c r="C62" s="484"/>
      <c r="D62" s="484"/>
      <c r="E62" s="505"/>
      <c r="F62" s="505"/>
      <c r="G62" s="505"/>
      <c r="H62" s="505"/>
      <c r="I62" s="505"/>
      <c r="J62" s="505"/>
      <c r="K62" s="505"/>
      <c r="L62" s="505"/>
      <c r="M62" s="505"/>
      <c r="N62" s="505"/>
      <c r="O62" s="505"/>
      <c r="P62" s="505"/>
      <c r="Q62" s="505"/>
      <c r="R62" s="505"/>
      <c r="S62" s="484"/>
      <c r="T62" s="505"/>
      <c r="U62" s="484"/>
      <c r="V62" s="484"/>
      <c r="W62" s="506"/>
      <c r="X62" s="506"/>
      <c r="Y62" s="506"/>
      <c r="Z62" s="43"/>
      <c r="AA62" s="43"/>
      <c r="AB62" s="484"/>
      <c r="AC62" s="484"/>
      <c r="AD62" s="43"/>
      <c r="AE62" s="43"/>
      <c r="AF62" s="43"/>
      <c r="AG62" s="43"/>
      <c r="AH62" s="43"/>
    </row>
    <row r="63" spans="1:34" ht="14.25" customHeight="1">
      <c r="A63" s="43"/>
      <c r="B63" s="484"/>
      <c r="C63" s="484"/>
      <c r="D63" s="484"/>
      <c r="E63" s="505"/>
      <c r="F63" s="505"/>
      <c r="G63" s="505"/>
      <c r="H63" s="505"/>
      <c r="I63" s="505"/>
      <c r="J63" s="505"/>
      <c r="K63" s="505"/>
      <c r="L63" s="505"/>
      <c r="M63" s="505"/>
      <c r="N63" s="505"/>
      <c r="O63" s="505"/>
      <c r="P63" s="505"/>
      <c r="Q63" s="505"/>
      <c r="R63" s="505"/>
      <c r="S63" s="484"/>
      <c r="T63" s="505"/>
      <c r="U63" s="484"/>
      <c r="V63" s="484"/>
      <c r="W63" s="506"/>
      <c r="X63" s="506"/>
      <c r="Y63" s="506"/>
      <c r="Z63" s="43"/>
      <c r="AA63" s="43"/>
      <c r="AB63" s="484"/>
      <c r="AC63" s="484"/>
      <c r="AD63" s="43"/>
      <c r="AE63" s="43"/>
      <c r="AF63" s="43"/>
      <c r="AG63" s="43"/>
      <c r="AH63" s="43"/>
    </row>
    <row r="64" spans="1:34" ht="14.25" customHeight="1">
      <c r="A64" s="43"/>
      <c r="B64" s="484"/>
      <c r="C64" s="484"/>
      <c r="D64" s="484"/>
      <c r="E64" s="505"/>
      <c r="F64" s="505"/>
      <c r="G64" s="505"/>
      <c r="H64" s="505"/>
      <c r="I64" s="505"/>
      <c r="J64" s="505"/>
      <c r="K64" s="505"/>
      <c r="L64" s="505"/>
      <c r="M64" s="505"/>
      <c r="N64" s="505"/>
      <c r="O64" s="505"/>
      <c r="P64" s="505"/>
      <c r="Q64" s="505"/>
      <c r="R64" s="505"/>
      <c r="S64" s="484"/>
      <c r="T64" s="505"/>
      <c r="U64" s="484"/>
      <c r="V64" s="484"/>
      <c r="W64" s="506"/>
      <c r="X64" s="506"/>
      <c r="Y64" s="506"/>
      <c r="Z64" s="43"/>
      <c r="AA64" s="43"/>
      <c r="AB64" s="484"/>
      <c r="AC64" s="484"/>
      <c r="AD64" s="43"/>
      <c r="AE64" s="43"/>
      <c r="AF64" s="43"/>
      <c r="AG64" s="43"/>
      <c r="AH64" s="43"/>
    </row>
    <row r="65" spans="1:34" ht="14.25" customHeight="1">
      <c r="A65" s="43"/>
      <c r="B65" s="484"/>
      <c r="C65" s="484"/>
      <c r="D65" s="484"/>
      <c r="E65" s="505"/>
      <c r="F65" s="505"/>
      <c r="G65" s="505"/>
      <c r="H65" s="505"/>
      <c r="I65" s="505"/>
      <c r="J65" s="505"/>
      <c r="K65" s="505"/>
      <c r="L65" s="505"/>
      <c r="M65" s="505"/>
      <c r="N65" s="505"/>
      <c r="O65" s="505"/>
      <c r="P65" s="505"/>
      <c r="Q65" s="505"/>
      <c r="R65" s="505"/>
      <c r="S65" s="484"/>
      <c r="T65" s="505"/>
      <c r="U65" s="484"/>
      <c r="V65" s="484"/>
      <c r="W65" s="506"/>
      <c r="X65" s="506"/>
      <c r="Y65" s="506"/>
      <c r="Z65" s="43"/>
      <c r="AA65" s="43"/>
      <c r="AB65" s="484"/>
      <c r="AC65" s="484"/>
      <c r="AD65" s="43"/>
      <c r="AE65" s="43"/>
      <c r="AF65" s="43"/>
      <c r="AG65" s="43"/>
      <c r="AH65" s="43"/>
    </row>
    <row r="66" spans="1:34" ht="14.25" customHeight="1">
      <c r="A66" s="43"/>
      <c r="B66" s="484"/>
      <c r="C66" s="484"/>
      <c r="D66" s="484"/>
      <c r="E66" s="505"/>
      <c r="F66" s="505"/>
      <c r="G66" s="505"/>
      <c r="H66" s="505"/>
      <c r="I66" s="505"/>
      <c r="J66" s="505"/>
      <c r="K66" s="505"/>
      <c r="L66" s="505"/>
      <c r="M66" s="505"/>
      <c r="N66" s="505"/>
      <c r="O66" s="505"/>
      <c r="P66" s="505"/>
      <c r="Q66" s="505"/>
      <c r="R66" s="505"/>
      <c r="S66" s="484"/>
      <c r="T66" s="505"/>
      <c r="U66" s="484"/>
      <c r="V66" s="484"/>
      <c r="W66" s="506"/>
      <c r="X66" s="506"/>
      <c r="Y66" s="506"/>
      <c r="Z66" s="43"/>
      <c r="AA66" s="43"/>
      <c r="AB66" s="484"/>
      <c r="AC66" s="484"/>
      <c r="AD66" s="43"/>
      <c r="AE66" s="43"/>
      <c r="AF66" s="43"/>
      <c r="AG66" s="43"/>
      <c r="AH66" s="43"/>
    </row>
    <row r="67" spans="1:34" ht="14.25" customHeight="1">
      <c r="A67" s="43"/>
      <c r="B67" s="484"/>
      <c r="C67" s="484"/>
      <c r="D67" s="484"/>
      <c r="E67" s="505"/>
      <c r="F67" s="505"/>
      <c r="G67" s="505"/>
      <c r="H67" s="505"/>
      <c r="I67" s="505"/>
      <c r="J67" s="505"/>
      <c r="K67" s="505"/>
      <c r="L67" s="505"/>
      <c r="M67" s="505"/>
      <c r="N67" s="505"/>
      <c r="O67" s="505"/>
      <c r="P67" s="505"/>
      <c r="Q67" s="505"/>
      <c r="R67" s="505"/>
      <c r="S67" s="484"/>
      <c r="T67" s="505"/>
      <c r="U67" s="484"/>
      <c r="V67" s="484"/>
      <c r="W67" s="506"/>
      <c r="X67" s="506"/>
      <c r="Y67" s="506"/>
      <c r="Z67" s="43"/>
      <c r="AA67" s="43"/>
      <c r="AB67" s="484"/>
      <c r="AC67" s="484"/>
      <c r="AD67" s="43"/>
      <c r="AE67" s="43"/>
      <c r="AF67" s="43"/>
      <c r="AG67" s="43"/>
      <c r="AH67" s="43"/>
    </row>
    <row r="68" spans="1:34" ht="14.25" customHeight="1">
      <c r="A68" s="43"/>
      <c r="B68" s="484"/>
      <c r="C68" s="484"/>
      <c r="D68" s="484"/>
      <c r="E68" s="505"/>
      <c r="F68" s="505"/>
      <c r="G68" s="505"/>
      <c r="H68" s="505"/>
      <c r="I68" s="505"/>
      <c r="J68" s="505"/>
      <c r="K68" s="505"/>
      <c r="L68" s="505"/>
      <c r="M68" s="505"/>
      <c r="N68" s="505"/>
      <c r="O68" s="505"/>
      <c r="P68" s="505"/>
      <c r="Q68" s="505"/>
      <c r="R68" s="505"/>
      <c r="S68" s="484"/>
      <c r="T68" s="505"/>
      <c r="U68" s="484"/>
      <c r="V68" s="484"/>
      <c r="W68" s="506"/>
      <c r="X68" s="506"/>
      <c r="Y68" s="506"/>
      <c r="Z68" s="43"/>
      <c r="AA68" s="43"/>
      <c r="AB68" s="484"/>
      <c r="AC68" s="484"/>
      <c r="AD68" s="43"/>
      <c r="AE68" s="43"/>
      <c r="AF68" s="43"/>
      <c r="AG68" s="43"/>
      <c r="AH68" s="43"/>
    </row>
    <row r="69" spans="1:34" ht="14.25" customHeight="1">
      <c r="A69" s="43"/>
      <c r="B69" s="484"/>
      <c r="C69" s="484"/>
      <c r="D69" s="484"/>
      <c r="E69" s="505"/>
      <c r="F69" s="505"/>
      <c r="G69" s="505"/>
      <c r="H69" s="505"/>
      <c r="I69" s="505"/>
      <c r="J69" s="505"/>
      <c r="K69" s="505"/>
      <c r="L69" s="505"/>
      <c r="M69" s="505"/>
      <c r="N69" s="505"/>
      <c r="O69" s="505"/>
      <c r="P69" s="505"/>
      <c r="Q69" s="505"/>
      <c r="R69" s="505"/>
      <c r="S69" s="484"/>
      <c r="T69" s="505"/>
      <c r="U69" s="484"/>
      <c r="V69" s="484"/>
      <c r="W69" s="506"/>
      <c r="X69" s="506"/>
      <c r="Y69" s="506"/>
      <c r="Z69" s="43"/>
      <c r="AA69" s="43"/>
      <c r="AB69" s="484"/>
      <c r="AC69" s="484"/>
      <c r="AD69" s="43"/>
      <c r="AE69" s="43"/>
      <c r="AF69" s="43"/>
      <c r="AG69" s="43"/>
      <c r="AH69" s="43"/>
    </row>
    <row r="70" spans="1:34" ht="14.25" customHeight="1">
      <c r="A70" s="43"/>
      <c r="B70" s="484"/>
      <c r="C70" s="484"/>
      <c r="D70" s="484"/>
      <c r="E70" s="505"/>
      <c r="F70" s="505"/>
      <c r="G70" s="505"/>
      <c r="H70" s="505"/>
      <c r="I70" s="505"/>
      <c r="J70" s="505"/>
      <c r="K70" s="505"/>
      <c r="L70" s="505"/>
      <c r="M70" s="505"/>
      <c r="N70" s="505"/>
      <c r="O70" s="505"/>
      <c r="P70" s="505"/>
      <c r="Q70" s="505"/>
      <c r="R70" s="505"/>
      <c r="S70" s="484"/>
      <c r="T70" s="505"/>
      <c r="U70" s="484"/>
      <c r="V70" s="484"/>
      <c r="W70" s="506"/>
      <c r="X70" s="506"/>
      <c r="Y70" s="506"/>
      <c r="Z70" s="43"/>
      <c r="AA70" s="43"/>
      <c r="AB70" s="484"/>
      <c r="AC70" s="484"/>
      <c r="AD70" s="43"/>
      <c r="AE70" s="43"/>
      <c r="AF70" s="43"/>
      <c r="AG70" s="43"/>
      <c r="AH70" s="43"/>
    </row>
    <row r="71" spans="1:34" ht="14.25" customHeight="1">
      <c r="A71" s="43"/>
      <c r="B71" s="484"/>
      <c r="C71" s="484"/>
      <c r="D71" s="484"/>
      <c r="E71" s="505"/>
      <c r="F71" s="505"/>
      <c r="G71" s="505"/>
      <c r="H71" s="505"/>
      <c r="I71" s="505"/>
      <c r="J71" s="505"/>
      <c r="K71" s="505"/>
      <c r="L71" s="505"/>
      <c r="M71" s="505"/>
      <c r="N71" s="505"/>
      <c r="O71" s="505"/>
      <c r="P71" s="505"/>
      <c r="Q71" s="505"/>
      <c r="R71" s="505"/>
      <c r="S71" s="484"/>
      <c r="T71" s="505"/>
      <c r="U71" s="484"/>
      <c r="V71" s="484"/>
      <c r="W71" s="506"/>
      <c r="X71" s="506"/>
      <c r="Y71" s="506"/>
      <c r="Z71" s="43"/>
      <c r="AA71" s="43"/>
      <c r="AB71" s="484"/>
      <c r="AC71" s="484"/>
      <c r="AD71" s="43"/>
      <c r="AE71" s="43"/>
      <c r="AF71" s="43"/>
      <c r="AG71" s="43"/>
      <c r="AH71" s="43"/>
    </row>
    <row r="72" spans="1:34" ht="14.25" customHeight="1">
      <c r="A72" s="43"/>
      <c r="B72" s="484"/>
      <c r="C72" s="484"/>
      <c r="D72" s="484"/>
      <c r="E72" s="505"/>
      <c r="F72" s="505"/>
      <c r="G72" s="505"/>
      <c r="H72" s="505"/>
      <c r="I72" s="505"/>
      <c r="J72" s="505"/>
      <c r="K72" s="505"/>
      <c r="L72" s="505"/>
      <c r="M72" s="505"/>
      <c r="N72" s="505"/>
      <c r="O72" s="505"/>
      <c r="P72" s="505"/>
      <c r="Q72" s="505"/>
      <c r="R72" s="505"/>
      <c r="S72" s="484"/>
      <c r="T72" s="505"/>
      <c r="U72" s="484"/>
      <c r="V72" s="484"/>
      <c r="W72" s="506"/>
      <c r="X72" s="506"/>
      <c r="Y72" s="506"/>
      <c r="Z72" s="43"/>
      <c r="AA72" s="43"/>
      <c r="AB72" s="484"/>
      <c r="AC72" s="484"/>
      <c r="AD72" s="43"/>
      <c r="AE72" s="43"/>
      <c r="AF72" s="43"/>
      <c r="AG72" s="43"/>
      <c r="AH72" s="43"/>
    </row>
    <row r="73" spans="1:34" ht="14.25" customHeight="1">
      <c r="A73" s="43"/>
      <c r="B73" s="484"/>
      <c r="C73" s="484"/>
      <c r="D73" s="484"/>
      <c r="E73" s="505"/>
      <c r="F73" s="505"/>
      <c r="G73" s="505"/>
      <c r="H73" s="505"/>
      <c r="I73" s="505"/>
      <c r="J73" s="505"/>
      <c r="K73" s="505"/>
      <c r="L73" s="505"/>
      <c r="M73" s="505"/>
      <c r="N73" s="505"/>
      <c r="O73" s="505"/>
      <c r="P73" s="505"/>
      <c r="Q73" s="505"/>
      <c r="R73" s="505"/>
      <c r="S73" s="484"/>
      <c r="T73" s="505"/>
      <c r="U73" s="484"/>
      <c r="V73" s="484"/>
      <c r="W73" s="506"/>
      <c r="X73" s="506"/>
      <c r="Y73" s="506"/>
      <c r="Z73" s="43"/>
      <c r="AA73" s="43"/>
      <c r="AB73" s="484"/>
      <c r="AC73" s="484"/>
      <c r="AD73" s="43"/>
      <c r="AE73" s="43"/>
      <c r="AF73" s="43"/>
      <c r="AG73" s="43"/>
      <c r="AH73" s="43"/>
    </row>
    <row r="74" spans="1:34" ht="14.25" customHeight="1">
      <c r="A74" s="43"/>
      <c r="B74" s="484"/>
      <c r="C74" s="484"/>
      <c r="D74" s="484"/>
      <c r="E74" s="505"/>
      <c r="F74" s="505"/>
      <c r="G74" s="505"/>
      <c r="H74" s="505"/>
      <c r="I74" s="505"/>
      <c r="J74" s="505"/>
      <c r="K74" s="505"/>
      <c r="L74" s="505"/>
      <c r="M74" s="505"/>
      <c r="N74" s="505"/>
      <c r="O74" s="505"/>
      <c r="P74" s="505"/>
      <c r="Q74" s="505"/>
      <c r="R74" s="505"/>
      <c r="S74" s="484"/>
      <c r="T74" s="505"/>
      <c r="U74" s="484"/>
      <c r="V74" s="484"/>
      <c r="W74" s="506"/>
      <c r="X74" s="506"/>
      <c r="Y74" s="506"/>
      <c r="Z74" s="43"/>
      <c r="AA74" s="43"/>
      <c r="AB74" s="484"/>
      <c r="AC74" s="484"/>
      <c r="AD74" s="43"/>
      <c r="AE74" s="43"/>
      <c r="AF74" s="43"/>
      <c r="AG74" s="43"/>
      <c r="AH74" s="43"/>
    </row>
    <row r="75" spans="1:34" ht="14.25" customHeight="1">
      <c r="A75" s="43"/>
      <c r="B75" s="484"/>
      <c r="C75" s="484"/>
      <c r="D75" s="484"/>
      <c r="E75" s="505"/>
      <c r="F75" s="505"/>
      <c r="G75" s="505"/>
      <c r="H75" s="505"/>
      <c r="I75" s="505"/>
      <c r="J75" s="505"/>
      <c r="K75" s="505"/>
      <c r="L75" s="505"/>
      <c r="M75" s="505"/>
      <c r="N75" s="505"/>
      <c r="O75" s="505"/>
      <c r="P75" s="505"/>
      <c r="Q75" s="505"/>
      <c r="R75" s="505"/>
      <c r="S75" s="484"/>
      <c r="T75" s="505"/>
      <c r="U75" s="484"/>
      <c r="V75" s="484"/>
      <c r="W75" s="506"/>
      <c r="X75" s="506"/>
      <c r="Y75" s="506"/>
      <c r="Z75" s="43"/>
      <c r="AA75" s="43"/>
      <c r="AB75" s="484"/>
      <c r="AC75" s="484"/>
      <c r="AD75" s="43"/>
      <c r="AE75" s="43"/>
      <c r="AF75" s="43"/>
      <c r="AG75" s="43"/>
      <c r="AH75" s="43"/>
    </row>
    <row r="76" spans="1:34" ht="14.25" customHeight="1">
      <c r="A76" s="43"/>
      <c r="B76" s="484"/>
      <c r="C76" s="484"/>
      <c r="D76" s="484"/>
      <c r="E76" s="505"/>
      <c r="F76" s="505"/>
      <c r="G76" s="505"/>
      <c r="H76" s="505"/>
      <c r="I76" s="505"/>
      <c r="J76" s="505"/>
      <c r="K76" s="505"/>
      <c r="L76" s="505"/>
      <c r="M76" s="505"/>
      <c r="N76" s="505"/>
      <c r="O76" s="505"/>
      <c r="P76" s="505"/>
      <c r="Q76" s="505"/>
      <c r="R76" s="505"/>
      <c r="S76" s="484"/>
      <c r="T76" s="505"/>
      <c r="U76" s="484"/>
      <c r="V76" s="484"/>
      <c r="W76" s="506"/>
      <c r="X76" s="506"/>
      <c r="Y76" s="506"/>
      <c r="Z76" s="43"/>
      <c r="AA76" s="43"/>
      <c r="AB76" s="484"/>
      <c r="AC76" s="484"/>
      <c r="AD76" s="43"/>
      <c r="AE76" s="43"/>
      <c r="AF76" s="43"/>
      <c r="AG76" s="43"/>
      <c r="AH76" s="43"/>
    </row>
    <row r="77" spans="1:34" ht="14.25" customHeight="1">
      <c r="A77" s="43"/>
      <c r="B77" s="484"/>
      <c r="C77" s="484"/>
      <c r="D77" s="484"/>
      <c r="E77" s="505"/>
      <c r="F77" s="505"/>
      <c r="G77" s="505"/>
      <c r="H77" s="505"/>
      <c r="I77" s="505"/>
      <c r="J77" s="505"/>
      <c r="K77" s="505"/>
      <c r="L77" s="505"/>
      <c r="M77" s="505"/>
      <c r="N77" s="505"/>
      <c r="O77" s="505"/>
      <c r="P77" s="505"/>
      <c r="Q77" s="505"/>
      <c r="R77" s="505"/>
      <c r="S77" s="484"/>
      <c r="T77" s="505"/>
      <c r="U77" s="484"/>
      <c r="V77" s="484"/>
      <c r="W77" s="506"/>
      <c r="X77" s="506"/>
      <c r="Y77" s="506"/>
      <c r="Z77" s="43"/>
      <c r="AA77" s="43"/>
      <c r="AB77" s="484"/>
      <c r="AC77" s="484"/>
      <c r="AD77" s="43"/>
      <c r="AE77" s="43"/>
      <c r="AF77" s="43"/>
      <c r="AG77" s="43"/>
      <c r="AH77" s="43"/>
    </row>
    <row r="78" spans="1:34" ht="14.25" customHeight="1">
      <c r="A78" s="43"/>
      <c r="B78" s="484"/>
      <c r="C78" s="484"/>
      <c r="D78" s="484"/>
      <c r="E78" s="505"/>
      <c r="F78" s="505"/>
      <c r="G78" s="505"/>
      <c r="H78" s="505"/>
      <c r="I78" s="505"/>
      <c r="J78" s="505"/>
      <c r="K78" s="505"/>
      <c r="L78" s="505"/>
      <c r="M78" s="505"/>
      <c r="N78" s="505"/>
      <c r="O78" s="505"/>
      <c r="P78" s="505"/>
      <c r="Q78" s="505"/>
      <c r="R78" s="505"/>
      <c r="S78" s="484"/>
      <c r="T78" s="505"/>
      <c r="U78" s="484"/>
      <c r="V78" s="484"/>
      <c r="W78" s="506"/>
      <c r="X78" s="506"/>
      <c r="Y78" s="506"/>
      <c r="Z78" s="43"/>
      <c r="AA78" s="43"/>
      <c r="AB78" s="484"/>
      <c r="AC78" s="484"/>
      <c r="AD78" s="43"/>
      <c r="AE78" s="43"/>
      <c r="AF78" s="43"/>
      <c r="AG78" s="43"/>
      <c r="AH78" s="43"/>
    </row>
    <row r="79" spans="1:34" ht="14.25" customHeight="1">
      <c r="A79" s="43"/>
      <c r="B79" s="484"/>
      <c r="C79" s="484"/>
      <c r="D79" s="484"/>
      <c r="E79" s="505"/>
      <c r="F79" s="505"/>
      <c r="G79" s="505"/>
      <c r="H79" s="505"/>
      <c r="I79" s="505"/>
      <c r="J79" s="505"/>
      <c r="K79" s="505"/>
      <c r="L79" s="505"/>
      <c r="M79" s="505"/>
      <c r="N79" s="505"/>
      <c r="O79" s="505"/>
      <c r="P79" s="505"/>
      <c r="Q79" s="505"/>
      <c r="R79" s="505"/>
      <c r="S79" s="484"/>
      <c r="T79" s="505"/>
      <c r="U79" s="484"/>
      <c r="V79" s="484"/>
      <c r="W79" s="506"/>
      <c r="X79" s="506"/>
      <c r="Y79" s="506"/>
      <c r="Z79" s="43"/>
      <c r="AA79" s="43"/>
      <c r="AB79" s="484"/>
      <c r="AC79" s="484"/>
      <c r="AD79" s="43"/>
      <c r="AE79" s="43"/>
      <c r="AF79" s="43"/>
      <c r="AG79" s="43"/>
      <c r="AH79" s="43"/>
    </row>
    <row r="80" spans="1:34" ht="14.25" customHeight="1">
      <c r="A80" s="43"/>
      <c r="B80" s="484"/>
      <c r="C80" s="484"/>
      <c r="D80" s="484"/>
      <c r="E80" s="505"/>
      <c r="F80" s="505"/>
      <c r="G80" s="505"/>
      <c r="H80" s="505"/>
      <c r="I80" s="505"/>
      <c r="J80" s="505"/>
      <c r="K80" s="505"/>
      <c r="L80" s="505"/>
      <c r="M80" s="505"/>
      <c r="N80" s="505"/>
      <c r="O80" s="505"/>
      <c r="P80" s="505"/>
      <c r="Q80" s="505"/>
      <c r="R80" s="505"/>
      <c r="S80" s="484"/>
      <c r="T80" s="505"/>
      <c r="U80" s="484"/>
      <c r="V80" s="484"/>
      <c r="W80" s="506"/>
      <c r="X80" s="506"/>
      <c r="Y80" s="506"/>
      <c r="Z80" s="43"/>
      <c r="AA80" s="43"/>
      <c r="AB80" s="484"/>
      <c r="AC80" s="484"/>
      <c r="AD80" s="43"/>
      <c r="AE80" s="43"/>
      <c r="AF80" s="43"/>
      <c r="AG80" s="43"/>
      <c r="AH80" s="43"/>
    </row>
    <row r="81" spans="1:34" ht="14.25" customHeight="1">
      <c r="A81" s="43"/>
      <c r="B81" s="484"/>
      <c r="C81" s="484"/>
      <c r="D81" s="484"/>
      <c r="E81" s="505"/>
      <c r="F81" s="505"/>
      <c r="G81" s="505"/>
      <c r="H81" s="505"/>
      <c r="I81" s="505"/>
      <c r="J81" s="505"/>
      <c r="K81" s="505"/>
      <c r="L81" s="505"/>
      <c r="M81" s="505"/>
      <c r="N81" s="505"/>
      <c r="O81" s="505"/>
      <c r="P81" s="505"/>
      <c r="Q81" s="505"/>
      <c r="R81" s="505"/>
      <c r="S81" s="484"/>
      <c r="T81" s="505"/>
      <c r="U81" s="484"/>
      <c r="V81" s="484"/>
      <c r="W81" s="506"/>
      <c r="X81" s="506"/>
      <c r="Y81" s="506"/>
      <c r="Z81" s="43"/>
      <c r="AA81" s="43"/>
      <c r="AB81" s="484"/>
      <c r="AC81" s="484"/>
      <c r="AD81" s="43"/>
      <c r="AE81" s="43"/>
      <c r="AF81" s="43"/>
      <c r="AG81" s="43"/>
      <c r="AH81" s="43"/>
    </row>
    <row r="82" spans="1:34" ht="14.25" customHeight="1">
      <c r="A82" s="43"/>
      <c r="B82" s="484"/>
      <c r="C82" s="484"/>
      <c r="D82" s="484"/>
      <c r="E82" s="505"/>
      <c r="F82" s="505"/>
      <c r="G82" s="505"/>
      <c r="H82" s="505"/>
      <c r="I82" s="505"/>
      <c r="J82" s="505"/>
      <c r="K82" s="505"/>
      <c r="L82" s="505"/>
      <c r="M82" s="505"/>
      <c r="N82" s="505"/>
      <c r="O82" s="505"/>
      <c r="P82" s="505"/>
      <c r="Q82" s="505"/>
      <c r="R82" s="505"/>
      <c r="S82" s="484"/>
      <c r="T82" s="505"/>
      <c r="U82" s="484"/>
      <c r="V82" s="484"/>
      <c r="W82" s="506"/>
      <c r="X82" s="506"/>
      <c r="Y82" s="506"/>
      <c r="Z82" s="43"/>
      <c r="AA82" s="43"/>
      <c r="AB82" s="484"/>
      <c r="AC82" s="484"/>
      <c r="AD82" s="43"/>
      <c r="AE82" s="43"/>
      <c r="AF82" s="43"/>
      <c r="AG82" s="43"/>
      <c r="AH82" s="43"/>
    </row>
    <row r="83" spans="1:34" ht="14.25" customHeight="1">
      <c r="A83" s="43"/>
      <c r="B83" s="484"/>
      <c r="C83" s="484"/>
      <c r="D83" s="484"/>
      <c r="E83" s="505"/>
      <c r="F83" s="505"/>
      <c r="G83" s="505"/>
      <c r="H83" s="505"/>
      <c r="I83" s="505"/>
      <c r="J83" s="505"/>
      <c r="K83" s="505"/>
      <c r="L83" s="505"/>
      <c r="M83" s="505"/>
      <c r="N83" s="505"/>
      <c r="O83" s="505"/>
      <c r="P83" s="505"/>
      <c r="Q83" s="505"/>
      <c r="R83" s="505"/>
      <c r="S83" s="484"/>
      <c r="T83" s="505"/>
      <c r="U83" s="484"/>
      <c r="V83" s="484"/>
      <c r="W83" s="506"/>
      <c r="X83" s="506"/>
      <c r="Y83" s="506"/>
      <c r="Z83" s="43"/>
      <c r="AA83" s="43"/>
      <c r="AB83" s="484"/>
      <c r="AC83" s="484"/>
      <c r="AD83" s="43"/>
      <c r="AE83" s="43"/>
      <c r="AF83" s="43"/>
      <c r="AG83" s="43"/>
      <c r="AH83" s="43"/>
    </row>
    <row r="84" spans="1:34" ht="14.25" customHeight="1">
      <c r="A84" s="43"/>
      <c r="B84" s="484"/>
      <c r="C84" s="484"/>
      <c r="D84" s="484"/>
      <c r="E84" s="505"/>
      <c r="F84" s="505"/>
      <c r="G84" s="505"/>
      <c r="H84" s="505"/>
      <c r="I84" s="505"/>
      <c r="J84" s="505"/>
      <c r="K84" s="505"/>
      <c r="L84" s="505"/>
      <c r="M84" s="505"/>
      <c r="N84" s="505"/>
      <c r="O84" s="505"/>
      <c r="P84" s="505"/>
      <c r="Q84" s="505"/>
      <c r="R84" s="505"/>
      <c r="S84" s="484"/>
      <c r="T84" s="505"/>
      <c r="U84" s="484"/>
      <c r="V84" s="484"/>
      <c r="W84" s="506"/>
      <c r="X84" s="506"/>
      <c r="Y84" s="506"/>
      <c r="Z84" s="43"/>
      <c r="AA84" s="43"/>
      <c r="AB84" s="484"/>
      <c r="AC84" s="484"/>
      <c r="AD84" s="43"/>
      <c r="AE84" s="43"/>
      <c r="AF84" s="43"/>
      <c r="AG84" s="43"/>
      <c r="AH84" s="43"/>
    </row>
    <row r="85" spans="1:34" ht="14.25" customHeight="1">
      <c r="A85" s="43"/>
      <c r="B85" s="484"/>
      <c r="C85" s="484"/>
      <c r="D85" s="484"/>
      <c r="E85" s="505"/>
      <c r="F85" s="505"/>
      <c r="G85" s="505"/>
      <c r="H85" s="505"/>
      <c r="I85" s="505"/>
      <c r="J85" s="505"/>
      <c r="K85" s="505"/>
      <c r="L85" s="505"/>
      <c r="M85" s="505"/>
      <c r="N85" s="505"/>
      <c r="O85" s="505"/>
      <c r="P85" s="505"/>
      <c r="Q85" s="505"/>
      <c r="R85" s="505"/>
      <c r="S85" s="484"/>
      <c r="T85" s="505"/>
      <c r="U85" s="484"/>
      <c r="V85" s="484"/>
      <c r="W85" s="506"/>
      <c r="X85" s="506"/>
      <c r="Y85" s="506"/>
      <c r="Z85" s="43"/>
      <c r="AA85" s="43"/>
      <c r="AB85" s="484"/>
      <c r="AC85" s="484"/>
      <c r="AD85" s="43"/>
      <c r="AE85" s="43"/>
      <c r="AF85" s="43"/>
      <c r="AG85" s="43"/>
      <c r="AH85" s="43"/>
    </row>
    <row r="86" spans="1:34" ht="14.25" customHeight="1">
      <c r="A86" s="43"/>
      <c r="B86" s="484"/>
      <c r="C86" s="484"/>
      <c r="D86" s="484"/>
      <c r="E86" s="505"/>
      <c r="F86" s="505"/>
      <c r="G86" s="505"/>
      <c r="H86" s="505"/>
      <c r="I86" s="505"/>
      <c r="J86" s="505"/>
      <c r="K86" s="505"/>
      <c r="L86" s="505"/>
      <c r="M86" s="505"/>
      <c r="N86" s="505"/>
      <c r="O86" s="505"/>
      <c r="P86" s="505"/>
      <c r="Q86" s="505"/>
      <c r="R86" s="505"/>
      <c r="S86" s="484"/>
      <c r="T86" s="505"/>
      <c r="U86" s="484"/>
      <c r="V86" s="484"/>
      <c r="W86" s="506"/>
      <c r="X86" s="506"/>
      <c r="Y86" s="506"/>
      <c r="Z86" s="43"/>
      <c r="AA86" s="43"/>
      <c r="AB86" s="484"/>
      <c r="AC86" s="484"/>
      <c r="AD86" s="43"/>
      <c r="AE86" s="43"/>
      <c r="AF86" s="43"/>
      <c r="AG86" s="43"/>
      <c r="AH86" s="43"/>
    </row>
    <row r="87" spans="1:34" ht="14.25" customHeight="1">
      <c r="A87" s="43"/>
      <c r="B87" s="484"/>
      <c r="C87" s="484"/>
      <c r="D87" s="484"/>
      <c r="E87" s="505"/>
      <c r="F87" s="505"/>
      <c r="G87" s="505"/>
      <c r="H87" s="505"/>
      <c r="I87" s="505"/>
      <c r="J87" s="505"/>
      <c r="K87" s="505"/>
      <c r="L87" s="505"/>
      <c r="M87" s="505"/>
      <c r="N87" s="505"/>
      <c r="O87" s="505"/>
      <c r="P87" s="505"/>
      <c r="Q87" s="505"/>
      <c r="R87" s="505"/>
      <c r="S87" s="484"/>
      <c r="T87" s="505"/>
      <c r="U87" s="484"/>
      <c r="V87" s="484"/>
      <c r="W87" s="506"/>
      <c r="X87" s="506"/>
      <c r="Y87" s="506"/>
      <c r="Z87" s="43"/>
      <c r="AA87" s="43"/>
      <c r="AB87" s="484"/>
      <c r="AC87" s="484"/>
      <c r="AD87" s="43"/>
      <c r="AE87" s="43"/>
      <c r="AF87" s="43"/>
      <c r="AG87" s="43"/>
      <c r="AH87" s="43"/>
    </row>
    <row r="88" spans="1:34" ht="14.25" customHeight="1">
      <c r="A88" s="43"/>
      <c r="B88" s="484"/>
      <c r="C88" s="484"/>
      <c r="D88" s="484"/>
      <c r="E88" s="505"/>
      <c r="F88" s="505"/>
      <c r="G88" s="505"/>
      <c r="H88" s="505"/>
      <c r="I88" s="505"/>
      <c r="J88" s="505"/>
      <c r="K88" s="505"/>
      <c r="L88" s="505"/>
      <c r="M88" s="505"/>
      <c r="N88" s="505"/>
      <c r="O88" s="505"/>
      <c r="P88" s="505"/>
      <c r="Q88" s="505"/>
      <c r="R88" s="505"/>
      <c r="S88" s="484"/>
      <c r="T88" s="505"/>
      <c r="U88" s="484"/>
      <c r="V88" s="484"/>
      <c r="W88" s="506"/>
      <c r="X88" s="506"/>
      <c r="Y88" s="506"/>
      <c r="Z88" s="43"/>
      <c r="AA88" s="43"/>
      <c r="AB88" s="484"/>
      <c r="AC88" s="484"/>
      <c r="AD88" s="43"/>
      <c r="AE88" s="43"/>
      <c r="AF88" s="43"/>
      <c r="AG88" s="43"/>
      <c r="AH88" s="43"/>
    </row>
    <row r="89" spans="1:34" ht="14.25" customHeight="1">
      <c r="A89" s="43"/>
      <c r="B89" s="484"/>
      <c r="C89" s="484"/>
      <c r="D89" s="484"/>
      <c r="E89" s="505"/>
      <c r="F89" s="505"/>
      <c r="G89" s="505"/>
      <c r="H89" s="505"/>
      <c r="I89" s="505"/>
      <c r="J89" s="505"/>
      <c r="K89" s="505"/>
      <c r="L89" s="505"/>
      <c r="M89" s="505"/>
      <c r="N89" s="505"/>
      <c r="O89" s="505"/>
      <c r="P89" s="505"/>
      <c r="Q89" s="505"/>
      <c r="R89" s="505"/>
      <c r="S89" s="484"/>
      <c r="T89" s="505"/>
      <c r="U89" s="484"/>
      <c r="V89" s="484"/>
      <c r="W89" s="506"/>
      <c r="X89" s="506"/>
      <c r="Y89" s="506"/>
      <c r="Z89" s="43"/>
      <c r="AA89" s="43"/>
      <c r="AB89" s="484"/>
      <c r="AC89" s="484"/>
      <c r="AD89" s="43"/>
      <c r="AE89" s="43"/>
      <c r="AF89" s="43"/>
      <c r="AG89" s="43"/>
      <c r="AH89" s="43"/>
    </row>
    <row r="90" spans="1:34" ht="14.25" customHeight="1">
      <c r="A90" s="43"/>
      <c r="B90" s="484"/>
      <c r="C90" s="484"/>
      <c r="D90" s="484"/>
      <c r="E90" s="505"/>
      <c r="F90" s="505"/>
      <c r="G90" s="505"/>
      <c r="H90" s="505"/>
      <c r="I90" s="505"/>
      <c r="J90" s="505"/>
      <c r="K90" s="505"/>
      <c r="L90" s="505"/>
      <c r="M90" s="505"/>
      <c r="N90" s="505"/>
      <c r="O90" s="505"/>
      <c r="P90" s="505"/>
      <c r="Q90" s="505"/>
      <c r="R90" s="505"/>
      <c r="S90" s="484"/>
      <c r="T90" s="505"/>
      <c r="U90" s="484"/>
      <c r="V90" s="484"/>
      <c r="W90" s="506"/>
      <c r="X90" s="506"/>
      <c r="Y90" s="506"/>
      <c r="Z90" s="43"/>
      <c r="AA90" s="43"/>
      <c r="AB90" s="484"/>
      <c r="AC90" s="484"/>
      <c r="AD90" s="43"/>
      <c r="AE90" s="43"/>
      <c r="AF90" s="43"/>
      <c r="AG90" s="43"/>
      <c r="AH90" s="43"/>
    </row>
    <row r="91" spans="1:34" ht="14.25" customHeight="1">
      <c r="A91" s="43"/>
      <c r="B91" s="484"/>
      <c r="C91" s="484"/>
      <c r="D91" s="484"/>
      <c r="E91" s="505"/>
      <c r="F91" s="505"/>
      <c r="G91" s="505"/>
      <c r="H91" s="505"/>
      <c r="I91" s="505"/>
      <c r="J91" s="505"/>
      <c r="K91" s="505"/>
      <c r="L91" s="505"/>
      <c r="M91" s="505"/>
      <c r="N91" s="505"/>
      <c r="O91" s="505"/>
      <c r="P91" s="505"/>
      <c r="Q91" s="505"/>
      <c r="R91" s="505"/>
      <c r="S91" s="484"/>
      <c r="T91" s="505"/>
      <c r="U91" s="484"/>
      <c r="V91" s="484"/>
      <c r="W91" s="506"/>
      <c r="X91" s="506"/>
      <c r="Y91" s="506"/>
      <c r="Z91" s="43"/>
      <c r="AA91" s="43"/>
      <c r="AB91" s="484"/>
      <c r="AC91" s="484"/>
      <c r="AD91" s="43"/>
      <c r="AE91" s="43"/>
      <c r="AF91" s="43"/>
      <c r="AG91" s="43"/>
      <c r="AH91" s="43"/>
    </row>
    <row r="92" spans="1:34" ht="14.25" customHeight="1">
      <c r="A92" s="43"/>
      <c r="B92" s="484"/>
      <c r="C92" s="484"/>
      <c r="D92" s="484"/>
      <c r="E92" s="505"/>
      <c r="F92" s="505"/>
      <c r="G92" s="505"/>
      <c r="H92" s="505"/>
      <c r="I92" s="505"/>
      <c r="J92" s="505"/>
      <c r="K92" s="505"/>
      <c r="L92" s="505"/>
      <c r="M92" s="505"/>
      <c r="N92" s="505"/>
      <c r="O92" s="505"/>
      <c r="P92" s="505"/>
      <c r="Q92" s="505"/>
      <c r="R92" s="505"/>
      <c r="S92" s="484"/>
      <c r="T92" s="505"/>
      <c r="U92" s="484"/>
      <c r="V92" s="484"/>
      <c r="W92" s="506"/>
      <c r="X92" s="506"/>
      <c r="Y92" s="506"/>
      <c r="Z92" s="43"/>
      <c r="AA92" s="43"/>
      <c r="AB92" s="484"/>
      <c r="AC92" s="484"/>
      <c r="AD92" s="43"/>
      <c r="AE92" s="43"/>
      <c r="AF92" s="43"/>
      <c r="AG92" s="43"/>
      <c r="AH92" s="43"/>
    </row>
    <row r="93" spans="1:34" ht="14.25" customHeight="1">
      <c r="A93" s="43"/>
      <c r="B93" s="484"/>
      <c r="C93" s="484"/>
      <c r="D93" s="484"/>
      <c r="E93" s="505"/>
      <c r="F93" s="505"/>
      <c r="G93" s="505"/>
      <c r="H93" s="505"/>
      <c r="I93" s="505"/>
      <c r="J93" s="505"/>
      <c r="K93" s="505"/>
      <c r="L93" s="505"/>
      <c r="M93" s="505"/>
      <c r="N93" s="505"/>
      <c r="O93" s="505"/>
      <c r="P93" s="505"/>
      <c r="Q93" s="505"/>
      <c r="R93" s="505"/>
      <c r="S93" s="484"/>
      <c r="T93" s="505"/>
      <c r="U93" s="484"/>
      <c r="V93" s="484"/>
      <c r="W93" s="506"/>
      <c r="X93" s="506"/>
      <c r="Y93" s="506"/>
      <c r="Z93" s="43"/>
      <c r="AA93" s="43"/>
      <c r="AB93" s="484"/>
      <c r="AC93" s="484"/>
      <c r="AD93" s="43"/>
      <c r="AE93" s="43"/>
      <c r="AF93" s="43"/>
      <c r="AG93" s="43"/>
      <c r="AH93" s="43"/>
    </row>
    <row r="94" spans="1:34" ht="14.25" customHeight="1">
      <c r="A94" s="43"/>
      <c r="B94" s="484"/>
      <c r="C94" s="484"/>
      <c r="D94" s="484"/>
      <c r="E94" s="505"/>
      <c r="F94" s="505"/>
      <c r="G94" s="505"/>
      <c r="H94" s="505"/>
      <c r="I94" s="505"/>
      <c r="J94" s="505"/>
      <c r="K94" s="505"/>
      <c r="L94" s="505"/>
      <c r="M94" s="505"/>
      <c r="N94" s="505"/>
      <c r="O94" s="505"/>
      <c r="P94" s="505"/>
      <c r="Q94" s="505"/>
      <c r="R94" s="505"/>
      <c r="S94" s="484"/>
      <c r="T94" s="505"/>
      <c r="U94" s="484"/>
      <c r="V94" s="484"/>
      <c r="W94" s="506"/>
      <c r="X94" s="506"/>
      <c r="Y94" s="506"/>
      <c r="Z94" s="43"/>
      <c r="AA94" s="43"/>
      <c r="AB94" s="484"/>
      <c r="AC94" s="484"/>
      <c r="AD94" s="43"/>
      <c r="AE94" s="43"/>
      <c r="AF94" s="43"/>
      <c r="AG94" s="43"/>
      <c r="AH94" s="43"/>
    </row>
    <row r="95" spans="1:34" ht="14.25" customHeight="1">
      <c r="A95" s="43"/>
      <c r="B95" s="484"/>
      <c r="C95" s="484"/>
      <c r="D95" s="484"/>
      <c r="E95" s="505"/>
      <c r="F95" s="505"/>
      <c r="G95" s="505"/>
      <c r="H95" s="505"/>
      <c r="I95" s="505"/>
      <c r="J95" s="505"/>
      <c r="K95" s="505"/>
      <c r="L95" s="505"/>
      <c r="M95" s="505"/>
      <c r="N95" s="505"/>
      <c r="O95" s="505"/>
      <c r="P95" s="505"/>
      <c r="Q95" s="505"/>
      <c r="R95" s="505"/>
      <c r="S95" s="484"/>
      <c r="T95" s="505"/>
      <c r="U95" s="484"/>
      <c r="V95" s="484"/>
      <c r="W95" s="506"/>
      <c r="X95" s="506"/>
      <c r="Y95" s="506"/>
      <c r="Z95" s="43"/>
      <c r="AA95" s="43"/>
      <c r="AB95" s="484"/>
      <c r="AC95" s="484"/>
      <c r="AD95" s="43"/>
      <c r="AE95" s="43"/>
      <c r="AF95" s="43"/>
      <c r="AG95" s="43"/>
      <c r="AH95" s="43"/>
    </row>
    <row r="96" spans="1:34" ht="14.25" customHeight="1">
      <c r="A96" s="43"/>
      <c r="B96" s="484"/>
      <c r="C96" s="484"/>
      <c r="D96" s="484"/>
      <c r="E96" s="505"/>
      <c r="F96" s="505"/>
      <c r="G96" s="505"/>
      <c r="H96" s="505"/>
      <c r="I96" s="505"/>
      <c r="J96" s="505"/>
      <c r="K96" s="505"/>
      <c r="L96" s="505"/>
      <c r="M96" s="505"/>
      <c r="N96" s="505"/>
      <c r="O96" s="505"/>
      <c r="P96" s="505"/>
      <c r="Q96" s="505"/>
      <c r="R96" s="505"/>
      <c r="S96" s="484"/>
      <c r="T96" s="505"/>
      <c r="U96" s="484"/>
      <c r="V96" s="484"/>
      <c r="W96" s="506"/>
      <c r="X96" s="506"/>
      <c r="Y96" s="506"/>
      <c r="Z96" s="43"/>
      <c r="AA96" s="43"/>
      <c r="AB96" s="484"/>
      <c r="AC96" s="484"/>
      <c r="AD96" s="43"/>
      <c r="AE96" s="43"/>
      <c r="AF96" s="43"/>
      <c r="AG96" s="43"/>
      <c r="AH96" s="43"/>
    </row>
    <row r="97" spans="1:34" ht="14.25" customHeight="1">
      <c r="A97" s="43"/>
      <c r="B97" s="484"/>
      <c r="C97" s="484"/>
      <c r="D97" s="484"/>
      <c r="E97" s="505"/>
      <c r="F97" s="505"/>
      <c r="G97" s="505"/>
      <c r="H97" s="505"/>
      <c r="I97" s="505"/>
      <c r="J97" s="505"/>
      <c r="K97" s="505"/>
      <c r="L97" s="505"/>
      <c r="M97" s="505"/>
      <c r="N97" s="505"/>
      <c r="O97" s="505"/>
      <c r="P97" s="505"/>
      <c r="Q97" s="505"/>
      <c r="R97" s="505"/>
      <c r="S97" s="484"/>
      <c r="T97" s="505"/>
      <c r="U97" s="484"/>
      <c r="V97" s="484"/>
      <c r="W97" s="506"/>
      <c r="X97" s="506"/>
      <c r="Y97" s="506"/>
      <c r="Z97" s="43"/>
      <c r="AA97" s="43"/>
      <c r="AB97" s="484"/>
      <c r="AC97" s="484"/>
      <c r="AD97" s="43"/>
      <c r="AE97" s="43"/>
      <c r="AF97" s="43"/>
      <c r="AG97" s="43"/>
      <c r="AH97" s="43"/>
    </row>
    <row r="98" spans="1:34" ht="14.25" customHeight="1">
      <c r="A98" s="43"/>
      <c r="B98" s="484"/>
      <c r="C98" s="484"/>
      <c r="D98" s="484"/>
      <c r="E98" s="505"/>
      <c r="F98" s="505"/>
      <c r="G98" s="505"/>
      <c r="H98" s="505"/>
      <c r="I98" s="505"/>
      <c r="J98" s="505"/>
      <c r="K98" s="505"/>
      <c r="L98" s="505"/>
      <c r="M98" s="505"/>
      <c r="N98" s="505"/>
      <c r="O98" s="505"/>
      <c r="P98" s="505"/>
      <c r="Q98" s="505"/>
      <c r="R98" s="505"/>
      <c r="S98" s="484"/>
      <c r="T98" s="505"/>
      <c r="U98" s="484"/>
      <c r="V98" s="484"/>
      <c r="W98" s="506"/>
      <c r="X98" s="506"/>
      <c r="Y98" s="506"/>
      <c r="Z98" s="43"/>
      <c r="AA98" s="43"/>
      <c r="AB98" s="484"/>
      <c r="AC98" s="484"/>
      <c r="AD98" s="43"/>
      <c r="AE98" s="43"/>
      <c r="AF98" s="43"/>
      <c r="AG98" s="43"/>
      <c r="AH98" s="43"/>
    </row>
    <row r="99" spans="1:34" ht="14.25" customHeight="1">
      <c r="A99" s="43"/>
      <c r="B99" s="484"/>
      <c r="C99" s="484"/>
      <c r="D99" s="484"/>
      <c r="E99" s="505"/>
      <c r="F99" s="505"/>
      <c r="G99" s="505"/>
      <c r="H99" s="505"/>
      <c r="I99" s="505"/>
      <c r="J99" s="505"/>
      <c r="K99" s="505"/>
      <c r="L99" s="505"/>
      <c r="M99" s="505"/>
      <c r="N99" s="505"/>
      <c r="O99" s="505"/>
      <c r="P99" s="505"/>
      <c r="Q99" s="505"/>
      <c r="R99" s="505"/>
      <c r="S99" s="484"/>
      <c r="T99" s="505"/>
      <c r="U99" s="484"/>
      <c r="V99" s="484"/>
      <c r="W99" s="506"/>
      <c r="X99" s="506"/>
      <c r="Y99" s="506"/>
      <c r="Z99" s="43"/>
      <c r="AA99" s="43"/>
      <c r="AB99" s="484"/>
      <c r="AC99" s="484"/>
      <c r="AD99" s="43"/>
      <c r="AE99" s="43"/>
      <c r="AF99" s="43"/>
      <c r="AG99" s="43"/>
      <c r="AH99" s="43"/>
    </row>
    <row r="100" spans="1:34" ht="14.25" customHeight="1">
      <c r="A100" s="43"/>
      <c r="B100" s="484"/>
      <c r="C100" s="484"/>
      <c r="D100" s="484"/>
      <c r="E100" s="505"/>
      <c r="F100" s="505"/>
      <c r="G100" s="505"/>
      <c r="H100" s="505"/>
      <c r="I100" s="505"/>
      <c r="J100" s="505"/>
      <c r="K100" s="505"/>
      <c r="L100" s="505"/>
      <c r="M100" s="505"/>
      <c r="N100" s="505"/>
      <c r="O100" s="505"/>
      <c r="P100" s="505"/>
      <c r="Q100" s="505"/>
      <c r="R100" s="505"/>
      <c r="S100" s="484"/>
      <c r="T100" s="505"/>
      <c r="U100" s="484"/>
      <c r="V100" s="484"/>
      <c r="W100" s="506"/>
      <c r="X100" s="506"/>
      <c r="Y100" s="506"/>
      <c r="Z100" s="43"/>
      <c r="AA100" s="43"/>
      <c r="AB100" s="484"/>
      <c r="AC100" s="484"/>
      <c r="AD100" s="43"/>
      <c r="AE100" s="43"/>
      <c r="AF100" s="43"/>
      <c r="AG100" s="43"/>
      <c r="AH100" s="43"/>
    </row>
    <row r="101" spans="1:34" ht="14.25" customHeight="1">
      <c r="A101" s="43"/>
      <c r="B101" s="484"/>
      <c r="C101" s="484"/>
      <c r="D101" s="484"/>
      <c r="E101" s="505"/>
      <c r="F101" s="505"/>
      <c r="G101" s="505"/>
      <c r="H101" s="505"/>
      <c r="I101" s="505"/>
      <c r="J101" s="505"/>
      <c r="K101" s="505"/>
      <c r="L101" s="505"/>
      <c r="M101" s="505"/>
      <c r="N101" s="505"/>
      <c r="O101" s="505"/>
      <c r="P101" s="505"/>
      <c r="Q101" s="505"/>
      <c r="R101" s="505"/>
      <c r="S101" s="484"/>
      <c r="T101" s="505"/>
      <c r="U101" s="484"/>
      <c r="V101" s="484"/>
      <c r="W101" s="506"/>
      <c r="X101" s="506"/>
      <c r="Y101" s="506"/>
      <c r="Z101" s="43"/>
      <c r="AA101" s="43"/>
      <c r="AB101" s="484"/>
      <c r="AC101" s="484"/>
      <c r="AD101" s="43"/>
      <c r="AE101" s="43"/>
      <c r="AF101" s="43"/>
      <c r="AG101" s="43"/>
      <c r="AH101" s="43"/>
    </row>
    <row r="102" spans="1:34" ht="14.25" customHeight="1">
      <c r="A102" s="43"/>
      <c r="B102" s="484"/>
      <c r="C102" s="484"/>
      <c r="D102" s="484"/>
      <c r="E102" s="505"/>
      <c r="F102" s="505"/>
      <c r="G102" s="505"/>
      <c r="H102" s="505"/>
      <c r="I102" s="505"/>
      <c r="J102" s="505"/>
      <c r="K102" s="505"/>
      <c r="L102" s="505"/>
      <c r="M102" s="505"/>
      <c r="N102" s="505"/>
      <c r="O102" s="505"/>
      <c r="P102" s="505"/>
      <c r="Q102" s="505"/>
      <c r="R102" s="505"/>
      <c r="S102" s="484"/>
      <c r="T102" s="505"/>
      <c r="U102" s="484"/>
      <c r="V102" s="484"/>
      <c r="W102" s="506"/>
      <c r="X102" s="506"/>
      <c r="Y102" s="506"/>
      <c r="Z102" s="43"/>
      <c r="AA102" s="43"/>
      <c r="AB102" s="484"/>
      <c r="AC102" s="484"/>
      <c r="AD102" s="43"/>
      <c r="AE102" s="43"/>
      <c r="AF102" s="43"/>
      <c r="AG102" s="43"/>
      <c r="AH102" s="43"/>
    </row>
    <row r="103" spans="1:34" ht="14.25" customHeight="1">
      <c r="A103" s="43"/>
      <c r="B103" s="484"/>
      <c r="C103" s="484"/>
      <c r="D103" s="484"/>
      <c r="E103" s="505"/>
      <c r="F103" s="505"/>
      <c r="G103" s="505"/>
      <c r="H103" s="505"/>
      <c r="I103" s="505"/>
      <c r="J103" s="505"/>
      <c r="K103" s="505"/>
      <c r="L103" s="505"/>
      <c r="M103" s="505"/>
      <c r="N103" s="505"/>
      <c r="O103" s="505"/>
      <c r="P103" s="505"/>
      <c r="Q103" s="505"/>
      <c r="R103" s="505"/>
      <c r="S103" s="484"/>
      <c r="T103" s="505"/>
      <c r="U103" s="484"/>
      <c r="V103" s="484"/>
      <c r="W103" s="506"/>
      <c r="X103" s="506"/>
      <c r="Y103" s="506"/>
      <c r="Z103" s="43"/>
      <c r="AA103" s="43"/>
      <c r="AB103" s="484"/>
      <c r="AC103" s="484"/>
      <c r="AD103" s="43"/>
      <c r="AE103" s="43"/>
      <c r="AF103" s="43"/>
      <c r="AG103" s="43"/>
      <c r="AH103" s="43"/>
    </row>
    <row r="104" spans="1:34" ht="14.25" customHeight="1">
      <c r="A104" s="43"/>
      <c r="B104" s="484"/>
      <c r="C104" s="484"/>
      <c r="D104" s="484"/>
      <c r="E104" s="505"/>
      <c r="F104" s="505"/>
      <c r="G104" s="505"/>
      <c r="H104" s="505"/>
      <c r="I104" s="505"/>
      <c r="J104" s="505"/>
      <c r="K104" s="505"/>
      <c r="L104" s="505"/>
      <c r="M104" s="505"/>
      <c r="N104" s="505"/>
      <c r="O104" s="505"/>
      <c r="P104" s="505"/>
      <c r="Q104" s="505"/>
      <c r="R104" s="505"/>
      <c r="S104" s="484"/>
      <c r="T104" s="505"/>
      <c r="U104" s="484"/>
      <c r="V104" s="484"/>
      <c r="W104" s="506"/>
      <c r="X104" s="506"/>
      <c r="Y104" s="506"/>
      <c r="Z104" s="43"/>
      <c r="AA104" s="43"/>
      <c r="AB104" s="484"/>
      <c r="AC104" s="484"/>
      <c r="AD104" s="43"/>
      <c r="AE104" s="43"/>
      <c r="AF104" s="43"/>
      <c r="AG104" s="43"/>
      <c r="AH104" s="43"/>
    </row>
    <row r="105" spans="1:34" ht="14.25" customHeight="1">
      <c r="A105" s="43"/>
      <c r="B105" s="484"/>
      <c r="C105" s="484"/>
      <c r="D105" s="484"/>
      <c r="E105" s="505"/>
      <c r="F105" s="505"/>
      <c r="G105" s="505"/>
      <c r="H105" s="505"/>
      <c r="I105" s="505"/>
      <c r="J105" s="505"/>
      <c r="K105" s="505"/>
      <c r="L105" s="505"/>
      <c r="M105" s="505"/>
      <c r="N105" s="505"/>
      <c r="O105" s="505"/>
      <c r="P105" s="505"/>
      <c r="Q105" s="505"/>
      <c r="R105" s="505"/>
      <c r="S105" s="484"/>
      <c r="T105" s="505"/>
      <c r="U105" s="484"/>
      <c r="V105" s="484"/>
      <c r="W105" s="506"/>
      <c r="X105" s="506"/>
      <c r="Y105" s="506"/>
      <c r="Z105" s="43"/>
      <c r="AA105" s="43"/>
      <c r="AB105" s="484"/>
      <c r="AC105" s="484"/>
      <c r="AD105" s="43"/>
      <c r="AE105" s="43"/>
      <c r="AF105" s="43"/>
      <c r="AG105" s="43"/>
      <c r="AH105" s="43"/>
    </row>
    <row r="106" spans="1:34" ht="14.25" customHeight="1">
      <c r="A106" s="43"/>
      <c r="B106" s="484"/>
      <c r="C106" s="484"/>
      <c r="D106" s="484"/>
      <c r="E106" s="505"/>
      <c r="F106" s="505"/>
      <c r="G106" s="505"/>
      <c r="H106" s="505"/>
      <c r="I106" s="505"/>
      <c r="J106" s="505"/>
      <c r="K106" s="505"/>
      <c r="L106" s="505"/>
      <c r="M106" s="505"/>
      <c r="N106" s="505"/>
      <c r="O106" s="505"/>
      <c r="P106" s="505"/>
      <c r="Q106" s="505"/>
      <c r="R106" s="505"/>
      <c r="S106" s="484"/>
      <c r="T106" s="505"/>
      <c r="U106" s="484"/>
      <c r="V106" s="484"/>
      <c r="W106" s="506"/>
      <c r="X106" s="506"/>
      <c r="Y106" s="506"/>
      <c r="Z106" s="43"/>
      <c r="AA106" s="43"/>
      <c r="AB106" s="484"/>
      <c r="AC106" s="484"/>
      <c r="AD106" s="43"/>
      <c r="AE106" s="43"/>
      <c r="AF106" s="43"/>
      <c r="AG106" s="43"/>
      <c r="AH106" s="43"/>
    </row>
    <row r="107" spans="1:34" ht="14.25" customHeight="1">
      <c r="A107" s="43"/>
      <c r="B107" s="484"/>
      <c r="C107" s="484"/>
      <c r="D107" s="484"/>
      <c r="E107" s="505"/>
      <c r="F107" s="505"/>
      <c r="G107" s="505"/>
      <c r="H107" s="505"/>
      <c r="I107" s="505"/>
      <c r="J107" s="505"/>
      <c r="K107" s="505"/>
      <c r="L107" s="505"/>
      <c r="M107" s="505"/>
      <c r="N107" s="505"/>
      <c r="O107" s="505"/>
      <c r="P107" s="505"/>
      <c r="Q107" s="505"/>
      <c r="R107" s="505"/>
      <c r="S107" s="484"/>
      <c r="T107" s="505"/>
      <c r="U107" s="484"/>
      <c r="V107" s="484"/>
      <c r="W107" s="506"/>
      <c r="X107" s="506"/>
      <c r="Y107" s="506"/>
      <c r="Z107" s="43"/>
      <c r="AA107" s="43"/>
      <c r="AB107" s="484"/>
      <c r="AC107" s="484"/>
      <c r="AD107" s="43"/>
      <c r="AE107" s="43"/>
      <c r="AF107" s="43"/>
      <c r="AG107" s="43"/>
      <c r="AH107" s="43"/>
    </row>
    <row r="108" spans="1:34" ht="14.25" customHeight="1">
      <c r="A108" s="43"/>
      <c r="B108" s="484"/>
      <c r="C108" s="484"/>
      <c r="D108" s="484"/>
      <c r="E108" s="505"/>
      <c r="F108" s="505"/>
      <c r="G108" s="505"/>
      <c r="H108" s="505"/>
      <c r="I108" s="505"/>
      <c r="J108" s="505"/>
      <c r="K108" s="505"/>
      <c r="L108" s="505"/>
      <c r="M108" s="505"/>
      <c r="N108" s="505"/>
      <c r="O108" s="505"/>
      <c r="P108" s="505"/>
      <c r="Q108" s="505"/>
      <c r="R108" s="505"/>
      <c r="S108" s="484"/>
      <c r="T108" s="505"/>
      <c r="U108" s="484"/>
      <c r="V108" s="484"/>
      <c r="W108" s="506"/>
      <c r="X108" s="506"/>
      <c r="Y108" s="506"/>
      <c r="Z108" s="43"/>
      <c r="AA108" s="43"/>
      <c r="AB108" s="484"/>
      <c r="AC108" s="484"/>
      <c r="AD108" s="43"/>
      <c r="AE108" s="43"/>
      <c r="AF108" s="43"/>
      <c r="AG108" s="43"/>
      <c r="AH108" s="43"/>
    </row>
    <row r="109" spans="1:34" ht="14.25" customHeight="1">
      <c r="A109" s="43"/>
      <c r="B109" s="484"/>
      <c r="C109" s="484"/>
      <c r="D109" s="484"/>
      <c r="E109" s="505"/>
      <c r="F109" s="505"/>
      <c r="G109" s="505"/>
      <c r="H109" s="505"/>
      <c r="I109" s="505"/>
      <c r="J109" s="505"/>
      <c r="K109" s="505"/>
      <c r="L109" s="505"/>
      <c r="M109" s="505"/>
      <c r="N109" s="505"/>
      <c r="O109" s="505"/>
      <c r="P109" s="505"/>
      <c r="Q109" s="505"/>
      <c r="R109" s="505"/>
      <c r="S109" s="484"/>
      <c r="T109" s="505"/>
      <c r="U109" s="484"/>
      <c r="V109" s="484"/>
      <c r="W109" s="506"/>
      <c r="X109" s="506"/>
      <c r="Y109" s="506"/>
      <c r="Z109" s="43"/>
      <c r="AA109" s="43"/>
      <c r="AB109" s="484"/>
      <c r="AC109" s="484"/>
      <c r="AD109" s="43"/>
      <c r="AE109" s="43"/>
      <c r="AF109" s="43"/>
      <c r="AG109" s="43"/>
      <c r="AH109" s="43"/>
    </row>
    <row r="110" spans="1:34" ht="14.25" customHeight="1">
      <c r="A110" s="43"/>
      <c r="B110" s="484"/>
      <c r="C110" s="484"/>
      <c r="D110" s="484"/>
      <c r="E110" s="505"/>
      <c r="F110" s="505"/>
      <c r="G110" s="505"/>
      <c r="H110" s="505"/>
      <c r="I110" s="505"/>
      <c r="J110" s="505"/>
      <c r="K110" s="505"/>
      <c r="L110" s="505"/>
      <c r="M110" s="505"/>
      <c r="N110" s="505"/>
      <c r="O110" s="505"/>
      <c r="P110" s="505"/>
      <c r="Q110" s="505"/>
      <c r="R110" s="505"/>
      <c r="S110" s="484"/>
      <c r="T110" s="505"/>
      <c r="U110" s="484"/>
      <c r="V110" s="484"/>
      <c r="W110" s="506"/>
      <c r="X110" s="506"/>
      <c r="Y110" s="506"/>
      <c r="Z110" s="43"/>
      <c r="AA110" s="43"/>
      <c r="AB110" s="484"/>
      <c r="AC110" s="484"/>
      <c r="AD110" s="43"/>
      <c r="AE110" s="43"/>
      <c r="AF110" s="43"/>
      <c r="AG110" s="43"/>
      <c r="AH110" s="43"/>
    </row>
    <row r="111" spans="1:34" ht="14.25" customHeight="1">
      <c r="A111" s="43"/>
      <c r="B111" s="484"/>
      <c r="C111" s="484"/>
      <c r="D111" s="484"/>
      <c r="E111" s="505"/>
      <c r="F111" s="505"/>
      <c r="G111" s="505"/>
      <c r="H111" s="505"/>
      <c r="I111" s="505"/>
      <c r="J111" s="505"/>
      <c r="K111" s="505"/>
      <c r="L111" s="505"/>
      <c r="M111" s="505"/>
      <c r="N111" s="505"/>
      <c r="O111" s="505"/>
      <c r="P111" s="505"/>
      <c r="Q111" s="505"/>
      <c r="R111" s="505"/>
      <c r="S111" s="484"/>
      <c r="T111" s="505"/>
      <c r="U111" s="484"/>
      <c r="V111" s="484"/>
      <c r="W111" s="506"/>
      <c r="X111" s="506"/>
      <c r="Y111" s="506"/>
      <c r="Z111" s="43"/>
      <c r="AA111" s="43"/>
      <c r="AB111" s="484"/>
      <c r="AC111" s="484"/>
      <c r="AD111" s="43"/>
      <c r="AE111" s="43"/>
      <c r="AF111" s="43"/>
      <c r="AG111" s="43"/>
      <c r="AH111" s="43"/>
    </row>
    <row r="112" spans="1:34" ht="14.25" customHeight="1">
      <c r="A112" s="43"/>
      <c r="B112" s="484"/>
      <c r="C112" s="484"/>
      <c r="D112" s="484"/>
      <c r="E112" s="505"/>
      <c r="F112" s="505"/>
      <c r="G112" s="505"/>
      <c r="H112" s="505"/>
      <c r="I112" s="505"/>
      <c r="J112" s="505"/>
      <c r="K112" s="505"/>
      <c r="L112" s="505"/>
      <c r="M112" s="505"/>
      <c r="N112" s="505"/>
      <c r="O112" s="505"/>
      <c r="P112" s="505"/>
      <c r="Q112" s="505"/>
      <c r="R112" s="505"/>
      <c r="S112" s="484"/>
      <c r="T112" s="505"/>
      <c r="U112" s="484"/>
      <c r="V112" s="484"/>
      <c r="W112" s="506"/>
      <c r="X112" s="506"/>
      <c r="Y112" s="506"/>
      <c r="Z112" s="43"/>
      <c r="AA112" s="43"/>
      <c r="AB112" s="484"/>
      <c r="AC112" s="484"/>
      <c r="AD112" s="43"/>
      <c r="AE112" s="43"/>
      <c r="AF112" s="43"/>
      <c r="AG112" s="43"/>
      <c r="AH112" s="43"/>
    </row>
    <row r="113" spans="1:34" ht="14.25" customHeight="1">
      <c r="A113" s="43"/>
      <c r="B113" s="484"/>
      <c r="C113" s="484"/>
      <c r="D113" s="484"/>
      <c r="E113" s="505"/>
      <c r="F113" s="505"/>
      <c r="G113" s="505"/>
      <c r="H113" s="505"/>
      <c r="I113" s="505"/>
      <c r="J113" s="505"/>
      <c r="K113" s="505"/>
      <c r="L113" s="505"/>
      <c r="M113" s="505"/>
      <c r="N113" s="505"/>
      <c r="O113" s="505"/>
      <c r="P113" s="505"/>
      <c r="Q113" s="505"/>
      <c r="R113" s="505"/>
      <c r="S113" s="484"/>
      <c r="T113" s="505"/>
      <c r="U113" s="484"/>
      <c r="V113" s="484"/>
      <c r="W113" s="506"/>
      <c r="X113" s="506"/>
      <c r="Y113" s="506"/>
      <c r="Z113" s="43"/>
      <c r="AA113" s="43"/>
      <c r="AB113" s="484"/>
      <c r="AC113" s="484"/>
      <c r="AD113" s="43"/>
      <c r="AE113" s="43"/>
      <c r="AF113" s="43"/>
      <c r="AG113" s="43"/>
      <c r="AH113" s="43"/>
    </row>
    <row r="114" spans="1:34" ht="14.25" customHeight="1">
      <c r="A114" s="43"/>
      <c r="B114" s="484"/>
      <c r="C114" s="484"/>
      <c r="D114" s="484"/>
      <c r="E114" s="505"/>
      <c r="F114" s="505"/>
      <c r="G114" s="505"/>
      <c r="H114" s="505"/>
      <c r="I114" s="505"/>
      <c r="J114" s="505"/>
      <c r="K114" s="505"/>
      <c r="L114" s="505"/>
      <c r="M114" s="505"/>
      <c r="N114" s="505"/>
      <c r="O114" s="505"/>
      <c r="P114" s="505"/>
      <c r="Q114" s="505"/>
      <c r="R114" s="505"/>
      <c r="S114" s="484"/>
      <c r="T114" s="505"/>
      <c r="U114" s="484"/>
      <c r="V114" s="484"/>
      <c r="W114" s="506"/>
      <c r="X114" s="506"/>
      <c r="Y114" s="506"/>
      <c r="Z114" s="43"/>
      <c r="AA114" s="43"/>
      <c r="AB114" s="484"/>
      <c r="AC114" s="484"/>
      <c r="AD114" s="43"/>
      <c r="AE114" s="43"/>
      <c r="AF114" s="43"/>
      <c r="AG114" s="43"/>
      <c r="AH114" s="43"/>
    </row>
    <row r="115" spans="1:34" ht="14.25" customHeight="1">
      <c r="A115" s="43"/>
      <c r="B115" s="484"/>
      <c r="C115" s="484"/>
      <c r="D115" s="484"/>
      <c r="E115" s="505"/>
      <c r="F115" s="505"/>
      <c r="G115" s="505"/>
      <c r="H115" s="505"/>
      <c r="I115" s="505"/>
      <c r="J115" s="505"/>
      <c r="K115" s="505"/>
      <c r="L115" s="505"/>
      <c r="M115" s="505"/>
      <c r="N115" s="505"/>
      <c r="O115" s="505"/>
      <c r="P115" s="505"/>
      <c r="Q115" s="505"/>
      <c r="R115" s="505"/>
      <c r="S115" s="484"/>
      <c r="T115" s="505"/>
      <c r="U115" s="484"/>
      <c r="V115" s="484"/>
      <c r="W115" s="506"/>
      <c r="X115" s="506"/>
      <c r="Y115" s="506"/>
      <c r="Z115" s="43"/>
      <c r="AA115" s="43"/>
      <c r="AB115" s="484"/>
      <c r="AC115" s="484"/>
      <c r="AD115" s="43"/>
      <c r="AE115" s="43"/>
      <c r="AF115" s="43"/>
      <c r="AG115" s="43"/>
      <c r="AH115" s="43"/>
    </row>
    <row r="116" spans="1:34" ht="14.25" customHeight="1">
      <c r="A116" s="43"/>
      <c r="B116" s="484"/>
      <c r="C116" s="484"/>
      <c r="D116" s="484"/>
      <c r="E116" s="505"/>
      <c r="F116" s="505"/>
      <c r="G116" s="505"/>
      <c r="H116" s="505"/>
      <c r="I116" s="505"/>
      <c r="J116" s="505"/>
      <c r="K116" s="505"/>
      <c r="L116" s="505"/>
      <c r="M116" s="505"/>
      <c r="N116" s="505"/>
      <c r="O116" s="505"/>
      <c r="P116" s="505"/>
      <c r="Q116" s="505"/>
      <c r="R116" s="505"/>
      <c r="S116" s="484"/>
      <c r="T116" s="505"/>
      <c r="U116" s="484"/>
      <c r="V116" s="484"/>
      <c r="W116" s="506"/>
      <c r="X116" s="506"/>
      <c r="Y116" s="506"/>
      <c r="Z116" s="43"/>
      <c r="AA116" s="43"/>
      <c r="AB116" s="484"/>
      <c r="AC116" s="484"/>
      <c r="AD116" s="43"/>
      <c r="AE116" s="43"/>
      <c r="AF116" s="43"/>
      <c r="AG116" s="43"/>
      <c r="AH116" s="43"/>
    </row>
    <row r="117" spans="1:34" ht="14.25" customHeight="1">
      <c r="A117" s="43"/>
      <c r="B117" s="484"/>
      <c r="C117" s="484"/>
      <c r="D117" s="484"/>
      <c r="E117" s="505"/>
      <c r="F117" s="505"/>
      <c r="G117" s="505"/>
      <c r="H117" s="505"/>
      <c r="I117" s="505"/>
      <c r="J117" s="505"/>
      <c r="K117" s="505"/>
      <c r="L117" s="505"/>
      <c r="M117" s="505"/>
      <c r="N117" s="505"/>
      <c r="O117" s="505"/>
      <c r="P117" s="505"/>
      <c r="Q117" s="505"/>
      <c r="R117" s="505"/>
      <c r="S117" s="484"/>
      <c r="T117" s="505"/>
      <c r="U117" s="484"/>
      <c r="V117" s="484"/>
      <c r="W117" s="506"/>
      <c r="X117" s="506"/>
      <c r="Y117" s="506"/>
      <c r="Z117" s="43"/>
      <c r="AA117" s="43"/>
      <c r="AB117" s="484"/>
      <c r="AC117" s="484"/>
      <c r="AD117" s="43"/>
      <c r="AE117" s="43"/>
      <c r="AF117" s="43"/>
      <c r="AG117" s="43"/>
      <c r="AH117" s="43"/>
    </row>
    <row r="118" spans="1:34" ht="14.25" customHeight="1">
      <c r="A118" s="43"/>
      <c r="B118" s="484"/>
      <c r="C118" s="484"/>
      <c r="D118" s="484"/>
      <c r="E118" s="505"/>
      <c r="F118" s="505"/>
      <c r="G118" s="505"/>
      <c r="H118" s="505"/>
      <c r="I118" s="505"/>
      <c r="J118" s="505"/>
      <c r="K118" s="505"/>
      <c r="L118" s="505"/>
      <c r="M118" s="505"/>
      <c r="N118" s="505"/>
      <c r="O118" s="505"/>
      <c r="P118" s="505"/>
      <c r="Q118" s="505"/>
      <c r="R118" s="505"/>
      <c r="S118" s="484"/>
      <c r="T118" s="505"/>
      <c r="U118" s="484"/>
      <c r="V118" s="484"/>
      <c r="W118" s="506"/>
      <c r="X118" s="506"/>
      <c r="Y118" s="506"/>
      <c r="Z118" s="43"/>
      <c r="AA118" s="43"/>
      <c r="AB118" s="484"/>
      <c r="AC118" s="484"/>
      <c r="AD118" s="43"/>
      <c r="AE118" s="43"/>
      <c r="AF118" s="43"/>
      <c r="AG118" s="43"/>
      <c r="AH118" s="43"/>
    </row>
    <row r="119" spans="1:34" ht="14.25" customHeight="1">
      <c r="A119" s="43"/>
      <c r="B119" s="484"/>
      <c r="C119" s="484"/>
      <c r="D119" s="484"/>
      <c r="E119" s="505"/>
      <c r="F119" s="505"/>
      <c r="G119" s="505"/>
      <c r="H119" s="505"/>
      <c r="I119" s="505"/>
      <c r="J119" s="505"/>
      <c r="K119" s="505"/>
      <c r="L119" s="505"/>
      <c r="M119" s="505"/>
      <c r="N119" s="505"/>
      <c r="O119" s="505"/>
      <c r="P119" s="505"/>
      <c r="Q119" s="505"/>
      <c r="R119" s="505"/>
      <c r="S119" s="484"/>
      <c r="T119" s="505"/>
      <c r="U119" s="484"/>
      <c r="V119" s="484"/>
      <c r="W119" s="506"/>
      <c r="X119" s="506"/>
      <c r="Y119" s="506"/>
      <c r="Z119" s="43"/>
      <c r="AA119" s="43"/>
      <c r="AB119" s="484"/>
      <c r="AC119" s="484"/>
      <c r="AD119" s="43"/>
      <c r="AE119" s="43"/>
      <c r="AF119" s="43"/>
      <c r="AG119" s="43"/>
      <c r="AH119" s="43"/>
    </row>
    <row r="120" spans="1:34" ht="14.25" customHeight="1">
      <c r="A120" s="43"/>
      <c r="B120" s="484"/>
      <c r="C120" s="484"/>
      <c r="D120" s="484"/>
      <c r="E120" s="505"/>
      <c r="F120" s="505"/>
      <c r="G120" s="505"/>
      <c r="H120" s="505"/>
      <c r="I120" s="505"/>
      <c r="J120" s="505"/>
      <c r="K120" s="505"/>
      <c r="L120" s="505"/>
      <c r="M120" s="505"/>
      <c r="N120" s="505"/>
      <c r="O120" s="505"/>
      <c r="P120" s="505"/>
      <c r="Q120" s="505"/>
      <c r="R120" s="505"/>
      <c r="S120" s="484"/>
      <c r="T120" s="505"/>
      <c r="U120" s="484"/>
      <c r="V120" s="484"/>
      <c r="W120" s="506"/>
      <c r="X120" s="506"/>
      <c r="Y120" s="506"/>
      <c r="Z120" s="43"/>
      <c r="AA120" s="43"/>
      <c r="AB120" s="484"/>
      <c r="AC120" s="484"/>
      <c r="AD120" s="43"/>
      <c r="AE120" s="43"/>
      <c r="AF120" s="43"/>
      <c r="AG120" s="43"/>
      <c r="AH120" s="43"/>
    </row>
    <row r="121" spans="1:34" ht="14.25" customHeight="1">
      <c r="A121" s="43"/>
      <c r="B121" s="484"/>
      <c r="C121" s="484"/>
      <c r="D121" s="484"/>
      <c r="E121" s="505"/>
      <c r="F121" s="505"/>
      <c r="G121" s="505"/>
      <c r="H121" s="505"/>
      <c r="I121" s="505"/>
      <c r="J121" s="505"/>
      <c r="K121" s="505"/>
      <c r="L121" s="505"/>
      <c r="M121" s="505"/>
      <c r="N121" s="505"/>
      <c r="O121" s="505"/>
      <c r="P121" s="505"/>
      <c r="Q121" s="505"/>
      <c r="R121" s="505"/>
      <c r="S121" s="484"/>
      <c r="T121" s="505"/>
      <c r="U121" s="484"/>
      <c r="V121" s="484"/>
      <c r="W121" s="506"/>
      <c r="X121" s="506"/>
      <c r="Y121" s="506"/>
      <c r="Z121" s="43"/>
      <c r="AA121" s="43"/>
      <c r="AB121" s="484"/>
      <c r="AC121" s="484"/>
      <c r="AD121" s="43"/>
      <c r="AE121" s="43"/>
      <c r="AF121" s="43"/>
      <c r="AG121" s="43"/>
      <c r="AH121" s="43"/>
    </row>
    <row r="122" spans="1:34" ht="14.25" customHeight="1">
      <c r="A122" s="43"/>
      <c r="B122" s="484"/>
      <c r="C122" s="484"/>
      <c r="D122" s="484"/>
      <c r="E122" s="505"/>
      <c r="F122" s="505"/>
      <c r="G122" s="505"/>
      <c r="H122" s="505"/>
      <c r="I122" s="505"/>
      <c r="J122" s="505"/>
      <c r="K122" s="505"/>
      <c r="L122" s="505"/>
      <c r="M122" s="505"/>
      <c r="N122" s="505"/>
      <c r="O122" s="505"/>
      <c r="P122" s="505"/>
      <c r="Q122" s="505"/>
      <c r="R122" s="505"/>
      <c r="S122" s="484"/>
      <c r="T122" s="505"/>
      <c r="U122" s="484"/>
      <c r="V122" s="484"/>
      <c r="W122" s="506"/>
      <c r="X122" s="506"/>
      <c r="Y122" s="506"/>
      <c r="Z122" s="43"/>
      <c r="AA122" s="43"/>
      <c r="AB122" s="484"/>
      <c r="AC122" s="484"/>
      <c r="AD122" s="43"/>
      <c r="AE122" s="43"/>
      <c r="AF122" s="43"/>
      <c r="AG122" s="43"/>
      <c r="AH122" s="43"/>
    </row>
    <row r="123" spans="1:34" ht="14.25" customHeight="1">
      <c r="A123" s="43"/>
      <c r="B123" s="484"/>
      <c r="C123" s="484"/>
      <c r="D123" s="484"/>
      <c r="E123" s="505"/>
      <c r="F123" s="505"/>
      <c r="G123" s="505"/>
      <c r="H123" s="505"/>
      <c r="I123" s="505"/>
      <c r="J123" s="505"/>
      <c r="K123" s="505"/>
      <c r="L123" s="505"/>
      <c r="M123" s="505"/>
      <c r="N123" s="505"/>
      <c r="O123" s="505"/>
      <c r="P123" s="505"/>
      <c r="Q123" s="505"/>
      <c r="R123" s="505"/>
      <c r="S123" s="484"/>
      <c r="T123" s="505"/>
      <c r="U123" s="484"/>
      <c r="V123" s="484"/>
      <c r="W123" s="506"/>
      <c r="X123" s="506"/>
      <c r="Y123" s="506"/>
      <c r="Z123" s="43"/>
      <c r="AA123" s="43"/>
      <c r="AB123" s="484"/>
      <c r="AC123" s="484"/>
      <c r="AD123" s="43"/>
      <c r="AE123" s="43"/>
      <c r="AF123" s="43"/>
      <c r="AG123" s="43"/>
      <c r="AH123" s="43"/>
    </row>
    <row r="124" spans="1:34" ht="14.25" customHeight="1">
      <c r="A124" s="43"/>
      <c r="B124" s="484"/>
      <c r="C124" s="484"/>
      <c r="D124" s="484"/>
      <c r="E124" s="505"/>
      <c r="F124" s="505"/>
      <c r="G124" s="505"/>
      <c r="H124" s="505"/>
      <c r="I124" s="505"/>
      <c r="J124" s="505"/>
      <c r="K124" s="505"/>
      <c r="L124" s="505"/>
      <c r="M124" s="505"/>
      <c r="N124" s="505"/>
      <c r="O124" s="505"/>
      <c r="P124" s="505"/>
      <c r="Q124" s="505"/>
      <c r="R124" s="505"/>
      <c r="S124" s="484"/>
      <c r="T124" s="505"/>
      <c r="U124" s="484"/>
      <c r="V124" s="484"/>
      <c r="W124" s="506"/>
      <c r="X124" s="506"/>
      <c r="Y124" s="506"/>
      <c r="Z124" s="43"/>
      <c r="AA124" s="43"/>
      <c r="AB124" s="484"/>
      <c r="AC124" s="484"/>
      <c r="AD124" s="43"/>
      <c r="AE124" s="43"/>
      <c r="AF124" s="43"/>
      <c r="AG124" s="43"/>
      <c r="AH124" s="43"/>
    </row>
    <row r="125" spans="1:34" ht="14.25" customHeight="1">
      <c r="A125" s="43"/>
      <c r="B125" s="484"/>
      <c r="C125" s="484"/>
      <c r="D125" s="484"/>
      <c r="E125" s="505"/>
      <c r="F125" s="505"/>
      <c r="G125" s="505"/>
      <c r="H125" s="505"/>
      <c r="I125" s="505"/>
      <c r="J125" s="505"/>
      <c r="K125" s="505"/>
      <c r="L125" s="505"/>
      <c r="M125" s="505"/>
      <c r="N125" s="505"/>
      <c r="O125" s="505"/>
      <c r="P125" s="505"/>
      <c r="Q125" s="505"/>
      <c r="R125" s="505"/>
      <c r="S125" s="484"/>
      <c r="T125" s="505"/>
      <c r="U125" s="484"/>
      <c r="V125" s="484"/>
      <c r="W125" s="506"/>
      <c r="X125" s="506"/>
      <c r="Y125" s="506"/>
      <c r="Z125" s="43"/>
      <c r="AA125" s="43"/>
      <c r="AB125" s="484"/>
      <c r="AC125" s="484"/>
      <c r="AD125" s="43"/>
      <c r="AE125" s="43"/>
      <c r="AF125" s="43"/>
      <c r="AG125" s="43"/>
      <c r="AH125" s="43"/>
    </row>
    <row r="126" spans="1:34" ht="14.25" customHeight="1">
      <c r="A126" s="43"/>
      <c r="B126" s="484"/>
      <c r="C126" s="484"/>
      <c r="D126" s="484"/>
      <c r="E126" s="505"/>
      <c r="F126" s="505"/>
      <c r="G126" s="505"/>
      <c r="H126" s="505"/>
      <c r="I126" s="505"/>
      <c r="J126" s="505"/>
      <c r="K126" s="505"/>
      <c r="L126" s="505"/>
      <c r="M126" s="505"/>
      <c r="N126" s="505"/>
      <c r="O126" s="505"/>
      <c r="P126" s="505"/>
      <c r="Q126" s="505"/>
      <c r="R126" s="505"/>
      <c r="S126" s="484"/>
      <c r="T126" s="505"/>
      <c r="U126" s="484"/>
      <c r="V126" s="484"/>
      <c r="W126" s="506"/>
      <c r="X126" s="506"/>
      <c r="Y126" s="506"/>
      <c r="Z126" s="43"/>
      <c r="AA126" s="43"/>
      <c r="AB126" s="484"/>
      <c r="AC126" s="484"/>
      <c r="AD126" s="43"/>
      <c r="AE126" s="43"/>
      <c r="AF126" s="43"/>
      <c r="AG126" s="43"/>
      <c r="AH126" s="43"/>
    </row>
    <row r="127" spans="1:34" ht="14.25" customHeight="1">
      <c r="A127" s="43"/>
      <c r="B127" s="484"/>
      <c r="C127" s="484"/>
      <c r="D127" s="484"/>
      <c r="E127" s="505"/>
      <c r="F127" s="505"/>
      <c r="G127" s="505"/>
      <c r="H127" s="505"/>
      <c r="I127" s="505"/>
      <c r="J127" s="505"/>
      <c r="K127" s="505"/>
      <c r="L127" s="505"/>
      <c r="M127" s="505"/>
      <c r="N127" s="505"/>
      <c r="O127" s="505"/>
      <c r="P127" s="505"/>
      <c r="Q127" s="505"/>
      <c r="R127" s="505"/>
      <c r="S127" s="484"/>
      <c r="T127" s="505"/>
      <c r="U127" s="484"/>
      <c r="V127" s="484"/>
      <c r="W127" s="506"/>
      <c r="X127" s="506"/>
      <c r="Y127" s="506"/>
      <c r="Z127" s="43"/>
      <c r="AA127" s="43"/>
      <c r="AB127" s="484"/>
      <c r="AC127" s="484"/>
      <c r="AD127" s="43"/>
      <c r="AE127" s="43"/>
      <c r="AF127" s="43"/>
      <c r="AG127" s="43"/>
      <c r="AH127" s="43"/>
    </row>
    <row r="128" spans="1:34" ht="14.25" customHeight="1">
      <c r="A128" s="43"/>
      <c r="B128" s="484"/>
      <c r="C128" s="484"/>
      <c r="D128" s="484"/>
      <c r="E128" s="505"/>
      <c r="F128" s="505"/>
      <c r="G128" s="505"/>
      <c r="H128" s="505"/>
      <c r="I128" s="505"/>
      <c r="J128" s="505"/>
      <c r="K128" s="505"/>
      <c r="L128" s="505"/>
      <c r="M128" s="505"/>
      <c r="N128" s="505"/>
      <c r="O128" s="505"/>
      <c r="P128" s="505"/>
      <c r="Q128" s="505"/>
      <c r="R128" s="505"/>
      <c r="S128" s="484"/>
      <c r="T128" s="505"/>
      <c r="U128" s="484"/>
      <c r="V128" s="484"/>
      <c r="W128" s="506"/>
      <c r="X128" s="506"/>
      <c r="Y128" s="506"/>
      <c r="Z128" s="43"/>
      <c r="AA128" s="43"/>
      <c r="AB128" s="484"/>
      <c r="AC128" s="484"/>
      <c r="AD128" s="43"/>
      <c r="AE128" s="43"/>
      <c r="AF128" s="43"/>
      <c r="AG128" s="43"/>
      <c r="AH128" s="43"/>
    </row>
    <row r="129" spans="1:34" ht="14.25" customHeight="1">
      <c r="A129" s="43"/>
      <c r="B129" s="484"/>
      <c r="C129" s="484"/>
      <c r="D129" s="484"/>
      <c r="E129" s="505"/>
      <c r="F129" s="505"/>
      <c r="G129" s="505"/>
      <c r="H129" s="505"/>
      <c r="I129" s="505"/>
      <c r="J129" s="505"/>
      <c r="K129" s="505"/>
      <c r="L129" s="505"/>
      <c r="M129" s="505"/>
      <c r="N129" s="505"/>
      <c r="O129" s="505"/>
      <c r="P129" s="505"/>
      <c r="Q129" s="505"/>
      <c r="R129" s="505"/>
      <c r="S129" s="484"/>
      <c r="T129" s="505"/>
      <c r="U129" s="484"/>
      <c r="V129" s="484"/>
      <c r="W129" s="506"/>
      <c r="X129" s="506"/>
      <c r="Y129" s="506"/>
      <c r="Z129" s="43"/>
      <c r="AA129" s="43"/>
      <c r="AB129" s="484"/>
      <c r="AC129" s="484"/>
      <c r="AD129" s="43"/>
      <c r="AE129" s="43"/>
      <c r="AF129" s="43"/>
      <c r="AG129" s="43"/>
      <c r="AH129" s="43"/>
    </row>
    <row r="130" spans="1:34" ht="14.25" customHeight="1">
      <c r="A130" s="43"/>
      <c r="B130" s="484"/>
      <c r="C130" s="484"/>
      <c r="D130" s="484"/>
      <c r="E130" s="505"/>
      <c r="F130" s="505"/>
      <c r="G130" s="505"/>
      <c r="H130" s="505"/>
      <c r="I130" s="505"/>
      <c r="J130" s="505"/>
      <c r="K130" s="505"/>
      <c r="L130" s="505"/>
      <c r="M130" s="505"/>
      <c r="N130" s="505"/>
      <c r="O130" s="505"/>
      <c r="P130" s="505"/>
      <c r="Q130" s="505"/>
      <c r="R130" s="505"/>
      <c r="S130" s="484"/>
      <c r="T130" s="505"/>
      <c r="U130" s="484"/>
      <c r="V130" s="484"/>
      <c r="W130" s="506"/>
      <c r="X130" s="506"/>
      <c r="Y130" s="506"/>
      <c r="Z130" s="43"/>
      <c r="AA130" s="43"/>
      <c r="AB130" s="484"/>
      <c r="AC130" s="484"/>
      <c r="AD130" s="43"/>
      <c r="AE130" s="43"/>
      <c r="AF130" s="43"/>
      <c r="AG130" s="43"/>
      <c r="AH130" s="43"/>
    </row>
    <row r="131" spans="1:34" ht="14.25" customHeight="1">
      <c r="A131" s="43"/>
      <c r="B131" s="484"/>
      <c r="C131" s="484"/>
      <c r="D131" s="484"/>
      <c r="E131" s="505"/>
      <c r="F131" s="505"/>
      <c r="G131" s="505"/>
      <c r="H131" s="505"/>
      <c r="I131" s="505"/>
      <c r="J131" s="505"/>
      <c r="K131" s="505"/>
      <c r="L131" s="505"/>
      <c r="M131" s="505"/>
      <c r="N131" s="505"/>
      <c r="O131" s="505"/>
      <c r="P131" s="505"/>
      <c r="Q131" s="505"/>
      <c r="R131" s="505"/>
      <c r="S131" s="484"/>
      <c r="T131" s="505"/>
      <c r="U131" s="484"/>
      <c r="V131" s="484"/>
      <c r="W131" s="506"/>
      <c r="X131" s="506"/>
      <c r="Y131" s="506"/>
      <c r="Z131" s="43"/>
      <c r="AA131" s="43"/>
      <c r="AB131" s="484"/>
      <c r="AC131" s="484"/>
      <c r="AD131" s="43"/>
      <c r="AE131" s="43"/>
      <c r="AF131" s="43"/>
      <c r="AG131" s="43"/>
      <c r="AH131" s="43"/>
    </row>
    <row r="132" spans="1:34" ht="14.25" customHeight="1">
      <c r="A132" s="43"/>
      <c r="B132" s="484"/>
      <c r="C132" s="484"/>
      <c r="D132" s="484"/>
      <c r="E132" s="505"/>
      <c r="F132" s="505"/>
      <c r="G132" s="505"/>
      <c r="H132" s="505"/>
      <c r="I132" s="505"/>
      <c r="J132" s="505"/>
      <c r="K132" s="505"/>
      <c r="L132" s="505"/>
      <c r="M132" s="505"/>
      <c r="N132" s="505"/>
      <c r="O132" s="505"/>
      <c r="P132" s="505"/>
      <c r="Q132" s="505"/>
      <c r="R132" s="505"/>
      <c r="S132" s="484"/>
      <c r="T132" s="505"/>
      <c r="U132" s="484"/>
      <c r="V132" s="484"/>
      <c r="W132" s="506"/>
      <c r="X132" s="506"/>
      <c r="Y132" s="506"/>
      <c r="Z132" s="43"/>
      <c r="AA132" s="43"/>
      <c r="AB132" s="484"/>
      <c r="AC132" s="484"/>
      <c r="AD132" s="43"/>
      <c r="AE132" s="43"/>
      <c r="AF132" s="43"/>
      <c r="AG132" s="43"/>
      <c r="AH132" s="43"/>
    </row>
    <row r="133" spans="1:34" ht="14.25" customHeight="1">
      <c r="A133" s="43"/>
      <c r="B133" s="484"/>
      <c r="C133" s="484"/>
      <c r="D133" s="484"/>
      <c r="E133" s="505"/>
      <c r="F133" s="505"/>
      <c r="G133" s="505"/>
      <c r="H133" s="505"/>
      <c r="I133" s="505"/>
      <c r="J133" s="505"/>
      <c r="K133" s="505"/>
      <c r="L133" s="505"/>
      <c r="M133" s="505"/>
      <c r="N133" s="505"/>
      <c r="O133" s="505"/>
      <c r="P133" s="505"/>
      <c r="Q133" s="505"/>
      <c r="R133" s="505"/>
      <c r="S133" s="484"/>
      <c r="T133" s="505"/>
      <c r="U133" s="484"/>
      <c r="V133" s="484"/>
      <c r="W133" s="506"/>
      <c r="X133" s="506"/>
      <c r="Y133" s="506"/>
      <c r="Z133" s="43"/>
      <c r="AA133" s="43"/>
      <c r="AB133" s="484"/>
      <c r="AC133" s="484"/>
      <c r="AD133" s="43"/>
      <c r="AE133" s="43"/>
      <c r="AF133" s="43"/>
      <c r="AG133" s="43"/>
      <c r="AH133" s="43"/>
    </row>
    <row r="134" spans="1:34" ht="14.25" customHeight="1">
      <c r="A134" s="43"/>
      <c r="B134" s="484"/>
      <c r="C134" s="484"/>
      <c r="D134" s="484"/>
      <c r="E134" s="505"/>
      <c r="F134" s="505"/>
      <c r="G134" s="505"/>
      <c r="H134" s="505"/>
      <c r="I134" s="505"/>
      <c r="J134" s="505"/>
      <c r="K134" s="505"/>
      <c r="L134" s="505"/>
      <c r="M134" s="505"/>
      <c r="N134" s="505"/>
      <c r="O134" s="505"/>
      <c r="P134" s="505"/>
      <c r="Q134" s="505"/>
      <c r="R134" s="505"/>
      <c r="S134" s="484"/>
      <c r="T134" s="505"/>
      <c r="U134" s="484"/>
      <c r="V134" s="484"/>
      <c r="W134" s="506"/>
      <c r="X134" s="506"/>
      <c r="Y134" s="506"/>
      <c r="Z134" s="43"/>
      <c r="AA134" s="43"/>
      <c r="AB134" s="484"/>
      <c r="AC134" s="484"/>
      <c r="AD134" s="43"/>
      <c r="AE134" s="43"/>
      <c r="AF134" s="43"/>
      <c r="AG134" s="43"/>
      <c r="AH134" s="43"/>
    </row>
    <row r="135" spans="1:34" ht="14.25" customHeight="1">
      <c r="A135" s="43"/>
      <c r="B135" s="484"/>
      <c r="C135" s="484"/>
      <c r="D135" s="484"/>
      <c r="E135" s="505"/>
      <c r="F135" s="505"/>
      <c r="G135" s="505"/>
      <c r="H135" s="505"/>
      <c r="I135" s="505"/>
      <c r="J135" s="505"/>
      <c r="K135" s="505"/>
      <c r="L135" s="505"/>
      <c r="M135" s="505"/>
      <c r="N135" s="505"/>
      <c r="O135" s="505"/>
      <c r="P135" s="505"/>
      <c r="Q135" s="505"/>
      <c r="R135" s="505"/>
      <c r="S135" s="484"/>
      <c r="T135" s="505"/>
      <c r="U135" s="484"/>
      <c r="V135" s="484"/>
      <c r="W135" s="506"/>
      <c r="X135" s="506"/>
      <c r="Y135" s="506"/>
      <c r="Z135" s="43"/>
      <c r="AA135" s="43"/>
      <c r="AB135" s="484"/>
      <c r="AC135" s="484"/>
      <c r="AD135" s="43"/>
      <c r="AE135" s="43"/>
      <c r="AF135" s="43"/>
      <c r="AG135" s="43"/>
      <c r="AH135" s="43"/>
    </row>
    <row r="136" spans="1:34" ht="14.25" customHeight="1">
      <c r="A136" s="43"/>
      <c r="B136" s="484"/>
      <c r="C136" s="484"/>
      <c r="D136" s="484"/>
      <c r="E136" s="505"/>
      <c r="F136" s="505"/>
      <c r="G136" s="505"/>
      <c r="H136" s="505"/>
      <c r="I136" s="505"/>
      <c r="J136" s="505"/>
      <c r="K136" s="505"/>
      <c r="L136" s="505"/>
      <c r="M136" s="505"/>
      <c r="N136" s="505"/>
      <c r="O136" s="505"/>
      <c r="P136" s="505"/>
      <c r="Q136" s="505"/>
      <c r="R136" s="505"/>
      <c r="S136" s="484"/>
      <c r="T136" s="505"/>
      <c r="U136" s="484"/>
      <c r="V136" s="484"/>
      <c r="W136" s="506"/>
      <c r="X136" s="506"/>
      <c r="Y136" s="506"/>
      <c r="Z136" s="43"/>
      <c r="AA136" s="43"/>
      <c r="AB136" s="484"/>
      <c r="AC136" s="484"/>
      <c r="AD136" s="43"/>
      <c r="AE136" s="43"/>
      <c r="AF136" s="43"/>
      <c r="AG136" s="43"/>
      <c r="AH136" s="43"/>
    </row>
    <row r="137" spans="1:34" ht="14.25" customHeight="1">
      <c r="A137" s="43"/>
      <c r="B137" s="484"/>
      <c r="C137" s="484"/>
      <c r="D137" s="484"/>
      <c r="E137" s="505"/>
      <c r="F137" s="505"/>
      <c r="G137" s="505"/>
      <c r="H137" s="505"/>
      <c r="I137" s="505"/>
      <c r="J137" s="505"/>
      <c r="K137" s="505"/>
      <c r="L137" s="505"/>
      <c r="M137" s="505"/>
      <c r="N137" s="505"/>
      <c r="O137" s="505"/>
      <c r="P137" s="505"/>
      <c r="Q137" s="505"/>
      <c r="R137" s="505"/>
      <c r="S137" s="484"/>
      <c r="T137" s="505"/>
      <c r="U137" s="484"/>
      <c r="V137" s="484"/>
      <c r="W137" s="506"/>
      <c r="X137" s="506"/>
      <c r="Y137" s="506"/>
      <c r="Z137" s="43"/>
      <c r="AA137" s="43"/>
      <c r="AB137" s="484"/>
      <c r="AC137" s="484"/>
      <c r="AD137" s="43"/>
      <c r="AE137" s="43"/>
      <c r="AF137" s="43"/>
      <c r="AG137" s="43"/>
      <c r="AH137" s="43"/>
    </row>
    <row r="138" spans="1:34" ht="14.25" customHeight="1">
      <c r="A138" s="43"/>
      <c r="B138" s="484"/>
      <c r="C138" s="484"/>
      <c r="D138" s="484"/>
      <c r="E138" s="505"/>
      <c r="F138" s="505"/>
      <c r="G138" s="505"/>
      <c r="H138" s="505"/>
      <c r="I138" s="505"/>
      <c r="J138" s="505"/>
      <c r="K138" s="505"/>
      <c r="L138" s="505"/>
      <c r="M138" s="505"/>
      <c r="N138" s="505"/>
      <c r="O138" s="505"/>
      <c r="P138" s="505"/>
      <c r="Q138" s="505"/>
      <c r="R138" s="505"/>
      <c r="S138" s="484"/>
      <c r="T138" s="505"/>
      <c r="U138" s="484"/>
      <c r="V138" s="484"/>
      <c r="W138" s="506"/>
      <c r="X138" s="506"/>
      <c r="Y138" s="506"/>
      <c r="Z138" s="43"/>
      <c r="AA138" s="43"/>
      <c r="AB138" s="484"/>
      <c r="AC138" s="484"/>
      <c r="AD138" s="43"/>
      <c r="AE138" s="43"/>
      <c r="AF138" s="43"/>
      <c r="AG138" s="43"/>
      <c r="AH138" s="43"/>
    </row>
    <row r="139" spans="1:34" ht="14.25" customHeight="1">
      <c r="A139" s="43"/>
      <c r="B139" s="484"/>
      <c r="C139" s="484"/>
      <c r="D139" s="484"/>
      <c r="E139" s="505"/>
      <c r="F139" s="505"/>
      <c r="G139" s="505"/>
      <c r="H139" s="505"/>
      <c r="I139" s="505"/>
      <c r="J139" s="505"/>
      <c r="K139" s="505"/>
      <c r="L139" s="505"/>
      <c r="M139" s="505"/>
      <c r="N139" s="505"/>
      <c r="O139" s="505"/>
      <c r="P139" s="505"/>
      <c r="Q139" s="505"/>
      <c r="R139" s="505"/>
      <c r="S139" s="484"/>
      <c r="T139" s="505"/>
      <c r="U139" s="484"/>
      <c r="V139" s="484"/>
      <c r="W139" s="506"/>
      <c r="X139" s="506"/>
      <c r="Y139" s="506"/>
      <c r="Z139" s="43"/>
      <c r="AA139" s="43"/>
      <c r="AB139" s="484"/>
      <c r="AC139" s="484"/>
      <c r="AD139" s="43"/>
      <c r="AE139" s="43"/>
      <c r="AF139" s="43"/>
      <c r="AG139" s="43"/>
      <c r="AH139" s="43"/>
    </row>
    <row r="140" spans="1:34" ht="14.25" customHeight="1">
      <c r="A140" s="43"/>
      <c r="B140" s="484"/>
      <c r="C140" s="484"/>
      <c r="D140" s="484"/>
      <c r="E140" s="505"/>
      <c r="F140" s="505"/>
      <c r="G140" s="505"/>
      <c r="H140" s="505"/>
      <c r="I140" s="505"/>
      <c r="J140" s="505"/>
      <c r="K140" s="505"/>
      <c r="L140" s="505"/>
      <c r="M140" s="505"/>
      <c r="N140" s="505"/>
      <c r="O140" s="505"/>
      <c r="P140" s="505"/>
      <c r="Q140" s="505"/>
      <c r="R140" s="505"/>
      <c r="S140" s="484"/>
      <c r="T140" s="505"/>
      <c r="U140" s="484"/>
      <c r="V140" s="484"/>
      <c r="W140" s="506"/>
      <c r="X140" s="506"/>
      <c r="Y140" s="506"/>
      <c r="Z140" s="43"/>
      <c r="AA140" s="43"/>
      <c r="AB140" s="484"/>
      <c r="AC140" s="484"/>
      <c r="AD140" s="43"/>
      <c r="AE140" s="43"/>
      <c r="AF140" s="43"/>
      <c r="AG140" s="43"/>
      <c r="AH140" s="43"/>
    </row>
    <row r="141" spans="1:34" ht="14.25" customHeight="1">
      <c r="A141" s="43"/>
      <c r="B141" s="484"/>
      <c r="C141" s="484"/>
      <c r="D141" s="484"/>
      <c r="E141" s="505"/>
      <c r="F141" s="505"/>
      <c r="G141" s="505"/>
      <c r="H141" s="505"/>
      <c r="I141" s="505"/>
      <c r="J141" s="505"/>
      <c r="K141" s="505"/>
      <c r="L141" s="505"/>
      <c r="M141" s="505"/>
      <c r="N141" s="505"/>
      <c r="O141" s="505"/>
      <c r="P141" s="505"/>
      <c r="Q141" s="505"/>
      <c r="R141" s="505"/>
      <c r="S141" s="484"/>
      <c r="T141" s="505"/>
      <c r="U141" s="484"/>
      <c r="V141" s="484"/>
      <c r="W141" s="506"/>
      <c r="X141" s="506"/>
      <c r="Y141" s="506"/>
      <c r="Z141" s="43"/>
      <c r="AA141" s="43"/>
      <c r="AB141" s="484"/>
      <c r="AC141" s="484"/>
      <c r="AD141" s="43"/>
      <c r="AE141" s="43"/>
      <c r="AF141" s="43"/>
      <c r="AG141" s="43"/>
      <c r="AH141" s="43"/>
    </row>
    <row r="142" spans="1:34" ht="14.25" customHeight="1">
      <c r="A142" s="43"/>
      <c r="B142" s="484"/>
      <c r="C142" s="484"/>
      <c r="D142" s="484"/>
      <c r="E142" s="505"/>
      <c r="F142" s="505"/>
      <c r="G142" s="505"/>
      <c r="H142" s="505"/>
      <c r="I142" s="505"/>
      <c r="J142" s="505"/>
      <c r="K142" s="505"/>
      <c r="L142" s="505"/>
      <c r="M142" s="505"/>
      <c r="N142" s="505"/>
      <c r="O142" s="505"/>
      <c r="P142" s="505"/>
      <c r="Q142" s="505"/>
      <c r="R142" s="505"/>
      <c r="S142" s="484"/>
      <c r="T142" s="505"/>
      <c r="U142" s="484"/>
      <c r="V142" s="484"/>
      <c r="W142" s="506"/>
      <c r="X142" s="506"/>
      <c r="Y142" s="506"/>
      <c r="Z142" s="43"/>
      <c r="AA142" s="43"/>
      <c r="AB142" s="484"/>
      <c r="AC142" s="484"/>
      <c r="AD142" s="43"/>
      <c r="AE142" s="43"/>
      <c r="AF142" s="43"/>
      <c r="AG142" s="43"/>
      <c r="AH142" s="43"/>
    </row>
    <row r="143" spans="1:34" ht="14.25" customHeight="1">
      <c r="A143" s="43"/>
      <c r="B143" s="484"/>
      <c r="C143" s="484"/>
      <c r="D143" s="484"/>
      <c r="E143" s="505"/>
      <c r="F143" s="505"/>
      <c r="G143" s="505"/>
      <c r="H143" s="505"/>
      <c r="I143" s="505"/>
      <c r="J143" s="505"/>
      <c r="K143" s="505"/>
      <c r="L143" s="505"/>
      <c r="M143" s="505"/>
      <c r="N143" s="505"/>
      <c r="O143" s="505"/>
      <c r="P143" s="505"/>
      <c r="Q143" s="505"/>
      <c r="R143" s="505"/>
      <c r="S143" s="484"/>
      <c r="T143" s="505"/>
      <c r="U143" s="484"/>
      <c r="V143" s="484"/>
      <c r="W143" s="506"/>
      <c r="X143" s="506"/>
      <c r="Y143" s="506"/>
      <c r="Z143" s="43"/>
      <c r="AA143" s="43"/>
      <c r="AB143" s="484"/>
      <c r="AC143" s="484"/>
      <c r="AD143" s="43"/>
      <c r="AE143" s="43"/>
      <c r="AF143" s="43"/>
      <c r="AG143" s="43"/>
      <c r="AH143" s="43"/>
    </row>
    <row r="144" spans="1:34" ht="14.25" customHeight="1">
      <c r="A144" s="43"/>
      <c r="B144" s="484"/>
      <c r="C144" s="484"/>
      <c r="D144" s="484"/>
      <c r="E144" s="505"/>
      <c r="F144" s="505"/>
      <c r="G144" s="505"/>
      <c r="H144" s="505"/>
      <c r="I144" s="505"/>
      <c r="J144" s="505"/>
      <c r="K144" s="505"/>
      <c r="L144" s="505"/>
      <c r="M144" s="505"/>
      <c r="N144" s="505"/>
      <c r="O144" s="505"/>
      <c r="P144" s="505"/>
      <c r="Q144" s="505"/>
      <c r="R144" s="505"/>
      <c r="S144" s="484"/>
      <c r="T144" s="505"/>
      <c r="U144" s="484"/>
      <c r="V144" s="484"/>
      <c r="W144" s="506"/>
      <c r="X144" s="506"/>
      <c r="Y144" s="506"/>
      <c r="Z144" s="43"/>
      <c r="AA144" s="43"/>
      <c r="AB144" s="484"/>
      <c r="AC144" s="484"/>
      <c r="AD144" s="43"/>
      <c r="AE144" s="43"/>
      <c r="AF144" s="43"/>
      <c r="AG144" s="43"/>
      <c r="AH144" s="43"/>
    </row>
    <row r="145" spans="1:34" ht="14.25" customHeight="1">
      <c r="A145" s="43"/>
      <c r="B145" s="484"/>
      <c r="C145" s="484"/>
      <c r="D145" s="484"/>
      <c r="E145" s="505"/>
      <c r="F145" s="505"/>
      <c r="G145" s="505"/>
      <c r="H145" s="505"/>
      <c r="I145" s="505"/>
      <c r="J145" s="505"/>
      <c r="K145" s="505"/>
      <c r="L145" s="505"/>
      <c r="M145" s="505"/>
      <c r="N145" s="505"/>
      <c r="O145" s="505"/>
      <c r="P145" s="505"/>
      <c r="Q145" s="505"/>
      <c r="R145" s="505"/>
      <c r="S145" s="484"/>
      <c r="T145" s="505"/>
      <c r="U145" s="484"/>
      <c r="V145" s="484"/>
      <c r="W145" s="506"/>
      <c r="X145" s="506"/>
      <c r="Y145" s="506"/>
      <c r="Z145" s="43"/>
      <c r="AA145" s="43"/>
      <c r="AB145" s="484"/>
      <c r="AC145" s="484"/>
      <c r="AD145" s="43"/>
      <c r="AE145" s="43"/>
      <c r="AF145" s="43"/>
      <c r="AG145" s="43"/>
      <c r="AH145" s="43"/>
    </row>
    <row r="146" spans="1:34" ht="14.25" customHeight="1">
      <c r="A146" s="43"/>
      <c r="B146" s="484"/>
      <c r="C146" s="484"/>
      <c r="D146" s="484"/>
      <c r="E146" s="505"/>
      <c r="F146" s="505"/>
      <c r="G146" s="505"/>
      <c r="H146" s="505"/>
      <c r="I146" s="505"/>
      <c r="J146" s="505"/>
      <c r="K146" s="505"/>
      <c r="L146" s="505"/>
      <c r="M146" s="505"/>
      <c r="N146" s="505"/>
      <c r="O146" s="505"/>
      <c r="P146" s="505"/>
      <c r="Q146" s="505"/>
      <c r="R146" s="505"/>
      <c r="S146" s="484"/>
      <c r="T146" s="505"/>
      <c r="U146" s="484"/>
      <c r="V146" s="484"/>
      <c r="W146" s="506"/>
      <c r="X146" s="506"/>
      <c r="Y146" s="506"/>
      <c r="Z146" s="43"/>
      <c r="AA146" s="43"/>
      <c r="AB146" s="484"/>
      <c r="AC146" s="484"/>
      <c r="AD146" s="43"/>
      <c r="AE146" s="43"/>
      <c r="AF146" s="43"/>
      <c r="AG146" s="43"/>
      <c r="AH146" s="43"/>
    </row>
    <row r="147" spans="1:34" ht="14.25" customHeight="1">
      <c r="A147" s="43"/>
      <c r="B147" s="484"/>
      <c r="C147" s="484"/>
      <c r="D147" s="484"/>
      <c r="E147" s="505"/>
      <c r="F147" s="505"/>
      <c r="G147" s="505"/>
      <c r="H147" s="505"/>
      <c r="I147" s="505"/>
      <c r="J147" s="505"/>
      <c r="K147" s="505"/>
      <c r="L147" s="505"/>
      <c r="M147" s="505"/>
      <c r="N147" s="505"/>
      <c r="O147" s="505"/>
      <c r="P147" s="505"/>
      <c r="Q147" s="505"/>
      <c r="R147" s="505"/>
      <c r="S147" s="484"/>
      <c r="T147" s="505"/>
      <c r="U147" s="484"/>
      <c r="V147" s="484"/>
      <c r="W147" s="506"/>
      <c r="X147" s="506"/>
      <c r="Y147" s="506"/>
      <c r="Z147" s="43"/>
      <c r="AA147" s="43"/>
      <c r="AB147" s="484"/>
      <c r="AC147" s="484"/>
      <c r="AD147" s="43"/>
      <c r="AE147" s="43"/>
      <c r="AF147" s="43"/>
      <c r="AG147" s="43"/>
      <c r="AH147" s="43"/>
    </row>
    <row r="148" spans="1:34" ht="14.25" customHeight="1">
      <c r="A148" s="43"/>
      <c r="B148" s="484"/>
      <c r="C148" s="484"/>
      <c r="D148" s="484"/>
      <c r="E148" s="505"/>
      <c r="F148" s="505"/>
      <c r="G148" s="505"/>
      <c r="H148" s="505"/>
      <c r="I148" s="505"/>
      <c r="J148" s="505"/>
      <c r="K148" s="505"/>
      <c r="L148" s="505"/>
      <c r="M148" s="505"/>
      <c r="N148" s="505"/>
      <c r="O148" s="505"/>
      <c r="P148" s="505"/>
      <c r="Q148" s="505"/>
      <c r="R148" s="505"/>
      <c r="S148" s="484"/>
      <c r="T148" s="505"/>
      <c r="U148" s="484"/>
      <c r="V148" s="484"/>
      <c r="W148" s="506"/>
      <c r="X148" s="506"/>
      <c r="Y148" s="506"/>
      <c r="Z148" s="43"/>
      <c r="AA148" s="43"/>
      <c r="AB148" s="484"/>
      <c r="AC148" s="484"/>
      <c r="AD148" s="43"/>
      <c r="AE148" s="43"/>
      <c r="AF148" s="43"/>
      <c r="AG148" s="43"/>
      <c r="AH148" s="43"/>
    </row>
    <row r="149" spans="1:34" ht="14.25" customHeight="1">
      <c r="A149" s="43"/>
      <c r="B149" s="484"/>
      <c r="C149" s="484"/>
      <c r="D149" s="484"/>
      <c r="E149" s="505"/>
      <c r="F149" s="505"/>
      <c r="G149" s="505"/>
      <c r="H149" s="505"/>
      <c r="I149" s="505"/>
      <c r="J149" s="505"/>
      <c r="K149" s="505"/>
      <c r="L149" s="505"/>
      <c r="M149" s="505"/>
      <c r="N149" s="505"/>
      <c r="O149" s="505"/>
      <c r="P149" s="505"/>
      <c r="Q149" s="505"/>
      <c r="R149" s="505"/>
      <c r="S149" s="484"/>
      <c r="T149" s="505"/>
      <c r="U149" s="484"/>
      <c r="V149" s="484"/>
      <c r="W149" s="506"/>
      <c r="X149" s="506"/>
      <c r="Y149" s="506"/>
      <c r="Z149" s="43"/>
      <c r="AA149" s="43"/>
      <c r="AB149" s="484"/>
      <c r="AC149" s="484"/>
      <c r="AD149" s="43"/>
      <c r="AE149" s="43"/>
      <c r="AF149" s="43"/>
      <c r="AG149" s="43"/>
      <c r="AH149" s="43"/>
    </row>
    <row r="150" spans="1:34" ht="14.25" customHeight="1">
      <c r="A150" s="43"/>
      <c r="B150" s="484"/>
      <c r="C150" s="484"/>
      <c r="D150" s="484"/>
      <c r="E150" s="505"/>
      <c r="F150" s="505"/>
      <c r="G150" s="505"/>
      <c r="H150" s="505"/>
      <c r="I150" s="505"/>
      <c r="J150" s="505"/>
      <c r="K150" s="505"/>
      <c r="L150" s="505"/>
      <c r="M150" s="505"/>
      <c r="N150" s="505"/>
      <c r="O150" s="505"/>
      <c r="P150" s="505"/>
      <c r="Q150" s="505"/>
      <c r="R150" s="505"/>
      <c r="S150" s="484"/>
      <c r="T150" s="505"/>
      <c r="U150" s="484"/>
      <c r="V150" s="484"/>
      <c r="W150" s="506"/>
      <c r="X150" s="506"/>
      <c r="Y150" s="506"/>
      <c r="Z150" s="43"/>
      <c r="AA150" s="43"/>
      <c r="AB150" s="484"/>
      <c r="AC150" s="484"/>
      <c r="AD150" s="43"/>
      <c r="AE150" s="43"/>
      <c r="AF150" s="43"/>
      <c r="AG150" s="43"/>
      <c r="AH150" s="43"/>
    </row>
    <row r="151" spans="1:34" ht="14.25" customHeight="1">
      <c r="A151" s="43"/>
      <c r="B151" s="484"/>
      <c r="C151" s="484"/>
      <c r="D151" s="484"/>
      <c r="E151" s="505"/>
      <c r="F151" s="505"/>
      <c r="G151" s="505"/>
      <c r="H151" s="505"/>
      <c r="I151" s="505"/>
      <c r="J151" s="505"/>
      <c r="K151" s="505"/>
      <c r="L151" s="505"/>
      <c r="M151" s="505"/>
      <c r="N151" s="505"/>
      <c r="O151" s="505"/>
      <c r="P151" s="505"/>
      <c r="Q151" s="505"/>
      <c r="R151" s="505"/>
      <c r="S151" s="484"/>
      <c r="T151" s="505"/>
      <c r="U151" s="484"/>
      <c r="V151" s="484"/>
      <c r="W151" s="506"/>
      <c r="X151" s="506"/>
      <c r="Y151" s="506"/>
      <c r="Z151" s="43"/>
      <c r="AA151" s="43"/>
      <c r="AB151" s="484"/>
      <c r="AC151" s="484"/>
      <c r="AD151" s="43"/>
      <c r="AE151" s="43"/>
      <c r="AF151" s="43"/>
      <c r="AG151" s="43"/>
      <c r="AH151" s="43"/>
    </row>
    <row r="152" spans="1:34" ht="14.25" customHeight="1">
      <c r="A152" s="43"/>
      <c r="B152" s="484"/>
      <c r="C152" s="484"/>
      <c r="D152" s="484"/>
      <c r="E152" s="505"/>
      <c r="F152" s="505"/>
      <c r="G152" s="505"/>
      <c r="H152" s="505"/>
      <c r="I152" s="505"/>
      <c r="J152" s="505"/>
      <c r="K152" s="505"/>
      <c r="L152" s="505"/>
      <c r="M152" s="505"/>
      <c r="N152" s="505"/>
      <c r="O152" s="505"/>
      <c r="P152" s="505"/>
      <c r="Q152" s="505"/>
      <c r="R152" s="505"/>
      <c r="S152" s="484"/>
      <c r="T152" s="505"/>
      <c r="U152" s="484"/>
      <c r="V152" s="484"/>
      <c r="W152" s="506"/>
      <c r="X152" s="506"/>
      <c r="Y152" s="506"/>
      <c r="Z152" s="43"/>
      <c r="AA152" s="43"/>
      <c r="AB152" s="484"/>
      <c r="AC152" s="484"/>
      <c r="AD152" s="43"/>
      <c r="AE152" s="43"/>
      <c r="AF152" s="43"/>
      <c r="AG152" s="43"/>
      <c r="AH152" s="43"/>
    </row>
    <row r="153" spans="1:34" ht="14.25" customHeight="1">
      <c r="A153" s="43"/>
      <c r="B153" s="484"/>
      <c r="C153" s="484"/>
      <c r="D153" s="484"/>
      <c r="E153" s="505"/>
      <c r="F153" s="505"/>
      <c r="G153" s="505"/>
      <c r="H153" s="505"/>
      <c r="I153" s="505"/>
      <c r="J153" s="505"/>
      <c r="K153" s="505"/>
      <c r="L153" s="505"/>
      <c r="M153" s="505"/>
      <c r="N153" s="505"/>
      <c r="O153" s="505"/>
      <c r="P153" s="505"/>
      <c r="Q153" s="505"/>
      <c r="R153" s="505"/>
      <c r="S153" s="484"/>
      <c r="T153" s="505"/>
      <c r="U153" s="484"/>
      <c r="V153" s="484"/>
      <c r="W153" s="506"/>
      <c r="X153" s="506"/>
      <c r="Y153" s="506"/>
      <c r="Z153" s="43"/>
      <c r="AA153" s="43"/>
      <c r="AB153" s="484"/>
      <c r="AC153" s="484"/>
      <c r="AD153" s="43"/>
      <c r="AE153" s="43"/>
      <c r="AF153" s="43"/>
      <c r="AG153" s="43"/>
      <c r="AH153" s="43"/>
    </row>
    <row r="154" spans="1:34" ht="14.25" customHeight="1">
      <c r="A154" s="43"/>
      <c r="B154" s="484"/>
      <c r="C154" s="484"/>
      <c r="D154" s="484"/>
      <c r="E154" s="505"/>
      <c r="F154" s="505"/>
      <c r="G154" s="505"/>
      <c r="H154" s="505"/>
      <c r="I154" s="505"/>
      <c r="J154" s="505"/>
      <c r="K154" s="505"/>
      <c r="L154" s="505"/>
      <c r="M154" s="505"/>
      <c r="N154" s="505"/>
      <c r="O154" s="505"/>
      <c r="P154" s="505"/>
      <c r="Q154" s="505"/>
      <c r="R154" s="505"/>
      <c r="S154" s="484"/>
      <c r="T154" s="505"/>
      <c r="U154" s="484"/>
      <c r="V154" s="484"/>
      <c r="W154" s="506"/>
      <c r="X154" s="506"/>
      <c r="Y154" s="506"/>
      <c r="Z154" s="43"/>
      <c r="AA154" s="43"/>
      <c r="AB154" s="484"/>
      <c r="AC154" s="484"/>
      <c r="AD154" s="43"/>
      <c r="AE154" s="43"/>
      <c r="AF154" s="43"/>
      <c r="AG154" s="43"/>
      <c r="AH154" s="43"/>
    </row>
    <row r="155" spans="1:34" ht="14.25" customHeight="1">
      <c r="A155" s="43"/>
      <c r="B155" s="484"/>
      <c r="C155" s="484"/>
      <c r="D155" s="484"/>
      <c r="E155" s="505"/>
      <c r="F155" s="505"/>
      <c r="G155" s="505"/>
      <c r="H155" s="505"/>
      <c r="I155" s="505"/>
      <c r="J155" s="505"/>
      <c r="K155" s="505"/>
      <c r="L155" s="505"/>
      <c r="M155" s="505"/>
      <c r="N155" s="505"/>
      <c r="O155" s="505"/>
      <c r="P155" s="505"/>
      <c r="Q155" s="505"/>
      <c r="R155" s="505"/>
      <c r="S155" s="484"/>
      <c r="T155" s="505"/>
      <c r="U155" s="484"/>
      <c r="V155" s="484"/>
      <c r="W155" s="506"/>
      <c r="X155" s="506"/>
      <c r="Y155" s="506"/>
      <c r="Z155" s="43"/>
      <c r="AA155" s="43"/>
      <c r="AB155" s="484"/>
      <c r="AC155" s="484"/>
      <c r="AD155" s="43"/>
      <c r="AE155" s="43"/>
      <c r="AF155" s="43"/>
      <c r="AG155" s="43"/>
      <c r="AH155" s="43"/>
    </row>
    <row r="156" spans="1:34" ht="14.25" customHeight="1">
      <c r="A156" s="43"/>
      <c r="B156" s="484"/>
      <c r="C156" s="484"/>
      <c r="D156" s="484"/>
      <c r="E156" s="505"/>
      <c r="F156" s="505"/>
      <c r="G156" s="505"/>
      <c r="H156" s="505"/>
      <c r="I156" s="505"/>
      <c r="J156" s="505"/>
      <c r="K156" s="505"/>
      <c r="L156" s="505"/>
      <c r="M156" s="505"/>
      <c r="N156" s="505"/>
      <c r="O156" s="505"/>
      <c r="P156" s="505"/>
      <c r="Q156" s="505"/>
      <c r="R156" s="505"/>
      <c r="S156" s="484"/>
      <c r="T156" s="505"/>
      <c r="U156" s="484"/>
      <c r="V156" s="484"/>
      <c r="W156" s="506"/>
      <c r="X156" s="506"/>
      <c r="Y156" s="506"/>
      <c r="Z156" s="43"/>
      <c r="AA156" s="43"/>
      <c r="AB156" s="484"/>
      <c r="AC156" s="484"/>
      <c r="AD156" s="43"/>
      <c r="AE156" s="43"/>
      <c r="AF156" s="43"/>
      <c r="AG156" s="43"/>
      <c r="AH156" s="43"/>
    </row>
    <row r="157" spans="1:34" ht="14.25" customHeight="1">
      <c r="A157" s="43"/>
      <c r="B157" s="484"/>
      <c r="C157" s="484"/>
      <c r="D157" s="484"/>
      <c r="E157" s="505"/>
      <c r="F157" s="505"/>
      <c r="G157" s="505"/>
      <c r="H157" s="505"/>
      <c r="I157" s="505"/>
      <c r="J157" s="505"/>
      <c r="K157" s="505"/>
      <c r="L157" s="505"/>
      <c r="M157" s="505"/>
      <c r="N157" s="505"/>
      <c r="O157" s="505"/>
      <c r="P157" s="505"/>
      <c r="Q157" s="505"/>
      <c r="R157" s="505"/>
      <c r="S157" s="484"/>
      <c r="T157" s="505"/>
      <c r="U157" s="484"/>
      <c r="V157" s="484"/>
      <c r="W157" s="506"/>
      <c r="X157" s="506"/>
      <c r="Y157" s="506"/>
      <c r="Z157" s="43"/>
      <c r="AA157" s="43"/>
      <c r="AB157" s="484"/>
      <c r="AC157" s="484"/>
      <c r="AD157" s="43"/>
      <c r="AE157" s="43"/>
      <c r="AF157" s="43"/>
      <c r="AG157" s="43"/>
      <c r="AH157" s="43"/>
    </row>
    <row r="158" spans="1:34" ht="14.25" customHeight="1">
      <c r="A158" s="43"/>
      <c r="B158" s="484"/>
      <c r="C158" s="484"/>
      <c r="D158" s="484"/>
      <c r="E158" s="505"/>
      <c r="F158" s="505"/>
      <c r="G158" s="505"/>
      <c r="H158" s="505"/>
      <c r="I158" s="505"/>
      <c r="J158" s="505"/>
      <c r="K158" s="505"/>
      <c r="L158" s="505"/>
      <c r="M158" s="505"/>
      <c r="N158" s="505"/>
      <c r="O158" s="505"/>
      <c r="P158" s="505"/>
      <c r="Q158" s="505"/>
      <c r="R158" s="505"/>
      <c r="S158" s="484"/>
      <c r="T158" s="505"/>
      <c r="U158" s="484"/>
      <c r="V158" s="484"/>
      <c r="W158" s="506"/>
      <c r="X158" s="506"/>
      <c r="Y158" s="506"/>
      <c r="Z158" s="43"/>
      <c r="AA158" s="43"/>
      <c r="AB158" s="484"/>
      <c r="AC158" s="484"/>
      <c r="AD158" s="43"/>
      <c r="AE158" s="43"/>
      <c r="AF158" s="43"/>
      <c r="AG158" s="43"/>
      <c r="AH158" s="43"/>
    </row>
    <row r="159" spans="1:34" ht="14.25" customHeight="1">
      <c r="A159" s="43"/>
      <c r="B159" s="484"/>
      <c r="C159" s="484"/>
      <c r="D159" s="484"/>
      <c r="E159" s="505"/>
      <c r="F159" s="505"/>
      <c r="G159" s="505"/>
      <c r="H159" s="505"/>
      <c r="I159" s="505"/>
      <c r="J159" s="505"/>
      <c r="K159" s="505"/>
      <c r="L159" s="505"/>
      <c r="M159" s="505"/>
      <c r="N159" s="505"/>
      <c r="O159" s="505"/>
      <c r="P159" s="505"/>
      <c r="Q159" s="505"/>
      <c r="R159" s="505"/>
      <c r="S159" s="484"/>
      <c r="T159" s="505"/>
      <c r="U159" s="484"/>
      <c r="V159" s="484"/>
      <c r="W159" s="506"/>
      <c r="X159" s="506"/>
      <c r="Y159" s="506"/>
      <c r="Z159" s="43"/>
      <c r="AA159" s="43"/>
      <c r="AB159" s="484"/>
      <c r="AC159" s="484"/>
      <c r="AD159" s="43"/>
      <c r="AE159" s="43"/>
      <c r="AF159" s="43"/>
      <c r="AG159" s="43"/>
      <c r="AH159" s="43"/>
    </row>
    <row r="160" spans="1:34" ht="14.25" customHeight="1">
      <c r="A160" s="43"/>
      <c r="B160" s="484"/>
      <c r="C160" s="484"/>
      <c r="D160" s="484"/>
      <c r="E160" s="505"/>
      <c r="F160" s="505"/>
      <c r="G160" s="505"/>
      <c r="H160" s="505"/>
      <c r="I160" s="505"/>
      <c r="J160" s="505"/>
      <c r="K160" s="505"/>
      <c r="L160" s="505"/>
      <c r="M160" s="505"/>
      <c r="N160" s="505"/>
      <c r="O160" s="505"/>
      <c r="P160" s="505"/>
      <c r="Q160" s="505"/>
      <c r="R160" s="505"/>
      <c r="S160" s="484"/>
      <c r="T160" s="505"/>
      <c r="U160" s="484"/>
      <c r="V160" s="484"/>
      <c r="W160" s="506"/>
      <c r="X160" s="506"/>
      <c r="Y160" s="506"/>
      <c r="Z160" s="43"/>
      <c r="AA160" s="43"/>
      <c r="AB160" s="484"/>
      <c r="AC160" s="484"/>
      <c r="AD160" s="43"/>
      <c r="AE160" s="43"/>
      <c r="AF160" s="43"/>
      <c r="AG160" s="43"/>
      <c r="AH160" s="43"/>
    </row>
    <row r="161" spans="1:34" ht="14.25" customHeight="1">
      <c r="A161" s="43"/>
      <c r="B161" s="484"/>
      <c r="C161" s="484"/>
      <c r="D161" s="484"/>
      <c r="E161" s="505"/>
      <c r="F161" s="505"/>
      <c r="G161" s="505"/>
      <c r="H161" s="505"/>
      <c r="I161" s="505"/>
      <c r="J161" s="505"/>
      <c r="K161" s="505"/>
      <c r="L161" s="505"/>
      <c r="M161" s="505"/>
      <c r="N161" s="505"/>
      <c r="O161" s="505"/>
      <c r="P161" s="505"/>
      <c r="Q161" s="505"/>
      <c r="R161" s="505"/>
      <c r="S161" s="484"/>
      <c r="T161" s="505"/>
      <c r="U161" s="484"/>
      <c r="V161" s="484"/>
      <c r="W161" s="506"/>
      <c r="X161" s="506"/>
      <c r="Y161" s="506"/>
      <c r="Z161" s="43"/>
      <c r="AA161" s="43"/>
      <c r="AB161" s="484"/>
      <c r="AC161" s="484"/>
      <c r="AD161" s="43"/>
      <c r="AE161" s="43"/>
      <c r="AF161" s="43"/>
      <c r="AG161" s="43"/>
      <c r="AH161" s="43"/>
    </row>
    <row r="162" spans="1:34" ht="14.25" customHeight="1">
      <c r="A162" s="43"/>
      <c r="B162" s="484"/>
      <c r="C162" s="484"/>
      <c r="D162" s="484"/>
      <c r="E162" s="505"/>
      <c r="F162" s="505"/>
      <c r="G162" s="505"/>
      <c r="H162" s="505"/>
      <c r="I162" s="505"/>
      <c r="J162" s="505"/>
      <c r="K162" s="505"/>
      <c r="L162" s="505"/>
      <c r="M162" s="505"/>
      <c r="N162" s="505"/>
      <c r="O162" s="505"/>
      <c r="P162" s="505"/>
      <c r="Q162" s="505"/>
      <c r="R162" s="505"/>
      <c r="S162" s="484"/>
      <c r="T162" s="505"/>
      <c r="U162" s="484"/>
      <c r="V162" s="484"/>
      <c r="W162" s="506"/>
      <c r="X162" s="506"/>
      <c r="Y162" s="506"/>
      <c r="Z162" s="43"/>
      <c r="AA162" s="43"/>
      <c r="AB162" s="484"/>
      <c r="AC162" s="484"/>
      <c r="AD162" s="43"/>
      <c r="AE162" s="43"/>
      <c r="AF162" s="43"/>
      <c r="AG162" s="43"/>
      <c r="AH162" s="43"/>
    </row>
    <row r="163" spans="1:34" ht="14.25" customHeight="1">
      <c r="A163" s="43"/>
      <c r="B163" s="484"/>
      <c r="C163" s="484"/>
      <c r="D163" s="484"/>
      <c r="E163" s="505"/>
      <c r="F163" s="505"/>
      <c r="G163" s="505"/>
      <c r="H163" s="505"/>
      <c r="I163" s="505"/>
      <c r="J163" s="505"/>
      <c r="K163" s="505"/>
      <c r="L163" s="505"/>
      <c r="M163" s="505"/>
      <c r="N163" s="505"/>
      <c r="O163" s="505"/>
      <c r="P163" s="505"/>
      <c r="Q163" s="505"/>
      <c r="R163" s="505"/>
      <c r="S163" s="484"/>
      <c r="T163" s="505"/>
      <c r="U163" s="484"/>
      <c r="V163" s="484"/>
      <c r="W163" s="506"/>
      <c r="X163" s="506"/>
      <c r="Y163" s="506"/>
      <c r="Z163" s="43"/>
      <c r="AA163" s="43"/>
      <c r="AB163" s="484"/>
      <c r="AC163" s="484"/>
      <c r="AD163" s="43"/>
      <c r="AE163" s="43"/>
      <c r="AF163" s="43"/>
      <c r="AG163" s="43"/>
      <c r="AH163" s="43"/>
    </row>
    <row r="164" spans="1:34" ht="14.25" customHeight="1">
      <c r="A164" s="43"/>
      <c r="B164" s="484"/>
      <c r="C164" s="484"/>
      <c r="D164" s="484"/>
      <c r="E164" s="505"/>
      <c r="F164" s="505"/>
      <c r="G164" s="505"/>
      <c r="H164" s="505"/>
      <c r="I164" s="505"/>
      <c r="J164" s="505"/>
      <c r="K164" s="505"/>
      <c r="L164" s="505"/>
      <c r="M164" s="505"/>
      <c r="N164" s="505"/>
      <c r="O164" s="505"/>
      <c r="P164" s="505"/>
      <c r="Q164" s="505"/>
      <c r="R164" s="505"/>
      <c r="S164" s="484"/>
      <c r="T164" s="505"/>
      <c r="U164" s="484"/>
      <c r="V164" s="484"/>
      <c r="W164" s="506"/>
      <c r="X164" s="506"/>
      <c r="Y164" s="506"/>
      <c r="Z164" s="43"/>
      <c r="AA164" s="43"/>
      <c r="AB164" s="484"/>
      <c r="AC164" s="484"/>
      <c r="AD164" s="43"/>
      <c r="AE164" s="43"/>
      <c r="AF164" s="43"/>
      <c r="AG164" s="43"/>
      <c r="AH164" s="43"/>
    </row>
    <row r="165" spans="1:34" ht="14.25" customHeight="1">
      <c r="A165" s="43"/>
      <c r="B165" s="484"/>
      <c r="C165" s="484"/>
      <c r="D165" s="484"/>
      <c r="E165" s="505"/>
      <c r="F165" s="505"/>
      <c r="G165" s="505"/>
      <c r="H165" s="505"/>
      <c r="I165" s="505"/>
      <c r="J165" s="505"/>
      <c r="K165" s="505"/>
      <c r="L165" s="505"/>
      <c r="M165" s="505"/>
      <c r="N165" s="505"/>
      <c r="O165" s="505"/>
      <c r="P165" s="505"/>
      <c r="Q165" s="505"/>
      <c r="R165" s="505"/>
      <c r="S165" s="484"/>
      <c r="T165" s="505"/>
      <c r="U165" s="484"/>
      <c r="V165" s="484"/>
      <c r="W165" s="506"/>
      <c r="X165" s="506"/>
      <c r="Y165" s="506"/>
      <c r="Z165" s="43"/>
      <c r="AA165" s="43"/>
      <c r="AB165" s="484"/>
      <c r="AC165" s="484"/>
      <c r="AD165" s="43"/>
      <c r="AE165" s="43"/>
      <c r="AF165" s="43"/>
      <c r="AG165" s="43"/>
      <c r="AH165" s="43"/>
    </row>
    <row r="166" spans="1:34" ht="14.25" customHeight="1">
      <c r="A166" s="43"/>
      <c r="B166" s="484"/>
      <c r="C166" s="484"/>
      <c r="D166" s="484"/>
      <c r="E166" s="505"/>
      <c r="F166" s="505"/>
      <c r="G166" s="505"/>
      <c r="H166" s="505"/>
      <c r="I166" s="505"/>
      <c r="J166" s="505"/>
      <c r="K166" s="505"/>
      <c r="L166" s="505"/>
      <c r="M166" s="505"/>
      <c r="N166" s="505"/>
      <c r="O166" s="505"/>
      <c r="P166" s="505"/>
      <c r="Q166" s="505"/>
      <c r="R166" s="505"/>
      <c r="S166" s="484"/>
      <c r="T166" s="505"/>
      <c r="U166" s="484"/>
      <c r="V166" s="484"/>
      <c r="W166" s="506"/>
      <c r="X166" s="506"/>
      <c r="Y166" s="506"/>
      <c r="Z166" s="43"/>
      <c r="AA166" s="43"/>
      <c r="AB166" s="484"/>
      <c r="AC166" s="484"/>
      <c r="AD166" s="43"/>
      <c r="AE166" s="43"/>
      <c r="AF166" s="43"/>
      <c r="AG166" s="43"/>
      <c r="AH166" s="43"/>
    </row>
    <row r="167" spans="1:34" ht="14.25" customHeight="1">
      <c r="A167" s="43"/>
      <c r="B167" s="484"/>
      <c r="C167" s="484"/>
      <c r="D167" s="484"/>
      <c r="E167" s="505"/>
      <c r="F167" s="505"/>
      <c r="G167" s="505"/>
      <c r="H167" s="505"/>
      <c r="I167" s="505"/>
      <c r="J167" s="505"/>
      <c r="K167" s="505"/>
      <c r="L167" s="505"/>
      <c r="M167" s="505"/>
      <c r="N167" s="505"/>
      <c r="O167" s="505"/>
      <c r="P167" s="505"/>
      <c r="Q167" s="505"/>
      <c r="R167" s="505"/>
      <c r="S167" s="484"/>
      <c r="T167" s="505"/>
      <c r="U167" s="484"/>
      <c r="V167" s="484"/>
      <c r="W167" s="506"/>
      <c r="X167" s="506"/>
      <c r="Y167" s="506"/>
      <c r="Z167" s="43"/>
      <c r="AA167" s="43"/>
      <c r="AB167" s="484"/>
      <c r="AC167" s="484"/>
      <c r="AD167" s="43"/>
      <c r="AE167" s="43"/>
      <c r="AF167" s="43"/>
      <c r="AG167" s="43"/>
      <c r="AH167" s="43"/>
    </row>
    <row r="168" spans="1:34" ht="14.25" customHeight="1">
      <c r="A168" s="43"/>
      <c r="B168" s="484"/>
      <c r="C168" s="484"/>
      <c r="D168" s="484"/>
      <c r="E168" s="505"/>
      <c r="F168" s="505"/>
      <c r="G168" s="505"/>
      <c r="H168" s="505"/>
      <c r="I168" s="505"/>
      <c r="J168" s="505"/>
      <c r="K168" s="505"/>
      <c r="L168" s="505"/>
      <c r="M168" s="505"/>
      <c r="N168" s="505"/>
      <c r="O168" s="505"/>
      <c r="P168" s="505"/>
      <c r="Q168" s="505"/>
      <c r="R168" s="505"/>
      <c r="S168" s="484"/>
      <c r="T168" s="505"/>
      <c r="U168" s="484"/>
      <c r="V168" s="484"/>
      <c r="W168" s="506"/>
      <c r="X168" s="506"/>
      <c r="Y168" s="506"/>
      <c r="Z168" s="43"/>
      <c r="AA168" s="43"/>
      <c r="AB168" s="484"/>
      <c r="AC168" s="484"/>
      <c r="AD168" s="43"/>
      <c r="AE168" s="43"/>
      <c r="AF168" s="43"/>
      <c r="AG168" s="43"/>
      <c r="AH168" s="43"/>
    </row>
    <row r="169" spans="1:34" ht="14.25" customHeight="1">
      <c r="A169" s="43"/>
      <c r="B169" s="484"/>
      <c r="C169" s="484"/>
      <c r="D169" s="484"/>
      <c r="E169" s="505"/>
      <c r="F169" s="505"/>
      <c r="G169" s="505"/>
      <c r="H169" s="505"/>
      <c r="I169" s="505"/>
      <c r="J169" s="505"/>
      <c r="K169" s="505"/>
      <c r="L169" s="505"/>
      <c r="M169" s="505"/>
      <c r="N169" s="505"/>
      <c r="O169" s="505"/>
      <c r="P169" s="505"/>
      <c r="Q169" s="505"/>
      <c r="R169" s="505"/>
      <c r="S169" s="484"/>
      <c r="T169" s="505"/>
      <c r="U169" s="484"/>
      <c r="V169" s="484"/>
      <c r="W169" s="506"/>
      <c r="X169" s="506"/>
      <c r="Y169" s="506"/>
      <c r="Z169" s="43"/>
      <c r="AA169" s="43"/>
      <c r="AB169" s="484"/>
      <c r="AC169" s="484"/>
      <c r="AD169" s="43"/>
      <c r="AE169" s="43"/>
      <c r="AF169" s="43"/>
      <c r="AG169" s="43"/>
      <c r="AH169" s="43"/>
    </row>
    <row r="170" spans="1:34" ht="14.25" customHeight="1">
      <c r="A170" s="43"/>
      <c r="B170" s="484"/>
      <c r="C170" s="484"/>
      <c r="D170" s="484"/>
      <c r="E170" s="505"/>
      <c r="F170" s="505"/>
      <c r="G170" s="505"/>
      <c r="H170" s="505"/>
      <c r="I170" s="505"/>
      <c r="J170" s="505"/>
      <c r="K170" s="505"/>
      <c r="L170" s="505"/>
      <c r="M170" s="505"/>
      <c r="N170" s="505"/>
      <c r="O170" s="505"/>
      <c r="P170" s="505"/>
      <c r="Q170" s="505"/>
      <c r="R170" s="505"/>
      <c r="S170" s="484"/>
      <c r="T170" s="505"/>
      <c r="U170" s="484"/>
      <c r="V170" s="484"/>
      <c r="W170" s="506"/>
      <c r="X170" s="506"/>
      <c r="Y170" s="506"/>
      <c r="Z170" s="43"/>
      <c r="AA170" s="43"/>
      <c r="AB170" s="484"/>
      <c r="AC170" s="484"/>
      <c r="AD170" s="43"/>
      <c r="AE170" s="43"/>
      <c r="AF170" s="43"/>
      <c r="AG170" s="43"/>
      <c r="AH170" s="43"/>
    </row>
    <row r="171" spans="1:34" ht="14.25" customHeight="1">
      <c r="A171" s="43"/>
      <c r="B171" s="484"/>
      <c r="C171" s="484"/>
      <c r="D171" s="484"/>
      <c r="E171" s="505"/>
      <c r="F171" s="505"/>
      <c r="G171" s="505"/>
      <c r="H171" s="505"/>
      <c r="I171" s="505"/>
      <c r="J171" s="505"/>
      <c r="K171" s="505"/>
      <c r="L171" s="505"/>
      <c r="M171" s="505"/>
      <c r="N171" s="505"/>
      <c r="O171" s="505"/>
      <c r="P171" s="505"/>
      <c r="Q171" s="505"/>
      <c r="R171" s="505"/>
      <c r="S171" s="484"/>
      <c r="T171" s="505"/>
      <c r="U171" s="484"/>
      <c r="V171" s="484"/>
      <c r="W171" s="506"/>
      <c r="X171" s="506"/>
      <c r="Y171" s="506"/>
      <c r="Z171" s="43"/>
      <c r="AA171" s="43"/>
      <c r="AB171" s="484"/>
      <c r="AC171" s="484"/>
      <c r="AD171" s="43"/>
      <c r="AE171" s="43"/>
      <c r="AF171" s="43"/>
      <c r="AG171" s="43"/>
      <c r="AH171" s="43"/>
    </row>
    <row r="172" spans="1:34" ht="14.25" customHeight="1">
      <c r="A172" s="43"/>
      <c r="B172" s="484"/>
      <c r="C172" s="484"/>
      <c r="D172" s="484"/>
      <c r="E172" s="505"/>
      <c r="F172" s="505"/>
      <c r="G172" s="505"/>
      <c r="H172" s="505"/>
      <c r="I172" s="505"/>
      <c r="J172" s="505"/>
      <c r="K172" s="505"/>
      <c r="L172" s="505"/>
      <c r="M172" s="505"/>
      <c r="N172" s="505"/>
      <c r="O172" s="505"/>
      <c r="P172" s="505"/>
      <c r="Q172" s="505"/>
      <c r="R172" s="505"/>
      <c r="S172" s="484"/>
      <c r="T172" s="505"/>
      <c r="U172" s="484"/>
      <c r="V172" s="484"/>
      <c r="W172" s="506"/>
      <c r="X172" s="506"/>
      <c r="Y172" s="506"/>
      <c r="Z172" s="43"/>
      <c r="AA172" s="43"/>
      <c r="AB172" s="484"/>
      <c r="AC172" s="484"/>
      <c r="AD172" s="43"/>
      <c r="AE172" s="43"/>
      <c r="AF172" s="43"/>
      <c r="AG172" s="43"/>
      <c r="AH172" s="43"/>
    </row>
    <row r="173" spans="1:34" ht="14.25" customHeight="1">
      <c r="A173" s="43"/>
      <c r="B173" s="484"/>
      <c r="C173" s="484"/>
      <c r="D173" s="484"/>
      <c r="E173" s="505"/>
      <c r="F173" s="505"/>
      <c r="G173" s="505"/>
      <c r="H173" s="505"/>
      <c r="I173" s="505"/>
      <c r="J173" s="505"/>
      <c r="K173" s="505"/>
      <c r="L173" s="505"/>
      <c r="M173" s="505"/>
      <c r="N173" s="505"/>
      <c r="O173" s="505"/>
      <c r="P173" s="505"/>
      <c r="Q173" s="505"/>
      <c r="R173" s="505"/>
      <c r="S173" s="484"/>
      <c r="T173" s="505"/>
      <c r="U173" s="484"/>
      <c r="V173" s="484"/>
      <c r="W173" s="506"/>
      <c r="X173" s="506"/>
      <c r="Y173" s="506"/>
      <c r="Z173" s="43"/>
      <c r="AA173" s="43"/>
      <c r="AB173" s="484"/>
      <c r="AC173" s="484"/>
      <c r="AD173" s="43"/>
      <c r="AE173" s="43"/>
      <c r="AF173" s="43"/>
      <c r="AG173" s="43"/>
      <c r="AH173" s="43"/>
    </row>
    <row r="174" spans="1:34" ht="14.25" customHeight="1">
      <c r="A174" s="43"/>
      <c r="B174" s="484"/>
      <c r="C174" s="484"/>
      <c r="D174" s="484"/>
      <c r="E174" s="505"/>
      <c r="F174" s="505"/>
      <c r="G174" s="505"/>
      <c r="H174" s="505"/>
      <c r="I174" s="505"/>
      <c r="J174" s="505"/>
      <c r="K174" s="505"/>
      <c r="L174" s="505"/>
      <c r="M174" s="505"/>
      <c r="N174" s="505"/>
      <c r="O174" s="505"/>
      <c r="P174" s="505"/>
      <c r="Q174" s="505"/>
      <c r="R174" s="505"/>
      <c r="S174" s="484"/>
      <c r="T174" s="505"/>
      <c r="U174" s="484"/>
      <c r="V174" s="484"/>
      <c r="W174" s="506"/>
      <c r="X174" s="506"/>
      <c r="Y174" s="506"/>
      <c r="Z174" s="43"/>
      <c r="AA174" s="43"/>
      <c r="AB174" s="484"/>
      <c r="AC174" s="484"/>
      <c r="AD174" s="43"/>
      <c r="AE174" s="43"/>
      <c r="AF174" s="43"/>
      <c r="AG174" s="43"/>
      <c r="AH174" s="43"/>
    </row>
    <row r="175" spans="1:34" ht="14.25" customHeight="1">
      <c r="A175" s="43"/>
      <c r="B175" s="484"/>
      <c r="C175" s="484"/>
      <c r="D175" s="484"/>
      <c r="E175" s="505"/>
      <c r="F175" s="505"/>
      <c r="G175" s="505"/>
      <c r="H175" s="505"/>
      <c r="I175" s="505"/>
      <c r="J175" s="505"/>
      <c r="K175" s="505"/>
      <c r="L175" s="505"/>
      <c r="M175" s="505"/>
      <c r="N175" s="505"/>
      <c r="O175" s="505"/>
      <c r="P175" s="505"/>
      <c r="Q175" s="505"/>
      <c r="R175" s="505"/>
      <c r="S175" s="484"/>
      <c r="T175" s="505"/>
      <c r="U175" s="484"/>
      <c r="V175" s="484"/>
      <c r="W175" s="506"/>
      <c r="X175" s="506"/>
      <c r="Y175" s="506"/>
      <c r="Z175" s="43"/>
      <c r="AA175" s="43"/>
      <c r="AB175" s="484"/>
      <c r="AC175" s="484"/>
      <c r="AD175" s="43"/>
      <c r="AE175" s="43"/>
      <c r="AF175" s="43"/>
      <c r="AG175" s="43"/>
      <c r="AH175" s="43"/>
    </row>
    <row r="176" spans="1:34" ht="14.25" customHeight="1">
      <c r="A176" s="43"/>
      <c r="B176" s="484"/>
      <c r="C176" s="484"/>
      <c r="D176" s="484"/>
      <c r="E176" s="505"/>
      <c r="F176" s="505"/>
      <c r="G176" s="505"/>
      <c r="H176" s="505"/>
      <c r="I176" s="505"/>
      <c r="J176" s="505"/>
      <c r="K176" s="505"/>
      <c r="L176" s="505"/>
      <c r="M176" s="505"/>
      <c r="N176" s="505"/>
      <c r="O176" s="505"/>
      <c r="P176" s="505"/>
      <c r="Q176" s="505"/>
      <c r="R176" s="505"/>
      <c r="S176" s="484"/>
      <c r="T176" s="505"/>
      <c r="U176" s="484"/>
      <c r="V176" s="484"/>
      <c r="W176" s="506"/>
      <c r="X176" s="506"/>
      <c r="Y176" s="506"/>
      <c r="Z176" s="43"/>
      <c r="AA176" s="43"/>
      <c r="AB176" s="484"/>
      <c r="AC176" s="484"/>
      <c r="AD176" s="43"/>
      <c r="AE176" s="43"/>
      <c r="AF176" s="43"/>
      <c r="AG176" s="43"/>
      <c r="AH176" s="43"/>
    </row>
    <row r="177" spans="1:34" ht="14.25" customHeight="1">
      <c r="A177" s="43"/>
      <c r="B177" s="484"/>
      <c r="C177" s="484"/>
      <c r="D177" s="484"/>
      <c r="E177" s="505"/>
      <c r="F177" s="505"/>
      <c r="G177" s="505"/>
      <c r="H177" s="505"/>
      <c r="I177" s="505"/>
      <c r="J177" s="505"/>
      <c r="K177" s="505"/>
      <c r="L177" s="505"/>
      <c r="M177" s="505"/>
      <c r="N177" s="505"/>
      <c r="O177" s="505"/>
      <c r="P177" s="505"/>
      <c r="Q177" s="505"/>
      <c r="R177" s="505"/>
      <c r="S177" s="484"/>
      <c r="T177" s="505"/>
      <c r="U177" s="484"/>
      <c r="V177" s="484"/>
      <c r="W177" s="506"/>
      <c r="X177" s="506"/>
      <c r="Y177" s="506"/>
      <c r="Z177" s="43"/>
      <c r="AA177" s="43"/>
      <c r="AB177" s="484"/>
      <c r="AC177" s="484"/>
      <c r="AD177" s="43"/>
      <c r="AE177" s="43"/>
      <c r="AF177" s="43"/>
      <c r="AG177" s="43"/>
      <c r="AH177" s="43"/>
    </row>
    <row r="178" spans="1:34" ht="14.25" customHeight="1">
      <c r="A178" s="43"/>
      <c r="B178" s="484"/>
      <c r="C178" s="484"/>
      <c r="D178" s="484"/>
      <c r="E178" s="505"/>
      <c r="F178" s="505"/>
      <c r="G178" s="505"/>
      <c r="H178" s="505"/>
      <c r="I178" s="505"/>
      <c r="J178" s="505"/>
      <c r="K178" s="505"/>
      <c r="L178" s="505"/>
      <c r="M178" s="505"/>
      <c r="N178" s="505"/>
      <c r="O178" s="505"/>
      <c r="P178" s="505"/>
      <c r="Q178" s="505"/>
      <c r="R178" s="505"/>
      <c r="S178" s="484"/>
      <c r="T178" s="505"/>
      <c r="U178" s="484"/>
      <c r="V178" s="484"/>
      <c r="W178" s="506"/>
      <c r="X178" s="506"/>
      <c r="Y178" s="506"/>
      <c r="Z178" s="43"/>
      <c r="AA178" s="43"/>
      <c r="AB178" s="484"/>
      <c r="AC178" s="484"/>
      <c r="AD178" s="43"/>
      <c r="AE178" s="43"/>
      <c r="AF178" s="43"/>
      <c r="AG178" s="43"/>
      <c r="AH178" s="43"/>
    </row>
    <row r="179" spans="1:34" ht="14.25" customHeight="1">
      <c r="A179" s="43"/>
      <c r="B179" s="484"/>
      <c r="C179" s="484"/>
      <c r="D179" s="484"/>
      <c r="E179" s="505"/>
      <c r="F179" s="505"/>
      <c r="G179" s="505"/>
      <c r="H179" s="505"/>
      <c r="I179" s="505"/>
      <c r="J179" s="505"/>
      <c r="K179" s="505"/>
      <c r="L179" s="505"/>
      <c r="M179" s="505"/>
      <c r="N179" s="505"/>
      <c r="O179" s="505"/>
      <c r="P179" s="505"/>
      <c r="Q179" s="505"/>
      <c r="R179" s="505"/>
      <c r="S179" s="484"/>
      <c r="T179" s="505"/>
      <c r="U179" s="484"/>
      <c r="V179" s="484"/>
      <c r="W179" s="506"/>
      <c r="X179" s="506"/>
      <c r="Y179" s="506"/>
      <c r="Z179" s="43"/>
      <c r="AA179" s="43"/>
      <c r="AB179" s="484"/>
      <c r="AC179" s="484"/>
      <c r="AD179" s="43"/>
      <c r="AE179" s="43"/>
      <c r="AF179" s="43"/>
      <c r="AG179" s="43"/>
      <c r="AH179" s="43"/>
    </row>
    <row r="180" spans="1:34" ht="14.25" customHeight="1">
      <c r="A180" s="43"/>
      <c r="B180" s="484"/>
      <c r="C180" s="484"/>
      <c r="D180" s="484"/>
      <c r="E180" s="505"/>
      <c r="F180" s="505"/>
      <c r="G180" s="505"/>
      <c r="H180" s="505"/>
      <c r="I180" s="505"/>
      <c r="J180" s="505"/>
      <c r="K180" s="505"/>
      <c r="L180" s="505"/>
      <c r="M180" s="505"/>
      <c r="N180" s="505"/>
      <c r="O180" s="505"/>
      <c r="P180" s="505"/>
      <c r="Q180" s="505"/>
      <c r="R180" s="505"/>
      <c r="S180" s="484"/>
      <c r="T180" s="505"/>
      <c r="U180" s="484"/>
      <c r="V180" s="484"/>
      <c r="W180" s="506"/>
      <c r="X180" s="506"/>
      <c r="Y180" s="506"/>
      <c r="Z180" s="43"/>
      <c r="AA180" s="43"/>
      <c r="AB180" s="484"/>
      <c r="AC180" s="484"/>
      <c r="AD180" s="43"/>
      <c r="AE180" s="43"/>
      <c r="AF180" s="43"/>
      <c r="AG180" s="43"/>
      <c r="AH180" s="43"/>
    </row>
    <row r="181" spans="1:34" ht="14.25" customHeight="1">
      <c r="A181" s="43"/>
      <c r="B181" s="484"/>
      <c r="C181" s="484"/>
      <c r="D181" s="484"/>
      <c r="E181" s="505"/>
      <c r="F181" s="505"/>
      <c r="G181" s="505"/>
      <c r="H181" s="505"/>
      <c r="I181" s="505"/>
      <c r="J181" s="505"/>
      <c r="K181" s="505"/>
      <c r="L181" s="505"/>
      <c r="M181" s="505"/>
      <c r="N181" s="505"/>
      <c r="O181" s="505"/>
      <c r="P181" s="505"/>
      <c r="Q181" s="505"/>
      <c r="R181" s="505"/>
      <c r="S181" s="484"/>
      <c r="T181" s="505"/>
      <c r="U181" s="484"/>
      <c r="V181" s="484"/>
      <c r="W181" s="506"/>
      <c r="X181" s="506"/>
      <c r="Y181" s="506"/>
      <c r="Z181" s="43"/>
      <c r="AA181" s="43"/>
      <c r="AB181" s="484"/>
      <c r="AC181" s="484"/>
      <c r="AD181" s="43"/>
      <c r="AE181" s="43"/>
      <c r="AF181" s="43"/>
      <c r="AG181" s="43"/>
      <c r="AH181" s="43"/>
    </row>
    <row r="182" spans="1:34" ht="14.25" customHeight="1">
      <c r="A182" s="43"/>
      <c r="B182" s="484"/>
      <c r="C182" s="484"/>
      <c r="D182" s="484"/>
      <c r="E182" s="505"/>
      <c r="F182" s="505"/>
      <c r="G182" s="505"/>
      <c r="H182" s="505"/>
      <c r="I182" s="505"/>
      <c r="J182" s="505"/>
      <c r="K182" s="505"/>
      <c r="L182" s="505"/>
      <c r="M182" s="505"/>
      <c r="N182" s="505"/>
      <c r="O182" s="505"/>
      <c r="P182" s="505"/>
      <c r="Q182" s="505"/>
      <c r="R182" s="505"/>
      <c r="S182" s="484"/>
      <c r="T182" s="505"/>
      <c r="U182" s="484"/>
      <c r="V182" s="484"/>
      <c r="W182" s="506"/>
      <c r="X182" s="506"/>
      <c r="Y182" s="506"/>
      <c r="Z182" s="43"/>
      <c r="AA182" s="43"/>
      <c r="AB182" s="484"/>
      <c r="AC182" s="484"/>
      <c r="AD182" s="43"/>
      <c r="AE182" s="43"/>
      <c r="AF182" s="43"/>
      <c r="AG182" s="43"/>
      <c r="AH182" s="43"/>
    </row>
    <row r="183" spans="1:34" ht="14.25" customHeight="1">
      <c r="A183" s="43"/>
      <c r="B183" s="484"/>
      <c r="C183" s="484"/>
      <c r="D183" s="484"/>
      <c r="E183" s="505"/>
      <c r="F183" s="505"/>
      <c r="G183" s="505"/>
      <c r="H183" s="505"/>
      <c r="I183" s="505"/>
      <c r="J183" s="505"/>
      <c r="K183" s="505"/>
      <c r="L183" s="505"/>
      <c r="M183" s="505"/>
      <c r="N183" s="505"/>
      <c r="O183" s="505"/>
      <c r="P183" s="505"/>
      <c r="Q183" s="505"/>
      <c r="R183" s="505"/>
      <c r="S183" s="484"/>
      <c r="T183" s="505"/>
      <c r="U183" s="484"/>
      <c r="V183" s="484"/>
      <c r="W183" s="506"/>
      <c r="X183" s="506"/>
      <c r="Y183" s="506"/>
      <c r="Z183" s="43"/>
      <c r="AA183" s="43"/>
      <c r="AB183" s="484"/>
      <c r="AC183" s="484"/>
      <c r="AD183" s="43"/>
      <c r="AE183" s="43"/>
      <c r="AF183" s="43"/>
      <c r="AG183" s="43"/>
      <c r="AH183" s="43"/>
    </row>
    <row r="184" spans="1:34" ht="14.25" customHeight="1">
      <c r="A184" s="43"/>
      <c r="B184" s="484"/>
      <c r="C184" s="484"/>
      <c r="D184" s="484"/>
      <c r="E184" s="505"/>
      <c r="F184" s="505"/>
      <c r="G184" s="505"/>
      <c r="H184" s="505"/>
      <c r="I184" s="505"/>
      <c r="J184" s="505"/>
      <c r="K184" s="505"/>
      <c r="L184" s="505"/>
      <c r="M184" s="505"/>
      <c r="N184" s="505"/>
      <c r="O184" s="505"/>
      <c r="P184" s="505"/>
      <c r="Q184" s="505"/>
      <c r="R184" s="505"/>
      <c r="S184" s="484"/>
      <c r="T184" s="505"/>
      <c r="U184" s="484"/>
      <c r="V184" s="484"/>
      <c r="W184" s="506"/>
      <c r="X184" s="506"/>
      <c r="Y184" s="506"/>
      <c r="Z184" s="43"/>
      <c r="AA184" s="43"/>
      <c r="AB184" s="484"/>
      <c r="AC184" s="484"/>
      <c r="AD184" s="43"/>
      <c r="AE184" s="43"/>
      <c r="AF184" s="43"/>
      <c r="AG184" s="43"/>
      <c r="AH184" s="43"/>
    </row>
    <row r="185" spans="1:34" ht="14.25" customHeight="1">
      <c r="A185" s="43"/>
      <c r="B185" s="484"/>
      <c r="C185" s="484"/>
      <c r="D185" s="484"/>
      <c r="E185" s="505"/>
      <c r="F185" s="505"/>
      <c r="G185" s="505"/>
      <c r="H185" s="505"/>
      <c r="I185" s="505"/>
      <c r="J185" s="505"/>
      <c r="K185" s="505"/>
      <c r="L185" s="505"/>
      <c r="M185" s="505"/>
      <c r="N185" s="505"/>
      <c r="O185" s="505"/>
      <c r="P185" s="505"/>
      <c r="Q185" s="505"/>
      <c r="R185" s="505"/>
      <c r="S185" s="484"/>
      <c r="T185" s="505"/>
      <c r="U185" s="484"/>
      <c r="V185" s="484"/>
      <c r="W185" s="506"/>
      <c r="X185" s="506"/>
      <c r="Y185" s="506"/>
      <c r="Z185" s="43"/>
      <c r="AA185" s="43"/>
      <c r="AB185" s="484"/>
      <c r="AC185" s="484"/>
      <c r="AD185" s="43"/>
      <c r="AE185" s="43"/>
      <c r="AF185" s="43"/>
      <c r="AG185" s="43"/>
      <c r="AH185" s="43"/>
    </row>
    <row r="186" spans="1:34" ht="14.25" customHeight="1">
      <c r="A186" s="43"/>
      <c r="B186" s="484"/>
      <c r="C186" s="484"/>
      <c r="D186" s="484"/>
      <c r="E186" s="505"/>
      <c r="F186" s="505"/>
      <c r="G186" s="505"/>
      <c r="H186" s="505"/>
      <c r="I186" s="505"/>
      <c r="J186" s="505"/>
      <c r="K186" s="505"/>
      <c r="L186" s="505"/>
      <c r="M186" s="505"/>
      <c r="N186" s="505"/>
      <c r="O186" s="505"/>
      <c r="P186" s="505"/>
      <c r="Q186" s="505"/>
      <c r="R186" s="505"/>
      <c r="S186" s="484"/>
      <c r="T186" s="505"/>
      <c r="U186" s="484"/>
      <c r="V186" s="484"/>
      <c r="W186" s="506"/>
      <c r="X186" s="506"/>
      <c r="Y186" s="506"/>
      <c r="Z186" s="43"/>
      <c r="AA186" s="43"/>
      <c r="AB186" s="484"/>
      <c r="AC186" s="484"/>
      <c r="AD186" s="43"/>
      <c r="AE186" s="43"/>
      <c r="AF186" s="43"/>
      <c r="AG186" s="43"/>
      <c r="AH186" s="43"/>
    </row>
    <row r="187" spans="1:34" ht="14.25" customHeight="1">
      <c r="A187" s="43"/>
      <c r="B187" s="484"/>
      <c r="C187" s="484"/>
      <c r="D187" s="484"/>
      <c r="E187" s="505"/>
      <c r="F187" s="505"/>
      <c r="G187" s="505"/>
      <c r="H187" s="505"/>
      <c r="I187" s="505"/>
      <c r="J187" s="505"/>
      <c r="K187" s="505"/>
      <c r="L187" s="505"/>
      <c r="M187" s="505"/>
      <c r="N187" s="505"/>
      <c r="O187" s="505"/>
      <c r="P187" s="505"/>
      <c r="Q187" s="505"/>
      <c r="R187" s="505"/>
      <c r="S187" s="484"/>
      <c r="T187" s="505"/>
      <c r="U187" s="484"/>
      <c r="V187" s="484"/>
      <c r="W187" s="506"/>
      <c r="X187" s="506"/>
      <c r="Y187" s="506"/>
      <c r="Z187" s="43"/>
      <c r="AA187" s="43"/>
      <c r="AB187" s="484"/>
      <c r="AC187" s="484"/>
      <c r="AD187" s="43"/>
      <c r="AE187" s="43"/>
      <c r="AF187" s="43"/>
      <c r="AG187" s="43"/>
      <c r="AH187" s="43"/>
    </row>
    <row r="188" spans="1:34" ht="14.25" customHeight="1">
      <c r="A188" s="43"/>
      <c r="B188" s="484"/>
      <c r="C188" s="484"/>
      <c r="D188" s="484"/>
      <c r="E188" s="505"/>
      <c r="F188" s="505"/>
      <c r="G188" s="505"/>
      <c r="H188" s="505"/>
      <c r="I188" s="505"/>
      <c r="J188" s="505"/>
      <c r="K188" s="505"/>
      <c r="L188" s="505"/>
      <c r="M188" s="505"/>
      <c r="N188" s="505"/>
      <c r="O188" s="505"/>
      <c r="P188" s="505"/>
      <c r="Q188" s="505"/>
      <c r="R188" s="505"/>
      <c r="S188" s="484"/>
      <c r="T188" s="505"/>
      <c r="U188" s="484"/>
      <c r="V188" s="484"/>
      <c r="W188" s="506"/>
      <c r="X188" s="506"/>
      <c r="Y188" s="506"/>
      <c r="Z188" s="43"/>
      <c r="AA188" s="43"/>
      <c r="AB188" s="484"/>
      <c r="AC188" s="484"/>
      <c r="AD188" s="43"/>
      <c r="AE188" s="43"/>
      <c r="AF188" s="43"/>
      <c r="AG188" s="43"/>
      <c r="AH188" s="43"/>
    </row>
    <row r="189" spans="1:34" ht="14.25" customHeight="1">
      <c r="A189" s="43"/>
      <c r="B189" s="484"/>
      <c r="C189" s="484"/>
      <c r="D189" s="484"/>
      <c r="E189" s="505"/>
      <c r="F189" s="505"/>
      <c r="G189" s="505"/>
      <c r="H189" s="505"/>
      <c r="I189" s="505"/>
      <c r="J189" s="505"/>
      <c r="K189" s="505"/>
      <c r="L189" s="505"/>
      <c r="M189" s="505"/>
      <c r="N189" s="505"/>
      <c r="O189" s="505"/>
      <c r="P189" s="505"/>
      <c r="Q189" s="505"/>
      <c r="R189" s="505"/>
      <c r="S189" s="484"/>
      <c r="T189" s="505"/>
      <c r="U189" s="484"/>
      <c r="V189" s="484"/>
      <c r="W189" s="506"/>
      <c r="X189" s="506"/>
      <c r="Y189" s="506"/>
      <c r="Z189" s="43"/>
      <c r="AA189" s="43"/>
      <c r="AB189" s="484"/>
      <c r="AC189" s="484"/>
      <c r="AD189" s="43"/>
      <c r="AE189" s="43"/>
      <c r="AF189" s="43"/>
      <c r="AG189" s="43"/>
      <c r="AH189" s="43"/>
    </row>
    <row r="190" spans="1:34" ht="14.25" customHeight="1">
      <c r="A190" s="43"/>
      <c r="B190" s="484"/>
      <c r="C190" s="484"/>
      <c r="D190" s="484"/>
      <c r="E190" s="505"/>
      <c r="F190" s="505"/>
      <c r="G190" s="505"/>
      <c r="H190" s="505"/>
      <c r="I190" s="505"/>
      <c r="J190" s="505"/>
      <c r="K190" s="505"/>
      <c r="L190" s="505"/>
      <c r="M190" s="505"/>
      <c r="N190" s="505"/>
      <c r="O190" s="505"/>
      <c r="P190" s="505"/>
      <c r="Q190" s="505"/>
      <c r="R190" s="505"/>
      <c r="S190" s="484"/>
      <c r="T190" s="505"/>
      <c r="U190" s="484"/>
      <c r="V190" s="484"/>
      <c r="W190" s="506"/>
      <c r="X190" s="506"/>
      <c r="Y190" s="506"/>
      <c r="Z190" s="43"/>
      <c r="AA190" s="43"/>
      <c r="AB190" s="484"/>
      <c r="AC190" s="484"/>
      <c r="AD190" s="43"/>
      <c r="AE190" s="43"/>
      <c r="AF190" s="43"/>
      <c r="AG190" s="43"/>
      <c r="AH190" s="43"/>
    </row>
    <row r="191" spans="1:34" ht="14.25" customHeight="1">
      <c r="A191" s="43"/>
      <c r="B191" s="484"/>
      <c r="C191" s="484"/>
      <c r="D191" s="484"/>
      <c r="E191" s="505"/>
      <c r="F191" s="505"/>
      <c r="G191" s="505"/>
      <c r="H191" s="505"/>
      <c r="I191" s="505"/>
      <c r="J191" s="505"/>
      <c r="K191" s="505"/>
      <c r="L191" s="505"/>
      <c r="M191" s="505"/>
      <c r="N191" s="505"/>
      <c r="O191" s="505"/>
      <c r="P191" s="505"/>
      <c r="Q191" s="505"/>
      <c r="R191" s="505"/>
      <c r="S191" s="484"/>
      <c r="T191" s="505"/>
      <c r="U191" s="484"/>
      <c r="V191" s="484"/>
      <c r="W191" s="506"/>
      <c r="X191" s="506"/>
      <c r="Y191" s="506"/>
      <c r="Z191" s="43"/>
      <c r="AA191" s="43"/>
      <c r="AB191" s="484"/>
      <c r="AC191" s="484"/>
      <c r="AD191" s="43"/>
      <c r="AE191" s="43"/>
      <c r="AF191" s="43"/>
      <c r="AG191" s="43"/>
      <c r="AH191" s="43"/>
    </row>
    <row r="192" spans="1:34" ht="14.25" customHeight="1">
      <c r="A192" s="43"/>
      <c r="B192" s="484"/>
      <c r="C192" s="484"/>
      <c r="D192" s="484"/>
      <c r="E192" s="505"/>
      <c r="F192" s="505"/>
      <c r="G192" s="505"/>
      <c r="H192" s="505"/>
      <c r="I192" s="505"/>
      <c r="J192" s="505"/>
      <c r="K192" s="505"/>
      <c r="L192" s="505"/>
      <c r="M192" s="505"/>
      <c r="N192" s="505"/>
      <c r="O192" s="505"/>
      <c r="P192" s="505"/>
      <c r="Q192" s="505"/>
      <c r="R192" s="505"/>
      <c r="S192" s="484"/>
      <c r="T192" s="505"/>
      <c r="U192" s="484"/>
      <c r="V192" s="484"/>
      <c r="W192" s="506"/>
      <c r="X192" s="506"/>
      <c r="Y192" s="506"/>
      <c r="Z192" s="43"/>
      <c r="AA192" s="43"/>
      <c r="AB192" s="484"/>
      <c r="AC192" s="484"/>
      <c r="AD192" s="43"/>
      <c r="AE192" s="43"/>
      <c r="AF192" s="43"/>
      <c r="AG192" s="43"/>
      <c r="AH192" s="43"/>
    </row>
    <row r="193" spans="1:34" ht="14.25" customHeight="1">
      <c r="A193" s="43"/>
      <c r="B193" s="484"/>
      <c r="C193" s="484"/>
      <c r="D193" s="484"/>
      <c r="E193" s="505"/>
      <c r="F193" s="505"/>
      <c r="G193" s="505"/>
      <c r="H193" s="505"/>
      <c r="I193" s="505"/>
      <c r="J193" s="505"/>
      <c r="K193" s="505"/>
      <c r="L193" s="505"/>
      <c r="M193" s="505"/>
      <c r="N193" s="505"/>
      <c r="O193" s="505"/>
      <c r="P193" s="505"/>
      <c r="Q193" s="505"/>
      <c r="R193" s="505"/>
      <c r="S193" s="484"/>
      <c r="T193" s="505"/>
      <c r="U193" s="484"/>
      <c r="V193" s="484"/>
      <c r="W193" s="506"/>
      <c r="X193" s="506"/>
      <c r="Y193" s="506"/>
      <c r="Z193" s="43"/>
      <c r="AA193" s="43"/>
      <c r="AB193" s="484"/>
      <c r="AC193" s="484"/>
      <c r="AD193" s="43"/>
      <c r="AE193" s="43"/>
      <c r="AF193" s="43"/>
      <c r="AG193" s="43"/>
      <c r="AH193" s="43"/>
    </row>
    <row r="194" spans="1:34" ht="14.25" customHeight="1">
      <c r="A194" s="43"/>
      <c r="B194" s="484"/>
      <c r="C194" s="484"/>
      <c r="D194" s="484"/>
      <c r="E194" s="505"/>
      <c r="F194" s="505"/>
      <c r="G194" s="505"/>
      <c r="H194" s="505"/>
      <c r="I194" s="505"/>
      <c r="J194" s="505"/>
      <c r="K194" s="505"/>
      <c r="L194" s="505"/>
      <c r="M194" s="505"/>
      <c r="N194" s="505"/>
      <c r="O194" s="505"/>
      <c r="P194" s="505"/>
      <c r="Q194" s="505"/>
      <c r="R194" s="505"/>
      <c r="S194" s="484"/>
      <c r="T194" s="505"/>
      <c r="U194" s="484"/>
      <c r="V194" s="484"/>
      <c r="W194" s="506"/>
      <c r="X194" s="506"/>
      <c r="Y194" s="506"/>
      <c r="Z194" s="43"/>
      <c r="AA194" s="43"/>
      <c r="AB194" s="484"/>
      <c r="AC194" s="484"/>
      <c r="AD194" s="43"/>
      <c r="AE194" s="43"/>
      <c r="AF194" s="43"/>
      <c r="AG194" s="43"/>
      <c r="AH194" s="43"/>
    </row>
    <row r="195" spans="1:34" ht="14.25" customHeight="1">
      <c r="A195" s="43"/>
      <c r="B195" s="484"/>
      <c r="C195" s="484"/>
      <c r="D195" s="484"/>
      <c r="E195" s="505"/>
      <c r="F195" s="505"/>
      <c r="G195" s="505"/>
      <c r="H195" s="505"/>
      <c r="I195" s="505"/>
      <c r="J195" s="505"/>
      <c r="K195" s="505"/>
      <c r="L195" s="505"/>
      <c r="M195" s="505"/>
      <c r="N195" s="505"/>
      <c r="O195" s="505"/>
      <c r="P195" s="505"/>
      <c r="Q195" s="505"/>
      <c r="R195" s="505"/>
      <c r="S195" s="484"/>
      <c r="T195" s="505"/>
      <c r="U195" s="484"/>
      <c r="V195" s="484"/>
      <c r="W195" s="506"/>
      <c r="X195" s="506"/>
      <c r="Y195" s="506"/>
      <c r="Z195" s="43"/>
      <c r="AA195" s="43"/>
      <c r="AB195" s="484"/>
      <c r="AC195" s="484"/>
      <c r="AD195" s="43"/>
      <c r="AE195" s="43"/>
      <c r="AF195" s="43"/>
      <c r="AG195" s="43"/>
      <c r="AH195" s="43"/>
    </row>
    <row r="196" spans="1:34" ht="14.25" customHeight="1">
      <c r="A196" s="43"/>
      <c r="B196" s="484"/>
      <c r="C196" s="484"/>
      <c r="D196" s="484"/>
      <c r="E196" s="505"/>
      <c r="F196" s="505"/>
      <c r="G196" s="505"/>
      <c r="H196" s="505"/>
      <c r="I196" s="505"/>
      <c r="J196" s="505"/>
      <c r="K196" s="505"/>
      <c r="L196" s="505"/>
      <c r="M196" s="505"/>
      <c r="N196" s="505"/>
      <c r="O196" s="505"/>
      <c r="P196" s="505"/>
      <c r="Q196" s="505"/>
      <c r="R196" s="505"/>
      <c r="S196" s="484"/>
      <c r="T196" s="505"/>
      <c r="U196" s="484"/>
      <c r="V196" s="484"/>
      <c r="W196" s="506"/>
      <c r="X196" s="506"/>
      <c r="Y196" s="506"/>
      <c r="Z196" s="43"/>
      <c r="AA196" s="43"/>
      <c r="AB196" s="484"/>
      <c r="AC196" s="484"/>
      <c r="AD196" s="43"/>
      <c r="AE196" s="43"/>
      <c r="AF196" s="43"/>
      <c r="AG196" s="43"/>
      <c r="AH196" s="43"/>
    </row>
    <row r="197" spans="1:34" ht="14.25" customHeight="1">
      <c r="A197" s="43"/>
      <c r="B197" s="484"/>
      <c r="C197" s="484"/>
      <c r="D197" s="484"/>
      <c r="E197" s="505"/>
      <c r="F197" s="505"/>
      <c r="G197" s="505"/>
      <c r="H197" s="505"/>
      <c r="I197" s="505"/>
      <c r="J197" s="505"/>
      <c r="K197" s="505"/>
      <c r="L197" s="505"/>
      <c r="M197" s="505"/>
      <c r="N197" s="505"/>
      <c r="O197" s="505"/>
      <c r="P197" s="505"/>
      <c r="Q197" s="505"/>
      <c r="R197" s="505"/>
      <c r="S197" s="484"/>
      <c r="T197" s="505"/>
      <c r="U197" s="484"/>
      <c r="V197" s="484"/>
      <c r="W197" s="506"/>
      <c r="X197" s="506"/>
      <c r="Y197" s="506"/>
      <c r="Z197" s="43"/>
      <c r="AA197" s="43"/>
      <c r="AB197" s="484"/>
      <c r="AC197" s="484"/>
      <c r="AD197" s="43"/>
      <c r="AE197" s="43"/>
      <c r="AF197" s="43"/>
      <c r="AG197" s="43"/>
      <c r="AH197" s="43"/>
    </row>
    <row r="198" spans="1:34" ht="14.25" customHeight="1">
      <c r="A198" s="43"/>
      <c r="B198" s="484"/>
      <c r="C198" s="484"/>
      <c r="D198" s="484"/>
      <c r="E198" s="505"/>
      <c r="F198" s="505"/>
      <c r="G198" s="505"/>
      <c r="H198" s="505"/>
      <c r="I198" s="505"/>
      <c r="J198" s="505"/>
      <c r="K198" s="505"/>
      <c r="L198" s="505"/>
      <c r="M198" s="505"/>
      <c r="N198" s="505"/>
      <c r="O198" s="505"/>
      <c r="P198" s="505"/>
      <c r="Q198" s="505"/>
      <c r="R198" s="505"/>
      <c r="S198" s="484"/>
      <c r="T198" s="505"/>
      <c r="U198" s="484"/>
      <c r="V198" s="484"/>
      <c r="W198" s="506"/>
      <c r="X198" s="506"/>
      <c r="Y198" s="506"/>
      <c r="Z198" s="43"/>
      <c r="AA198" s="43"/>
      <c r="AB198" s="484"/>
      <c r="AC198" s="484"/>
      <c r="AD198" s="43"/>
      <c r="AE198" s="43"/>
      <c r="AF198" s="43"/>
      <c r="AG198" s="43"/>
      <c r="AH198" s="43"/>
    </row>
    <row r="199" spans="1:34" ht="14.25" customHeight="1">
      <c r="A199" s="43"/>
      <c r="B199" s="484"/>
      <c r="C199" s="484"/>
      <c r="D199" s="484"/>
      <c r="E199" s="505"/>
      <c r="F199" s="505"/>
      <c r="G199" s="505"/>
      <c r="H199" s="505"/>
      <c r="I199" s="505"/>
      <c r="J199" s="505"/>
      <c r="K199" s="505"/>
      <c r="L199" s="505"/>
      <c r="M199" s="505"/>
      <c r="N199" s="505"/>
      <c r="O199" s="505"/>
      <c r="P199" s="505"/>
      <c r="Q199" s="505"/>
      <c r="R199" s="505"/>
      <c r="S199" s="484"/>
      <c r="T199" s="505"/>
      <c r="U199" s="484"/>
      <c r="V199" s="484"/>
      <c r="W199" s="506"/>
      <c r="X199" s="506"/>
      <c r="Y199" s="506"/>
      <c r="Z199" s="43"/>
      <c r="AA199" s="43"/>
      <c r="AB199" s="484"/>
      <c r="AC199" s="484"/>
      <c r="AD199" s="43"/>
      <c r="AE199" s="43"/>
      <c r="AF199" s="43"/>
      <c r="AG199" s="43"/>
      <c r="AH199" s="43"/>
    </row>
    <row r="200" spans="1:34" ht="14.25" customHeight="1">
      <c r="A200" s="43"/>
      <c r="B200" s="484"/>
      <c r="C200" s="484"/>
      <c r="D200" s="484"/>
      <c r="E200" s="505"/>
      <c r="F200" s="505"/>
      <c r="G200" s="505"/>
      <c r="H200" s="505"/>
      <c r="I200" s="505"/>
      <c r="J200" s="505"/>
      <c r="K200" s="505"/>
      <c r="L200" s="505"/>
      <c r="M200" s="505"/>
      <c r="N200" s="505"/>
      <c r="O200" s="505"/>
      <c r="P200" s="505"/>
      <c r="Q200" s="505"/>
      <c r="R200" s="505"/>
      <c r="S200" s="484"/>
      <c r="T200" s="505"/>
      <c r="U200" s="484"/>
      <c r="V200" s="484"/>
      <c r="W200" s="506"/>
      <c r="X200" s="506"/>
      <c r="Y200" s="506"/>
      <c r="Z200" s="43"/>
      <c r="AA200" s="43"/>
      <c r="AB200" s="484"/>
      <c r="AC200" s="484"/>
      <c r="AD200" s="43"/>
      <c r="AE200" s="43"/>
      <c r="AF200" s="43"/>
      <c r="AG200" s="43"/>
      <c r="AH200" s="43"/>
    </row>
    <row r="201" spans="1:34" ht="14.25" customHeight="1">
      <c r="A201" s="43"/>
      <c r="B201" s="484"/>
      <c r="C201" s="484"/>
      <c r="D201" s="484"/>
      <c r="E201" s="505"/>
      <c r="F201" s="505"/>
      <c r="G201" s="505"/>
      <c r="H201" s="505"/>
      <c r="I201" s="505"/>
      <c r="J201" s="505"/>
      <c r="K201" s="505"/>
      <c r="L201" s="505"/>
      <c r="M201" s="505"/>
      <c r="N201" s="505"/>
      <c r="O201" s="505"/>
      <c r="P201" s="505"/>
      <c r="Q201" s="505"/>
      <c r="R201" s="505"/>
      <c r="S201" s="484"/>
      <c r="T201" s="505"/>
      <c r="U201" s="484"/>
      <c r="V201" s="484"/>
      <c r="W201" s="506"/>
      <c r="X201" s="506"/>
      <c r="Y201" s="506"/>
      <c r="Z201" s="43"/>
      <c r="AA201" s="43"/>
      <c r="AB201" s="484"/>
      <c r="AC201" s="484"/>
      <c r="AD201" s="43"/>
      <c r="AE201" s="43"/>
      <c r="AF201" s="43"/>
      <c r="AG201" s="43"/>
      <c r="AH201" s="43"/>
    </row>
    <row r="202" spans="1:34" ht="14.25" customHeight="1">
      <c r="A202" s="43"/>
      <c r="B202" s="484"/>
      <c r="C202" s="484"/>
      <c r="D202" s="484"/>
      <c r="E202" s="505"/>
      <c r="F202" s="505"/>
      <c r="G202" s="505"/>
      <c r="H202" s="505"/>
      <c r="I202" s="505"/>
      <c r="J202" s="505"/>
      <c r="K202" s="505"/>
      <c r="L202" s="505"/>
      <c r="M202" s="505"/>
      <c r="N202" s="505"/>
      <c r="O202" s="505"/>
      <c r="P202" s="505"/>
      <c r="Q202" s="505"/>
      <c r="R202" s="505"/>
      <c r="S202" s="484"/>
      <c r="T202" s="505"/>
      <c r="U202" s="484"/>
      <c r="V202" s="484"/>
      <c r="W202" s="506"/>
      <c r="X202" s="506"/>
      <c r="Y202" s="506"/>
      <c r="Z202" s="43"/>
      <c r="AA202" s="43"/>
      <c r="AB202" s="484"/>
      <c r="AC202" s="484"/>
      <c r="AD202" s="43"/>
      <c r="AE202" s="43"/>
      <c r="AF202" s="43"/>
      <c r="AG202" s="43"/>
      <c r="AH202" s="43"/>
    </row>
    <row r="203" spans="1:34" ht="14.25" customHeight="1">
      <c r="A203" s="43"/>
      <c r="B203" s="484"/>
      <c r="C203" s="484"/>
      <c r="D203" s="484"/>
      <c r="E203" s="505"/>
      <c r="F203" s="505"/>
      <c r="G203" s="505"/>
      <c r="H203" s="505"/>
      <c r="I203" s="505"/>
      <c r="J203" s="505"/>
      <c r="K203" s="505"/>
      <c r="L203" s="505"/>
      <c r="M203" s="505"/>
      <c r="N203" s="505"/>
      <c r="O203" s="505"/>
      <c r="P203" s="505"/>
      <c r="Q203" s="505"/>
      <c r="R203" s="505"/>
      <c r="S203" s="484"/>
      <c r="T203" s="505"/>
      <c r="U203" s="484"/>
      <c r="V203" s="484"/>
      <c r="W203" s="506"/>
      <c r="X203" s="506"/>
      <c r="Y203" s="506"/>
      <c r="Z203" s="43"/>
      <c r="AA203" s="43"/>
      <c r="AB203" s="484"/>
      <c r="AC203" s="484"/>
      <c r="AD203" s="43"/>
      <c r="AE203" s="43"/>
      <c r="AF203" s="43"/>
      <c r="AG203" s="43"/>
      <c r="AH203" s="43"/>
    </row>
    <row r="204" spans="1:34" ht="14.25" customHeight="1">
      <c r="A204" s="43"/>
      <c r="B204" s="484"/>
      <c r="C204" s="484"/>
      <c r="D204" s="484"/>
      <c r="E204" s="505"/>
      <c r="F204" s="505"/>
      <c r="G204" s="505"/>
      <c r="H204" s="505"/>
      <c r="I204" s="505"/>
      <c r="J204" s="505"/>
      <c r="K204" s="505"/>
      <c r="L204" s="505"/>
      <c r="M204" s="505"/>
      <c r="N204" s="505"/>
      <c r="O204" s="505"/>
      <c r="P204" s="505"/>
      <c r="Q204" s="505"/>
      <c r="R204" s="505"/>
      <c r="S204" s="484"/>
      <c r="T204" s="505"/>
      <c r="U204" s="484"/>
      <c r="V204" s="484"/>
      <c r="W204" s="506"/>
      <c r="X204" s="506"/>
      <c r="Y204" s="506"/>
      <c r="Z204" s="43"/>
      <c r="AA204" s="43"/>
      <c r="AB204" s="484"/>
      <c r="AC204" s="484"/>
      <c r="AD204" s="43"/>
      <c r="AE204" s="43"/>
      <c r="AF204" s="43"/>
      <c r="AG204" s="43"/>
      <c r="AH204" s="43"/>
    </row>
    <row r="205" spans="1:34" ht="14.25" customHeight="1">
      <c r="A205" s="43"/>
      <c r="B205" s="484"/>
      <c r="C205" s="484"/>
      <c r="D205" s="484"/>
      <c r="E205" s="505"/>
      <c r="F205" s="505"/>
      <c r="G205" s="505"/>
      <c r="H205" s="505"/>
      <c r="I205" s="505"/>
      <c r="J205" s="505"/>
      <c r="K205" s="505"/>
      <c r="L205" s="505"/>
      <c r="M205" s="505"/>
      <c r="N205" s="505"/>
      <c r="O205" s="505"/>
      <c r="P205" s="505"/>
      <c r="Q205" s="505"/>
      <c r="R205" s="505"/>
      <c r="S205" s="484"/>
      <c r="T205" s="505"/>
      <c r="U205" s="484"/>
      <c r="V205" s="484"/>
      <c r="W205" s="506"/>
      <c r="X205" s="506"/>
      <c r="Y205" s="506"/>
      <c r="Z205" s="43"/>
      <c r="AA205" s="43"/>
      <c r="AB205" s="484"/>
      <c r="AC205" s="484"/>
      <c r="AD205" s="43"/>
      <c r="AE205" s="43"/>
      <c r="AF205" s="43"/>
      <c r="AG205" s="43"/>
      <c r="AH205" s="43"/>
    </row>
    <row r="206" spans="1:34" ht="14.25" customHeight="1">
      <c r="A206" s="43"/>
      <c r="B206" s="484"/>
      <c r="C206" s="484"/>
      <c r="D206" s="484"/>
      <c r="E206" s="505"/>
      <c r="F206" s="505"/>
      <c r="G206" s="505"/>
      <c r="H206" s="505"/>
      <c r="I206" s="505"/>
      <c r="J206" s="505"/>
      <c r="K206" s="505"/>
      <c r="L206" s="505"/>
      <c r="M206" s="505"/>
      <c r="N206" s="505"/>
      <c r="O206" s="505"/>
      <c r="P206" s="505"/>
      <c r="Q206" s="505"/>
      <c r="R206" s="505"/>
      <c r="S206" s="484"/>
      <c r="T206" s="505"/>
      <c r="U206" s="484"/>
      <c r="V206" s="484"/>
      <c r="W206" s="506"/>
      <c r="X206" s="506"/>
      <c r="Y206" s="506"/>
      <c r="Z206" s="43"/>
      <c r="AA206" s="43"/>
      <c r="AB206" s="484"/>
      <c r="AC206" s="484"/>
      <c r="AD206" s="43"/>
      <c r="AE206" s="43"/>
      <c r="AF206" s="43"/>
      <c r="AG206" s="43"/>
      <c r="AH206" s="43"/>
    </row>
    <row r="207" spans="1:34" ht="14.25" customHeight="1">
      <c r="A207" s="43"/>
      <c r="B207" s="484"/>
      <c r="C207" s="484"/>
      <c r="D207" s="484"/>
      <c r="E207" s="505"/>
      <c r="F207" s="505"/>
      <c r="G207" s="505"/>
      <c r="H207" s="505"/>
      <c r="I207" s="505"/>
      <c r="J207" s="505"/>
      <c r="K207" s="505"/>
      <c r="L207" s="505"/>
      <c r="M207" s="505"/>
      <c r="N207" s="505"/>
      <c r="O207" s="505"/>
      <c r="P207" s="505"/>
      <c r="Q207" s="505"/>
      <c r="R207" s="505"/>
      <c r="S207" s="484"/>
      <c r="T207" s="505"/>
      <c r="U207" s="484"/>
      <c r="V207" s="484"/>
      <c r="W207" s="506"/>
      <c r="X207" s="506"/>
      <c r="Y207" s="506"/>
      <c r="Z207" s="43"/>
      <c r="AA207" s="43"/>
      <c r="AB207" s="484"/>
      <c r="AC207" s="484"/>
      <c r="AD207" s="43"/>
      <c r="AE207" s="43"/>
      <c r="AF207" s="43"/>
      <c r="AG207" s="43"/>
      <c r="AH207" s="43"/>
    </row>
    <row r="208" spans="1:34" ht="14.25" customHeight="1">
      <c r="A208" s="43"/>
      <c r="B208" s="484"/>
      <c r="C208" s="484"/>
      <c r="D208" s="484"/>
      <c r="E208" s="505"/>
      <c r="F208" s="505"/>
      <c r="G208" s="505"/>
      <c r="H208" s="505"/>
      <c r="I208" s="505"/>
      <c r="J208" s="505"/>
      <c r="K208" s="505"/>
      <c r="L208" s="505"/>
      <c r="M208" s="505"/>
      <c r="N208" s="505"/>
      <c r="O208" s="505"/>
      <c r="P208" s="505"/>
      <c r="Q208" s="505"/>
      <c r="R208" s="505"/>
      <c r="S208" s="484"/>
      <c r="T208" s="505"/>
      <c r="U208" s="484"/>
      <c r="V208" s="484"/>
      <c r="W208" s="506"/>
      <c r="X208" s="506"/>
      <c r="Y208" s="506"/>
      <c r="Z208" s="43"/>
      <c r="AA208" s="43"/>
      <c r="AB208" s="484"/>
      <c r="AC208" s="484"/>
      <c r="AD208" s="43"/>
      <c r="AE208" s="43"/>
      <c r="AF208" s="43"/>
      <c r="AG208" s="43"/>
      <c r="AH208" s="43"/>
    </row>
    <row r="209" spans="1:34" ht="14.25" customHeight="1">
      <c r="A209" s="43"/>
      <c r="B209" s="484"/>
      <c r="C209" s="484"/>
      <c r="D209" s="484"/>
      <c r="E209" s="505"/>
      <c r="F209" s="505"/>
      <c r="G209" s="505"/>
      <c r="H209" s="505"/>
      <c r="I209" s="505"/>
      <c r="J209" s="505"/>
      <c r="K209" s="505"/>
      <c r="L209" s="505"/>
      <c r="M209" s="505"/>
      <c r="N209" s="505"/>
      <c r="O209" s="505"/>
      <c r="P209" s="505"/>
      <c r="Q209" s="505"/>
      <c r="R209" s="505"/>
      <c r="S209" s="484"/>
      <c r="T209" s="505"/>
      <c r="U209" s="484"/>
      <c r="V209" s="484"/>
      <c r="W209" s="506"/>
      <c r="X209" s="506"/>
      <c r="Y209" s="506"/>
      <c r="Z209" s="43"/>
      <c r="AA209" s="43"/>
      <c r="AB209" s="484"/>
      <c r="AC209" s="484"/>
      <c r="AD209" s="43"/>
      <c r="AE209" s="43"/>
      <c r="AF209" s="43"/>
      <c r="AG209" s="43"/>
      <c r="AH209" s="43"/>
    </row>
    <row r="210" spans="1:34" ht="14.25" customHeight="1">
      <c r="A210" s="43"/>
      <c r="B210" s="484"/>
      <c r="C210" s="484"/>
      <c r="D210" s="484"/>
      <c r="E210" s="505"/>
      <c r="F210" s="505"/>
      <c r="G210" s="505"/>
      <c r="H210" s="505"/>
      <c r="I210" s="505"/>
      <c r="J210" s="505"/>
      <c r="K210" s="505"/>
      <c r="L210" s="505"/>
      <c r="M210" s="505"/>
      <c r="N210" s="505"/>
      <c r="O210" s="505"/>
      <c r="P210" s="505"/>
      <c r="Q210" s="505"/>
      <c r="R210" s="505"/>
      <c r="S210" s="484"/>
      <c r="T210" s="505"/>
      <c r="U210" s="484"/>
      <c r="V210" s="484"/>
      <c r="W210" s="506"/>
      <c r="X210" s="506"/>
      <c r="Y210" s="506"/>
      <c r="Z210" s="43"/>
      <c r="AA210" s="43"/>
      <c r="AB210" s="484"/>
      <c r="AC210" s="484"/>
      <c r="AD210" s="43"/>
      <c r="AE210" s="43"/>
      <c r="AF210" s="43"/>
      <c r="AG210" s="43"/>
      <c r="AH210" s="43"/>
    </row>
    <row r="211" spans="1:34" ht="14.25" customHeight="1">
      <c r="A211" s="43"/>
      <c r="B211" s="484"/>
      <c r="C211" s="484"/>
      <c r="D211" s="484"/>
      <c r="E211" s="505"/>
      <c r="F211" s="505"/>
      <c r="G211" s="505"/>
      <c r="H211" s="505"/>
      <c r="I211" s="505"/>
      <c r="J211" s="505"/>
      <c r="K211" s="505"/>
      <c r="L211" s="505"/>
      <c r="M211" s="505"/>
      <c r="N211" s="505"/>
      <c r="O211" s="505"/>
      <c r="P211" s="505"/>
      <c r="Q211" s="505"/>
      <c r="R211" s="505"/>
      <c r="S211" s="484"/>
      <c r="T211" s="505"/>
      <c r="U211" s="484"/>
      <c r="V211" s="484"/>
      <c r="W211" s="506"/>
      <c r="X211" s="506"/>
      <c r="Y211" s="506"/>
      <c r="Z211" s="43"/>
      <c r="AA211" s="43"/>
      <c r="AB211" s="484"/>
      <c r="AC211" s="484"/>
      <c r="AD211" s="43"/>
      <c r="AE211" s="43"/>
      <c r="AF211" s="43"/>
      <c r="AG211" s="43"/>
      <c r="AH211" s="43"/>
    </row>
    <row r="212" spans="1:34" ht="14.25" customHeight="1">
      <c r="A212" s="43"/>
      <c r="B212" s="484"/>
      <c r="C212" s="484"/>
      <c r="D212" s="484"/>
      <c r="E212" s="505"/>
      <c r="F212" s="505"/>
      <c r="G212" s="505"/>
      <c r="H212" s="505"/>
      <c r="I212" s="505"/>
      <c r="J212" s="505"/>
      <c r="K212" s="505"/>
      <c r="L212" s="505"/>
      <c r="M212" s="505"/>
      <c r="N212" s="505"/>
      <c r="O212" s="505"/>
      <c r="P212" s="505"/>
      <c r="Q212" s="505"/>
      <c r="R212" s="505"/>
      <c r="S212" s="484"/>
      <c r="T212" s="505"/>
      <c r="U212" s="484"/>
      <c r="V212" s="484"/>
      <c r="W212" s="506"/>
      <c r="X212" s="506"/>
      <c r="Y212" s="506"/>
      <c r="Z212" s="43"/>
      <c r="AA212" s="43"/>
      <c r="AB212" s="484"/>
      <c r="AC212" s="484"/>
      <c r="AD212" s="43"/>
      <c r="AE212" s="43"/>
      <c r="AF212" s="43"/>
      <c r="AG212" s="43"/>
      <c r="AH212" s="43"/>
    </row>
    <row r="213" spans="1:34" ht="14.25" customHeight="1">
      <c r="A213" s="43"/>
      <c r="B213" s="484"/>
      <c r="C213" s="484"/>
      <c r="D213" s="484"/>
      <c r="E213" s="505"/>
      <c r="F213" s="505"/>
      <c r="G213" s="505"/>
      <c r="H213" s="505"/>
      <c r="I213" s="505"/>
      <c r="J213" s="505"/>
      <c r="K213" s="505"/>
      <c r="L213" s="505"/>
      <c r="M213" s="505"/>
      <c r="N213" s="505"/>
      <c r="O213" s="505"/>
      <c r="P213" s="505"/>
      <c r="Q213" s="505"/>
      <c r="R213" s="505"/>
      <c r="S213" s="484"/>
      <c r="T213" s="505"/>
      <c r="U213" s="484"/>
      <c r="V213" s="484"/>
      <c r="W213" s="506"/>
      <c r="X213" s="506"/>
      <c r="Y213" s="506"/>
      <c r="Z213" s="43"/>
      <c r="AA213" s="43"/>
      <c r="AB213" s="484"/>
      <c r="AC213" s="484"/>
      <c r="AD213" s="43"/>
      <c r="AE213" s="43"/>
      <c r="AF213" s="43"/>
      <c r="AG213" s="43"/>
      <c r="AH213" s="43"/>
    </row>
    <row r="214" spans="1:34" ht="14.25" customHeight="1">
      <c r="A214" s="43"/>
      <c r="B214" s="484"/>
      <c r="C214" s="484"/>
      <c r="D214" s="484"/>
      <c r="E214" s="505"/>
      <c r="F214" s="505"/>
      <c r="G214" s="505"/>
      <c r="H214" s="505"/>
      <c r="I214" s="505"/>
      <c r="J214" s="505"/>
      <c r="K214" s="505"/>
      <c r="L214" s="505"/>
      <c r="M214" s="505"/>
      <c r="N214" s="505"/>
      <c r="O214" s="505"/>
      <c r="P214" s="505"/>
      <c r="Q214" s="505"/>
      <c r="R214" s="505"/>
      <c r="S214" s="484"/>
      <c r="T214" s="505"/>
      <c r="U214" s="484"/>
      <c r="V214" s="484"/>
      <c r="W214" s="506"/>
      <c r="X214" s="506"/>
      <c r="Y214" s="506"/>
      <c r="Z214" s="43"/>
      <c r="AA214" s="43"/>
      <c r="AB214" s="484"/>
      <c r="AC214" s="484"/>
      <c r="AD214" s="43"/>
      <c r="AE214" s="43"/>
      <c r="AF214" s="43"/>
      <c r="AG214" s="43"/>
      <c r="AH214" s="43"/>
    </row>
    <row r="215" spans="1:34" ht="14.25" customHeight="1">
      <c r="A215" s="43"/>
      <c r="B215" s="484"/>
      <c r="C215" s="484"/>
      <c r="D215" s="484"/>
      <c r="E215" s="505"/>
      <c r="F215" s="505"/>
      <c r="G215" s="505"/>
      <c r="H215" s="505"/>
      <c r="I215" s="505"/>
      <c r="J215" s="505"/>
      <c r="K215" s="505"/>
      <c r="L215" s="505"/>
      <c r="M215" s="505"/>
      <c r="N215" s="505"/>
      <c r="O215" s="505"/>
      <c r="P215" s="505"/>
      <c r="Q215" s="505"/>
      <c r="R215" s="505"/>
      <c r="S215" s="484"/>
      <c r="T215" s="505"/>
      <c r="U215" s="484"/>
      <c r="V215" s="484"/>
      <c r="W215" s="506"/>
      <c r="X215" s="506"/>
      <c r="Y215" s="506"/>
      <c r="Z215" s="43"/>
      <c r="AA215" s="43"/>
      <c r="AB215" s="484"/>
      <c r="AC215" s="484"/>
      <c r="AD215" s="43"/>
      <c r="AE215" s="43"/>
      <c r="AF215" s="43"/>
      <c r="AG215" s="43"/>
      <c r="AH215" s="43"/>
    </row>
    <row r="216" spans="1:34" ht="14.25" customHeight="1">
      <c r="A216" s="43"/>
      <c r="B216" s="484"/>
      <c r="C216" s="484"/>
      <c r="D216" s="484"/>
      <c r="E216" s="505"/>
      <c r="F216" s="505"/>
      <c r="G216" s="505"/>
      <c r="H216" s="505"/>
      <c r="I216" s="505"/>
      <c r="J216" s="505"/>
      <c r="K216" s="505"/>
      <c r="L216" s="505"/>
      <c r="M216" s="505"/>
      <c r="N216" s="505"/>
      <c r="O216" s="505"/>
      <c r="P216" s="505"/>
      <c r="Q216" s="505"/>
      <c r="R216" s="505"/>
      <c r="S216" s="484"/>
      <c r="T216" s="505"/>
      <c r="U216" s="484"/>
      <c r="V216" s="484"/>
      <c r="W216" s="506"/>
      <c r="X216" s="506"/>
      <c r="Y216" s="506"/>
      <c r="Z216" s="43"/>
      <c r="AA216" s="43"/>
      <c r="AB216" s="484"/>
      <c r="AC216" s="484"/>
      <c r="AD216" s="43"/>
      <c r="AE216" s="43"/>
      <c r="AF216" s="43"/>
      <c r="AG216" s="43"/>
      <c r="AH216" s="43"/>
    </row>
    <row r="217" spans="1:34" ht="14.25" customHeight="1">
      <c r="A217" s="43"/>
      <c r="B217" s="484"/>
      <c r="C217" s="484"/>
      <c r="D217" s="484"/>
      <c r="E217" s="505"/>
      <c r="F217" s="505"/>
      <c r="G217" s="505"/>
      <c r="H217" s="505"/>
      <c r="I217" s="505"/>
      <c r="J217" s="505"/>
      <c r="K217" s="505"/>
      <c r="L217" s="505"/>
      <c r="M217" s="505"/>
      <c r="N217" s="505"/>
      <c r="O217" s="505"/>
      <c r="P217" s="505"/>
      <c r="Q217" s="505"/>
      <c r="R217" s="505"/>
      <c r="S217" s="484"/>
      <c r="T217" s="505"/>
      <c r="U217" s="484"/>
      <c r="V217" s="484"/>
      <c r="W217" s="506"/>
      <c r="X217" s="506"/>
      <c r="Y217" s="506"/>
      <c r="Z217" s="43"/>
      <c r="AA217" s="43"/>
      <c r="AB217" s="484"/>
      <c r="AC217" s="484"/>
      <c r="AD217" s="43"/>
      <c r="AE217" s="43"/>
      <c r="AF217" s="43"/>
      <c r="AG217" s="43"/>
      <c r="AH217" s="43"/>
    </row>
    <row r="218" spans="1:34" ht="14.25" customHeight="1">
      <c r="A218" s="43"/>
      <c r="B218" s="484"/>
      <c r="C218" s="484"/>
      <c r="D218" s="484"/>
      <c r="E218" s="505"/>
      <c r="F218" s="505"/>
      <c r="G218" s="505"/>
      <c r="H218" s="505"/>
      <c r="I218" s="505"/>
      <c r="J218" s="505"/>
      <c r="K218" s="505"/>
      <c r="L218" s="505"/>
      <c r="M218" s="505"/>
      <c r="N218" s="505"/>
      <c r="O218" s="505"/>
      <c r="P218" s="505"/>
      <c r="Q218" s="505"/>
      <c r="R218" s="505"/>
      <c r="S218" s="484"/>
      <c r="T218" s="505"/>
      <c r="U218" s="484"/>
      <c r="V218" s="484"/>
      <c r="W218" s="506"/>
      <c r="X218" s="506"/>
      <c r="Y218" s="506"/>
      <c r="Z218" s="43"/>
      <c r="AA218" s="43"/>
      <c r="AB218" s="484"/>
      <c r="AC218" s="484"/>
      <c r="AD218" s="43"/>
      <c r="AE218" s="43"/>
      <c r="AF218" s="43"/>
      <c r="AG218" s="43"/>
      <c r="AH218" s="43"/>
    </row>
    <row r="219" spans="1:34" ht="14.25" customHeight="1">
      <c r="A219" s="43"/>
      <c r="B219" s="484"/>
      <c r="C219" s="484"/>
      <c r="D219" s="484"/>
      <c r="E219" s="505"/>
      <c r="F219" s="505"/>
      <c r="G219" s="505"/>
      <c r="H219" s="505"/>
      <c r="I219" s="505"/>
      <c r="J219" s="505"/>
      <c r="K219" s="505"/>
      <c r="L219" s="505"/>
      <c r="M219" s="505"/>
      <c r="N219" s="505"/>
      <c r="O219" s="505"/>
      <c r="P219" s="505"/>
      <c r="Q219" s="505"/>
      <c r="R219" s="505"/>
      <c r="S219" s="484"/>
      <c r="T219" s="505"/>
      <c r="U219" s="484"/>
      <c r="V219" s="484"/>
      <c r="W219" s="506"/>
      <c r="X219" s="506"/>
      <c r="Y219" s="506"/>
      <c r="Z219" s="43"/>
      <c r="AA219" s="43"/>
      <c r="AB219" s="484"/>
      <c r="AC219" s="484"/>
      <c r="AD219" s="43"/>
      <c r="AE219" s="43"/>
      <c r="AF219" s="43"/>
      <c r="AG219" s="43"/>
      <c r="AH219" s="43"/>
    </row>
    <row r="220" spans="1:34" ht="14.25" customHeight="1">
      <c r="A220" s="43"/>
      <c r="B220" s="484"/>
      <c r="C220" s="484"/>
      <c r="D220" s="484"/>
      <c r="E220" s="505"/>
      <c r="F220" s="505"/>
      <c r="G220" s="505"/>
      <c r="H220" s="505"/>
      <c r="I220" s="505"/>
      <c r="J220" s="505"/>
      <c r="K220" s="505"/>
      <c r="L220" s="505"/>
      <c r="M220" s="505"/>
      <c r="N220" s="505"/>
      <c r="O220" s="505"/>
      <c r="P220" s="505"/>
      <c r="Q220" s="505"/>
      <c r="R220" s="505"/>
      <c r="S220" s="484"/>
      <c r="T220" s="505"/>
      <c r="U220" s="484"/>
      <c r="V220" s="484"/>
      <c r="W220" s="506"/>
      <c r="X220" s="506"/>
      <c r="Y220" s="506"/>
      <c r="Z220" s="43"/>
      <c r="AA220" s="43"/>
      <c r="AB220" s="484"/>
      <c r="AC220" s="484"/>
      <c r="AD220" s="43"/>
      <c r="AE220" s="43"/>
      <c r="AF220" s="43"/>
      <c r="AG220" s="43"/>
      <c r="AH220" s="43"/>
    </row>
    <row r="221" spans="1:34" ht="14.25" customHeight="1">
      <c r="A221" s="43"/>
      <c r="B221" s="484"/>
      <c r="C221" s="484"/>
      <c r="D221" s="484"/>
      <c r="E221" s="505"/>
      <c r="F221" s="505"/>
      <c r="G221" s="505"/>
      <c r="H221" s="505"/>
      <c r="I221" s="505"/>
      <c r="J221" s="505"/>
      <c r="K221" s="505"/>
      <c r="L221" s="505"/>
      <c r="M221" s="505"/>
      <c r="N221" s="505"/>
      <c r="O221" s="505"/>
      <c r="P221" s="505"/>
      <c r="Q221" s="505"/>
      <c r="R221" s="505"/>
      <c r="S221" s="484"/>
      <c r="T221" s="505"/>
      <c r="U221" s="484"/>
      <c r="V221" s="484"/>
      <c r="W221" s="506"/>
      <c r="X221" s="506"/>
      <c r="Y221" s="506"/>
      <c r="Z221" s="43"/>
      <c r="AA221" s="43"/>
      <c r="AB221" s="484"/>
      <c r="AC221" s="484"/>
      <c r="AD221" s="43"/>
      <c r="AE221" s="43"/>
      <c r="AF221" s="43"/>
      <c r="AG221" s="43"/>
      <c r="AH221" s="43"/>
    </row>
    <row r="222" spans="1:34" ht="14.25" customHeight="1">
      <c r="A222" s="43"/>
      <c r="B222" s="484"/>
      <c r="C222" s="484"/>
      <c r="D222" s="484"/>
      <c r="E222" s="505"/>
      <c r="F222" s="505"/>
      <c r="G222" s="505"/>
      <c r="H222" s="505"/>
      <c r="I222" s="505"/>
      <c r="J222" s="505"/>
      <c r="K222" s="505"/>
      <c r="L222" s="505"/>
      <c r="M222" s="505"/>
      <c r="N222" s="505"/>
      <c r="O222" s="505"/>
      <c r="P222" s="505"/>
      <c r="Q222" s="505"/>
      <c r="R222" s="505"/>
      <c r="S222" s="484"/>
      <c r="T222" s="505"/>
      <c r="U222" s="484"/>
      <c r="V222" s="484"/>
      <c r="W222" s="506"/>
      <c r="X222" s="506"/>
      <c r="Y222" s="506"/>
      <c r="Z222" s="43"/>
      <c r="AA222" s="43"/>
      <c r="AB222" s="484"/>
      <c r="AC222" s="484"/>
      <c r="AD222" s="43"/>
      <c r="AE222" s="43"/>
      <c r="AF222" s="43"/>
      <c r="AG222" s="43"/>
      <c r="AH222" s="43"/>
    </row>
    <row r="223" spans="1:34" ht="14.25" customHeight="1">
      <c r="A223" s="43"/>
      <c r="B223" s="484"/>
      <c r="C223" s="484"/>
      <c r="D223" s="484"/>
      <c r="E223" s="505"/>
      <c r="F223" s="505"/>
      <c r="G223" s="505"/>
      <c r="H223" s="505"/>
      <c r="I223" s="505"/>
      <c r="J223" s="505"/>
      <c r="K223" s="505"/>
      <c r="L223" s="505"/>
      <c r="M223" s="505"/>
      <c r="N223" s="505"/>
      <c r="O223" s="505"/>
      <c r="P223" s="505"/>
      <c r="Q223" s="505"/>
      <c r="R223" s="505"/>
      <c r="S223" s="484"/>
      <c r="T223" s="505"/>
      <c r="U223" s="484"/>
      <c r="V223" s="484"/>
      <c r="W223" s="506"/>
      <c r="X223" s="506"/>
      <c r="Y223" s="506"/>
      <c r="Z223" s="43"/>
      <c r="AA223" s="43"/>
      <c r="AB223" s="484"/>
      <c r="AC223" s="484"/>
      <c r="AD223" s="43"/>
      <c r="AE223" s="43"/>
      <c r="AF223" s="43"/>
      <c r="AG223" s="43"/>
      <c r="AH223" s="43"/>
    </row>
    <row r="224" spans="1:34" ht="14.25" customHeight="1">
      <c r="A224" s="43"/>
      <c r="B224" s="484"/>
      <c r="C224" s="484"/>
      <c r="D224" s="484"/>
      <c r="E224" s="505"/>
      <c r="F224" s="505"/>
      <c r="G224" s="505"/>
      <c r="H224" s="505"/>
      <c r="I224" s="505"/>
      <c r="J224" s="505"/>
      <c r="K224" s="505"/>
      <c r="L224" s="505"/>
      <c r="M224" s="505"/>
      <c r="N224" s="505"/>
      <c r="O224" s="505"/>
      <c r="P224" s="505"/>
      <c r="Q224" s="505"/>
      <c r="R224" s="505"/>
      <c r="S224" s="484"/>
      <c r="T224" s="505"/>
      <c r="U224" s="484"/>
      <c r="V224" s="484"/>
      <c r="W224" s="506"/>
      <c r="X224" s="506"/>
      <c r="Y224" s="506"/>
      <c r="Z224" s="43"/>
      <c r="AA224" s="43"/>
      <c r="AB224" s="484"/>
      <c r="AC224" s="484"/>
      <c r="AD224" s="43"/>
      <c r="AE224" s="43"/>
      <c r="AF224" s="43"/>
      <c r="AG224" s="43"/>
      <c r="AH224" s="43"/>
    </row>
    <row r="225" spans="1:34" ht="14.25" customHeight="1">
      <c r="A225" s="43"/>
      <c r="B225" s="484"/>
      <c r="C225" s="484"/>
      <c r="D225" s="484"/>
      <c r="E225" s="505"/>
      <c r="F225" s="505"/>
      <c r="G225" s="505"/>
      <c r="H225" s="505"/>
      <c r="I225" s="505"/>
      <c r="J225" s="505"/>
      <c r="K225" s="505"/>
      <c r="L225" s="505"/>
      <c r="M225" s="505"/>
      <c r="N225" s="505"/>
      <c r="O225" s="505"/>
      <c r="P225" s="505"/>
      <c r="Q225" s="505"/>
      <c r="R225" s="505"/>
      <c r="S225" s="484"/>
      <c r="T225" s="505"/>
      <c r="U225" s="484"/>
      <c r="V225" s="484"/>
      <c r="W225" s="506"/>
      <c r="X225" s="506"/>
      <c r="Y225" s="506"/>
      <c r="Z225" s="43"/>
      <c r="AA225" s="43"/>
      <c r="AB225" s="484"/>
      <c r="AC225" s="484"/>
      <c r="AD225" s="43"/>
      <c r="AE225" s="43"/>
      <c r="AF225" s="43"/>
      <c r="AG225" s="43"/>
      <c r="AH225" s="43"/>
    </row>
    <row r="226" spans="1:34" ht="14.25" customHeight="1">
      <c r="A226" s="43"/>
      <c r="B226" s="484"/>
      <c r="C226" s="484"/>
      <c r="D226" s="484"/>
      <c r="E226" s="505"/>
      <c r="F226" s="505"/>
      <c r="G226" s="505"/>
      <c r="H226" s="505"/>
      <c r="I226" s="505"/>
      <c r="J226" s="505"/>
      <c r="K226" s="505"/>
      <c r="L226" s="505"/>
      <c r="M226" s="505"/>
      <c r="N226" s="505"/>
      <c r="O226" s="505"/>
      <c r="P226" s="505"/>
      <c r="Q226" s="505"/>
      <c r="R226" s="505"/>
      <c r="S226" s="484"/>
      <c r="T226" s="505"/>
      <c r="U226" s="484"/>
      <c r="V226" s="484"/>
      <c r="W226" s="506"/>
      <c r="X226" s="506"/>
      <c r="Y226" s="506"/>
      <c r="Z226" s="43"/>
      <c r="AA226" s="43"/>
      <c r="AB226" s="484"/>
      <c r="AC226" s="484"/>
      <c r="AD226" s="43"/>
      <c r="AE226" s="43"/>
      <c r="AF226" s="43"/>
      <c r="AG226" s="43"/>
      <c r="AH226" s="43"/>
    </row>
    <row r="227" spans="1:34" ht="14.25" customHeight="1">
      <c r="A227" s="43"/>
      <c r="B227" s="484"/>
      <c r="C227" s="484"/>
      <c r="D227" s="484"/>
      <c r="E227" s="505"/>
      <c r="F227" s="505"/>
      <c r="G227" s="505"/>
      <c r="H227" s="505"/>
      <c r="I227" s="505"/>
      <c r="J227" s="505"/>
      <c r="K227" s="505"/>
      <c r="L227" s="505"/>
      <c r="M227" s="505"/>
      <c r="N227" s="505"/>
      <c r="O227" s="505"/>
      <c r="P227" s="505"/>
      <c r="Q227" s="505"/>
      <c r="R227" s="505"/>
      <c r="S227" s="484"/>
      <c r="T227" s="505"/>
      <c r="U227" s="484"/>
      <c r="V227" s="484"/>
      <c r="W227" s="506"/>
      <c r="X227" s="506"/>
      <c r="Y227" s="506"/>
      <c r="Z227" s="43"/>
      <c r="AA227" s="43"/>
      <c r="AB227" s="484"/>
      <c r="AC227" s="484"/>
      <c r="AD227" s="43"/>
      <c r="AE227" s="43"/>
      <c r="AF227" s="43"/>
      <c r="AG227" s="43"/>
      <c r="AH227" s="43"/>
    </row>
    <row r="228" spans="1:34" ht="14.25" customHeight="1">
      <c r="A228" s="43"/>
      <c r="B228" s="484"/>
      <c r="C228" s="484"/>
      <c r="D228" s="484"/>
      <c r="E228" s="505"/>
      <c r="F228" s="505"/>
      <c r="G228" s="505"/>
      <c r="H228" s="505"/>
      <c r="I228" s="505"/>
      <c r="J228" s="505"/>
      <c r="K228" s="505"/>
      <c r="L228" s="505"/>
      <c r="M228" s="505"/>
      <c r="N228" s="505"/>
      <c r="O228" s="505"/>
      <c r="P228" s="505"/>
      <c r="Q228" s="505"/>
      <c r="R228" s="505"/>
      <c r="S228" s="484"/>
      <c r="T228" s="505"/>
      <c r="U228" s="484"/>
      <c r="V228" s="484"/>
      <c r="W228" s="506"/>
      <c r="X228" s="506"/>
      <c r="Y228" s="506"/>
      <c r="Z228" s="43"/>
      <c r="AA228" s="43"/>
      <c r="AB228" s="484"/>
      <c r="AC228" s="484"/>
      <c r="AD228" s="43"/>
      <c r="AE228" s="43"/>
      <c r="AF228" s="43"/>
      <c r="AG228" s="43"/>
      <c r="AH228" s="43"/>
    </row>
    <row r="229" spans="1:34" ht="14.25" customHeight="1">
      <c r="A229" s="43"/>
      <c r="B229" s="484"/>
      <c r="C229" s="484"/>
      <c r="D229" s="484"/>
      <c r="E229" s="505"/>
      <c r="F229" s="505"/>
      <c r="G229" s="505"/>
      <c r="H229" s="505"/>
      <c r="I229" s="505"/>
      <c r="J229" s="505"/>
      <c r="K229" s="505"/>
      <c r="L229" s="505"/>
      <c r="M229" s="505"/>
      <c r="N229" s="505"/>
      <c r="O229" s="505"/>
      <c r="P229" s="505"/>
      <c r="Q229" s="505"/>
      <c r="R229" s="505"/>
      <c r="S229" s="484"/>
      <c r="T229" s="505"/>
      <c r="U229" s="484"/>
      <c r="V229" s="484"/>
      <c r="W229" s="506"/>
      <c r="X229" s="506"/>
      <c r="Y229" s="506"/>
      <c r="Z229" s="43"/>
      <c r="AA229" s="43"/>
      <c r="AB229" s="484"/>
      <c r="AC229" s="484"/>
      <c r="AD229" s="43"/>
      <c r="AE229" s="43"/>
      <c r="AF229" s="43"/>
      <c r="AG229" s="43"/>
      <c r="AH229" s="43"/>
    </row>
    <row r="230" spans="1:34" ht="14.25" customHeight="1">
      <c r="A230" s="43"/>
      <c r="B230" s="484"/>
      <c r="C230" s="484"/>
      <c r="D230" s="484"/>
      <c r="E230" s="505"/>
      <c r="F230" s="505"/>
      <c r="G230" s="505"/>
      <c r="H230" s="505"/>
      <c r="I230" s="505"/>
      <c r="J230" s="505"/>
      <c r="K230" s="505"/>
      <c r="L230" s="505"/>
      <c r="M230" s="505"/>
      <c r="N230" s="505"/>
      <c r="O230" s="505"/>
      <c r="P230" s="505"/>
      <c r="Q230" s="505"/>
      <c r="R230" s="505"/>
      <c r="S230" s="484"/>
      <c r="T230" s="505"/>
      <c r="U230" s="484"/>
      <c r="V230" s="484"/>
      <c r="W230" s="506"/>
      <c r="X230" s="506"/>
      <c r="Y230" s="506"/>
      <c r="Z230" s="43"/>
      <c r="AA230" s="43"/>
      <c r="AB230" s="484"/>
      <c r="AC230" s="484"/>
      <c r="AD230" s="43"/>
      <c r="AE230" s="43"/>
      <c r="AF230" s="43"/>
      <c r="AG230" s="43"/>
      <c r="AH230" s="43"/>
    </row>
    <row r="231" spans="1:34" ht="14.25" customHeight="1">
      <c r="A231" s="43"/>
      <c r="B231" s="484"/>
      <c r="C231" s="484"/>
      <c r="D231" s="484"/>
      <c r="E231" s="505"/>
      <c r="F231" s="505"/>
      <c r="G231" s="505"/>
      <c r="H231" s="505"/>
      <c r="I231" s="505"/>
      <c r="J231" s="505"/>
      <c r="K231" s="505"/>
      <c r="L231" s="505"/>
      <c r="M231" s="505"/>
      <c r="N231" s="505"/>
      <c r="O231" s="505"/>
      <c r="P231" s="505"/>
      <c r="Q231" s="505"/>
      <c r="R231" s="505"/>
      <c r="S231" s="484"/>
      <c r="T231" s="505"/>
      <c r="U231" s="484"/>
      <c r="V231" s="484"/>
      <c r="W231" s="506"/>
      <c r="X231" s="506"/>
      <c r="Y231" s="506"/>
      <c r="Z231" s="43"/>
      <c r="AA231" s="43"/>
      <c r="AB231" s="484"/>
      <c r="AC231" s="484"/>
      <c r="AD231" s="43"/>
      <c r="AE231" s="43"/>
      <c r="AF231" s="43"/>
      <c r="AG231" s="43"/>
      <c r="AH231" s="43"/>
    </row>
    <row r="232" spans="1:34" ht="14.25" customHeight="1">
      <c r="A232" s="43"/>
      <c r="B232" s="484"/>
      <c r="C232" s="484"/>
      <c r="D232" s="484"/>
      <c r="E232" s="505"/>
      <c r="F232" s="505"/>
      <c r="G232" s="505"/>
      <c r="H232" s="505"/>
      <c r="I232" s="505"/>
      <c r="J232" s="505"/>
      <c r="K232" s="505"/>
      <c r="L232" s="505"/>
      <c r="M232" s="505"/>
      <c r="N232" s="505"/>
      <c r="O232" s="505"/>
      <c r="P232" s="505"/>
      <c r="Q232" s="505"/>
      <c r="R232" s="505"/>
      <c r="S232" s="484"/>
      <c r="T232" s="505"/>
      <c r="U232" s="484"/>
      <c r="V232" s="484"/>
      <c r="W232" s="506"/>
      <c r="X232" s="506"/>
      <c r="Y232" s="506"/>
      <c r="Z232" s="43"/>
      <c r="AA232" s="43"/>
      <c r="AB232" s="484"/>
      <c r="AC232" s="484"/>
      <c r="AD232" s="43"/>
      <c r="AE232" s="43"/>
      <c r="AF232" s="43"/>
      <c r="AG232" s="43"/>
      <c r="AH232" s="43"/>
    </row>
    <row r="233" spans="1:34" ht="14.25" customHeight="1">
      <c r="A233" s="43"/>
      <c r="B233" s="484"/>
      <c r="C233" s="484"/>
      <c r="D233" s="484"/>
      <c r="E233" s="505"/>
      <c r="F233" s="505"/>
      <c r="G233" s="505"/>
      <c r="H233" s="505"/>
      <c r="I233" s="505"/>
      <c r="J233" s="505"/>
      <c r="K233" s="505"/>
      <c r="L233" s="505"/>
      <c r="M233" s="505"/>
      <c r="N233" s="505"/>
      <c r="O233" s="505"/>
      <c r="P233" s="505"/>
      <c r="Q233" s="505"/>
      <c r="R233" s="505"/>
      <c r="S233" s="484"/>
      <c r="T233" s="505"/>
      <c r="U233" s="484"/>
      <c r="V233" s="484"/>
      <c r="W233" s="506"/>
      <c r="X233" s="506"/>
      <c r="Y233" s="506"/>
      <c r="Z233" s="43"/>
      <c r="AA233" s="43"/>
      <c r="AB233" s="484"/>
      <c r="AC233" s="484"/>
      <c r="AD233" s="43"/>
      <c r="AE233" s="43"/>
      <c r="AF233" s="43"/>
      <c r="AG233" s="43"/>
      <c r="AH233" s="43"/>
    </row>
    <row r="234" spans="1:34" ht="14.25" customHeight="1">
      <c r="A234" s="43"/>
      <c r="B234" s="484"/>
      <c r="C234" s="484"/>
      <c r="D234" s="484"/>
      <c r="E234" s="505"/>
      <c r="F234" s="505"/>
      <c r="G234" s="505"/>
      <c r="H234" s="505"/>
      <c r="I234" s="505"/>
      <c r="J234" s="505"/>
      <c r="K234" s="505"/>
      <c r="L234" s="505"/>
      <c r="M234" s="505"/>
      <c r="N234" s="505"/>
      <c r="O234" s="505"/>
      <c r="P234" s="505"/>
      <c r="Q234" s="505"/>
      <c r="R234" s="505"/>
      <c r="S234" s="484"/>
      <c r="T234" s="505"/>
      <c r="U234" s="484"/>
      <c r="V234" s="484"/>
      <c r="W234" s="506"/>
      <c r="X234" s="506"/>
      <c r="Y234" s="506"/>
      <c r="Z234" s="43"/>
      <c r="AA234" s="43"/>
      <c r="AB234" s="484"/>
      <c r="AC234" s="484"/>
      <c r="AD234" s="43"/>
      <c r="AE234" s="43"/>
      <c r="AF234" s="43"/>
      <c r="AG234" s="43"/>
      <c r="AH234" s="43"/>
    </row>
    <row r="235" spans="1:34" ht="14.25" customHeight="1">
      <c r="A235" s="43"/>
      <c r="B235" s="484"/>
      <c r="C235" s="484"/>
      <c r="D235" s="484"/>
      <c r="E235" s="505"/>
      <c r="F235" s="505"/>
      <c r="G235" s="505"/>
      <c r="H235" s="505"/>
      <c r="I235" s="505"/>
      <c r="J235" s="505"/>
      <c r="K235" s="505"/>
      <c r="L235" s="505"/>
      <c r="M235" s="505"/>
      <c r="N235" s="505"/>
      <c r="O235" s="505"/>
      <c r="P235" s="505"/>
      <c r="Q235" s="505"/>
      <c r="R235" s="505"/>
      <c r="S235" s="484"/>
      <c r="T235" s="505"/>
      <c r="U235" s="484"/>
      <c r="V235" s="484"/>
      <c r="W235" s="506"/>
      <c r="X235" s="506"/>
      <c r="Y235" s="506"/>
      <c r="Z235" s="43"/>
      <c r="AA235" s="43"/>
      <c r="AB235" s="484"/>
      <c r="AC235" s="484"/>
      <c r="AD235" s="43"/>
      <c r="AE235" s="43"/>
      <c r="AF235" s="43"/>
      <c r="AG235" s="43"/>
      <c r="AH235" s="43"/>
    </row>
    <row r="236" spans="1:34" ht="14.25" customHeight="1">
      <c r="A236" s="43"/>
      <c r="B236" s="484"/>
      <c r="C236" s="484"/>
      <c r="D236" s="484"/>
      <c r="E236" s="505"/>
      <c r="F236" s="505"/>
      <c r="G236" s="505"/>
      <c r="H236" s="505"/>
      <c r="I236" s="505"/>
      <c r="J236" s="505"/>
      <c r="K236" s="505"/>
      <c r="L236" s="505"/>
      <c r="M236" s="505"/>
      <c r="N236" s="505"/>
      <c r="O236" s="505"/>
      <c r="P236" s="505"/>
      <c r="Q236" s="505"/>
      <c r="R236" s="505"/>
      <c r="S236" s="484"/>
      <c r="T236" s="505"/>
      <c r="U236" s="484"/>
      <c r="V236" s="484"/>
      <c r="W236" s="506"/>
      <c r="X236" s="506"/>
      <c r="Y236" s="506"/>
      <c r="Z236" s="43"/>
      <c r="AA236" s="43"/>
      <c r="AB236" s="484"/>
      <c r="AC236" s="484"/>
      <c r="AD236" s="43"/>
      <c r="AE236" s="43"/>
      <c r="AF236" s="43"/>
      <c r="AG236" s="43"/>
      <c r="AH236" s="43"/>
    </row>
    <row r="237" spans="1:34" ht="14.25" customHeight="1">
      <c r="A237" s="43"/>
      <c r="B237" s="484"/>
      <c r="C237" s="484"/>
      <c r="D237" s="484"/>
      <c r="E237" s="505"/>
      <c r="F237" s="505"/>
      <c r="G237" s="505"/>
      <c r="H237" s="505"/>
      <c r="I237" s="505"/>
      <c r="J237" s="505"/>
      <c r="K237" s="505"/>
      <c r="L237" s="505"/>
      <c r="M237" s="505"/>
      <c r="N237" s="505"/>
      <c r="O237" s="505"/>
      <c r="P237" s="505"/>
      <c r="Q237" s="505"/>
      <c r="R237" s="505"/>
      <c r="S237" s="484"/>
      <c r="T237" s="505"/>
      <c r="U237" s="484"/>
      <c r="V237" s="484"/>
      <c r="W237" s="506"/>
      <c r="X237" s="506"/>
      <c r="Y237" s="506"/>
      <c r="Z237" s="43"/>
      <c r="AA237" s="43"/>
      <c r="AB237" s="484"/>
      <c r="AC237" s="484"/>
      <c r="AD237" s="43"/>
      <c r="AE237" s="43"/>
      <c r="AF237" s="43"/>
      <c r="AG237" s="43"/>
      <c r="AH237" s="43"/>
    </row>
    <row r="238" spans="1:34" ht="14.25" customHeight="1">
      <c r="A238" s="43"/>
      <c r="B238" s="484"/>
      <c r="C238" s="484"/>
      <c r="D238" s="484"/>
      <c r="E238" s="505"/>
      <c r="F238" s="505"/>
      <c r="G238" s="505"/>
      <c r="H238" s="505"/>
      <c r="I238" s="505"/>
      <c r="J238" s="505"/>
      <c r="K238" s="505"/>
      <c r="L238" s="505"/>
      <c r="M238" s="505"/>
      <c r="N238" s="505"/>
      <c r="O238" s="505"/>
      <c r="P238" s="505"/>
      <c r="Q238" s="505"/>
      <c r="R238" s="505"/>
      <c r="S238" s="484"/>
      <c r="T238" s="505"/>
      <c r="U238" s="484"/>
      <c r="V238" s="484"/>
      <c r="W238" s="506"/>
      <c r="X238" s="506"/>
      <c r="Y238" s="506"/>
      <c r="Z238" s="43"/>
      <c r="AA238" s="43"/>
      <c r="AB238" s="484"/>
      <c r="AC238" s="484"/>
      <c r="AD238" s="43"/>
      <c r="AE238" s="43"/>
      <c r="AF238" s="43"/>
      <c r="AG238" s="43"/>
      <c r="AH238" s="43"/>
    </row>
    <row r="239" spans="1:34" ht="14.25" customHeight="1">
      <c r="A239" s="43"/>
      <c r="B239" s="484"/>
      <c r="C239" s="484"/>
      <c r="D239" s="484"/>
      <c r="E239" s="505"/>
      <c r="F239" s="505"/>
      <c r="G239" s="505"/>
      <c r="H239" s="505"/>
      <c r="I239" s="505"/>
      <c r="J239" s="505"/>
      <c r="K239" s="505"/>
      <c r="L239" s="505"/>
      <c r="M239" s="505"/>
      <c r="N239" s="505"/>
      <c r="O239" s="505"/>
      <c r="P239" s="505"/>
      <c r="Q239" s="505"/>
      <c r="R239" s="505"/>
      <c r="S239" s="484"/>
      <c r="T239" s="505"/>
      <c r="U239" s="484"/>
      <c r="V239" s="484"/>
      <c r="W239" s="506"/>
      <c r="X239" s="506"/>
      <c r="Y239" s="506"/>
      <c r="Z239" s="43"/>
      <c r="AA239" s="43"/>
      <c r="AB239" s="484"/>
      <c r="AC239" s="484"/>
      <c r="AD239" s="43"/>
      <c r="AE239" s="43"/>
      <c r="AF239" s="43"/>
      <c r="AG239" s="43"/>
      <c r="AH239" s="43"/>
    </row>
    <row r="240" spans="1:34" ht="14.25" customHeight="1">
      <c r="A240" s="43"/>
      <c r="B240" s="484"/>
      <c r="C240" s="484"/>
      <c r="D240" s="484"/>
      <c r="E240" s="505"/>
      <c r="F240" s="505"/>
      <c r="G240" s="505"/>
      <c r="H240" s="505"/>
      <c r="I240" s="505"/>
      <c r="J240" s="505"/>
      <c r="K240" s="505"/>
      <c r="L240" s="505"/>
      <c r="M240" s="505"/>
      <c r="N240" s="505"/>
      <c r="O240" s="505"/>
      <c r="P240" s="505"/>
      <c r="Q240" s="505"/>
      <c r="R240" s="505"/>
      <c r="S240" s="484"/>
      <c r="T240" s="505"/>
      <c r="U240" s="484"/>
      <c r="V240" s="484"/>
      <c r="W240" s="506"/>
      <c r="X240" s="506"/>
      <c r="Y240" s="506"/>
      <c r="Z240" s="43"/>
      <c r="AA240" s="43"/>
      <c r="AB240" s="484"/>
      <c r="AC240" s="484"/>
      <c r="AD240" s="43"/>
      <c r="AE240" s="43"/>
      <c r="AF240" s="43"/>
      <c r="AG240" s="43"/>
      <c r="AH240" s="43"/>
    </row>
    <row r="241" spans="1:34" ht="14.25" customHeight="1">
      <c r="A241" s="43"/>
      <c r="B241" s="484"/>
      <c r="C241" s="484"/>
      <c r="D241" s="484"/>
      <c r="E241" s="505"/>
      <c r="F241" s="505"/>
      <c r="G241" s="505"/>
      <c r="H241" s="505"/>
      <c r="I241" s="505"/>
      <c r="J241" s="505"/>
      <c r="K241" s="505"/>
      <c r="L241" s="505"/>
      <c r="M241" s="505"/>
      <c r="N241" s="505"/>
      <c r="O241" s="505"/>
      <c r="P241" s="505"/>
      <c r="Q241" s="505"/>
      <c r="R241" s="505"/>
      <c r="S241" s="484"/>
      <c r="T241" s="505"/>
      <c r="U241" s="484"/>
      <c r="V241" s="484"/>
      <c r="W241" s="506"/>
      <c r="X241" s="506"/>
      <c r="Y241" s="506"/>
      <c r="Z241" s="43"/>
      <c r="AA241" s="43"/>
      <c r="AB241" s="484"/>
      <c r="AC241" s="484"/>
      <c r="AD241" s="43"/>
      <c r="AE241" s="43"/>
      <c r="AF241" s="43"/>
      <c r="AG241" s="43"/>
      <c r="AH241" s="43"/>
    </row>
    <row r="242" spans="1:34" ht="14.25" customHeight="1">
      <c r="A242" s="43"/>
      <c r="B242" s="484"/>
      <c r="C242" s="484"/>
      <c r="D242" s="484"/>
      <c r="E242" s="505"/>
      <c r="F242" s="505"/>
      <c r="G242" s="505"/>
      <c r="H242" s="505"/>
      <c r="I242" s="505"/>
      <c r="J242" s="505"/>
      <c r="K242" s="505"/>
      <c r="L242" s="505"/>
      <c r="M242" s="505"/>
      <c r="N242" s="505"/>
      <c r="O242" s="505"/>
      <c r="P242" s="505"/>
      <c r="Q242" s="505"/>
      <c r="R242" s="505"/>
      <c r="S242" s="484"/>
      <c r="T242" s="505"/>
      <c r="U242" s="484"/>
      <c r="V242" s="484"/>
      <c r="W242" s="506"/>
      <c r="X242" s="506"/>
      <c r="Y242" s="506"/>
      <c r="Z242" s="43"/>
      <c r="AA242" s="43"/>
      <c r="AB242" s="484"/>
      <c r="AC242" s="484"/>
      <c r="AD242" s="43"/>
      <c r="AE242" s="43"/>
      <c r="AF242" s="43"/>
      <c r="AG242" s="43"/>
      <c r="AH242" s="43"/>
    </row>
    <row r="243" spans="1:34" ht="14.25" customHeight="1">
      <c r="A243" s="43"/>
      <c r="B243" s="484"/>
      <c r="C243" s="484"/>
      <c r="D243" s="484"/>
      <c r="E243" s="505"/>
      <c r="F243" s="505"/>
      <c r="G243" s="505"/>
      <c r="H243" s="505"/>
      <c r="I243" s="505"/>
      <c r="J243" s="505"/>
      <c r="K243" s="505"/>
      <c r="L243" s="505"/>
      <c r="M243" s="505"/>
      <c r="N243" s="505"/>
      <c r="O243" s="505"/>
      <c r="P243" s="505"/>
      <c r="Q243" s="505"/>
      <c r="R243" s="505"/>
      <c r="S243" s="484"/>
      <c r="T243" s="505"/>
      <c r="U243" s="484"/>
      <c r="V243" s="484"/>
      <c r="W243" s="506"/>
      <c r="X243" s="506"/>
      <c r="Y243" s="506"/>
      <c r="Z243" s="43"/>
      <c r="AA243" s="43"/>
      <c r="AB243" s="484"/>
      <c r="AC243" s="484"/>
      <c r="AD243" s="43"/>
      <c r="AE243" s="43"/>
      <c r="AF243" s="43"/>
      <c r="AG243" s="43"/>
      <c r="AH243" s="43"/>
    </row>
    <row r="244" spans="1:34" ht="14.25" customHeight="1">
      <c r="A244" s="43"/>
      <c r="B244" s="484"/>
      <c r="C244" s="484"/>
      <c r="D244" s="484"/>
      <c r="E244" s="505"/>
      <c r="F244" s="505"/>
      <c r="G244" s="505"/>
      <c r="H244" s="505"/>
      <c r="I244" s="505"/>
      <c r="J244" s="505"/>
      <c r="K244" s="505"/>
      <c r="L244" s="505"/>
      <c r="M244" s="505"/>
      <c r="N244" s="505"/>
      <c r="O244" s="505"/>
      <c r="P244" s="505"/>
      <c r="Q244" s="505"/>
      <c r="R244" s="505"/>
      <c r="S244" s="484"/>
      <c r="T244" s="505"/>
      <c r="U244" s="484"/>
      <c r="V244" s="484"/>
      <c r="W244" s="506"/>
      <c r="X244" s="506"/>
      <c r="Y244" s="506"/>
      <c r="Z244" s="43"/>
      <c r="AA244" s="43"/>
      <c r="AB244" s="484"/>
      <c r="AC244" s="484"/>
      <c r="AD244" s="43"/>
      <c r="AE244" s="43"/>
      <c r="AF244" s="43"/>
      <c r="AG244" s="43"/>
      <c r="AH244" s="43"/>
    </row>
    <row r="245" spans="1:34" ht="14.25" customHeight="1">
      <c r="A245" s="43"/>
      <c r="B245" s="484"/>
      <c r="C245" s="484"/>
      <c r="D245" s="484"/>
      <c r="E245" s="505"/>
      <c r="F245" s="505"/>
      <c r="G245" s="505"/>
      <c r="H245" s="505"/>
      <c r="I245" s="505"/>
      <c r="J245" s="505"/>
      <c r="K245" s="505"/>
      <c r="L245" s="505"/>
      <c r="M245" s="505"/>
      <c r="N245" s="505"/>
      <c r="O245" s="505"/>
      <c r="P245" s="505"/>
      <c r="Q245" s="505"/>
      <c r="R245" s="505"/>
      <c r="S245" s="484"/>
      <c r="T245" s="505"/>
      <c r="U245" s="484"/>
      <c r="V245" s="484"/>
      <c r="W245" s="506"/>
      <c r="X245" s="506"/>
      <c r="Y245" s="506"/>
      <c r="Z245" s="43"/>
      <c r="AA245" s="43"/>
      <c r="AB245" s="484"/>
      <c r="AC245" s="484"/>
      <c r="AD245" s="43"/>
      <c r="AE245" s="43"/>
      <c r="AF245" s="43"/>
      <c r="AG245" s="43"/>
      <c r="AH245" s="43"/>
    </row>
    <row r="246" spans="1:34" ht="14.25" customHeight="1">
      <c r="A246" s="43"/>
      <c r="B246" s="484"/>
      <c r="C246" s="484"/>
      <c r="D246" s="484"/>
      <c r="E246" s="505"/>
      <c r="F246" s="505"/>
      <c r="G246" s="505"/>
      <c r="H246" s="505"/>
      <c r="I246" s="505"/>
      <c r="J246" s="505"/>
      <c r="K246" s="505"/>
      <c r="L246" s="505"/>
      <c r="M246" s="505"/>
      <c r="N246" s="505"/>
      <c r="O246" s="505"/>
      <c r="P246" s="505"/>
      <c r="Q246" s="505"/>
      <c r="R246" s="505"/>
      <c r="S246" s="484"/>
      <c r="T246" s="505"/>
      <c r="U246" s="484"/>
      <c r="V246" s="484"/>
      <c r="W246" s="506"/>
      <c r="X246" s="506"/>
      <c r="Y246" s="506"/>
      <c r="Z246" s="43"/>
      <c r="AA246" s="43"/>
      <c r="AB246" s="484"/>
      <c r="AC246" s="484"/>
      <c r="AD246" s="43"/>
      <c r="AE246" s="43"/>
      <c r="AF246" s="43"/>
      <c r="AG246" s="43"/>
      <c r="AH246" s="43"/>
    </row>
    <row r="247" spans="1:34" ht="14.25" customHeight="1">
      <c r="A247" s="43"/>
      <c r="B247" s="484"/>
      <c r="C247" s="484"/>
      <c r="D247" s="484"/>
      <c r="E247" s="505"/>
      <c r="F247" s="505"/>
      <c r="G247" s="505"/>
      <c r="H247" s="505"/>
      <c r="I247" s="505"/>
      <c r="J247" s="505"/>
      <c r="K247" s="505"/>
      <c r="L247" s="505"/>
      <c r="M247" s="505"/>
      <c r="N247" s="505"/>
      <c r="O247" s="505"/>
      <c r="P247" s="505"/>
      <c r="Q247" s="505"/>
      <c r="R247" s="505"/>
      <c r="S247" s="484"/>
      <c r="T247" s="505"/>
      <c r="U247" s="484"/>
      <c r="V247" s="484"/>
      <c r="W247" s="506"/>
      <c r="X247" s="506"/>
      <c r="Y247" s="506"/>
      <c r="Z247" s="43"/>
      <c r="AA247" s="43"/>
      <c r="AB247" s="484"/>
      <c r="AC247" s="484"/>
      <c r="AD247" s="43"/>
      <c r="AE247" s="43"/>
      <c r="AF247" s="43"/>
      <c r="AG247" s="43"/>
      <c r="AH247" s="43"/>
    </row>
    <row r="248" spans="1:34" ht="14.25" customHeight="1">
      <c r="A248" s="43"/>
      <c r="B248" s="484"/>
      <c r="C248" s="484"/>
      <c r="D248" s="484"/>
      <c r="E248" s="505"/>
      <c r="F248" s="505"/>
      <c r="G248" s="505"/>
      <c r="H248" s="505"/>
      <c r="I248" s="505"/>
      <c r="J248" s="505"/>
      <c r="K248" s="505"/>
      <c r="L248" s="505"/>
      <c r="M248" s="505"/>
      <c r="N248" s="505"/>
      <c r="O248" s="505"/>
      <c r="P248" s="505"/>
      <c r="Q248" s="505"/>
      <c r="R248" s="505"/>
      <c r="S248" s="484"/>
      <c r="T248" s="505"/>
      <c r="U248" s="484"/>
      <c r="V248" s="484"/>
      <c r="W248" s="506"/>
      <c r="X248" s="506"/>
      <c r="Y248" s="506"/>
      <c r="Z248" s="43"/>
      <c r="AA248" s="43"/>
      <c r="AB248" s="484"/>
      <c r="AC248" s="484"/>
      <c r="AD248" s="43"/>
      <c r="AE248" s="43"/>
      <c r="AF248" s="43"/>
      <c r="AG248" s="43"/>
      <c r="AH248" s="43"/>
    </row>
    <row r="249" spans="1:34" ht="14.25" customHeight="1">
      <c r="A249" s="43"/>
      <c r="B249" s="484"/>
      <c r="C249" s="484"/>
      <c r="D249" s="484"/>
      <c r="E249" s="505"/>
      <c r="F249" s="505"/>
      <c r="G249" s="505"/>
      <c r="H249" s="505"/>
      <c r="I249" s="505"/>
      <c r="J249" s="505"/>
      <c r="K249" s="505"/>
      <c r="L249" s="505"/>
      <c r="M249" s="505"/>
      <c r="N249" s="505"/>
      <c r="O249" s="505"/>
      <c r="P249" s="505"/>
      <c r="Q249" s="505"/>
      <c r="R249" s="505"/>
      <c r="S249" s="484"/>
      <c r="T249" s="505"/>
      <c r="U249" s="484"/>
      <c r="V249" s="484"/>
      <c r="W249" s="506"/>
      <c r="X249" s="506"/>
      <c r="Y249" s="506"/>
      <c r="Z249" s="43"/>
      <c r="AA249" s="43"/>
      <c r="AB249" s="484"/>
      <c r="AC249" s="484"/>
      <c r="AD249" s="43"/>
      <c r="AE249" s="43"/>
      <c r="AF249" s="43"/>
      <c r="AG249" s="43"/>
      <c r="AH249" s="43"/>
    </row>
    <row r="250" spans="1:34" ht="14.25" customHeight="1">
      <c r="A250" s="43"/>
      <c r="B250" s="484"/>
      <c r="C250" s="484"/>
      <c r="D250" s="484"/>
      <c r="E250" s="505"/>
      <c r="F250" s="505"/>
      <c r="G250" s="505"/>
      <c r="H250" s="505"/>
      <c r="I250" s="505"/>
      <c r="J250" s="505"/>
      <c r="K250" s="505"/>
      <c r="L250" s="505"/>
      <c r="M250" s="505"/>
      <c r="N250" s="505"/>
      <c r="O250" s="505"/>
      <c r="P250" s="505"/>
      <c r="Q250" s="505"/>
      <c r="R250" s="505"/>
      <c r="S250" s="484"/>
      <c r="T250" s="505"/>
      <c r="U250" s="484"/>
      <c r="V250" s="484"/>
      <c r="W250" s="506"/>
      <c r="X250" s="506"/>
      <c r="Y250" s="506"/>
      <c r="Z250" s="43"/>
      <c r="AA250" s="43"/>
      <c r="AB250" s="484"/>
      <c r="AC250" s="484"/>
      <c r="AD250" s="43"/>
      <c r="AE250" s="43"/>
      <c r="AF250" s="43"/>
      <c r="AG250" s="43"/>
      <c r="AH250" s="43"/>
    </row>
    <row r="251" spans="1:34" ht="14.25" customHeight="1">
      <c r="A251" s="43"/>
      <c r="B251" s="484"/>
      <c r="C251" s="484"/>
      <c r="D251" s="484"/>
      <c r="E251" s="505"/>
      <c r="F251" s="505"/>
      <c r="G251" s="505"/>
      <c r="H251" s="505"/>
      <c r="I251" s="505"/>
      <c r="J251" s="505"/>
      <c r="K251" s="505"/>
      <c r="L251" s="505"/>
      <c r="M251" s="505"/>
      <c r="N251" s="505"/>
      <c r="O251" s="505"/>
      <c r="P251" s="505"/>
      <c r="Q251" s="505"/>
      <c r="R251" s="505"/>
      <c r="S251" s="484"/>
      <c r="T251" s="505"/>
      <c r="U251" s="484"/>
      <c r="V251" s="484"/>
      <c r="W251" s="506"/>
      <c r="X251" s="506"/>
      <c r="Y251" s="506"/>
      <c r="Z251" s="43"/>
      <c r="AA251" s="43"/>
      <c r="AB251" s="484"/>
      <c r="AC251" s="484"/>
      <c r="AD251" s="43"/>
      <c r="AE251" s="43"/>
      <c r="AF251" s="43"/>
      <c r="AG251" s="43"/>
      <c r="AH251" s="43"/>
    </row>
    <row r="252" spans="1:34" ht="14.25" customHeight="1">
      <c r="A252" s="43"/>
      <c r="B252" s="484"/>
      <c r="C252" s="484"/>
      <c r="D252" s="484"/>
      <c r="E252" s="505"/>
      <c r="F252" s="505"/>
      <c r="G252" s="505"/>
      <c r="H252" s="505"/>
      <c r="I252" s="505"/>
      <c r="J252" s="505"/>
      <c r="K252" s="505"/>
      <c r="L252" s="505"/>
      <c r="M252" s="505"/>
      <c r="N252" s="505"/>
      <c r="O252" s="505"/>
      <c r="P252" s="505"/>
      <c r="Q252" s="505"/>
      <c r="R252" s="505"/>
      <c r="S252" s="484"/>
      <c r="T252" s="505"/>
      <c r="U252" s="484"/>
      <c r="V252" s="484"/>
      <c r="W252" s="506"/>
      <c r="X252" s="506"/>
      <c r="Y252" s="506"/>
      <c r="Z252" s="43"/>
      <c r="AA252" s="43"/>
      <c r="AB252" s="484"/>
      <c r="AC252" s="484"/>
      <c r="AD252" s="43"/>
      <c r="AE252" s="43"/>
      <c r="AF252" s="43"/>
      <c r="AG252" s="43"/>
      <c r="AH252" s="43"/>
    </row>
    <row r="253" spans="1:34" ht="14.25" customHeight="1">
      <c r="A253" s="43"/>
      <c r="B253" s="484"/>
      <c r="C253" s="484"/>
      <c r="D253" s="484"/>
      <c r="E253" s="505"/>
      <c r="F253" s="505"/>
      <c r="G253" s="505"/>
      <c r="H253" s="505"/>
      <c r="I253" s="505"/>
      <c r="J253" s="505"/>
      <c r="K253" s="505"/>
      <c r="L253" s="505"/>
      <c r="M253" s="505"/>
      <c r="N253" s="505"/>
      <c r="O253" s="505"/>
      <c r="P253" s="505"/>
      <c r="Q253" s="505"/>
      <c r="R253" s="505"/>
      <c r="S253" s="484"/>
      <c r="T253" s="505"/>
      <c r="U253" s="484"/>
      <c r="V253" s="484"/>
      <c r="W253" s="506"/>
      <c r="X253" s="506"/>
      <c r="Y253" s="506"/>
      <c r="Z253" s="43"/>
      <c r="AA253" s="43"/>
      <c r="AB253" s="484"/>
      <c r="AC253" s="484"/>
      <c r="AD253" s="43"/>
      <c r="AE253" s="43"/>
      <c r="AF253" s="43"/>
      <c r="AG253" s="43"/>
      <c r="AH253" s="43"/>
    </row>
    <row r="254" spans="1:34" ht="14.25" customHeight="1">
      <c r="A254" s="43"/>
      <c r="B254" s="484"/>
      <c r="C254" s="484"/>
      <c r="D254" s="484"/>
      <c r="E254" s="505"/>
      <c r="F254" s="505"/>
      <c r="G254" s="505"/>
      <c r="H254" s="505"/>
      <c r="I254" s="505"/>
      <c r="J254" s="505"/>
      <c r="K254" s="505"/>
      <c r="L254" s="505"/>
      <c r="M254" s="505"/>
      <c r="N254" s="505"/>
      <c r="O254" s="505"/>
      <c r="P254" s="505"/>
      <c r="Q254" s="505"/>
      <c r="R254" s="505"/>
      <c r="S254" s="484"/>
      <c r="T254" s="505"/>
      <c r="U254" s="484"/>
      <c r="V254" s="484"/>
      <c r="W254" s="506"/>
      <c r="X254" s="506"/>
      <c r="Y254" s="506"/>
      <c r="Z254" s="43"/>
      <c r="AA254" s="43"/>
      <c r="AB254" s="484"/>
      <c r="AC254" s="484"/>
      <c r="AD254" s="43"/>
      <c r="AE254" s="43"/>
      <c r="AF254" s="43"/>
      <c r="AG254" s="43"/>
      <c r="AH254" s="43"/>
    </row>
    <row r="255" spans="1:34" ht="14.25" customHeight="1">
      <c r="A255" s="43"/>
      <c r="B255" s="484"/>
      <c r="C255" s="484"/>
      <c r="D255" s="484"/>
      <c r="E255" s="505"/>
      <c r="F255" s="505"/>
      <c r="G255" s="505"/>
      <c r="H255" s="505"/>
      <c r="I255" s="505"/>
      <c r="J255" s="505"/>
      <c r="K255" s="505"/>
      <c r="L255" s="505"/>
      <c r="M255" s="505"/>
      <c r="N255" s="505"/>
      <c r="O255" s="505"/>
      <c r="P255" s="505"/>
      <c r="Q255" s="505"/>
      <c r="R255" s="505"/>
      <c r="S255" s="484"/>
      <c r="T255" s="505"/>
      <c r="U255" s="484"/>
      <c r="V255" s="484"/>
      <c r="W255" s="506"/>
      <c r="X255" s="506"/>
      <c r="Y255" s="506"/>
      <c r="Z255" s="43"/>
      <c r="AA255" s="43"/>
      <c r="AB255" s="484"/>
      <c r="AC255" s="484"/>
      <c r="AD255" s="43"/>
      <c r="AE255" s="43"/>
      <c r="AF255" s="43"/>
      <c r="AG255" s="43"/>
      <c r="AH255" s="43"/>
    </row>
    <row r="256" spans="1:34" ht="14.25" customHeight="1">
      <c r="A256" s="43"/>
      <c r="B256" s="484"/>
      <c r="C256" s="484"/>
      <c r="D256" s="484"/>
      <c r="E256" s="505"/>
      <c r="F256" s="505"/>
      <c r="G256" s="505"/>
      <c r="H256" s="505"/>
      <c r="I256" s="505"/>
      <c r="J256" s="505"/>
      <c r="K256" s="505"/>
      <c r="L256" s="505"/>
      <c r="M256" s="505"/>
      <c r="N256" s="505"/>
      <c r="O256" s="505"/>
      <c r="P256" s="505"/>
      <c r="Q256" s="505"/>
      <c r="R256" s="505"/>
      <c r="S256" s="484"/>
      <c r="T256" s="505"/>
      <c r="U256" s="484"/>
      <c r="V256" s="484"/>
      <c r="W256" s="506"/>
      <c r="X256" s="506"/>
      <c r="Y256" s="506"/>
      <c r="Z256" s="43"/>
      <c r="AA256" s="43"/>
      <c r="AB256" s="484"/>
      <c r="AC256" s="484"/>
      <c r="AD256" s="43"/>
      <c r="AE256" s="43"/>
      <c r="AF256" s="43"/>
      <c r="AG256" s="43"/>
      <c r="AH256" s="43"/>
    </row>
    <row r="257" spans="1:34" ht="14.25" customHeight="1">
      <c r="A257" s="43"/>
      <c r="B257" s="484"/>
      <c r="C257" s="484"/>
      <c r="D257" s="484"/>
      <c r="E257" s="505"/>
      <c r="F257" s="505"/>
      <c r="G257" s="505"/>
      <c r="H257" s="505"/>
      <c r="I257" s="505"/>
      <c r="J257" s="505"/>
      <c r="K257" s="505"/>
      <c r="L257" s="505"/>
      <c r="M257" s="505"/>
      <c r="N257" s="505"/>
      <c r="O257" s="505"/>
      <c r="P257" s="505"/>
      <c r="Q257" s="505"/>
      <c r="R257" s="505"/>
      <c r="S257" s="484"/>
      <c r="T257" s="505"/>
      <c r="U257" s="484"/>
      <c r="V257" s="484"/>
      <c r="W257" s="506"/>
      <c r="X257" s="506"/>
      <c r="Y257" s="506"/>
      <c r="Z257" s="43"/>
      <c r="AA257" s="43"/>
      <c r="AB257" s="484"/>
      <c r="AC257" s="484"/>
      <c r="AD257" s="43"/>
      <c r="AE257" s="43"/>
      <c r="AF257" s="43"/>
      <c r="AG257" s="43"/>
      <c r="AH257" s="43"/>
    </row>
    <row r="258" spans="1:34" ht="14.25" customHeight="1">
      <c r="A258" s="43"/>
      <c r="B258" s="484"/>
      <c r="C258" s="484"/>
      <c r="D258" s="484"/>
      <c r="E258" s="505"/>
      <c r="F258" s="505"/>
      <c r="G258" s="505"/>
      <c r="H258" s="505"/>
      <c r="I258" s="505"/>
      <c r="J258" s="505"/>
      <c r="K258" s="505"/>
      <c r="L258" s="505"/>
      <c r="M258" s="505"/>
      <c r="N258" s="505"/>
      <c r="O258" s="505"/>
      <c r="P258" s="505"/>
      <c r="Q258" s="505"/>
      <c r="R258" s="505"/>
      <c r="S258" s="484"/>
      <c r="T258" s="505"/>
      <c r="U258" s="484"/>
      <c r="V258" s="484"/>
      <c r="W258" s="506"/>
      <c r="X258" s="506"/>
      <c r="Y258" s="506"/>
      <c r="Z258" s="43"/>
      <c r="AA258" s="43"/>
      <c r="AB258" s="484"/>
      <c r="AC258" s="484"/>
      <c r="AD258" s="43"/>
      <c r="AE258" s="43"/>
      <c r="AF258" s="43"/>
      <c r="AG258" s="43"/>
      <c r="AH258" s="43"/>
    </row>
    <row r="259" spans="1:34" ht="14.25" customHeight="1">
      <c r="A259" s="43"/>
      <c r="B259" s="484"/>
      <c r="C259" s="484"/>
      <c r="D259" s="484"/>
      <c r="E259" s="505"/>
      <c r="F259" s="505"/>
      <c r="G259" s="505"/>
      <c r="H259" s="505"/>
      <c r="I259" s="505"/>
      <c r="J259" s="505"/>
      <c r="K259" s="505"/>
      <c r="L259" s="505"/>
      <c r="M259" s="505"/>
      <c r="N259" s="505"/>
      <c r="O259" s="505"/>
      <c r="P259" s="505"/>
      <c r="Q259" s="505"/>
      <c r="R259" s="505"/>
      <c r="S259" s="484"/>
      <c r="T259" s="505"/>
      <c r="U259" s="484"/>
      <c r="V259" s="484"/>
      <c r="W259" s="506"/>
      <c r="X259" s="506"/>
      <c r="Y259" s="506"/>
      <c r="Z259" s="43"/>
      <c r="AA259" s="43"/>
      <c r="AB259" s="484"/>
      <c r="AC259" s="484"/>
      <c r="AD259" s="43"/>
      <c r="AE259" s="43"/>
      <c r="AF259" s="43"/>
      <c r="AG259" s="43"/>
      <c r="AH259" s="43"/>
    </row>
    <row r="260" spans="1:34" ht="14.25" customHeight="1">
      <c r="A260" s="43"/>
      <c r="B260" s="484"/>
      <c r="C260" s="484"/>
      <c r="D260" s="484"/>
      <c r="E260" s="505"/>
      <c r="F260" s="505"/>
      <c r="G260" s="505"/>
      <c r="H260" s="505"/>
      <c r="I260" s="505"/>
      <c r="J260" s="505"/>
      <c r="K260" s="505"/>
      <c r="L260" s="505"/>
      <c r="M260" s="505"/>
      <c r="N260" s="505"/>
      <c r="O260" s="505"/>
      <c r="P260" s="505"/>
      <c r="Q260" s="505"/>
      <c r="R260" s="505"/>
      <c r="S260" s="484"/>
      <c r="T260" s="505"/>
      <c r="U260" s="484"/>
      <c r="V260" s="484"/>
      <c r="W260" s="506"/>
      <c r="X260" s="506"/>
      <c r="Y260" s="506"/>
      <c r="Z260" s="43"/>
      <c r="AA260" s="43"/>
      <c r="AB260" s="484"/>
      <c r="AC260" s="484"/>
      <c r="AD260" s="43"/>
      <c r="AE260" s="43"/>
      <c r="AF260" s="43"/>
      <c r="AG260" s="43"/>
      <c r="AH260" s="43"/>
    </row>
    <row r="261" spans="1:34" ht="14.25" customHeight="1">
      <c r="A261" s="43"/>
      <c r="B261" s="484"/>
      <c r="C261" s="484"/>
      <c r="D261" s="484"/>
      <c r="E261" s="505"/>
      <c r="F261" s="505"/>
      <c r="G261" s="505"/>
      <c r="H261" s="505"/>
      <c r="I261" s="505"/>
      <c r="J261" s="505"/>
      <c r="K261" s="505"/>
      <c r="L261" s="505"/>
      <c r="M261" s="505"/>
      <c r="N261" s="505"/>
      <c r="O261" s="505"/>
      <c r="P261" s="505"/>
      <c r="Q261" s="505"/>
      <c r="R261" s="505"/>
      <c r="S261" s="484"/>
      <c r="T261" s="505"/>
      <c r="U261" s="484"/>
      <c r="V261" s="484"/>
      <c r="W261" s="506"/>
      <c r="X261" s="506"/>
      <c r="Y261" s="506"/>
      <c r="Z261" s="43"/>
      <c r="AA261" s="43"/>
      <c r="AB261" s="484"/>
      <c r="AC261" s="484"/>
      <c r="AD261" s="43"/>
      <c r="AE261" s="43"/>
      <c r="AF261" s="43"/>
      <c r="AG261" s="43"/>
      <c r="AH261" s="43"/>
    </row>
    <row r="262" spans="1:34" ht="14.25" customHeight="1">
      <c r="A262" s="43"/>
      <c r="B262" s="484"/>
      <c r="C262" s="484"/>
      <c r="D262" s="484"/>
      <c r="E262" s="505"/>
      <c r="F262" s="505"/>
      <c r="G262" s="505"/>
      <c r="H262" s="505"/>
      <c r="I262" s="505"/>
      <c r="J262" s="505"/>
      <c r="K262" s="505"/>
      <c r="L262" s="505"/>
      <c r="M262" s="505"/>
      <c r="N262" s="505"/>
      <c r="O262" s="505"/>
      <c r="P262" s="505"/>
      <c r="Q262" s="505"/>
      <c r="R262" s="505"/>
      <c r="S262" s="484"/>
      <c r="T262" s="505"/>
      <c r="U262" s="484"/>
      <c r="V262" s="484"/>
      <c r="W262" s="506"/>
      <c r="X262" s="506"/>
      <c r="Y262" s="506"/>
      <c r="Z262" s="43"/>
      <c r="AA262" s="43"/>
      <c r="AB262" s="484"/>
      <c r="AC262" s="484"/>
      <c r="AD262" s="43"/>
      <c r="AE262" s="43"/>
      <c r="AF262" s="43"/>
      <c r="AG262" s="43"/>
      <c r="AH262" s="43"/>
    </row>
    <row r="263" spans="1:34" ht="14.25" customHeight="1">
      <c r="A263" s="43"/>
      <c r="B263" s="484"/>
      <c r="C263" s="484"/>
      <c r="D263" s="484"/>
      <c r="E263" s="505"/>
      <c r="F263" s="505"/>
      <c r="G263" s="505"/>
      <c r="H263" s="505"/>
      <c r="I263" s="505"/>
      <c r="J263" s="505"/>
      <c r="K263" s="505"/>
      <c r="L263" s="505"/>
      <c r="M263" s="505"/>
      <c r="N263" s="505"/>
      <c r="O263" s="505"/>
      <c r="P263" s="505"/>
      <c r="Q263" s="505"/>
      <c r="R263" s="505"/>
      <c r="S263" s="484"/>
      <c r="T263" s="505"/>
      <c r="U263" s="484"/>
      <c r="V263" s="484"/>
      <c r="W263" s="506"/>
      <c r="X263" s="506"/>
      <c r="Y263" s="506"/>
      <c r="Z263" s="43"/>
      <c r="AA263" s="43"/>
      <c r="AB263" s="484"/>
      <c r="AC263" s="484"/>
      <c r="AD263" s="43"/>
      <c r="AE263" s="43"/>
      <c r="AF263" s="43"/>
      <c r="AG263" s="43"/>
      <c r="AH263" s="43"/>
    </row>
    <row r="264" spans="1:34" ht="14.25" customHeight="1">
      <c r="A264" s="43"/>
      <c r="B264" s="484"/>
      <c r="C264" s="484"/>
      <c r="D264" s="484"/>
      <c r="E264" s="505"/>
      <c r="F264" s="505"/>
      <c r="G264" s="505"/>
      <c r="H264" s="505"/>
      <c r="I264" s="505"/>
      <c r="J264" s="505"/>
      <c r="K264" s="505"/>
      <c r="L264" s="505"/>
      <c r="M264" s="505"/>
      <c r="N264" s="505"/>
      <c r="O264" s="505"/>
      <c r="P264" s="505"/>
      <c r="Q264" s="505"/>
      <c r="R264" s="505"/>
      <c r="S264" s="484"/>
      <c r="T264" s="505"/>
      <c r="U264" s="484"/>
      <c r="V264" s="484"/>
      <c r="W264" s="506"/>
      <c r="X264" s="506"/>
      <c r="Y264" s="506"/>
      <c r="Z264" s="43"/>
      <c r="AA264" s="43"/>
      <c r="AB264" s="484"/>
      <c r="AC264" s="484"/>
      <c r="AD264" s="43"/>
      <c r="AE264" s="43"/>
      <c r="AF264" s="43"/>
      <c r="AG264" s="43"/>
      <c r="AH264" s="43"/>
    </row>
    <row r="265" spans="1:34" ht="14.25" customHeight="1">
      <c r="A265" s="43"/>
      <c r="B265" s="484"/>
      <c r="C265" s="484"/>
      <c r="D265" s="484"/>
      <c r="E265" s="505"/>
      <c r="F265" s="505"/>
      <c r="G265" s="505"/>
      <c r="H265" s="505"/>
      <c r="I265" s="505"/>
      <c r="J265" s="505"/>
      <c r="K265" s="505"/>
      <c r="L265" s="505"/>
      <c r="M265" s="505"/>
      <c r="N265" s="505"/>
      <c r="O265" s="505"/>
      <c r="P265" s="505"/>
      <c r="Q265" s="505"/>
      <c r="R265" s="505"/>
      <c r="S265" s="484"/>
      <c r="T265" s="505"/>
      <c r="U265" s="484"/>
      <c r="V265" s="484"/>
      <c r="W265" s="506"/>
      <c r="X265" s="506"/>
      <c r="Y265" s="506"/>
      <c r="Z265" s="43"/>
      <c r="AA265" s="43"/>
      <c r="AB265" s="484"/>
      <c r="AC265" s="484"/>
      <c r="AD265" s="43"/>
      <c r="AE265" s="43"/>
      <c r="AF265" s="43"/>
      <c r="AG265" s="43"/>
      <c r="AH265" s="43"/>
    </row>
    <row r="266" spans="1:34" ht="14.25" customHeight="1">
      <c r="A266" s="43"/>
      <c r="B266" s="484"/>
      <c r="C266" s="484"/>
      <c r="D266" s="484"/>
      <c r="E266" s="505"/>
      <c r="F266" s="505"/>
      <c r="G266" s="505"/>
      <c r="H266" s="505"/>
      <c r="I266" s="505"/>
      <c r="J266" s="505"/>
      <c r="K266" s="505"/>
      <c r="L266" s="505"/>
      <c r="M266" s="505"/>
      <c r="N266" s="505"/>
      <c r="O266" s="505"/>
      <c r="P266" s="505"/>
      <c r="Q266" s="505"/>
      <c r="R266" s="505"/>
      <c r="S266" s="484"/>
      <c r="T266" s="505"/>
      <c r="U266" s="484"/>
      <c r="V266" s="484"/>
      <c r="W266" s="506"/>
      <c r="X266" s="506"/>
      <c r="Y266" s="506"/>
      <c r="Z266" s="43"/>
      <c r="AA266" s="43"/>
      <c r="AB266" s="484"/>
      <c r="AC266" s="484"/>
      <c r="AD266" s="43"/>
      <c r="AE266" s="43"/>
      <c r="AF266" s="43"/>
      <c r="AG266" s="43"/>
      <c r="AH266" s="43"/>
    </row>
    <row r="267" spans="1:34" ht="14.25" customHeight="1">
      <c r="A267" s="43"/>
      <c r="B267" s="484"/>
      <c r="C267" s="484"/>
      <c r="D267" s="484"/>
      <c r="E267" s="505"/>
      <c r="F267" s="505"/>
      <c r="G267" s="505"/>
      <c r="H267" s="505"/>
      <c r="I267" s="505"/>
      <c r="J267" s="505"/>
      <c r="K267" s="505"/>
      <c r="L267" s="505"/>
      <c r="M267" s="505"/>
      <c r="N267" s="505"/>
      <c r="O267" s="505"/>
      <c r="P267" s="505"/>
      <c r="Q267" s="505"/>
      <c r="R267" s="505"/>
      <c r="S267" s="484"/>
      <c r="T267" s="505"/>
      <c r="U267" s="484"/>
      <c r="V267" s="484"/>
      <c r="W267" s="506"/>
      <c r="X267" s="506"/>
      <c r="Y267" s="506"/>
      <c r="Z267" s="43"/>
      <c r="AA267" s="43"/>
      <c r="AB267" s="484"/>
      <c r="AC267" s="484"/>
      <c r="AD267" s="43"/>
      <c r="AE267" s="43"/>
      <c r="AF267" s="43"/>
      <c r="AG267" s="43"/>
      <c r="AH267" s="43"/>
    </row>
    <row r="268" spans="1:34" ht="14.25" customHeight="1">
      <c r="A268" s="43"/>
      <c r="B268" s="484"/>
      <c r="C268" s="484"/>
      <c r="D268" s="484"/>
      <c r="E268" s="505"/>
      <c r="F268" s="505"/>
      <c r="G268" s="505"/>
      <c r="H268" s="505"/>
      <c r="I268" s="505"/>
      <c r="J268" s="505"/>
      <c r="K268" s="505"/>
      <c r="L268" s="505"/>
      <c r="M268" s="505"/>
      <c r="N268" s="505"/>
      <c r="O268" s="505"/>
      <c r="P268" s="505"/>
      <c r="Q268" s="505"/>
      <c r="R268" s="505"/>
      <c r="S268" s="484"/>
      <c r="T268" s="505"/>
      <c r="U268" s="484"/>
      <c r="V268" s="484"/>
      <c r="W268" s="506"/>
      <c r="X268" s="506"/>
      <c r="Y268" s="506"/>
      <c r="Z268" s="43"/>
      <c r="AA268" s="43"/>
      <c r="AB268" s="484"/>
      <c r="AC268" s="484"/>
      <c r="AD268" s="43"/>
      <c r="AE268" s="43"/>
      <c r="AF268" s="43"/>
      <c r="AG268" s="43"/>
      <c r="AH268" s="43"/>
    </row>
    <row r="269" spans="1:34" ht="14.25" customHeight="1">
      <c r="A269" s="43"/>
      <c r="B269" s="484"/>
      <c r="C269" s="484"/>
      <c r="D269" s="484"/>
      <c r="E269" s="505"/>
      <c r="F269" s="505"/>
      <c r="G269" s="505"/>
      <c r="H269" s="505"/>
      <c r="I269" s="505"/>
      <c r="J269" s="505"/>
      <c r="K269" s="505"/>
      <c r="L269" s="505"/>
      <c r="M269" s="505"/>
      <c r="N269" s="505"/>
      <c r="O269" s="505"/>
      <c r="P269" s="505"/>
      <c r="Q269" s="505"/>
      <c r="R269" s="505"/>
      <c r="S269" s="484"/>
      <c r="T269" s="505"/>
      <c r="U269" s="484"/>
      <c r="V269" s="484"/>
      <c r="W269" s="506"/>
      <c r="X269" s="506"/>
      <c r="Y269" s="506"/>
      <c r="Z269" s="43"/>
      <c r="AA269" s="43"/>
      <c r="AB269" s="484"/>
      <c r="AC269" s="484"/>
      <c r="AD269" s="43"/>
      <c r="AE269" s="43"/>
      <c r="AF269" s="43"/>
      <c r="AG269" s="43"/>
      <c r="AH269" s="43"/>
    </row>
    <row r="270" spans="1:34" ht="14.25" customHeight="1">
      <c r="A270" s="43"/>
      <c r="B270" s="484"/>
      <c r="C270" s="484"/>
      <c r="D270" s="484"/>
      <c r="E270" s="505"/>
      <c r="F270" s="505"/>
      <c r="G270" s="505"/>
      <c r="H270" s="505"/>
      <c r="I270" s="505"/>
      <c r="J270" s="505"/>
      <c r="K270" s="505"/>
      <c r="L270" s="505"/>
      <c r="M270" s="505"/>
      <c r="N270" s="505"/>
      <c r="O270" s="505"/>
      <c r="P270" s="505"/>
      <c r="Q270" s="505"/>
      <c r="R270" s="505"/>
      <c r="S270" s="484"/>
      <c r="T270" s="505"/>
      <c r="U270" s="484"/>
      <c r="V270" s="484"/>
      <c r="W270" s="506"/>
      <c r="X270" s="506"/>
      <c r="Y270" s="506"/>
      <c r="Z270" s="43"/>
      <c r="AA270" s="43"/>
      <c r="AB270" s="484"/>
      <c r="AC270" s="484"/>
      <c r="AD270" s="43"/>
      <c r="AE270" s="43"/>
      <c r="AF270" s="43"/>
      <c r="AG270" s="43"/>
      <c r="AH270" s="43"/>
    </row>
    <row r="271" spans="1:34" ht="14.25" customHeight="1">
      <c r="A271" s="43"/>
      <c r="B271" s="484"/>
      <c r="C271" s="484"/>
      <c r="D271" s="484"/>
      <c r="E271" s="505"/>
      <c r="F271" s="505"/>
      <c r="G271" s="505"/>
      <c r="H271" s="505"/>
      <c r="I271" s="505"/>
      <c r="J271" s="505"/>
      <c r="K271" s="505"/>
      <c r="L271" s="505"/>
      <c r="M271" s="505"/>
      <c r="N271" s="505"/>
      <c r="O271" s="505"/>
      <c r="P271" s="505"/>
      <c r="Q271" s="505"/>
      <c r="R271" s="505"/>
      <c r="S271" s="484"/>
      <c r="T271" s="505"/>
      <c r="U271" s="484"/>
      <c r="V271" s="484"/>
      <c r="W271" s="506"/>
      <c r="X271" s="506"/>
      <c r="Y271" s="506"/>
      <c r="Z271" s="43"/>
      <c r="AA271" s="43"/>
      <c r="AB271" s="484"/>
      <c r="AC271" s="484"/>
      <c r="AD271" s="43"/>
      <c r="AE271" s="43"/>
      <c r="AF271" s="43"/>
      <c r="AG271" s="43"/>
      <c r="AH271" s="43"/>
    </row>
    <row r="272" spans="1:34" ht="14.25" customHeight="1">
      <c r="A272" s="43"/>
      <c r="B272" s="484"/>
      <c r="C272" s="484"/>
      <c r="D272" s="484"/>
      <c r="E272" s="505"/>
      <c r="F272" s="505"/>
      <c r="G272" s="505"/>
      <c r="H272" s="505"/>
      <c r="I272" s="505"/>
      <c r="J272" s="505"/>
      <c r="K272" s="505"/>
      <c r="L272" s="505"/>
      <c r="M272" s="505"/>
      <c r="N272" s="505"/>
      <c r="O272" s="505"/>
      <c r="P272" s="505"/>
      <c r="Q272" s="505"/>
      <c r="R272" s="505"/>
      <c r="S272" s="484"/>
      <c r="T272" s="505"/>
      <c r="U272" s="484"/>
      <c r="V272" s="484"/>
      <c r="W272" s="506"/>
      <c r="X272" s="506"/>
      <c r="Y272" s="506"/>
      <c r="Z272" s="43"/>
      <c r="AA272" s="43"/>
      <c r="AB272" s="484"/>
      <c r="AC272" s="484"/>
      <c r="AD272" s="43"/>
      <c r="AE272" s="43"/>
      <c r="AF272" s="43"/>
      <c r="AG272" s="43"/>
      <c r="AH272" s="43"/>
    </row>
    <row r="273" spans="1:34" ht="14.25" customHeight="1">
      <c r="A273" s="43"/>
      <c r="B273" s="484"/>
      <c r="C273" s="484"/>
      <c r="D273" s="484"/>
      <c r="E273" s="505"/>
      <c r="F273" s="505"/>
      <c r="G273" s="505"/>
      <c r="H273" s="505"/>
      <c r="I273" s="505"/>
      <c r="J273" s="505"/>
      <c r="K273" s="505"/>
      <c r="L273" s="505"/>
      <c r="M273" s="505"/>
      <c r="N273" s="505"/>
      <c r="O273" s="505"/>
      <c r="P273" s="505"/>
      <c r="Q273" s="505"/>
      <c r="R273" s="505"/>
      <c r="S273" s="484"/>
      <c r="T273" s="505"/>
      <c r="U273" s="484"/>
      <c r="V273" s="484"/>
      <c r="W273" s="506"/>
      <c r="X273" s="506"/>
      <c r="Y273" s="506"/>
      <c r="Z273" s="43"/>
      <c r="AA273" s="43"/>
      <c r="AB273" s="484"/>
      <c r="AC273" s="484"/>
      <c r="AD273" s="43"/>
      <c r="AE273" s="43"/>
      <c r="AF273" s="43"/>
      <c r="AG273" s="43"/>
      <c r="AH273" s="43"/>
    </row>
    <row r="274" spans="1:34" ht="14.25" customHeight="1">
      <c r="A274" s="43"/>
      <c r="B274" s="484"/>
      <c r="C274" s="484"/>
      <c r="D274" s="484"/>
      <c r="E274" s="505"/>
      <c r="F274" s="505"/>
      <c r="G274" s="505"/>
      <c r="H274" s="505"/>
      <c r="I274" s="505"/>
      <c r="J274" s="505"/>
      <c r="K274" s="505"/>
      <c r="L274" s="505"/>
      <c r="M274" s="505"/>
      <c r="N274" s="505"/>
      <c r="O274" s="505"/>
      <c r="P274" s="505"/>
      <c r="Q274" s="505"/>
      <c r="R274" s="505"/>
      <c r="S274" s="484"/>
      <c r="T274" s="505"/>
      <c r="U274" s="484"/>
      <c r="V274" s="484"/>
      <c r="W274" s="506"/>
      <c r="X274" s="506"/>
      <c r="Y274" s="506"/>
      <c r="Z274" s="43"/>
      <c r="AA274" s="43"/>
      <c r="AB274" s="484"/>
      <c r="AC274" s="484"/>
      <c r="AD274" s="43"/>
      <c r="AE274" s="43"/>
      <c r="AF274" s="43"/>
      <c r="AG274" s="43"/>
      <c r="AH274" s="43"/>
    </row>
    <row r="275" spans="1:34" ht="14.25" customHeight="1">
      <c r="A275" s="43"/>
      <c r="B275" s="484"/>
      <c r="C275" s="484"/>
      <c r="D275" s="484"/>
      <c r="E275" s="505"/>
      <c r="F275" s="505"/>
      <c r="G275" s="505"/>
      <c r="H275" s="505"/>
      <c r="I275" s="505"/>
      <c r="J275" s="505"/>
      <c r="K275" s="505"/>
      <c r="L275" s="505"/>
      <c r="M275" s="505"/>
      <c r="N275" s="505"/>
      <c r="O275" s="505"/>
      <c r="P275" s="505"/>
      <c r="Q275" s="505"/>
      <c r="R275" s="505"/>
      <c r="S275" s="484"/>
      <c r="T275" s="505"/>
      <c r="U275" s="484"/>
      <c r="V275" s="484"/>
      <c r="W275" s="506"/>
      <c r="X275" s="506"/>
      <c r="Y275" s="506"/>
      <c r="Z275" s="43"/>
      <c r="AA275" s="43"/>
      <c r="AB275" s="484"/>
      <c r="AC275" s="484"/>
      <c r="AD275" s="43"/>
      <c r="AE275" s="43"/>
      <c r="AF275" s="43"/>
      <c r="AG275" s="43"/>
      <c r="AH275" s="43"/>
    </row>
    <row r="276" spans="1:34" ht="14.25" customHeight="1">
      <c r="A276" s="43"/>
      <c r="B276" s="484"/>
      <c r="C276" s="484"/>
      <c r="D276" s="484"/>
      <c r="E276" s="505"/>
      <c r="F276" s="505"/>
      <c r="G276" s="505"/>
      <c r="H276" s="505"/>
      <c r="I276" s="505"/>
      <c r="J276" s="505"/>
      <c r="K276" s="505"/>
      <c r="L276" s="505"/>
      <c r="M276" s="505"/>
      <c r="N276" s="505"/>
      <c r="O276" s="505"/>
      <c r="P276" s="505"/>
      <c r="Q276" s="505"/>
      <c r="R276" s="505"/>
      <c r="S276" s="484"/>
      <c r="T276" s="505"/>
      <c r="U276" s="484"/>
      <c r="V276" s="484"/>
      <c r="W276" s="506"/>
      <c r="X276" s="506"/>
      <c r="Y276" s="506"/>
      <c r="Z276" s="43"/>
      <c r="AA276" s="43"/>
      <c r="AB276" s="484"/>
      <c r="AC276" s="484"/>
      <c r="AD276" s="43"/>
      <c r="AE276" s="43"/>
      <c r="AF276" s="43"/>
      <c r="AG276" s="43"/>
      <c r="AH276" s="43"/>
    </row>
    <row r="277" spans="1:34" ht="14.25" customHeight="1">
      <c r="A277" s="43"/>
      <c r="B277" s="484"/>
      <c r="C277" s="484"/>
      <c r="D277" s="484"/>
      <c r="E277" s="505"/>
      <c r="F277" s="505"/>
      <c r="G277" s="505"/>
      <c r="H277" s="505"/>
      <c r="I277" s="505"/>
      <c r="J277" s="505"/>
      <c r="K277" s="505"/>
      <c r="L277" s="505"/>
      <c r="M277" s="505"/>
      <c r="N277" s="505"/>
      <c r="O277" s="505"/>
      <c r="P277" s="505"/>
      <c r="Q277" s="505"/>
      <c r="R277" s="505"/>
      <c r="S277" s="484"/>
      <c r="T277" s="505"/>
      <c r="U277" s="484"/>
      <c r="V277" s="484"/>
      <c r="W277" s="506"/>
      <c r="X277" s="506"/>
      <c r="Y277" s="506"/>
      <c r="Z277" s="43"/>
      <c r="AA277" s="43"/>
      <c r="AB277" s="484"/>
      <c r="AC277" s="484"/>
      <c r="AD277" s="43"/>
      <c r="AE277" s="43"/>
      <c r="AF277" s="43"/>
      <c r="AG277" s="43"/>
      <c r="AH277" s="43"/>
    </row>
    <row r="278" spans="1:34" ht="14.25" customHeight="1">
      <c r="A278" s="43"/>
      <c r="B278" s="484"/>
      <c r="C278" s="484"/>
      <c r="D278" s="484"/>
      <c r="E278" s="505"/>
      <c r="F278" s="505"/>
      <c r="G278" s="505"/>
      <c r="H278" s="505"/>
      <c r="I278" s="505"/>
      <c r="J278" s="505"/>
      <c r="K278" s="505"/>
      <c r="L278" s="505"/>
      <c r="M278" s="505"/>
      <c r="N278" s="505"/>
      <c r="O278" s="505"/>
      <c r="P278" s="505"/>
      <c r="Q278" s="505"/>
      <c r="R278" s="505"/>
      <c r="S278" s="484"/>
      <c r="T278" s="505"/>
      <c r="U278" s="484"/>
      <c r="V278" s="484"/>
      <c r="W278" s="506"/>
      <c r="X278" s="506"/>
      <c r="Y278" s="506"/>
      <c r="Z278" s="43"/>
      <c r="AA278" s="43"/>
      <c r="AB278" s="484"/>
      <c r="AC278" s="484"/>
      <c r="AD278" s="43"/>
      <c r="AE278" s="43"/>
      <c r="AF278" s="43"/>
      <c r="AG278" s="43"/>
      <c r="AH278" s="43"/>
    </row>
    <row r="279" spans="1:34" ht="14.25" customHeight="1">
      <c r="A279" s="43"/>
      <c r="B279" s="484"/>
      <c r="C279" s="484"/>
      <c r="D279" s="484"/>
      <c r="E279" s="505"/>
      <c r="F279" s="505"/>
      <c r="G279" s="505"/>
      <c r="H279" s="505"/>
      <c r="I279" s="505"/>
      <c r="J279" s="505"/>
      <c r="K279" s="505"/>
      <c r="L279" s="505"/>
      <c r="M279" s="505"/>
      <c r="N279" s="505"/>
      <c r="O279" s="505"/>
      <c r="P279" s="505"/>
      <c r="Q279" s="505"/>
      <c r="R279" s="505"/>
      <c r="S279" s="484"/>
      <c r="T279" s="505"/>
      <c r="U279" s="484"/>
      <c r="V279" s="484"/>
      <c r="W279" s="506"/>
      <c r="X279" s="506"/>
      <c r="Y279" s="506"/>
      <c r="Z279" s="43"/>
      <c r="AA279" s="43"/>
      <c r="AB279" s="484"/>
      <c r="AC279" s="484"/>
      <c r="AD279" s="43"/>
      <c r="AE279" s="43"/>
      <c r="AF279" s="43"/>
      <c r="AG279" s="43"/>
      <c r="AH279" s="43"/>
    </row>
    <row r="280" spans="1:34" ht="14.25" customHeight="1">
      <c r="A280" s="43"/>
      <c r="B280" s="484"/>
      <c r="C280" s="484"/>
      <c r="D280" s="484"/>
      <c r="E280" s="505"/>
      <c r="F280" s="505"/>
      <c r="G280" s="505"/>
      <c r="H280" s="505"/>
      <c r="I280" s="505"/>
      <c r="J280" s="505"/>
      <c r="K280" s="505"/>
      <c r="L280" s="505"/>
      <c r="M280" s="505"/>
      <c r="N280" s="505"/>
      <c r="O280" s="505"/>
      <c r="P280" s="505"/>
      <c r="Q280" s="505"/>
      <c r="R280" s="505"/>
      <c r="S280" s="484"/>
      <c r="T280" s="505"/>
      <c r="U280" s="484"/>
      <c r="V280" s="484"/>
      <c r="W280" s="506"/>
      <c r="X280" s="506"/>
      <c r="Y280" s="506"/>
      <c r="Z280" s="43"/>
      <c r="AA280" s="43"/>
      <c r="AB280" s="484"/>
      <c r="AC280" s="484"/>
      <c r="AD280" s="43"/>
      <c r="AE280" s="43"/>
      <c r="AF280" s="43"/>
      <c r="AG280" s="43"/>
      <c r="AH280" s="43"/>
    </row>
    <row r="281" spans="1:34" ht="14.25" customHeight="1">
      <c r="A281" s="43"/>
      <c r="B281" s="484"/>
      <c r="C281" s="484"/>
      <c r="D281" s="484"/>
      <c r="E281" s="505"/>
      <c r="F281" s="505"/>
      <c r="G281" s="505"/>
      <c r="H281" s="505"/>
      <c r="I281" s="505"/>
      <c r="J281" s="505"/>
      <c r="K281" s="505"/>
      <c r="L281" s="505"/>
      <c r="M281" s="505"/>
      <c r="N281" s="505"/>
      <c r="O281" s="505"/>
      <c r="P281" s="505"/>
      <c r="Q281" s="505"/>
      <c r="R281" s="505"/>
      <c r="S281" s="484"/>
      <c r="T281" s="505"/>
      <c r="U281" s="484"/>
      <c r="V281" s="484"/>
      <c r="W281" s="506"/>
      <c r="X281" s="506"/>
      <c r="Y281" s="506"/>
      <c r="Z281" s="43"/>
      <c r="AA281" s="43"/>
      <c r="AB281" s="484"/>
      <c r="AC281" s="484"/>
      <c r="AD281" s="43"/>
      <c r="AE281" s="43"/>
      <c r="AF281" s="43"/>
      <c r="AG281" s="43"/>
      <c r="AH281" s="43"/>
    </row>
    <row r="282" spans="1:34" ht="14.25" customHeight="1">
      <c r="A282" s="43"/>
      <c r="B282" s="484"/>
      <c r="C282" s="484"/>
      <c r="D282" s="484"/>
      <c r="E282" s="505"/>
      <c r="F282" s="505"/>
      <c r="G282" s="505"/>
      <c r="H282" s="505"/>
      <c r="I282" s="505"/>
      <c r="J282" s="505"/>
      <c r="K282" s="505"/>
      <c r="L282" s="505"/>
      <c r="M282" s="505"/>
      <c r="N282" s="505"/>
      <c r="O282" s="505"/>
      <c r="P282" s="505"/>
      <c r="Q282" s="505"/>
      <c r="R282" s="505"/>
      <c r="S282" s="484"/>
      <c r="T282" s="505"/>
      <c r="U282" s="484"/>
      <c r="V282" s="484"/>
      <c r="W282" s="506"/>
      <c r="X282" s="506"/>
      <c r="Y282" s="506"/>
      <c r="Z282" s="43"/>
      <c r="AA282" s="43"/>
      <c r="AB282" s="484"/>
      <c r="AC282" s="484"/>
      <c r="AD282" s="43"/>
      <c r="AE282" s="43"/>
      <c r="AF282" s="43"/>
      <c r="AG282" s="43"/>
      <c r="AH282" s="43"/>
    </row>
    <row r="283" spans="1:34" ht="14.25" customHeight="1">
      <c r="A283" s="43"/>
      <c r="B283" s="484"/>
      <c r="C283" s="484"/>
      <c r="D283" s="484"/>
      <c r="E283" s="505"/>
      <c r="F283" s="505"/>
      <c r="G283" s="505"/>
      <c r="H283" s="505"/>
      <c r="I283" s="505"/>
      <c r="J283" s="505"/>
      <c r="K283" s="505"/>
      <c r="L283" s="505"/>
      <c r="M283" s="505"/>
      <c r="N283" s="505"/>
      <c r="O283" s="505"/>
      <c r="P283" s="505"/>
      <c r="Q283" s="505"/>
      <c r="R283" s="505"/>
      <c r="S283" s="484"/>
      <c r="T283" s="505"/>
      <c r="U283" s="484"/>
      <c r="V283" s="484"/>
      <c r="W283" s="506"/>
      <c r="X283" s="506"/>
      <c r="Y283" s="506"/>
      <c r="Z283" s="43"/>
      <c r="AA283" s="43"/>
      <c r="AB283" s="484"/>
      <c r="AC283" s="484"/>
      <c r="AD283" s="43"/>
      <c r="AE283" s="43"/>
      <c r="AF283" s="43"/>
      <c r="AG283" s="43"/>
      <c r="AH283" s="43"/>
    </row>
    <row r="284" spans="1:34" ht="14.25" customHeight="1">
      <c r="A284" s="43"/>
      <c r="B284" s="484"/>
      <c r="C284" s="484"/>
      <c r="D284" s="484"/>
      <c r="E284" s="505"/>
      <c r="F284" s="505"/>
      <c r="G284" s="505"/>
      <c r="H284" s="505"/>
      <c r="I284" s="505"/>
      <c r="J284" s="505"/>
      <c r="K284" s="505"/>
      <c r="L284" s="505"/>
      <c r="M284" s="505"/>
      <c r="N284" s="505"/>
      <c r="O284" s="505"/>
      <c r="P284" s="505"/>
      <c r="Q284" s="505"/>
      <c r="R284" s="505"/>
      <c r="S284" s="484"/>
      <c r="T284" s="505"/>
      <c r="U284" s="484"/>
      <c r="V284" s="484"/>
      <c r="W284" s="506"/>
      <c r="X284" s="506"/>
      <c r="Y284" s="506"/>
      <c r="Z284" s="43"/>
      <c r="AA284" s="43"/>
      <c r="AB284" s="484"/>
      <c r="AC284" s="484"/>
      <c r="AD284" s="43"/>
      <c r="AE284" s="43"/>
      <c r="AF284" s="43"/>
      <c r="AG284" s="43"/>
      <c r="AH284" s="43"/>
    </row>
    <row r="285" spans="1:34" ht="14.25" customHeight="1">
      <c r="A285" s="43"/>
      <c r="B285" s="484"/>
      <c r="C285" s="484"/>
      <c r="D285" s="484"/>
      <c r="E285" s="505"/>
      <c r="F285" s="505"/>
      <c r="G285" s="505"/>
      <c r="H285" s="505"/>
      <c r="I285" s="505"/>
      <c r="J285" s="505"/>
      <c r="K285" s="505"/>
      <c r="L285" s="505"/>
      <c r="M285" s="505"/>
      <c r="N285" s="505"/>
      <c r="O285" s="505"/>
      <c r="P285" s="505"/>
      <c r="Q285" s="505"/>
      <c r="R285" s="505"/>
      <c r="S285" s="484"/>
      <c r="T285" s="505"/>
      <c r="U285" s="484"/>
      <c r="V285" s="484"/>
      <c r="W285" s="506"/>
      <c r="X285" s="506"/>
      <c r="Y285" s="506"/>
      <c r="Z285" s="43"/>
      <c r="AA285" s="43"/>
      <c r="AB285" s="484"/>
      <c r="AC285" s="484"/>
      <c r="AD285" s="43"/>
      <c r="AE285" s="43"/>
      <c r="AF285" s="43"/>
      <c r="AG285" s="43"/>
      <c r="AH285" s="43"/>
    </row>
    <row r="286" spans="1:34" ht="14.25" customHeight="1">
      <c r="A286" s="43"/>
      <c r="B286" s="484"/>
      <c r="C286" s="484"/>
      <c r="D286" s="484"/>
      <c r="E286" s="505"/>
      <c r="F286" s="505"/>
      <c r="G286" s="505"/>
      <c r="H286" s="505"/>
      <c r="I286" s="505"/>
      <c r="J286" s="505"/>
      <c r="K286" s="505"/>
      <c r="L286" s="505"/>
      <c r="M286" s="505"/>
      <c r="N286" s="505"/>
      <c r="O286" s="505"/>
      <c r="P286" s="505"/>
      <c r="Q286" s="505"/>
      <c r="R286" s="505"/>
      <c r="S286" s="484"/>
      <c r="T286" s="505"/>
      <c r="U286" s="484"/>
      <c r="V286" s="484"/>
      <c r="W286" s="506"/>
      <c r="X286" s="506"/>
      <c r="Y286" s="506"/>
      <c r="Z286" s="43"/>
      <c r="AA286" s="43"/>
      <c r="AB286" s="484"/>
      <c r="AC286" s="484"/>
      <c r="AD286" s="43"/>
      <c r="AE286" s="43"/>
      <c r="AF286" s="43"/>
      <c r="AG286" s="43"/>
      <c r="AH286" s="43"/>
    </row>
    <row r="287" spans="1:34" ht="14.25" customHeight="1">
      <c r="A287" s="43"/>
      <c r="B287" s="484"/>
      <c r="C287" s="484"/>
      <c r="D287" s="484"/>
      <c r="E287" s="505"/>
      <c r="F287" s="505"/>
      <c r="G287" s="505"/>
      <c r="H287" s="505"/>
      <c r="I287" s="505"/>
      <c r="J287" s="505"/>
      <c r="K287" s="505"/>
      <c r="L287" s="505"/>
      <c r="M287" s="505"/>
      <c r="N287" s="505"/>
      <c r="O287" s="505"/>
      <c r="P287" s="505"/>
      <c r="Q287" s="505"/>
      <c r="R287" s="505"/>
      <c r="S287" s="484"/>
      <c r="T287" s="505"/>
      <c r="U287" s="484"/>
      <c r="V287" s="484"/>
      <c r="W287" s="506"/>
      <c r="X287" s="506"/>
      <c r="Y287" s="506"/>
      <c r="Z287" s="43"/>
      <c r="AA287" s="43"/>
      <c r="AB287" s="484"/>
      <c r="AC287" s="484"/>
      <c r="AD287" s="43"/>
      <c r="AE287" s="43"/>
      <c r="AF287" s="43"/>
      <c r="AG287" s="43"/>
      <c r="AH287" s="43"/>
    </row>
    <row r="288" spans="1:34" ht="14.25" customHeight="1">
      <c r="A288" s="43"/>
      <c r="B288" s="484"/>
      <c r="C288" s="484"/>
      <c r="D288" s="484"/>
      <c r="E288" s="505"/>
      <c r="F288" s="505"/>
      <c r="G288" s="505"/>
      <c r="H288" s="505"/>
      <c r="I288" s="505"/>
      <c r="J288" s="505"/>
      <c r="K288" s="505"/>
      <c r="L288" s="505"/>
      <c r="M288" s="505"/>
      <c r="N288" s="505"/>
      <c r="O288" s="505"/>
      <c r="P288" s="505"/>
      <c r="Q288" s="505"/>
      <c r="R288" s="505"/>
      <c r="S288" s="484"/>
      <c r="T288" s="505"/>
      <c r="U288" s="484"/>
      <c r="V288" s="484"/>
      <c r="W288" s="506"/>
      <c r="X288" s="506"/>
      <c r="Y288" s="506"/>
      <c r="Z288" s="43"/>
      <c r="AA288" s="43"/>
      <c r="AB288" s="484"/>
      <c r="AC288" s="484"/>
      <c r="AD288" s="43"/>
      <c r="AE288" s="43"/>
      <c r="AF288" s="43"/>
      <c r="AG288" s="43"/>
      <c r="AH288" s="43"/>
    </row>
    <row r="289" spans="1:34" ht="14.25" customHeight="1">
      <c r="A289" s="43"/>
      <c r="B289" s="484"/>
      <c r="C289" s="484"/>
      <c r="D289" s="484"/>
      <c r="E289" s="505"/>
      <c r="F289" s="505"/>
      <c r="G289" s="505"/>
      <c r="H289" s="505"/>
      <c r="I289" s="505"/>
      <c r="J289" s="505"/>
      <c r="K289" s="505"/>
      <c r="L289" s="505"/>
      <c r="M289" s="505"/>
      <c r="N289" s="505"/>
      <c r="O289" s="505"/>
      <c r="P289" s="505"/>
      <c r="Q289" s="505"/>
      <c r="R289" s="505"/>
      <c r="S289" s="484"/>
      <c r="T289" s="505"/>
      <c r="U289" s="484"/>
      <c r="V289" s="484"/>
      <c r="W289" s="506"/>
      <c r="X289" s="506"/>
      <c r="Y289" s="506"/>
      <c r="Z289" s="43"/>
      <c r="AA289" s="43"/>
      <c r="AB289" s="484"/>
      <c r="AC289" s="484"/>
      <c r="AD289" s="43"/>
      <c r="AE289" s="43"/>
      <c r="AF289" s="43"/>
      <c r="AG289" s="43"/>
      <c r="AH289" s="43"/>
    </row>
    <row r="290" spans="1:34" ht="14.25" customHeight="1">
      <c r="A290" s="43"/>
      <c r="B290" s="484"/>
      <c r="C290" s="484"/>
      <c r="D290" s="484"/>
      <c r="E290" s="505"/>
      <c r="F290" s="505"/>
      <c r="G290" s="505"/>
      <c r="H290" s="505"/>
      <c r="I290" s="505"/>
      <c r="J290" s="505"/>
      <c r="K290" s="505"/>
      <c r="L290" s="505"/>
      <c r="M290" s="505"/>
      <c r="N290" s="505"/>
      <c r="O290" s="505"/>
      <c r="P290" s="505"/>
      <c r="Q290" s="505"/>
      <c r="R290" s="505"/>
      <c r="S290" s="484"/>
      <c r="T290" s="505"/>
      <c r="U290" s="484"/>
      <c r="V290" s="484"/>
      <c r="W290" s="506"/>
      <c r="X290" s="506"/>
      <c r="Y290" s="506"/>
      <c r="Z290" s="43"/>
      <c r="AA290" s="43"/>
      <c r="AB290" s="484"/>
      <c r="AC290" s="484"/>
      <c r="AD290" s="43"/>
      <c r="AE290" s="43"/>
      <c r="AF290" s="43"/>
      <c r="AG290" s="43"/>
      <c r="AH290" s="43"/>
    </row>
    <row r="291" spans="1:34" ht="14.25" customHeight="1">
      <c r="A291" s="43"/>
      <c r="B291" s="484"/>
      <c r="C291" s="484"/>
      <c r="D291" s="484"/>
      <c r="E291" s="505"/>
      <c r="F291" s="505"/>
      <c r="G291" s="505"/>
      <c r="H291" s="505"/>
      <c r="I291" s="505"/>
      <c r="J291" s="505"/>
      <c r="K291" s="505"/>
      <c r="L291" s="505"/>
      <c r="M291" s="505"/>
      <c r="N291" s="505"/>
      <c r="O291" s="505"/>
      <c r="P291" s="505"/>
      <c r="Q291" s="505"/>
      <c r="R291" s="505"/>
      <c r="S291" s="484"/>
      <c r="T291" s="505"/>
      <c r="U291" s="484"/>
      <c r="V291" s="484"/>
      <c r="W291" s="506"/>
      <c r="X291" s="506"/>
      <c r="Y291" s="506"/>
      <c r="Z291" s="43"/>
      <c r="AA291" s="43"/>
      <c r="AB291" s="484"/>
      <c r="AC291" s="484"/>
      <c r="AD291" s="43"/>
      <c r="AE291" s="43"/>
      <c r="AF291" s="43"/>
      <c r="AG291" s="43"/>
      <c r="AH291" s="43"/>
    </row>
    <row r="292" spans="1:34" ht="14.25" customHeight="1">
      <c r="A292" s="43"/>
      <c r="B292" s="484"/>
      <c r="C292" s="484"/>
      <c r="D292" s="484"/>
      <c r="E292" s="505"/>
      <c r="F292" s="505"/>
      <c r="G292" s="505"/>
      <c r="H292" s="505"/>
      <c r="I292" s="505"/>
      <c r="J292" s="505"/>
      <c r="K292" s="505"/>
      <c r="L292" s="505"/>
      <c r="M292" s="505"/>
      <c r="N292" s="505"/>
      <c r="O292" s="505"/>
      <c r="P292" s="505"/>
      <c r="Q292" s="505"/>
      <c r="R292" s="505"/>
      <c r="S292" s="484"/>
      <c r="T292" s="505"/>
      <c r="U292" s="484"/>
      <c r="V292" s="484"/>
      <c r="W292" s="506"/>
      <c r="X292" s="506"/>
      <c r="Y292" s="506"/>
      <c r="Z292" s="43"/>
      <c r="AA292" s="43"/>
      <c r="AB292" s="484"/>
      <c r="AC292" s="484"/>
      <c r="AD292" s="43"/>
      <c r="AE292" s="43"/>
      <c r="AF292" s="43"/>
      <c r="AG292" s="43"/>
      <c r="AH292" s="43"/>
    </row>
    <row r="293" spans="1:34" ht="14.25" customHeight="1">
      <c r="A293" s="43"/>
      <c r="B293" s="484"/>
      <c r="C293" s="484"/>
      <c r="D293" s="484"/>
      <c r="E293" s="505"/>
      <c r="F293" s="505"/>
      <c r="G293" s="505"/>
      <c r="H293" s="505"/>
      <c r="I293" s="505"/>
      <c r="J293" s="505"/>
      <c r="K293" s="505"/>
      <c r="L293" s="505"/>
      <c r="M293" s="505"/>
      <c r="N293" s="505"/>
      <c r="O293" s="505"/>
      <c r="P293" s="505"/>
      <c r="Q293" s="505"/>
      <c r="R293" s="505"/>
      <c r="S293" s="484"/>
      <c r="T293" s="505"/>
      <c r="U293" s="484"/>
      <c r="V293" s="484"/>
      <c r="W293" s="506"/>
      <c r="X293" s="506"/>
      <c r="Y293" s="506"/>
      <c r="Z293" s="43"/>
      <c r="AA293" s="43"/>
      <c r="AB293" s="484"/>
      <c r="AC293" s="484"/>
      <c r="AD293" s="43"/>
      <c r="AE293" s="43"/>
      <c r="AF293" s="43"/>
      <c r="AG293" s="43"/>
      <c r="AH293" s="43"/>
    </row>
    <row r="294" spans="1:34" ht="14.25" customHeight="1">
      <c r="A294" s="43"/>
      <c r="B294" s="484"/>
      <c r="C294" s="484"/>
      <c r="D294" s="484"/>
      <c r="E294" s="505"/>
      <c r="F294" s="505"/>
      <c r="G294" s="505"/>
      <c r="H294" s="505"/>
      <c r="I294" s="505"/>
      <c r="J294" s="505"/>
      <c r="K294" s="505"/>
      <c r="L294" s="505"/>
      <c r="M294" s="505"/>
      <c r="N294" s="505"/>
      <c r="O294" s="505"/>
      <c r="P294" s="505"/>
      <c r="Q294" s="505"/>
      <c r="R294" s="505"/>
      <c r="S294" s="484"/>
      <c r="T294" s="505"/>
      <c r="U294" s="484"/>
      <c r="V294" s="484"/>
      <c r="W294" s="506"/>
      <c r="X294" s="506"/>
      <c r="Y294" s="506"/>
      <c r="Z294" s="43"/>
      <c r="AA294" s="43"/>
      <c r="AB294" s="484"/>
      <c r="AC294" s="484"/>
      <c r="AD294" s="43"/>
      <c r="AE294" s="43"/>
      <c r="AF294" s="43"/>
      <c r="AG294" s="43"/>
      <c r="AH294" s="43"/>
    </row>
    <row r="295" spans="1:34" ht="14.25" customHeight="1">
      <c r="A295" s="43"/>
      <c r="B295" s="484"/>
      <c r="C295" s="484"/>
      <c r="D295" s="484"/>
      <c r="E295" s="505"/>
      <c r="F295" s="505"/>
      <c r="G295" s="505"/>
      <c r="H295" s="505"/>
      <c r="I295" s="505"/>
      <c r="J295" s="505"/>
      <c r="K295" s="505"/>
      <c r="L295" s="505"/>
      <c r="M295" s="505"/>
      <c r="N295" s="505"/>
      <c r="O295" s="505"/>
      <c r="P295" s="505"/>
      <c r="Q295" s="505"/>
      <c r="R295" s="505"/>
      <c r="S295" s="484"/>
      <c r="T295" s="505"/>
      <c r="U295" s="484"/>
      <c r="V295" s="484"/>
      <c r="W295" s="506"/>
      <c r="X295" s="506"/>
      <c r="Y295" s="506"/>
      <c r="Z295" s="43"/>
      <c r="AA295" s="43"/>
      <c r="AB295" s="484"/>
      <c r="AC295" s="484"/>
      <c r="AD295" s="43"/>
      <c r="AE295" s="43"/>
      <c r="AF295" s="43"/>
      <c r="AG295" s="43"/>
      <c r="AH295" s="43"/>
    </row>
    <row r="296" spans="1:34" ht="14.25" customHeight="1">
      <c r="A296" s="43"/>
      <c r="B296" s="484"/>
      <c r="C296" s="484"/>
      <c r="D296" s="484"/>
      <c r="E296" s="505"/>
      <c r="F296" s="505"/>
      <c r="G296" s="505"/>
      <c r="H296" s="505"/>
      <c r="I296" s="505"/>
      <c r="J296" s="505"/>
      <c r="K296" s="505"/>
      <c r="L296" s="505"/>
      <c r="M296" s="505"/>
      <c r="N296" s="505"/>
      <c r="O296" s="505"/>
      <c r="P296" s="505"/>
      <c r="Q296" s="505"/>
      <c r="R296" s="505"/>
      <c r="S296" s="484"/>
      <c r="T296" s="505"/>
      <c r="U296" s="484"/>
      <c r="V296" s="484"/>
      <c r="W296" s="506"/>
      <c r="X296" s="506"/>
      <c r="Y296" s="506"/>
      <c r="Z296" s="43"/>
      <c r="AA296" s="43"/>
      <c r="AB296" s="484"/>
      <c r="AC296" s="484"/>
      <c r="AD296" s="43"/>
      <c r="AE296" s="43"/>
      <c r="AF296" s="43"/>
      <c r="AG296" s="43"/>
      <c r="AH296" s="43"/>
    </row>
    <row r="297" spans="1:34" ht="14.25" customHeight="1">
      <c r="A297" s="43"/>
      <c r="B297" s="484"/>
      <c r="C297" s="484"/>
      <c r="D297" s="484"/>
      <c r="E297" s="505"/>
      <c r="F297" s="505"/>
      <c r="G297" s="505"/>
      <c r="H297" s="505"/>
      <c r="I297" s="505"/>
      <c r="J297" s="505"/>
      <c r="K297" s="505"/>
      <c r="L297" s="505"/>
      <c r="M297" s="505"/>
      <c r="N297" s="505"/>
      <c r="O297" s="505"/>
      <c r="P297" s="505"/>
      <c r="Q297" s="505"/>
      <c r="R297" s="505"/>
      <c r="S297" s="484"/>
      <c r="T297" s="505"/>
      <c r="U297" s="484"/>
      <c r="V297" s="484"/>
      <c r="W297" s="506"/>
      <c r="X297" s="506"/>
      <c r="Y297" s="506"/>
      <c r="Z297" s="43"/>
      <c r="AA297" s="43"/>
      <c r="AB297" s="484"/>
      <c r="AC297" s="484"/>
      <c r="AD297" s="43"/>
      <c r="AE297" s="43"/>
      <c r="AF297" s="43"/>
      <c r="AG297" s="43"/>
      <c r="AH297" s="43"/>
    </row>
    <row r="298" spans="1:34" ht="14.25" customHeight="1">
      <c r="A298" s="43"/>
      <c r="B298" s="484"/>
      <c r="C298" s="484"/>
      <c r="D298" s="484"/>
      <c r="E298" s="505"/>
      <c r="F298" s="505"/>
      <c r="G298" s="505"/>
      <c r="H298" s="505"/>
      <c r="I298" s="505"/>
      <c r="J298" s="505"/>
      <c r="K298" s="505"/>
      <c r="L298" s="505"/>
      <c r="M298" s="505"/>
      <c r="N298" s="505"/>
      <c r="O298" s="505"/>
      <c r="P298" s="505"/>
      <c r="Q298" s="505"/>
      <c r="R298" s="505"/>
      <c r="S298" s="484"/>
      <c r="T298" s="505"/>
      <c r="U298" s="484"/>
      <c r="V298" s="484"/>
      <c r="W298" s="506"/>
      <c r="X298" s="506"/>
      <c r="Y298" s="506"/>
      <c r="Z298" s="43"/>
      <c r="AA298" s="43"/>
      <c r="AB298" s="484"/>
      <c r="AC298" s="484"/>
      <c r="AD298" s="43"/>
      <c r="AE298" s="43"/>
      <c r="AF298" s="43"/>
      <c r="AG298" s="43"/>
      <c r="AH298" s="43"/>
    </row>
    <row r="299" spans="1:34" ht="14.25" customHeight="1">
      <c r="A299" s="43"/>
      <c r="B299" s="484"/>
      <c r="C299" s="484"/>
      <c r="D299" s="484"/>
      <c r="E299" s="505"/>
      <c r="F299" s="505"/>
      <c r="G299" s="505"/>
      <c r="H299" s="505"/>
      <c r="I299" s="505"/>
      <c r="J299" s="505"/>
      <c r="K299" s="505"/>
      <c r="L299" s="505"/>
      <c r="M299" s="505"/>
      <c r="N299" s="505"/>
      <c r="O299" s="505"/>
      <c r="P299" s="505"/>
      <c r="Q299" s="505"/>
      <c r="R299" s="505"/>
      <c r="S299" s="484"/>
      <c r="T299" s="505"/>
      <c r="U299" s="484"/>
      <c r="V299" s="484"/>
      <c r="W299" s="506"/>
      <c r="X299" s="506"/>
      <c r="Y299" s="506"/>
      <c r="Z299" s="43"/>
      <c r="AA299" s="43"/>
      <c r="AB299" s="484"/>
      <c r="AC299" s="484"/>
      <c r="AD299" s="43"/>
      <c r="AE299" s="43"/>
      <c r="AF299" s="43"/>
      <c r="AG299" s="43"/>
      <c r="AH299" s="43"/>
    </row>
    <row r="300" spans="1:34" ht="14.25" customHeight="1">
      <c r="A300" s="43"/>
      <c r="B300" s="484"/>
      <c r="C300" s="484"/>
      <c r="D300" s="484"/>
      <c r="E300" s="505"/>
      <c r="F300" s="505"/>
      <c r="G300" s="505"/>
      <c r="H300" s="505"/>
      <c r="I300" s="505"/>
      <c r="J300" s="505"/>
      <c r="K300" s="505"/>
      <c r="L300" s="505"/>
      <c r="M300" s="505"/>
      <c r="N300" s="505"/>
      <c r="O300" s="505"/>
      <c r="P300" s="505"/>
      <c r="Q300" s="505"/>
      <c r="R300" s="505"/>
      <c r="S300" s="484"/>
      <c r="T300" s="505"/>
      <c r="U300" s="484"/>
      <c r="V300" s="484"/>
      <c r="W300" s="506"/>
      <c r="X300" s="506"/>
      <c r="Y300" s="506"/>
      <c r="Z300" s="43"/>
      <c r="AA300" s="43"/>
      <c r="AB300" s="484"/>
      <c r="AC300" s="484"/>
      <c r="AD300" s="43"/>
      <c r="AE300" s="43"/>
      <c r="AF300" s="43"/>
      <c r="AG300" s="43"/>
      <c r="AH300" s="43"/>
    </row>
    <row r="301" spans="1:34" ht="14.25" customHeight="1">
      <c r="A301" s="43"/>
      <c r="B301" s="484"/>
      <c r="C301" s="484"/>
      <c r="D301" s="484"/>
      <c r="E301" s="505"/>
      <c r="F301" s="505"/>
      <c r="G301" s="505"/>
      <c r="H301" s="505"/>
      <c r="I301" s="505"/>
      <c r="J301" s="505"/>
      <c r="K301" s="505"/>
      <c r="L301" s="505"/>
      <c r="M301" s="505"/>
      <c r="N301" s="505"/>
      <c r="O301" s="505"/>
      <c r="P301" s="505"/>
      <c r="Q301" s="505"/>
      <c r="R301" s="505"/>
      <c r="S301" s="484"/>
      <c r="T301" s="505"/>
      <c r="U301" s="484"/>
      <c r="V301" s="484"/>
      <c r="W301" s="506"/>
      <c r="X301" s="506"/>
      <c r="Y301" s="506"/>
      <c r="Z301" s="43"/>
      <c r="AA301" s="43"/>
      <c r="AB301" s="484"/>
      <c r="AC301" s="484"/>
      <c r="AD301" s="43"/>
      <c r="AE301" s="43"/>
      <c r="AF301" s="43"/>
      <c r="AG301" s="43"/>
      <c r="AH301" s="43"/>
    </row>
    <row r="302" spans="1:34" ht="14.25" customHeight="1">
      <c r="A302" s="43"/>
      <c r="B302" s="484"/>
      <c r="C302" s="484"/>
      <c r="D302" s="484"/>
      <c r="E302" s="505"/>
      <c r="F302" s="505"/>
      <c r="G302" s="505"/>
      <c r="H302" s="505"/>
      <c r="I302" s="505"/>
      <c r="J302" s="505"/>
      <c r="K302" s="505"/>
      <c r="L302" s="505"/>
      <c r="M302" s="505"/>
      <c r="N302" s="505"/>
      <c r="O302" s="505"/>
      <c r="P302" s="505"/>
      <c r="Q302" s="505"/>
      <c r="R302" s="505"/>
      <c r="S302" s="484"/>
      <c r="T302" s="505"/>
      <c r="U302" s="484"/>
      <c r="V302" s="484"/>
      <c r="W302" s="506"/>
      <c r="X302" s="506"/>
      <c r="Y302" s="506"/>
      <c r="Z302" s="43"/>
      <c r="AA302" s="43"/>
      <c r="AB302" s="484"/>
      <c r="AC302" s="484"/>
      <c r="AD302" s="43"/>
      <c r="AE302" s="43"/>
      <c r="AF302" s="43"/>
      <c r="AG302" s="43"/>
      <c r="AH302" s="43"/>
    </row>
    <row r="303" spans="1:34" ht="14.25" customHeight="1">
      <c r="A303" s="43"/>
      <c r="B303" s="484"/>
      <c r="C303" s="484"/>
      <c r="D303" s="484"/>
      <c r="E303" s="505"/>
      <c r="F303" s="505"/>
      <c r="G303" s="505"/>
      <c r="H303" s="505"/>
      <c r="I303" s="505"/>
      <c r="J303" s="505"/>
      <c r="K303" s="505"/>
      <c r="L303" s="505"/>
      <c r="M303" s="505"/>
      <c r="N303" s="505"/>
      <c r="O303" s="505"/>
      <c r="P303" s="505"/>
      <c r="Q303" s="505"/>
      <c r="R303" s="505"/>
      <c r="S303" s="484"/>
      <c r="T303" s="505"/>
      <c r="U303" s="484"/>
      <c r="V303" s="484"/>
      <c r="W303" s="506"/>
      <c r="X303" s="506"/>
      <c r="Y303" s="506"/>
      <c r="Z303" s="43"/>
      <c r="AA303" s="43"/>
      <c r="AB303" s="484"/>
      <c r="AC303" s="484"/>
      <c r="AD303" s="43"/>
      <c r="AE303" s="43"/>
      <c r="AF303" s="43"/>
      <c r="AG303" s="43"/>
      <c r="AH303" s="43"/>
    </row>
    <row r="304" spans="1:34" ht="14.25" customHeight="1">
      <c r="A304" s="43"/>
      <c r="B304" s="484"/>
      <c r="C304" s="484"/>
      <c r="D304" s="484"/>
      <c r="E304" s="505"/>
      <c r="F304" s="505"/>
      <c r="G304" s="505"/>
      <c r="H304" s="505"/>
      <c r="I304" s="505"/>
      <c r="J304" s="505"/>
      <c r="K304" s="505"/>
      <c r="L304" s="505"/>
      <c r="M304" s="505"/>
      <c r="N304" s="505"/>
      <c r="O304" s="505"/>
      <c r="P304" s="505"/>
      <c r="Q304" s="505"/>
      <c r="R304" s="505"/>
      <c r="S304" s="484"/>
      <c r="T304" s="505"/>
      <c r="U304" s="484"/>
      <c r="V304" s="484"/>
      <c r="W304" s="506"/>
      <c r="X304" s="506"/>
      <c r="Y304" s="506"/>
      <c r="Z304" s="43"/>
      <c r="AA304" s="43"/>
      <c r="AB304" s="484"/>
      <c r="AC304" s="484"/>
      <c r="AD304" s="43"/>
      <c r="AE304" s="43"/>
      <c r="AF304" s="43"/>
      <c r="AG304" s="43"/>
      <c r="AH304" s="43"/>
    </row>
    <row r="305" spans="1:34" ht="14.25" customHeight="1">
      <c r="A305" s="43"/>
      <c r="B305" s="484"/>
      <c r="C305" s="484"/>
      <c r="D305" s="484"/>
      <c r="E305" s="505"/>
      <c r="F305" s="505"/>
      <c r="G305" s="505"/>
      <c r="H305" s="505"/>
      <c r="I305" s="505"/>
      <c r="J305" s="505"/>
      <c r="K305" s="505"/>
      <c r="L305" s="505"/>
      <c r="M305" s="505"/>
      <c r="N305" s="505"/>
      <c r="O305" s="505"/>
      <c r="P305" s="505"/>
      <c r="Q305" s="505"/>
      <c r="R305" s="505"/>
      <c r="S305" s="484"/>
      <c r="T305" s="505"/>
      <c r="U305" s="484"/>
      <c r="V305" s="484"/>
      <c r="W305" s="506"/>
      <c r="X305" s="506"/>
      <c r="Y305" s="506"/>
      <c r="Z305" s="43"/>
      <c r="AA305" s="43"/>
      <c r="AB305" s="484"/>
      <c r="AC305" s="484"/>
      <c r="AD305" s="43"/>
      <c r="AE305" s="43"/>
      <c r="AF305" s="43"/>
      <c r="AG305" s="43"/>
      <c r="AH305" s="43"/>
    </row>
    <row r="306" spans="1:34" ht="14.25" customHeight="1">
      <c r="A306" s="43"/>
      <c r="B306" s="484"/>
      <c r="C306" s="484"/>
      <c r="D306" s="484"/>
      <c r="E306" s="505"/>
      <c r="F306" s="505"/>
      <c r="G306" s="505"/>
      <c r="H306" s="505"/>
      <c r="I306" s="505"/>
      <c r="J306" s="505"/>
      <c r="K306" s="505"/>
      <c r="L306" s="505"/>
      <c r="M306" s="505"/>
      <c r="N306" s="505"/>
      <c r="O306" s="505"/>
      <c r="P306" s="505"/>
      <c r="Q306" s="505"/>
      <c r="R306" s="505"/>
      <c r="S306" s="484"/>
      <c r="T306" s="505"/>
      <c r="U306" s="484"/>
      <c r="V306" s="484"/>
      <c r="W306" s="506"/>
      <c r="X306" s="506"/>
      <c r="Y306" s="506"/>
      <c r="Z306" s="43"/>
      <c r="AA306" s="43"/>
      <c r="AB306" s="484"/>
      <c r="AC306" s="484"/>
      <c r="AD306" s="43"/>
      <c r="AE306" s="43"/>
      <c r="AF306" s="43"/>
      <c r="AG306" s="43"/>
      <c r="AH306" s="43"/>
    </row>
    <row r="307" spans="1:34" ht="14.25" customHeight="1">
      <c r="A307" s="43"/>
      <c r="B307" s="484"/>
      <c r="C307" s="484"/>
      <c r="D307" s="484"/>
      <c r="E307" s="505"/>
      <c r="F307" s="505"/>
      <c r="G307" s="505"/>
      <c r="H307" s="505"/>
      <c r="I307" s="505"/>
      <c r="J307" s="505"/>
      <c r="K307" s="505"/>
      <c r="L307" s="505"/>
      <c r="M307" s="505"/>
      <c r="N307" s="505"/>
      <c r="O307" s="505"/>
      <c r="P307" s="505"/>
      <c r="Q307" s="505"/>
      <c r="R307" s="505"/>
      <c r="S307" s="484"/>
      <c r="T307" s="505"/>
      <c r="U307" s="484"/>
      <c r="V307" s="484"/>
      <c r="W307" s="506"/>
      <c r="X307" s="506"/>
      <c r="Y307" s="506"/>
      <c r="Z307" s="43"/>
      <c r="AA307" s="43"/>
      <c r="AB307" s="484"/>
      <c r="AC307" s="484"/>
      <c r="AD307" s="43"/>
      <c r="AE307" s="43"/>
      <c r="AF307" s="43"/>
      <c r="AG307" s="43"/>
      <c r="AH307" s="43"/>
    </row>
    <row r="308" spans="1:34" ht="14.25" customHeight="1">
      <c r="A308" s="43"/>
      <c r="B308" s="484"/>
      <c r="C308" s="484"/>
      <c r="D308" s="484"/>
      <c r="E308" s="505"/>
      <c r="F308" s="505"/>
      <c r="G308" s="505"/>
      <c r="H308" s="505"/>
      <c r="I308" s="505"/>
      <c r="J308" s="505"/>
      <c r="K308" s="505"/>
      <c r="L308" s="505"/>
      <c r="M308" s="505"/>
      <c r="N308" s="505"/>
      <c r="O308" s="505"/>
      <c r="P308" s="505"/>
      <c r="Q308" s="505"/>
      <c r="R308" s="505"/>
      <c r="S308" s="484"/>
      <c r="T308" s="505"/>
      <c r="U308" s="484"/>
      <c r="V308" s="484"/>
      <c r="W308" s="506"/>
      <c r="X308" s="506"/>
      <c r="Y308" s="506"/>
      <c r="Z308" s="43"/>
      <c r="AA308" s="43"/>
      <c r="AB308" s="484"/>
      <c r="AC308" s="484"/>
      <c r="AD308" s="43"/>
      <c r="AE308" s="43"/>
      <c r="AF308" s="43"/>
      <c r="AG308" s="43"/>
      <c r="AH308" s="43"/>
    </row>
    <row r="309" spans="1:34" ht="14.25" customHeight="1">
      <c r="A309" s="43"/>
      <c r="B309" s="484"/>
      <c r="C309" s="484"/>
      <c r="D309" s="484"/>
      <c r="E309" s="505"/>
      <c r="F309" s="505"/>
      <c r="G309" s="505"/>
      <c r="H309" s="505"/>
      <c r="I309" s="505"/>
      <c r="J309" s="505"/>
      <c r="K309" s="505"/>
      <c r="L309" s="505"/>
      <c r="M309" s="505"/>
      <c r="N309" s="505"/>
      <c r="O309" s="505"/>
      <c r="P309" s="505"/>
      <c r="Q309" s="505"/>
      <c r="R309" s="505"/>
      <c r="S309" s="484"/>
      <c r="T309" s="505"/>
      <c r="U309" s="484"/>
      <c r="V309" s="484"/>
      <c r="W309" s="506"/>
      <c r="X309" s="506"/>
      <c r="Y309" s="506"/>
      <c r="Z309" s="43"/>
      <c r="AA309" s="43"/>
      <c r="AB309" s="484"/>
      <c r="AC309" s="484"/>
      <c r="AD309" s="43"/>
      <c r="AE309" s="43"/>
      <c r="AF309" s="43"/>
      <c r="AG309" s="43"/>
      <c r="AH309" s="43"/>
    </row>
    <row r="310" spans="1:34" ht="14.25" customHeight="1">
      <c r="A310" s="43"/>
      <c r="B310" s="484"/>
      <c r="C310" s="484"/>
      <c r="D310" s="484"/>
      <c r="E310" s="505"/>
      <c r="F310" s="505"/>
      <c r="G310" s="505"/>
      <c r="H310" s="505"/>
      <c r="I310" s="505"/>
      <c r="J310" s="505"/>
      <c r="K310" s="505"/>
      <c r="L310" s="505"/>
      <c r="M310" s="505"/>
      <c r="N310" s="505"/>
      <c r="O310" s="505"/>
      <c r="P310" s="505"/>
      <c r="Q310" s="505"/>
      <c r="R310" s="505"/>
      <c r="S310" s="484"/>
      <c r="T310" s="505"/>
      <c r="U310" s="484"/>
      <c r="V310" s="484"/>
      <c r="W310" s="506"/>
      <c r="X310" s="506"/>
      <c r="Y310" s="506"/>
      <c r="Z310" s="43"/>
      <c r="AA310" s="43"/>
      <c r="AB310" s="484"/>
      <c r="AC310" s="484"/>
      <c r="AD310" s="43"/>
      <c r="AE310" s="43"/>
      <c r="AF310" s="43"/>
      <c r="AG310" s="43"/>
      <c r="AH310" s="43"/>
    </row>
    <row r="311" spans="1:34" ht="14.25" customHeight="1">
      <c r="A311" s="43"/>
      <c r="B311" s="484"/>
      <c r="C311" s="484"/>
      <c r="D311" s="484"/>
      <c r="E311" s="505"/>
      <c r="F311" s="505"/>
      <c r="G311" s="505"/>
      <c r="H311" s="505"/>
      <c r="I311" s="505"/>
      <c r="J311" s="505"/>
      <c r="K311" s="505"/>
      <c r="L311" s="505"/>
      <c r="M311" s="505"/>
      <c r="N311" s="505"/>
      <c r="O311" s="505"/>
      <c r="P311" s="505"/>
      <c r="Q311" s="505"/>
      <c r="R311" s="505"/>
      <c r="S311" s="484"/>
      <c r="T311" s="505"/>
      <c r="U311" s="484"/>
      <c r="V311" s="484"/>
      <c r="W311" s="506"/>
      <c r="X311" s="506"/>
      <c r="Y311" s="506"/>
      <c r="Z311" s="43"/>
      <c r="AA311" s="43"/>
      <c r="AB311" s="484"/>
      <c r="AC311" s="484"/>
      <c r="AD311" s="43"/>
      <c r="AE311" s="43"/>
      <c r="AF311" s="43"/>
      <c r="AG311" s="43"/>
      <c r="AH311" s="43"/>
    </row>
    <row r="312" spans="1:34" ht="14.25" customHeight="1">
      <c r="A312" s="43"/>
      <c r="B312" s="484"/>
      <c r="C312" s="484"/>
      <c r="D312" s="484"/>
      <c r="E312" s="505"/>
      <c r="F312" s="505"/>
      <c r="G312" s="505"/>
      <c r="H312" s="505"/>
      <c r="I312" s="505"/>
      <c r="J312" s="505"/>
      <c r="K312" s="505"/>
      <c r="L312" s="505"/>
      <c r="M312" s="505"/>
      <c r="N312" s="505"/>
      <c r="O312" s="505"/>
      <c r="P312" s="505"/>
      <c r="Q312" s="505"/>
      <c r="R312" s="505"/>
      <c r="S312" s="484"/>
      <c r="T312" s="505"/>
      <c r="U312" s="484"/>
      <c r="V312" s="484"/>
      <c r="W312" s="506"/>
      <c r="X312" s="506"/>
      <c r="Y312" s="506"/>
      <c r="Z312" s="43"/>
      <c r="AA312" s="43"/>
      <c r="AB312" s="484"/>
      <c r="AC312" s="484"/>
      <c r="AD312" s="43"/>
      <c r="AE312" s="43"/>
      <c r="AF312" s="43"/>
      <c r="AG312" s="43"/>
      <c r="AH312" s="43"/>
    </row>
    <row r="313" spans="1:34" ht="14.25" customHeight="1">
      <c r="A313" s="43"/>
      <c r="B313" s="484"/>
      <c r="C313" s="484"/>
      <c r="D313" s="484"/>
      <c r="E313" s="505"/>
      <c r="F313" s="505"/>
      <c r="G313" s="505"/>
      <c r="H313" s="505"/>
      <c r="I313" s="505"/>
      <c r="J313" s="505"/>
      <c r="K313" s="505"/>
      <c r="L313" s="505"/>
      <c r="M313" s="505"/>
      <c r="N313" s="505"/>
      <c r="O313" s="505"/>
      <c r="P313" s="505"/>
      <c r="Q313" s="505"/>
      <c r="R313" s="505"/>
      <c r="S313" s="484"/>
      <c r="T313" s="505"/>
      <c r="U313" s="484"/>
      <c r="V313" s="484"/>
      <c r="W313" s="506"/>
      <c r="X313" s="506"/>
      <c r="Y313" s="506"/>
      <c r="Z313" s="43"/>
      <c r="AA313" s="43"/>
      <c r="AB313" s="484"/>
      <c r="AC313" s="484"/>
      <c r="AD313" s="43"/>
      <c r="AE313" s="43"/>
      <c r="AF313" s="43"/>
      <c r="AG313" s="43"/>
      <c r="AH313" s="43"/>
    </row>
    <row r="314" spans="1:34" ht="14.25" customHeight="1">
      <c r="A314" s="43"/>
      <c r="B314" s="484"/>
      <c r="C314" s="484"/>
      <c r="D314" s="484"/>
      <c r="E314" s="505"/>
      <c r="F314" s="505"/>
      <c r="G314" s="505"/>
      <c r="H314" s="505"/>
      <c r="I314" s="505"/>
      <c r="J314" s="505"/>
      <c r="K314" s="505"/>
      <c r="L314" s="505"/>
      <c r="M314" s="505"/>
      <c r="N314" s="505"/>
      <c r="O314" s="505"/>
      <c r="P314" s="505"/>
      <c r="Q314" s="505"/>
      <c r="R314" s="505"/>
      <c r="S314" s="484"/>
      <c r="T314" s="505"/>
      <c r="U314" s="484"/>
      <c r="V314" s="484"/>
      <c r="W314" s="506"/>
      <c r="X314" s="506"/>
      <c r="Y314" s="506"/>
      <c r="Z314" s="43"/>
      <c r="AA314" s="43"/>
      <c r="AB314" s="484"/>
      <c r="AC314" s="484"/>
      <c r="AD314" s="43"/>
      <c r="AE314" s="43"/>
      <c r="AF314" s="43"/>
      <c r="AG314" s="43"/>
      <c r="AH314" s="43"/>
    </row>
    <row r="315" spans="1:34" ht="14.25" customHeight="1">
      <c r="A315" s="43"/>
      <c r="B315" s="484"/>
      <c r="C315" s="484"/>
      <c r="D315" s="484"/>
      <c r="E315" s="505"/>
      <c r="F315" s="505"/>
      <c r="G315" s="505"/>
      <c r="H315" s="505"/>
      <c r="I315" s="505"/>
      <c r="J315" s="505"/>
      <c r="K315" s="505"/>
      <c r="L315" s="505"/>
      <c r="M315" s="505"/>
      <c r="N315" s="505"/>
      <c r="O315" s="505"/>
      <c r="P315" s="505"/>
      <c r="Q315" s="505"/>
      <c r="R315" s="505"/>
      <c r="S315" s="484"/>
      <c r="T315" s="505"/>
      <c r="U315" s="484"/>
      <c r="V315" s="484"/>
      <c r="W315" s="506"/>
      <c r="X315" s="506"/>
      <c r="Y315" s="506"/>
      <c r="Z315" s="43"/>
      <c r="AA315" s="43"/>
      <c r="AB315" s="484"/>
      <c r="AC315" s="484"/>
      <c r="AD315" s="43"/>
      <c r="AE315" s="43"/>
      <c r="AF315" s="43"/>
      <c r="AG315" s="43"/>
      <c r="AH315" s="43"/>
    </row>
    <row r="316" spans="1:34" ht="14.25" customHeight="1">
      <c r="A316" s="43"/>
      <c r="B316" s="484"/>
      <c r="C316" s="484"/>
      <c r="D316" s="484"/>
      <c r="E316" s="505"/>
      <c r="F316" s="505"/>
      <c r="G316" s="505"/>
      <c r="H316" s="505"/>
      <c r="I316" s="505"/>
      <c r="J316" s="505"/>
      <c r="K316" s="505"/>
      <c r="L316" s="505"/>
      <c r="M316" s="505"/>
      <c r="N316" s="505"/>
      <c r="O316" s="505"/>
      <c r="P316" s="505"/>
      <c r="Q316" s="505"/>
      <c r="R316" s="505"/>
      <c r="S316" s="484"/>
      <c r="T316" s="505"/>
      <c r="U316" s="484"/>
      <c r="V316" s="484"/>
      <c r="W316" s="506"/>
      <c r="X316" s="506"/>
      <c r="Y316" s="506"/>
      <c r="Z316" s="43"/>
      <c r="AA316" s="43"/>
      <c r="AB316" s="484"/>
      <c r="AC316" s="484"/>
      <c r="AD316" s="43"/>
      <c r="AE316" s="43"/>
      <c r="AF316" s="43"/>
      <c r="AG316" s="43"/>
      <c r="AH316" s="43"/>
    </row>
    <row r="317" spans="1:34" ht="14.25" customHeight="1">
      <c r="A317" s="43"/>
      <c r="B317" s="484"/>
      <c r="C317" s="484"/>
      <c r="D317" s="484"/>
      <c r="E317" s="505"/>
      <c r="F317" s="505"/>
      <c r="G317" s="505"/>
      <c r="H317" s="505"/>
      <c r="I317" s="505"/>
      <c r="J317" s="505"/>
      <c r="K317" s="505"/>
      <c r="L317" s="505"/>
      <c r="M317" s="505"/>
      <c r="N317" s="505"/>
      <c r="O317" s="505"/>
      <c r="P317" s="505"/>
      <c r="Q317" s="505"/>
      <c r="R317" s="505"/>
      <c r="S317" s="484"/>
      <c r="T317" s="505"/>
      <c r="U317" s="484"/>
      <c r="V317" s="484"/>
      <c r="W317" s="506"/>
      <c r="X317" s="506"/>
      <c r="Y317" s="506"/>
      <c r="Z317" s="43"/>
      <c r="AA317" s="43"/>
      <c r="AB317" s="484"/>
      <c r="AC317" s="484"/>
      <c r="AD317" s="43"/>
      <c r="AE317" s="43"/>
      <c r="AF317" s="43"/>
      <c r="AG317" s="43"/>
      <c r="AH317" s="43"/>
    </row>
    <row r="318" spans="1:34" ht="14.25" customHeight="1">
      <c r="A318" s="43"/>
      <c r="B318" s="484"/>
      <c r="C318" s="484"/>
      <c r="D318" s="484"/>
      <c r="E318" s="505"/>
      <c r="F318" s="505"/>
      <c r="G318" s="505"/>
      <c r="H318" s="505"/>
      <c r="I318" s="505"/>
      <c r="J318" s="505"/>
      <c r="K318" s="505"/>
      <c r="L318" s="505"/>
      <c r="M318" s="505"/>
      <c r="N318" s="505"/>
      <c r="O318" s="505"/>
      <c r="P318" s="505"/>
      <c r="Q318" s="505"/>
      <c r="R318" s="505"/>
      <c r="S318" s="484"/>
      <c r="T318" s="505"/>
      <c r="U318" s="484"/>
      <c r="V318" s="484"/>
      <c r="W318" s="506"/>
      <c r="X318" s="506"/>
      <c r="Y318" s="506"/>
      <c r="Z318" s="43"/>
      <c r="AA318" s="43"/>
      <c r="AB318" s="484"/>
      <c r="AC318" s="484"/>
      <c r="AD318" s="43"/>
      <c r="AE318" s="43"/>
      <c r="AF318" s="43"/>
      <c r="AG318" s="43"/>
      <c r="AH318" s="43"/>
    </row>
    <row r="319" spans="1:34" ht="14.25" customHeight="1">
      <c r="A319" s="43"/>
      <c r="B319" s="484"/>
      <c r="C319" s="484"/>
      <c r="D319" s="484"/>
      <c r="E319" s="505"/>
      <c r="F319" s="505"/>
      <c r="G319" s="505"/>
      <c r="H319" s="505"/>
      <c r="I319" s="505"/>
      <c r="J319" s="505"/>
      <c r="K319" s="505"/>
      <c r="L319" s="505"/>
      <c r="M319" s="505"/>
      <c r="N319" s="505"/>
      <c r="O319" s="505"/>
      <c r="P319" s="505"/>
      <c r="Q319" s="505"/>
      <c r="R319" s="505"/>
      <c r="S319" s="484"/>
      <c r="T319" s="505"/>
      <c r="U319" s="484"/>
      <c r="V319" s="484"/>
      <c r="W319" s="506"/>
      <c r="X319" s="506"/>
      <c r="Y319" s="506"/>
      <c r="Z319" s="43"/>
      <c r="AA319" s="43"/>
      <c r="AB319" s="484"/>
      <c r="AC319" s="484"/>
      <c r="AD319" s="43"/>
      <c r="AE319" s="43"/>
      <c r="AF319" s="43"/>
      <c r="AG319" s="43"/>
      <c r="AH319" s="43"/>
    </row>
    <row r="320" spans="1:34" ht="14.25" customHeight="1">
      <c r="A320" s="43"/>
      <c r="B320" s="484"/>
      <c r="C320" s="484"/>
      <c r="D320" s="484"/>
      <c r="E320" s="505"/>
      <c r="F320" s="505"/>
      <c r="G320" s="505"/>
      <c r="H320" s="505"/>
      <c r="I320" s="505"/>
      <c r="J320" s="505"/>
      <c r="K320" s="505"/>
      <c r="L320" s="505"/>
      <c r="M320" s="505"/>
      <c r="N320" s="505"/>
      <c r="O320" s="505"/>
      <c r="P320" s="505"/>
      <c r="Q320" s="505"/>
      <c r="R320" s="505"/>
      <c r="S320" s="484"/>
      <c r="T320" s="505"/>
      <c r="U320" s="484"/>
      <c r="V320" s="484"/>
      <c r="W320" s="506"/>
      <c r="X320" s="506"/>
      <c r="Y320" s="506"/>
      <c r="Z320" s="43"/>
      <c r="AA320" s="43"/>
      <c r="AB320" s="484"/>
      <c r="AC320" s="484"/>
      <c r="AD320" s="43"/>
      <c r="AE320" s="43"/>
      <c r="AF320" s="43"/>
      <c r="AG320" s="43"/>
      <c r="AH320" s="43"/>
    </row>
    <row r="321" spans="1:34" ht="14.25" customHeight="1">
      <c r="A321" s="43"/>
      <c r="B321" s="484"/>
      <c r="C321" s="484"/>
      <c r="D321" s="484"/>
      <c r="E321" s="505"/>
      <c r="F321" s="505"/>
      <c r="G321" s="505"/>
      <c r="H321" s="505"/>
      <c r="I321" s="505"/>
      <c r="J321" s="505"/>
      <c r="K321" s="505"/>
      <c r="L321" s="505"/>
      <c r="M321" s="505"/>
      <c r="N321" s="505"/>
      <c r="O321" s="505"/>
      <c r="P321" s="505"/>
      <c r="Q321" s="505"/>
      <c r="R321" s="505"/>
      <c r="S321" s="484"/>
      <c r="T321" s="505"/>
      <c r="U321" s="484"/>
      <c r="V321" s="484"/>
      <c r="W321" s="506"/>
      <c r="X321" s="506"/>
      <c r="Y321" s="506"/>
      <c r="Z321" s="43"/>
      <c r="AA321" s="43"/>
      <c r="AB321" s="484"/>
      <c r="AC321" s="484"/>
      <c r="AD321" s="43"/>
      <c r="AE321" s="43"/>
      <c r="AF321" s="43"/>
      <c r="AG321" s="43"/>
      <c r="AH321" s="43"/>
    </row>
    <row r="322" spans="1:34" ht="14.25" customHeight="1">
      <c r="A322" s="43"/>
      <c r="B322" s="484"/>
      <c r="C322" s="484"/>
      <c r="D322" s="484"/>
      <c r="E322" s="505"/>
      <c r="F322" s="505"/>
      <c r="G322" s="505"/>
      <c r="H322" s="505"/>
      <c r="I322" s="505"/>
      <c r="J322" s="505"/>
      <c r="K322" s="505"/>
      <c r="L322" s="505"/>
      <c r="M322" s="505"/>
      <c r="N322" s="505"/>
      <c r="O322" s="505"/>
      <c r="P322" s="505"/>
      <c r="Q322" s="505"/>
      <c r="R322" s="505"/>
      <c r="S322" s="484"/>
      <c r="T322" s="505"/>
      <c r="U322" s="484"/>
      <c r="V322" s="484"/>
      <c r="W322" s="506"/>
      <c r="X322" s="506"/>
      <c r="Y322" s="506"/>
      <c r="Z322" s="43"/>
      <c r="AA322" s="43"/>
      <c r="AB322" s="484"/>
      <c r="AC322" s="484"/>
      <c r="AD322" s="43"/>
      <c r="AE322" s="43"/>
      <c r="AF322" s="43"/>
      <c r="AG322" s="43"/>
      <c r="AH322" s="43"/>
    </row>
    <row r="323" spans="1:34" ht="14.25" customHeight="1">
      <c r="A323" s="43"/>
      <c r="B323" s="484"/>
      <c r="C323" s="484"/>
      <c r="D323" s="484"/>
      <c r="E323" s="505"/>
      <c r="F323" s="505"/>
      <c r="G323" s="505"/>
      <c r="H323" s="505"/>
      <c r="I323" s="505"/>
      <c r="J323" s="505"/>
      <c r="K323" s="505"/>
      <c r="L323" s="505"/>
      <c r="M323" s="505"/>
      <c r="N323" s="505"/>
      <c r="O323" s="505"/>
      <c r="P323" s="505"/>
      <c r="Q323" s="505"/>
      <c r="R323" s="505"/>
      <c r="S323" s="484"/>
      <c r="T323" s="505"/>
      <c r="U323" s="484"/>
      <c r="V323" s="484"/>
      <c r="W323" s="506"/>
      <c r="X323" s="506"/>
      <c r="Y323" s="506"/>
      <c r="Z323" s="43"/>
      <c r="AA323" s="43"/>
      <c r="AB323" s="484"/>
      <c r="AC323" s="484"/>
      <c r="AD323" s="43"/>
      <c r="AE323" s="43"/>
      <c r="AF323" s="43"/>
      <c r="AG323" s="43"/>
      <c r="AH323" s="43"/>
    </row>
    <row r="324" spans="1:34" ht="14.25" customHeight="1">
      <c r="A324" s="43"/>
      <c r="B324" s="484"/>
      <c r="C324" s="484"/>
      <c r="D324" s="484"/>
      <c r="E324" s="505"/>
      <c r="F324" s="505"/>
      <c r="G324" s="505"/>
      <c r="H324" s="505"/>
      <c r="I324" s="505"/>
      <c r="J324" s="505"/>
      <c r="K324" s="505"/>
      <c r="L324" s="505"/>
      <c r="M324" s="505"/>
      <c r="N324" s="505"/>
      <c r="O324" s="505"/>
      <c r="P324" s="505"/>
      <c r="Q324" s="505"/>
      <c r="R324" s="505"/>
      <c r="S324" s="484"/>
      <c r="T324" s="505"/>
      <c r="U324" s="484"/>
      <c r="V324" s="484"/>
      <c r="W324" s="506"/>
      <c r="X324" s="506"/>
      <c r="Y324" s="506"/>
      <c r="Z324" s="43"/>
      <c r="AA324" s="43"/>
      <c r="AB324" s="484"/>
      <c r="AC324" s="484"/>
      <c r="AD324" s="43"/>
      <c r="AE324" s="43"/>
      <c r="AF324" s="43"/>
      <c r="AG324" s="43"/>
      <c r="AH324" s="43"/>
    </row>
    <row r="325" spans="1:34" ht="14.25" customHeight="1">
      <c r="A325" s="43"/>
      <c r="B325" s="484"/>
      <c r="C325" s="484"/>
      <c r="D325" s="484"/>
      <c r="E325" s="505"/>
      <c r="F325" s="505"/>
      <c r="G325" s="505"/>
      <c r="H325" s="505"/>
      <c r="I325" s="505"/>
      <c r="J325" s="505"/>
      <c r="K325" s="505"/>
      <c r="L325" s="505"/>
      <c r="M325" s="505"/>
      <c r="N325" s="505"/>
      <c r="O325" s="505"/>
      <c r="P325" s="505"/>
      <c r="Q325" s="505"/>
      <c r="R325" s="505"/>
      <c r="S325" s="484"/>
      <c r="T325" s="505"/>
      <c r="U325" s="484"/>
      <c r="V325" s="484"/>
      <c r="W325" s="506"/>
      <c r="X325" s="506"/>
      <c r="Y325" s="506"/>
      <c r="Z325" s="43"/>
      <c r="AA325" s="43"/>
      <c r="AB325" s="484"/>
      <c r="AC325" s="484"/>
      <c r="AD325" s="43"/>
      <c r="AE325" s="43"/>
      <c r="AF325" s="43"/>
      <c r="AG325" s="43"/>
      <c r="AH325" s="43"/>
    </row>
    <row r="326" spans="1:34" ht="14.25" customHeight="1">
      <c r="A326" s="43"/>
      <c r="B326" s="484"/>
      <c r="C326" s="484"/>
      <c r="D326" s="484"/>
      <c r="E326" s="505"/>
      <c r="F326" s="505"/>
      <c r="G326" s="505"/>
      <c r="H326" s="505"/>
      <c r="I326" s="505"/>
      <c r="J326" s="505"/>
      <c r="K326" s="505"/>
      <c r="L326" s="505"/>
      <c r="M326" s="505"/>
      <c r="N326" s="505"/>
      <c r="O326" s="505"/>
      <c r="P326" s="505"/>
      <c r="Q326" s="505"/>
      <c r="R326" s="505"/>
      <c r="S326" s="484"/>
      <c r="T326" s="505"/>
      <c r="U326" s="484"/>
      <c r="V326" s="484"/>
      <c r="W326" s="506"/>
      <c r="X326" s="506"/>
      <c r="Y326" s="506"/>
      <c r="Z326" s="43"/>
      <c r="AA326" s="43"/>
      <c r="AB326" s="484"/>
      <c r="AC326" s="484"/>
      <c r="AD326" s="43"/>
      <c r="AE326" s="43"/>
      <c r="AF326" s="43"/>
      <c r="AG326" s="43"/>
      <c r="AH326" s="43"/>
    </row>
    <row r="327" spans="1:34" ht="14.25" customHeight="1">
      <c r="A327" s="43"/>
      <c r="B327" s="484"/>
      <c r="C327" s="484"/>
      <c r="D327" s="484"/>
      <c r="E327" s="505"/>
      <c r="F327" s="505"/>
      <c r="G327" s="505"/>
      <c r="H327" s="505"/>
      <c r="I327" s="505"/>
      <c r="J327" s="505"/>
      <c r="K327" s="505"/>
      <c r="L327" s="505"/>
      <c r="M327" s="505"/>
      <c r="N327" s="505"/>
      <c r="O327" s="505"/>
      <c r="P327" s="505"/>
      <c r="Q327" s="505"/>
      <c r="R327" s="505"/>
      <c r="S327" s="484"/>
      <c r="T327" s="505"/>
      <c r="U327" s="484"/>
      <c r="V327" s="484"/>
      <c r="W327" s="506"/>
      <c r="X327" s="506"/>
      <c r="Y327" s="506"/>
      <c r="Z327" s="43"/>
      <c r="AA327" s="43"/>
      <c r="AB327" s="484"/>
      <c r="AC327" s="484"/>
      <c r="AD327" s="43"/>
      <c r="AE327" s="43"/>
      <c r="AF327" s="43"/>
      <c r="AG327" s="43"/>
      <c r="AH327" s="43"/>
    </row>
    <row r="328" spans="1:34" ht="14.25" customHeight="1">
      <c r="A328" s="43"/>
      <c r="B328" s="484"/>
      <c r="C328" s="484"/>
      <c r="D328" s="484"/>
      <c r="E328" s="505"/>
      <c r="F328" s="505"/>
      <c r="G328" s="505"/>
      <c r="H328" s="505"/>
      <c r="I328" s="505"/>
      <c r="J328" s="505"/>
      <c r="K328" s="505"/>
      <c r="L328" s="505"/>
      <c r="M328" s="505"/>
      <c r="N328" s="505"/>
      <c r="O328" s="505"/>
      <c r="P328" s="505"/>
      <c r="Q328" s="505"/>
      <c r="R328" s="505"/>
      <c r="S328" s="484"/>
      <c r="T328" s="505"/>
      <c r="U328" s="484"/>
      <c r="V328" s="484"/>
      <c r="W328" s="506"/>
      <c r="X328" s="506"/>
      <c r="Y328" s="506"/>
      <c r="Z328" s="43"/>
      <c r="AA328" s="43"/>
      <c r="AB328" s="484"/>
      <c r="AC328" s="484"/>
      <c r="AD328" s="43"/>
      <c r="AE328" s="43"/>
      <c r="AF328" s="43"/>
      <c r="AG328" s="43"/>
      <c r="AH328" s="43"/>
    </row>
    <row r="329" spans="1:34" ht="14.25" customHeight="1">
      <c r="A329" s="43"/>
      <c r="B329" s="484"/>
      <c r="C329" s="484"/>
      <c r="D329" s="484"/>
      <c r="E329" s="505"/>
      <c r="F329" s="505"/>
      <c r="G329" s="505"/>
      <c r="H329" s="505"/>
      <c r="I329" s="505"/>
      <c r="J329" s="505"/>
      <c r="K329" s="505"/>
      <c r="L329" s="505"/>
      <c r="M329" s="505"/>
      <c r="N329" s="505"/>
      <c r="O329" s="505"/>
      <c r="P329" s="505"/>
      <c r="Q329" s="505"/>
      <c r="R329" s="505"/>
      <c r="S329" s="484"/>
      <c r="T329" s="505"/>
      <c r="U329" s="484"/>
      <c r="V329" s="484"/>
      <c r="W329" s="506"/>
      <c r="X329" s="506"/>
      <c r="Y329" s="506"/>
      <c r="Z329" s="43"/>
      <c r="AA329" s="43"/>
      <c r="AB329" s="484"/>
      <c r="AC329" s="484"/>
      <c r="AD329" s="43"/>
      <c r="AE329" s="43"/>
      <c r="AF329" s="43"/>
      <c r="AG329" s="43"/>
      <c r="AH329" s="43"/>
    </row>
    <row r="330" spans="1:34" ht="14.25" customHeight="1">
      <c r="A330" s="43"/>
      <c r="B330" s="484"/>
      <c r="C330" s="484"/>
      <c r="D330" s="484"/>
      <c r="E330" s="505"/>
      <c r="F330" s="505"/>
      <c r="G330" s="505"/>
      <c r="H330" s="505"/>
      <c r="I330" s="505"/>
      <c r="J330" s="505"/>
      <c r="K330" s="505"/>
      <c r="L330" s="505"/>
      <c r="M330" s="505"/>
      <c r="N330" s="505"/>
      <c r="O330" s="505"/>
      <c r="P330" s="505"/>
      <c r="Q330" s="505"/>
      <c r="R330" s="505"/>
      <c r="S330" s="484"/>
      <c r="T330" s="505"/>
      <c r="U330" s="484"/>
      <c r="V330" s="484"/>
      <c r="W330" s="506"/>
      <c r="X330" s="506"/>
      <c r="Y330" s="506"/>
      <c r="Z330" s="43"/>
      <c r="AA330" s="43"/>
      <c r="AB330" s="484"/>
      <c r="AC330" s="484"/>
      <c r="AD330" s="43"/>
      <c r="AE330" s="43"/>
      <c r="AF330" s="43"/>
      <c r="AG330" s="43"/>
      <c r="AH330" s="43"/>
    </row>
    <row r="331" spans="1:34" ht="14.25" customHeight="1">
      <c r="A331" s="43"/>
      <c r="B331" s="484"/>
      <c r="C331" s="484"/>
      <c r="D331" s="484"/>
      <c r="E331" s="505"/>
      <c r="F331" s="505"/>
      <c r="G331" s="505"/>
      <c r="H331" s="505"/>
      <c r="I331" s="505"/>
      <c r="J331" s="505"/>
      <c r="K331" s="505"/>
      <c r="L331" s="505"/>
      <c r="M331" s="505"/>
      <c r="N331" s="505"/>
      <c r="O331" s="505"/>
      <c r="P331" s="505"/>
      <c r="Q331" s="505"/>
      <c r="R331" s="505"/>
      <c r="S331" s="484"/>
      <c r="T331" s="505"/>
      <c r="U331" s="484"/>
      <c r="V331" s="484"/>
      <c r="W331" s="506"/>
      <c r="X331" s="506"/>
      <c r="Y331" s="506"/>
      <c r="Z331" s="43"/>
      <c r="AA331" s="43"/>
      <c r="AB331" s="484"/>
      <c r="AC331" s="484"/>
      <c r="AD331" s="43"/>
      <c r="AE331" s="43"/>
      <c r="AF331" s="43"/>
      <c r="AG331" s="43"/>
      <c r="AH331" s="43"/>
    </row>
    <row r="332" spans="1:34" ht="14.25" customHeight="1">
      <c r="A332" s="43"/>
      <c r="B332" s="484"/>
      <c r="C332" s="484"/>
      <c r="D332" s="484"/>
      <c r="E332" s="505"/>
      <c r="F332" s="505"/>
      <c r="G332" s="505"/>
      <c r="H332" s="505"/>
      <c r="I332" s="505"/>
      <c r="J332" s="505"/>
      <c r="K332" s="505"/>
      <c r="L332" s="505"/>
      <c r="M332" s="505"/>
      <c r="N332" s="505"/>
      <c r="O332" s="505"/>
      <c r="P332" s="505"/>
      <c r="Q332" s="505"/>
      <c r="R332" s="505"/>
      <c r="S332" s="484"/>
      <c r="T332" s="505"/>
      <c r="U332" s="484"/>
      <c r="V332" s="484"/>
      <c r="W332" s="506"/>
      <c r="X332" s="506"/>
      <c r="Y332" s="506"/>
      <c r="Z332" s="43"/>
      <c r="AA332" s="43"/>
      <c r="AB332" s="484"/>
      <c r="AC332" s="484"/>
      <c r="AD332" s="43"/>
      <c r="AE332" s="43"/>
      <c r="AF332" s="43"/>
      <c r="AG332" s="43"/>
      <c r="AH332" s="43"/>
    </row>
    <row r="333" spans="1:34" ht="14.25" customHeight="1">
      <c r="A333" s="43"/>
      <c r="B333" s="484"/>
      <c r="C333" s="484"/>
      <c r="D333" s="484"/>
      <c r="E333" s="505"/>
      <c r="F333" s="505"/>
      <c r="G333" s="505"/>
      <c r="H333" s="505"/>
      <c r="I333" s="505"/>
      <c r="J333" s="505"/>
      <c r="K333" s="505"/>
      <c r="L333" s="505"/>
      <c r="M333" s="505"/>
      <c r="N333" s="505"/>
      <c r="O333" s="505"/>
      <c r="P333" s="505"/>
      <c r="Q333" s="505"/>
      <c r="R333" s="505"/>
      <c r="S333" s="484"/>
      <c r="T333" s="505"/>
      <c r="U333" s="484"/>
      <c r="V333" s="484"/>
      <c r="W333" s="506"/>
      <c r="X333" s="506"/>
      <c r="Y333" s="506"/>
      <c r="Z333" s="43"/>
      <c r="AA333" s="43"/>
      <c r="AB333" s="484"/>
      <c r="AC333" s="484"/>
      <c r="AD333" s="43"/>
      <c r="AE333" s="43"/>
      <c r="AF333" s="43"/>
      <c r="AG333" s="43"/>
      <c r="AH333" s="43"/>
    </row>
    <row r="334" spans="1:34" ht="14.25" customHeight="1">
      <c r="A334" s="43"/>
      <c r="B334" s="484"/>
      <c r="C334" s="484"/>
      <c r="D334" s="484"/>
      <c r="E334" s="505"/>
      <c r="F334" s="505"/>
      <c r="G334" s="505"/>
      <c r="H334" s="505"/>
      <c r="I334" s="505"/>
      <c r="J334" s="505"/>
      <c r="K334" s="505"/>
      <c r="L334" s="505"/>
      <c r="M334" s="505"/>
      <c r="N334" s="505"/>
      <c r="O334" s="505"/>
      <c r="P334" s="505"/>
      <c r="Q334" s="505"/>
      <c r="R334" s="505"/>
      <c r="S334" s="484"/>
      <c r="T334" s="505"/>
      <c r="U334" s="484"/>
      <c r="V334" s="484"/>
      <c r="W334" s="506"/>
      <c r="X334" s="506"/>
      <c r="Y334" s="506"/>
      <c r="Z334" s="43"/>
      <c r="AA334" s="43"/>
      <c r="AB334" s="484"/>
      <c r="AC334" s="484"/>
      <c r="AD334" s="43"/>
      <c r="AE334" s="43"/>
      <c r="AF334" s="43"/>
      <c r="AG334" s="43"/>
      <c r="AH334" s="43"/>
    </row>
    <row r="335" spans="1:34" ht="14.25" customHeight="1">
      <c r="A335" s="43"/>
      <c r="B335" s="484"/>
      <c r="C335" s="484"/>
      <c r="D335" s="484"/>
      <c r="E335" s="505"/>
      <c r="F335" s="505"/>
      <c r="G335" s="505"/>
      <c r="H335" s="505"/>
      <c r="I335" s="505"/>
      <c r="J335" s="505"/>
      <c r="K335" s="505"/>
      <c r="L335" s="505"/>
      <c r="M335" s="505"/>
      <c r="N335" s="505"/>
      <c r="O335" s="505"/>
      <c r="P335" s="505"/>
      <c r="Q335" s="505"/>
      <c r="R335" s="505"/>
      <c r="S335" s="484"/>
      <c r="T335" s="505"/>
      <c r="U335" s="484"/>
      <c r="V335" s="484"/>
      <c r="W335" s="506"/>
      <c r="X335" s="506"/>
      <c r="Y335" s="506"/>
      <c r="Z335" s="43"/>
      <c r="AA335" s="43"/>
      <c r="AB335" s="484"/>
      <c r="AC335" s="484"/>
      <c r="AD335" s="43"/>
      <c r="AE335" s="43"/>
      <c r="AF335" s="43"/>
      <c r="AG335" s="43"/>
      <c r="AH335" s="43"/>
    </row>
    <row r="336" spans="1:34" ht="14.25" customHeight="1">
      <c r="A336" s="43"/>
      <c r="B336" s="484"/>
      <c r="C336" s="484"/>
      <c r="D336" s="484"/>
      <c r="E336" s="505"/>
      <c r="F336" s="505"/>
      <c r="G336" s="505"/>
      <c r="H336" s="505"/>
      <c r="I336" s="505"/>
      <c r="J336" s="505"/>
      <c r="K336" s="505"/>
      <c r="L336" s="505"/>
      <c r="M336" s="505"/>
      <c r="N336" s="505"/>
      <c r="O336" s="505"/>
      <c r="P336" s="505"/>
      <c r="Q336" s="505"/>
      <c r="R336" s="505"/>
      <c r="S336" s="484"/>
      <c r="T336" s="505"/>
      <c r="U336" s="484"/>
      <c r="V336" s="484"/>
      <c r="W336" s="506"/>
      <c r="X336" s="506"/>
      <c r="Y336" s="506"/>
      <c r="Z336" s="43"/>
      <c r="AA336" s="43"/>
      <c r="AB336" s="484"/>
      <c r="AC336" s="484"/>
      <c r="AD336" s="43"/>
      <c r="AE336" s="43"/>
      <c r="AF336" s="43"/>
      <c r="AG336" s="43"/>
      <c r="AH336" s="43"/>
    </row>
    <row r="337" spans="1:34" ht="14.25" customHeight="1">
      <c r="A337" s="43"/>
      <c r="B337" s="484"/>
      <c r="C337" s="484"/>
      <c r="D337" s="484"/>
      <c r="E337" s="505"/>
      <c r="F337" s="505"/>
      <c r="G337" s="505"/>
      <c r="H337" s="505"/>
      <c r="I337" s="505"/>
      <c r="J337" s="505"/>
      <c r="K337" s="505"/>
      <c r="L337" s="505"/>
      <c r="M337" s="505"/>
      <c r="N337" s="505"/>
      <c r="O337" s="505"/>
      <c r="P337" s="505"/>
      <c r="Q337" s="505"/>
      <c r="R337" s="505"/>
      <c r="S337" s="484"/>
      <c r="T337" s="505"/>
      <c r="U337" s="484"/>
      <c r="V337" s="484"/>
      <c r="W337" s="506"/>
      <c r="X337" s="506"/>
      <c r="Y337" s="506"/>
      <c r="Z337" s="43"/>
      <c r="AA337" s="43"/>
      <c r="AB337" s="484"/>
      <c r="AC337" s="484"/>
      <c r="AD337" s="43"/>
      <c r="AE337" s="43"/>
      <c r="AF337" s="43"/>
      <c r="AG337" s="43"/>
      <c r="AH337" s="43"/>
    </row>
    <row r="338" spans="1:34" ht="14.25" customHeight="1">
      <c r="A338" s="43"/>
      <c r="B338" s="484"/>
      <c r="C338" s="484"/>
      <c r="D338" s="484"/>
      <c r="E338" s="505"/>
      <c r="F338" s="505"/>
      <c r="G338" s="505"/>
      <c r="H338" s="505"/>
      <c r="I338" s="505"/>
      <c r="J338" s="505"/>
      <c r="K338" s="505"/>
      <c r="L338" s="505"/>
      <c r="M338" s="505"/>
      <c r="N338" s="505"/>
      <c r="O338" s="505"/>
      <c r="P338" s="505"/>
      <c r="Q338" s="505"/>
      <c r="R338" s="505"/>
      <c r="S338" s="484"/>
      <c r="T338" s="505"/>
      <c r="U338" s="484"/>
      <c r="V338" s="484"/>
      <c r="W338" s="506"/>
      <c r="X338" s="506"/>
      <c r="Y338" s="506"/>
      <c r="Z338" s="43"/>
      <c r="AA338" s="43"/>
      <c r="AB338" s="484"/>
      <c r="AC338" s="484"/>
      <c r="AD338" s="43"/>
      <c r="AE338" s="43"/>
      <c r="AF338" s="43"/>
      <c r="AG338" s="43"/>
      <c r="AH338" s="43"/>
    </row>
    <row r="339" spans="1:34" ht="14.25" customHeight="1">
      <c r="A339" s="43"/>
      <c r="B339" s="484"/>
      <c r="C339" s="484"/>
      <c r="D339" s="484"/>
      <c r="E339" s="505"/>
      <c r="F339" s="505"/>
      <c r="G339" s="505"/>
      <c r="H339" s="505"/>
      <c r="I339" s="505"/>
      <c r="J339" s="505"/>
      <c r="K339" s="505"/>
      <c r="L339" s="505"/>
      <c r="M339" s="505"/>
      <c r="N339" s="505"/>
      <c r="O339" s="505"/>
      <c r="P339" s="505"/>
      <c r="Q339" s="505"/>
      <c r="R339" s="505"/>
      <c r="S339" s="484"/>
      <c r="T339" s="505"/>
      <c r="U339" s="484"/>
      <c r="V339" s="484"/>
      <c r="W339" s="506"/>
      <c r="X339" s="506"/>
      <c r="Y339" s="506"/>
      <c r="Z339" s="43"/>
      <c r="AA339" s="43"/>
      <c r="AB339" s="484"/>
      <c r="AC339" s="484"/>
      <c r="AD339" s="43"/>
      <c r="AE339" s="43"/>
      <c r="AF339" s="43"/>
      <c r="AG339" s="43"/>
      <c r="AH339" s="43"/>
    </row>
    <row r="340" spans="1:34" ht="14.25" customHeight="1">
      <c r="A340" s="43"/>
      <c r="B340" s="484"/>
      <c r="C340" s="484"/>
      <c r="D340" s="484"/>
      <c r="E340" s="505"/>
      <c r="F340" s="505"/>
      <c r="G340" s="505"/>
      <c r="H340" s="505"/>
      <c r="I340" s="505"/>
      <c r="J340" s="505"/>
      <c r="K340" s="505"/>
      <c r="L340" s="505"/>
      <c r="M340" s="505"/>
      <c r="N340" s="505"/>
      <c r="O340" s="505"/>
      <c r="P340" s="505"/>
      <c r="Q340" s="505"/>
      <c r="R340" s="505"/>
      <c r="S340" s="484"/>
      <c r="T340" s="505"/>
      <c r="U340" s="484"/>
      <c r="V340" s="484"/>
      <c r="W340" s="506"/>
      <c r="X340" s="506"/>
      <c r="Y340" s="506"/>
      <c r="Z340" s="43"/>
      <c r="AA340" s="43"/>
      <c r="AB340" s="484"/>
      <c r="AC340" s="484"/>
      <c r="AD340" s="43"/>
      <c r="AE340" s="43"/>
      <c r="AF340" s="43"/>
      <c r="AG340" s="43"/>
      <c r="AH340" s="43"/>
    </row>
    <row r="341" spans="1:34" ht="14.25" customHeight="1">
      <c r="A341" s="43"/>
      <c r="B341" s="484"/>
      <c r="C341" s="484"/>
      <c r="D341" s="484"/>
      <c r="E341" s="505"/>
      <c r="F341" s="505"/>
      <c r="G341" s="505"/>
      <c r="H341" s="505"/>
      <c r="I341" s="505"/>
      <c r="J341" s="505"/>
      <c r="K341" s="505"/>
      <c r="L341" s="505"/>
      <c r="M341" s="505"/>
      <c r="N341" s="505"/>
      <c r="O341" s="505"/>
      <c r="P341" s="505"/>
      <c r="Q341" s="505"/>
      <c r="R341" s="505"/>
      <c r="S341" s="484"/>
      <c r="T341" s="505"/>
      <c r="U341" s="484"/>
      <c r="V341" s="484"/>
      <c r="W341" s="506"/>
      <c r="X341" s="506"/>
      <c r="Y341" s="506"/>
      <c r="Z341" s="43"/>
      <c r="AA341" s="43"/>
      <c r="AB341" s="484"/>
      <c r="AC341" s="484"/>
      <c r="AD341" s="43"/>
      <c r="AE341" s="43"/>
      <c r="AF341" s="43"/>
      <c r="AG341" s="43"/>
      <c r="AH341" s="43"/>
    </row>
    <row r="342" spans="1:34" ht="14.25" customHeight="1">
      <c r="A342" s="43"/>
      <c r="B342" s="484"/>
      <c r="C342" s="484"/>
      <c r="D342" s="484"/>
      <c r="E342" s="505"/>
      <c r="F342" s="505"/>
      <c r="G342" s="505"/>
      <c r="H342" s="505"/>
      <c r="I342" s="505"/>
      <c r="J342" s="505"/>
      <c r="K342" s="505"/>
      <c r="L342" s="505"/>
      <c r="M342" s="505"/>
      <c r="N342" s="505"/>
      <c r="O342" s="505"/>
      <c r="P342" s="505"/>
      <c r="Q342" s="505"/>
      <c r="R342" s="505"/>
      <c r="S342" s="484"/>
      <c r="T342" s="505"/>
      <c r="U342" s="484"/>
      <c r="V342" s="484"/>
      <c r="W342" s="506"/>
      <c r="X342" s="506"/>
      <c r="Y342" s="506"/>
      <c r="Z342" s="43"/>
      <c r="AA342" s="43"/>
      <c r="AB342" s="484"/>
      <c r="AC342" s="484"/>
      <c r="AD342" s="43"/>
      <c r="AE342" s="43"/>
      <c r="AF342" s="43"/>
      <c r="AG342" s="43"/>
      <c r="AH342" s="43"/>
    </row>
    <row r="343" spans="1:34" ht="14.25" customHeight="1">
      <c r="A343" s="43"/>
      <c r="B343" s="484"/>
      <c r="C343" s="484"/>
      <c r="D343" s="484"/>
      <c r="E343" s="505"/>
      <c r="F343" s="505"/>
      <c r="G343" s="505"/>
      <c r="H343" s="505"/>
      <c r="I343" s="505"/>
      <c r="J343" s="505"/>
      <c r="K343" s="505"/>
      <c r="L343" s="505"/>
      <c r="M343" s="505"/>
      <c r="N343" s="505"/>
      <c r="O343" s="505"/>
      <c r="P343" s="505"/>
      <c r="Q343" s="505"/>
      <c r="R343" s="505"/>
      <c r="S343" s="484"/>
      <c r="T343" s="505"/>
      <c r="U343" s="484"/>
      <c r="V343" s="484"/>
      <c r="W343" s="506"/>
      <c r="X343" s="506"/>
      <c r="Y343" s="506"/>
      <c r="Z343" s="43"/>
      <c r="AA343" s="43"/>
      <c r="AB343" s="484"/>
      <c r="AC343" s="484"/>
      <c r="AD343" s="43"/>
      <c r="AE343" s="43"/>
      <c r="AF343" s="43"/>
      <c r="AG343" s="43"/>
      <c r="AH343" s="43"/>
    </row>
    <row r="344" spans="1:34" ht="14.25" customHeight="1">
      <c r="A344" s="43"/>
      <c r="B344" s="484"/>
      <c r="C344" s="484"/>
      <c r="D344" s="484"/>
      <c r="E344" s="505"/>
      <c r="F344" s="505"/>
      <c r="G344" s="505"/>
      <c r="H344" s="505"/>
      <c r="I344" s="505"/>
      <c r="J344" s="505"/>
      <c r="K344" s="505"/>
      <c r="L344" s="505"/>
      <c r="M344" s="505"/>
      <c r="N344" s="505"/>
      <c r="O344" s="505"/>
      <c r="P344" s="505"/>
      <c r="Q344" s="505"/>
      <c r="R344" s="505"/>
      <c r="S344" s="484"/>
      <c r="T344" s="505"/>
      <c r="U344" s="484"/>
      <c r="V344" s="484"/>
      <c r="W344" s="506"/>
      <c r="X344" s="506"/>
      <c r="Y344" s="506"/>
      <c r="Z344" s="43"/>
      <c r="AA344" s="43"/>
      <c r="AB344" s="484"/>
      <c r="AC344" s="484"/>
      <c r="AD344" s="43"/>
      <c r="AE344" s="43"/>
      <c r="AF344" s="43"/>
      <c r="AG344" s="43"/>
      <c r="AH344" s="43"/>
    </row>
    <row r="345" spans="1:34" ht="14.25" customHeight="1">
      <c r="A345" s="43"/>
      <c r="B345" s="484"/>
      <c r="C345" s="484"/>
      <c r="D345" s="484"/>
      <c r="E345" s="505"/>
      <c r="F345" s="505"/>
      <c r="G345" s="505"/>
      <c r="H345" s="505"/>
      <c r="I345" s="505"/>
      <c r="J345" s="505"/>
      <c r="K345" s="505"/>
      <c r="L345" s="505"/>
      <c r="M345" s="505"/>
      <c r="N345" s="505"/>
      <c r="O345" s="505"/>
      <c r="P345" s="505"/>
      <c r="Q345" s="505"/>
      <c r="R345" s="505"/>
      <c r="S345" s="484"/>
      <c r="T345" s="505"/>
      <c r="U345" s="484"/>
      <c r="V345" s="484"/>
      <c r="W345" s="506"/>
      <c r="X345" s="506"/>
      <c r="Y345" s="506"/>
      <c r="Z345" s="43"/>
      <c r="AA345" s="43"/>
      <c r="AB345" s="484"/>
      <c r="AC345" s="484"/>
      <c r="AD345" s="43"/>
      <c r="AE345" s="43"/>
      <c r="AF345" s="43"/>
      <c r="AG345" s="43"/>
      <c r="AH345" s="43"/>
    </row>
    <row r="346" spans="1:34" ht="14.25" customHeight="1">
      <c r="A346" s="43"/>
      <c r="B346" s="484"/>
      <c r="C346" s="484"/>
      <c r="D346" s="484"/>
      <c r="E346" s="505"/>
      <c r="F346" s="505"/>
      <c r="G346" s="505"/>
      <c r="H346" s="505"/>
      <c r="I346" s="505"/>
      <c r="J346" s="505"/>
      <c r="K346" s="505"/>
      <c r="L346" s="505"/>
      <c r="M346" s="505"/>
      <c r="N346" s="505"/>
      <c r="O346" s="505"/>
      <c r="P346" s="505"/>
      <c r="Q346" s="505"/>
      <c r="R346" s="505"/>
      <c r="S346" s="484"/>
      <c r="T346" s="505"/>
      <c r="U346" s="484"/>
      <c r="V346" s="484"/>
      <c r="W346" s="506"/>
      <c r="X346" s="506"/>
      <c r="Y346" s="506"/>
      <c r="Z346" s="43"/>
      <c r="AA346" s="43"/>
      <c r="AB346" s="484"/>
      <c r="AC346" s="484"/>
      <c r="AD346" s="43"/>
      <c r="AE346" s="43"/>
      <c r="AF346" s="43"/>
      <c r="AG346" s="43"/>
      <c r="AH346" s="43"/>
    </row>
    <row r="347" spans="1:34" ht="14.25" customHeight="1">
      <c r="A347" s="43"/>
      <c r="B347" s="484"/>
      <c r="C347" s="484"/>
      <c r="D347" s="484"/>
      <c r="E347" s="505"/>
      <c r="F347" s="505"/>
      <c r="G347" s="505"/>
      <c r="H347" s="505"/>
      <c r="I347" s="505"/>
      <c r="J347" s="505"/>
      <c r="K347" s="505"/>
      <c r="L347" s="505"/>
      <c r="M347" s="505"/>
      <c r="N347" s="505"/>
      <c r="O347" s="505"/>
      <c r="P347" s="505"/>
      <c r="Q347" s="505"/>
      <c r="R347" s="505"/>
      <c r="S347" s="484"/>
      <c r="T347" s="505"/>
      <c r="U347" s="484"/>
      <c r="V347" s="484"/>
      <c r="W347" s="506"/>
      <c r="X347" s="506"/>
      <c r="Y347" s="506"/>
      <c r="Z347" s="43"/>
      <c r="AA347" s="43"/>
      <c r="AB347" s="484"/>
      <c r="AC347" s="484"/>
      <c r="AD347" s="43"/>
      <c r="AE347" s="43"/>
      <c r="AF347" s="43"/>
      <c r="AG347" s="43"/>
      <c r="AH347" s="43"/>
    </row>
    <row r="348" spans="1:34" ht="14.25" customHeight="1">
      <c r="A348" s="43"/>
      <c r="B348" s="484"/>
      <c r="C348" s="484"/>
      <c r="D348" s="484"/>
      <c r="E348" s="505"/>
      <c r="F348" s="505"/>
      <c r="G348" s="505"/>
      <c r="H348" s="505"/>
      <c r="I348" s="505"/>
      <c r="J348" s="505"/>
      <c r="K348" s="505"/>
      <c r="L348" s="505"/>
      <c r="M348" s="505"/>
      <c r="N348" s="505"/>
      <c r="O348" s="505"/>
      <c r="P348" s="505"/>
      <c r="Q348" s="505"/>
      <c r="R348" s="505"/>
      <c r="S348" s="484"/>
      <c r="T348" s="505"/>
      <c r="U348" s="484"/>
      <c r="V348" s="484"/>
      <c r="W348" s="506"/>
      <c r="X348" s="506"/>
      <c r="Y348" s="506"/>
      <c r="Z348" s="43"/>
      <c r="AA348" s="43"/>
      <c r="AB348" s="484"/>
      <c r="AC348" s="484"/>
      <c r="AD348" s="43"/>
      <c r="AE348" s="43"/>
      <c r="AF348" s="43"/>
      <c r="AG348" s="43"/>
      <c r="AH348" s="43"/>
    </row>
    <row r="349" spans="1:34" ht="14.25" customHeight="1">
      <c r="A349" s="43"/>
      <c r="B349" s="484"/>
      <c r="C349" s="484"/>
      <c r="D349" s="484"/>
      <c r="E349" s="505"/>
      <c r="F349" s="505"/>
      <c r="G349" s="505"/>
      <c r="H349" s="505"/>
      <c r="I349" s="505"/>
      <c r="J349" s="505"/>
      <c r="K349" s="505"/>
      <c r="L349" s="505"/>
      <c r="M349" s="505"/>
      <c r="N349" s="505"/>
      <c r="O349" s="505"/>
      <c r="P349" s="505"/>
      <c r="Q349" s="505"/>
      <c r="R349" s="505"/>
      <c r="S349" s="484"/>
      <c r="T349" s="505"/>
      <c r="U349" s="484"/>
      <c r="V349" s="484"/>
      <c r="W349" s="506"/>
      <c r="X349" s="506"/>
      <c r="Y349" s="506"/>
      <c r="Z349" s="43"/>
      <c r="AA349" s="43"/>
      <c r="AB349" s="484"/>
      <c r="AC349" s="484"/>
      <c r="AD349" s="43"/>
      <c r="AE349" s="43"/>
      <c r="AF349" s="43"/>
      <c r="AG349" s="43"/>
      <c r="AH349" s="43"/>
    </row>
    <row r="350" spans="1:34" ht="14.25" customHeight="1">
      <c r="A350" s="43"/>
      <c r="B350" s="484"/>
      <c r="C350" s="484"/>
      <c r="D350" s="484"/>
      <c r="E350" s="505"/>
      <c r="F350" s="505"/>
      <c r="G350" s="505"/>
      <c r="H350" s="505"/>
      <c r="I350" s="505"/>
      <c r="J350" s="505"/>
      <c r="K350" s="505"/>
      <c r="L350" s="505"/>
      <c r="M350" s="505"/>
      <c r="N350" s="505"/>
      <c r="O350" s="505"/>
      <c r="P350" s="505"/>
      <c r="Q350" s="505"/>
      <c r="R350" s="505"/>
      <c r="S350" s="484"/>
      <c r="T350" s="505"/>
      <c r="U350" s="484"/>
      <c r="V350" s="484"/>
      <c r="W350" s="506"/>
      <c r="X350" s="506"/>
      <c r="Y350" s="506"/>
      <c r="Z350" s="43"/>
      <c r="AA350" s="43"/>
      <c r="AB350" s="484"/>
      <c r="AC350" s="484"/>
      <c r="AD350" s="43"/>
      <c r="AE350" s="43"/>
      <c r="AF350" s="43"/>
      <c r="AG350" s="43"/>
      <c r="AH350" s="43"/>
    </row>
    <row r="351" spans="1:34" ht="14.25" customHeight="1">
      <c r="A351" s="43"/>
      <c r="B351" s="484"/>
      <c r="C351" s="484"/>
      <c r="D351" s="484"/>
      <c r="E351" s="505"/>
      <c r="F351" s="505"/>
      <c r="G351" s="505"/>
      <c r="H351" s="505"/>
      <c r="I351" s="505"/>
      <c r="J351" s="505"/>
      <c r="K351" s="505"/>
      <c r="L351" s="505"/>
      <c r="M351" s="505"/>
      <c r="N351" s="505"/>
      <c r="O351" s="505"/>
      <c r="P351" s="505"/>
      <c r="Q351" s="505"/>
      <c r="R351" s="505"/>
      <c r="S351" s="484"/>
      <c r="T351" s="505"/>
      <c r="U351" s="484"/>
      <c r="V351" s="484"/>
      <c r="W351" s="506"/>
      <c r="X351" s="506"/>
      <c r="Y351" s="506"/>
      <c r="Z351" s="43"/>
      <c r="AA351" s="43"/>
      <c r="AB351" s="484"/>
      <c r="AC351" s="484"/>
      <c r="AD351" s="43"/>
      <c r="AE351" s="43"/>
      <c r="AF351" s="43"/>
      <c r="AG351" s="43"/>
      <c r="AH351" s="43"/>
    </row>
    <row r="352" spans="1:34" ht="14.25" customHeight="1">
      <c r="A352" s="43"/>
      <c r="B352" s="484"/>
      <c r="C352" s="484"/>
      <c r="D352" s="484"/>
      <c r="E352" s="505"/>
      <c r="F352" s="505"/>
      <c r="G352" s="505"/>
      <c r="H352" s="505"/>
      <c r="I352" s="505"/>
      <c r="J352" s="505"/>
      <c r="K352" s="505"/>
      <c r="L352" s="505"/>
      <c r="M352" s="505"/>
      <c r="N352" s="505"/>
      <c r="O352" s="505"/>
      <c r="P352" s="505"/>
      <c r="Q352" s="505"/>
      <c r="R352" s="505"/>
      <c r="S352" s="484"/>
      <c r="T352" s="505"/>
      <c r="U352" s="484"/>
      <c r="V352" s="484"/>
      <c r="W352" s="506"/>
      <c r="X352" s="506"/>
      <c r="Y352" s="506"/>
      <c r="Z352" s="43"/>
      <c r="AA352" s="43"/>
      <c r="AB352" s="484"/>
      <c r="AC352" s="484"/>
      <c r="AD352" s="43"/>
      <c r="AE352" s="43"/>
      <c r="AF352" s="43"/>
      <c r="AG352" s="43"/>
      <c r="AH352" s="43"/>
    </row>
    <row r="353" spans="1:34" ht="14.25" customHeight="1">
      <c r="A353" s="43"/>
      <c r="B353" s="484"/>
      <c r="C353" s="484"/>
      <c r="D353" s="484"/>
      <c r="E353" s="505"/>
      <c r="F353" s="505"/>
      <c r="G353" s="505"/>
      <c r="H353" s="505"/>
      <c r="I353" s="505"/>
      <c r="J353" s="505"/>
      <c r="K353" s="505"/>
      <c r="L353" s="505"/>
      <c r="M353" s="505"/>
      <c r="N353" s="505"/>
      <c r="O353" s="505"/>
      <c r="P353" s="505"/>
      <c r="Q353" s="505"/>
      <c r="R353" s="505"/>
      <c r="S353" s="484"/>
      <c r="T353" s="505"/>
      <c r="U353" s="484"/>
      <c r="V353" s="484"/>
      <c r="W353" s="506"/>
      <c r="X353" s="506"/>
      <c r="Y353" s="506"/>
      <c r="Z353" s="43"/>
      <c r="AA353" s="43"/>
      <c r="AB353" s="484"/>
      <c r="AC353" s="484"/>
      <c r="AD353" s="43"/>
      <c r="AE353" s="43"/>
      <c r="AF353" s="43"/>
      <c r="AG353" s="43"/>
      <c r="AH353" s="43"/>
    </row>
    <row r="354" spans="1:34" ht="14.25" customHeight="1">
      <c r="A354" s="43"/>
      <c r="B354" s="484"/>
      <c r="C354" s="484"/>
      <c r="D354" s="484"/>
      <c r="E354" s="505"/>
      <c r="F354" s="505"/>
      <c r="G354" s="505"/>
      <c r="H354" s="505"/>
      <c r="I354" s="505"/>
      <c r="J354" s="505"/>
      <c r="K354" s="505"/>
      <c r="L354" s="505"/>
      <c r="M354" s="505"/>
      <c r="N354" s="505"/>
      <c r="O354" s="505"/>
      <c r="P354" s="505"/>
      <c r="Q354" s="505"/>
      <c r="R354" s="505"/>
      <c r="S354" s="484"/>
      <c r="T354" s="505"/>
      <c r="U354" s="484"/>
      <c r="V354" s="484"/>
      <c r="W354" s="506"/>
      <c r="X354" s="506"/>
      <c r="Y354" s="506"/>
      <c r="Z354" s="43"/>
      <c r="AA354" s="43"/>
      <c r="AB354" s="484"/>
      <c r="AC354" s="484"/>
      <c r="AD354" s="43"/>
      <c r="AE354" s="43"/>
      <c r="AF354" s="43"/>
      <c r="AG354" s="43"/>
      <c r="AH354" s="43"/>
    </row>
    <row r="355" spans="1:34" ht="14.25" customHeight="1">
      <c r="A355" s="43"/>
      <c r="B355" s="484"/>
      <c r="C355" s="484"/>
      <c r="D355" s="484"/>
      <c r="E355" s="505"/>
      <c r="F355" s="505"/>
      <c r="G355" s="505"/>
      <c r="H355" s="505"/>
      <c r="I355" s="505"/>
      <c r="J355" s="505"/>
      <c r="K355" s="505"/>
      <c r="L355" s="505"/>
      <c r="M355" s="505"/>
      <c r="N355" s="505"/>
      <c r="O355" s="505"/>
      <c r="P355" s="505"/>
      <c r="Q355" s="505"/>
      <c r="R355" s="505"/>
      <c r="S355" s="484"/>
      <c r="T355" s="505"/>
      <c r="U355" s="484"/>
      <c r="V355" s="484"/>
      <c r="W355" s="506"/>
      <c r="X355" s="506"/>
      <c r="Y355" s="506"/>
      <c r="Z355" s="43"/>
      <c r="AA355" s="43"/>
      <c r="AB355" s="484"/>
      <c r="AC355" s="484"/>
      <c r="AD355" s="43"/>
      <c r="AE355" s="43"/>
      <c r="AF355" s="43"/>
      <c r="AG355" s="43"/>
      <c r="AH355" s="43"/>
    </row>
    <row r="356" spans="1:34" ht="14.25" customHeight="1">
      <c r="A356" s="43"/>
      <c r="B356" s="484"/>
      <c r="C356" s="484"/>
      <c r="D356" s="484"/>
      <c r="E356" s="505"/>
      <c r="F356" s="505"/>
      <c r="G356" s="505"/>
      <c r="H356" s="505"/>
      <c r="I356" s="505"/>
      <c r="J356" s="505"/>
      <c r="K356" s="505"/>
      <c r="L356" s="505"/>
      <c r="M356" s="505"/>
      <c r="N356" s="505"/>
      <c r="O356" s="505"/>
      <c r="P356" s="505"/>
      <c r="Q356" s="505"/>
      <c r="R356" s="505"/>
      <c r="S356" s="484"/>
      <c r="T356" s="505"/>
      <c r="U356" s="484"/>
      <c r="V356" s="484"/>
      <c r="W356" s="506"/>
      <c r="X356" s="506"/>
      <c r="Y356" s="506"/>
      <c r="Z356" s="43"/>
      <c r="AA356" s="43"/>
      <c r="AB356" s="484"/>
      <c r="AC356" s="484"/>
      <c r="AD356" s="43"/>
      <c r="AE356" s="43"/>
      <c r="AF356" s="43"/>
      <c r="AG356" s="43"/>
      <c r="AH356" s="43"/>
    </row>
    <row r="357" spans="1:34" ht="14.25" customHeight="1">
      <c r="A357" s="43"/>
      <c r="B357" s="484"/>
      <c r="C357" s="484"/>
      <c r="D357" s="484"/>
      <c r="E357" s="505"/>
      <c r="F357" s="505"/>
      <c r="G357" s="505"/>
      <c r="H357" s="505"/>
      <c r="I357" s="505"/>
      <c r="J357" s="505"/>
      <c r="K357" s="505"/>
      <c r="L357" s="505"/>
      <c r="M357" s="505"/>
      <c r="N357" s="505"/>
      <c r="O357" s="505"/>
      <c r="P357" s="505"/>
      <c r="Q357" s="505"/>
      <c r="R357" s="505"/>
      <c r="S357" s="484"/>
      <c r="T357" s="505"/>
      <c r="U357" s="484"/>
      <c r="V357" s="484"/>
      <c r="W357" s="506"/>
      <c r="X357" s="506"/>
      <c r="Y357" s="506"/>
      <c r="Z357" s="43"/>
      <c r="AA357" s="43"/>
      <c r="AB357" s="484"/>
      <c r="AC357" s="484"/>
      <c r="AD357" s="43"/>
      <c r="AE357" s="43"/>
      <c r="AF357" s="43"/>
      <c r="AG357" s="43"/>
      <c r="AH357" s="43"/>
    </row>
    <row r="358" spans="1:34" ht="14.25" customHeight="1">
      <c r="A358" s="43"/>
      <c r="B358" s="484"/>
      <c r="C358" s="484"/>
      <c r="D358" s="484"/>
      <c r="E358" s="505"/>
      <c r="F358" s="505"/>
      <c r="G358" s="505"/>
      <c r="H358" s="505"/>
      <c r="I358" s="505"/>
      <c r="J358" s="505"/>
      <c r="K358" s="505"/>
      <c r="L358" s="505"/>
      <c r="M358" s="505"/>
      <c r="N358" s="505"/>
      <c r="O358" s="505"/>
      <c r="P358" s="505"/>
      <c r="Q358" s="505"/>
      <c r="R358" s="505"/>
      <c r="S358" s="484"/>
      <c r="T358" s="505"/>
      <c r="U358" s="484"/>
      <c r="V358" s="484"/>
      <c r="W358" s="506"/>
      <c r="X358" s="506"/>
      <c r="Y358" s="506"/>
      <c r="Z358" s="43"/>
      <c r="AA358" s="43"/>
      <c r="AB358" s="484"/>
      <c r="AC358" s="484"/>
      <c r="AD358" s="43"/>
      <c r="AE358" s="43"/>
      <c r="AF358" s="43"/>
      <c r="AG358" s="43"/>
      <c r="AH358" s="43"/>
    </row>
    <row r="359" spans="1:34" ht="14.25" customHeight="1">
      <c r="A359" s="43"/>
      <c r="B359" s="484"/>
      <c r="C359" s="484"/>
      <c r="D359" s="484"/>
      <c r="E359" s="505"/>
      <c r="F359" s="505"/>
      <c r="G359" s="505"/>
      <c r="H359" s="505"/>
      <c r="I359" s="505"/>
      <c r="J359" s="505"/>
      <c r="K359" s="505"/>
      <c r="L359" s="505"/>
      <c r="M359" s="505"/>
      <c r="N359" s="505"/>
      <c r="O359" s="505"/>
      <c r="P359" s="505"/>
      <c r="Q359" s="505"/>
      <c r="R359" s="505"/>
      <c r="S359" s="484"/>
      <c r="T359" s="505"/>
      <c r="U359" s="484"/>
      <c r="V359" s="484"/>
      <c r="W359" s="506"/>
      <c r="X359" s="506"/>
      <c r="Y359" s="506"/>
      <c r="Z359" s="43"/>
      <c r="AA359" s="43"/>
      <c r="AB359" s="484"/>
      <c r="AC359" s="484"/>
      <c r="AD359" s="43"/>
      <c r="AE359" s="43"/>
      <c r="AF359" s="43"/>
      <c r="AG359" s="43"/>
      <c r="AH359" s="43"/>
    </row>
    <row r="360" spans="1:34" ht="14.25" customHeight="1">
      <c r="A360" s="43"/>
      <c r="B360" s="484"/>
      <c r="C360" s="484"/>
      <c r="D360" s="484"/>
      <c r="E360" s="505"/>
      <c r="F360" s="505"/>
      <c r="G360" s="505"/>
      <c r="H360" s="505"/>
      <c r="I360" s="505"/>
      <c r="J360" s="505"/>
      <c r="K360" s="505"/>
      <c r="L360" s="505"/>
      <c r="M360" s="505"/>
      <c r="N360" s="505"/>
      <c r="O360" s="505"/>
      <c r="P360" s="505"/>
      <c r="Q360" s="505"/>
      <c r="R360" s="505"/>
      <c r="S360" s="484"/>
      <c r="T360" s="505"/>
      <c r="U360" s="484"/>
      <c r="V360" s="484"/>
      <c r="W360" s="506"/>
      <c r="X360" s="506"/>
      <c r="Y360" s="506"/>
      <c r="Z360" s="43"/>
      <c r="AA360" s="43"/>
      <c r="AB360" s="484"/>
      <c r="AC360" s="484"/>
      <c r="AD360" s="43"/>
      <c r="AE360" s="43"/>
      <c r="AF360" s="43"/>
      <c r="AG360" s="43"/>
      <c r="AH360" s="43"/>
    </row>
    <row r="361" spans="1:34" ht="14.25" customHeight="1">
      <c r="A361" s="43"/>
      <c r="B361" s="484"/>
      <c r="C361" s="484"/>
      <c r="D361" s="484"/>
      <c r="E361" s="505"/>
      <c r="F361" s="505"/>
      <c r="G361" s="505"/>
      <c r="H361" s="505"/>
      <c r="I361" s="505"/>
      <c r="J361" s="505"/>
      <c r="K361" s="505"/>
      <c r="L361" s="505"/>
      <c r="M361" s="505"/>
      <c r="N361" s="505"/>
      <c r="O361" s="505"/>
      <c r="P361" s="505"/>
      <c r="Q361" s="505"/>
      <c r="R361" s="505"/>
      <c r="S361" s="484"/>
      <c r="T361" s="505"/>
      <c r="U361" s="484"/>
      <c r="V361" s="484"/>
      <c r="W361" s="506"/>
      <c r="X361" s="506"/>
      <c r="Y361" s="506"/>
      <c r="Z361" s="43"/>
      <c r="AA361" s="43"/>
      <c r="AB361" s="484"/>
      <c r="AC361" s="484"/>
      <c r="AD361" s="43"/>
      <c r="AE361" s="43"/>
      <c r="AF361" s="43"/>
      <c r="AG361" s="43"/>
      <c r="AH361" s="43"/>
    </row>
    <row r="362" spans="1:34" ht="14.25" customHeight="1">
      <c r="A362" s="43"/>
      <c r="B362" s="484"/>
      <c r="C362" s="484"/>
      <c r="D362" s="484"/>
      <c r="E362" s="505"/>
      <c r="F362" s="505"/>
      <c r="G362" s="505"/>
      <c r="H362" s="505"/>
      <c r="I362" s="505"/>
      <c r="J362" s="505"/>
      <c r="K362" s="505"/>
      <c r="L362" s="505"/>
      <c r="M362" s="505"/>
      <c r="N362" s="505"/>
      <c r="O362" s="505"/>
      <c r="P362" s="505"/>
      <c r="Q362" s="505"/>
      <c r="R362" s="505"/>
      <c r="S362" s="484"/>
      <c r="T362" s="505"/>
      <c r="U362" s="484"/>
      <c r="V362" s="484"/>
      <c r="W362" s="506"/>
      <c r="X362" s="506"/>
      <c r="Y362" s="506"/>
      <c r="Z362" s="43"/>
      <c r="AA362" s="43"/>
      <c r="AB362" s="484"/>
      <c r="AC362" s="484"/>
      <c r="AD362" s="43"/>
      <c r="AE362" s="43"/>
      <c r="AF362" s="43"/>
      <c r="AG362" s="43"/>
      <c r="AH362" s="43"/>
    </row>
    <row r="363" spans="1:34" ht="14.25" customHeight="1">
      <c r="A363" s="43"/>
      <c r="B363" s="484"/>
      <c r="C363" s="484"/>
      <c r="D363" s="484"/>
      <c r="E363" s="505"/>
      <c r="F363" s="505"/>
      <c r="G363" s="505"/>
      <c r="H363" s="505"/>
      <c r="I363" s="505"/>
      <c r="J363" s="505"/>
      <c r="K363" s="505"/>
      <c r="L363" s="505"/>
      <c r="M363" s="505"/>
      <c r="N363" s="505"/>
      <c r="O363" s="505"/>
      <c r="P363" s="505"/>
      <c r="Q363" s="505"/>
      <c r="R363" s="505"/>
      <c r="S363" s="484"/>
      <c r="T363" s="505"/>
      <c r="U363" s="484"/>
      <c r="V363" s="484"/>
      <c r="W363" s="506"/>
      <c r="X363" s="506"/>
      <c r="Y363" s="506"/>
      <c r="Z363" s="43"/>
      <c r="AA363" s="43"/>
      <c r="AB363" s="484"/>
      <c r="AC363" s="484"/>
      <c r="AD363" s="43"/>
      <c r="AE363" s="43"/>
      <c r="AF363" s="43"/>
      <c r="AG363" s="43"/>
      <c r="AH363" s="43"/>
    </row>
    <row r="364" spans="1:34" ht="14.25" customHeight="1">
      <c r="A364" s="43"/>
      <c r="B364" s="484"/>
      <c r="C364" s="484"/>
      <c r="D364" s="484"/>
      <c r="E364" s="505"/>
      <c r="F364" s="505"/>
      <c r="G364" s="505"/>
      <c r="H364" s="505"/>
      <c r="I364" s="505"/>
      <c r="J364" s="505"/>
      <c r="K364" s="505"/>
      <c r="L364" s="505"/>
      <c r="M364" s="505"/>
      <c r="N364" s="505"/>
      <c r="O364" s="505"/>
      <c r="P364" s="505"/>
      <c r="Q364" s="505"/>
      <c r="R364" s="505"/>
      <c r="S364" s="484"/>
      <c r="T364" s="505"/>
      <c r="U364" s="484"/>
      <c r="V364" s="484"/>
      <c r="W364" s="506"/>
      <c r="X364" s="506"/>
      <c r="Y364" s="506"/>
      <c r="Z364" s="43"/>
      <c r="AA364" s="43"/>
      <c r="AB364" s="484"/>
      <c r="AC364" s="484"/>
      <c r="AD364" s="43"/>
      <c r="AE364" s="43"/>
      <c r="AF364" s="43"/>
      <c r="AG364" s="43"/>
      <c r="AH364" s="43"/>
    </row>
    <row r="365" spans="1:34" ht="14.25" customHeight="1">
      <c r="A365" s="43"/>
      <c r="B365" s="484"/>
      <c r="C365" s="484"/>
      <c r="D365" s="484"/>
      <c r="E365" s="505"/>
      <c r="F365" s="505"/>
      <c r="G365" s="505"/>
      <c r="H365" s="505"/>
      <c r="I365" s="505"/>
      <c r="J365" s="505"/>
      <c r="K365" s="505"/>
      <c r="L365" s="505"/>
      <c r="M365" s="505"/>
      <c r="N365" s="505"/>
      <c r="O365" s="505"/>
      <c r="P365" s="505"/>
      <c r="Q365" s="505"/>
      <c r="R365" s="505"/>
      <c r="S365" s="484"/>
      <c r="T365" s="505"/>
      <c r="U365" s="484"/>
      <c r="V365" s="484"/>
      <c r="W365" s="506"/>
      <c r="X365" s="506"/>
      <c r="Y365" s="506"/>
      <c r="Z365" s="43"/>
      <c r="AA365" s="43"/>
      <c r="AB365" s="484"/>
      <c r="AC365" s="484"/>
      <c r="AD365" s="43"/>
      <c r="AE365" s="43"/>
      <c r="AF365" s="43"/>
      <c r="AG365" s="43"/>
      <c r="AH365" s="43"/>
    </row>
    <row r="366" spans="1:34" ht="14.25" customHeight="1">
      <c r="A366" s="43"/>
      <c r="B366" s="484"/>
      <c r="C366" s="484"/>
      <c r="D366" s="484"/>
      <c r="E366" s="505"/>
      <c r="F366" s="505"/>
      <c r="G366" s="505"/>
      <c r="H366" s="505"/>
      <c r="I366" s="505"/>
      <c r="J366" s="505"/>
      <c r="K366" s="505"/>
      <c r="L366" s="505"/>
      <c r="M366" s="505"/>
      <c r="N366" s="505"/>
      <c r="O366" s="505"/>
      <c r="P366" s="505"/>
      <c r="Q366" s="505"/>
      <c r="R366" s="505"/>
      <c r="S366" s="484"/>
      <c r="T366" s="505"/>
      <c r="U366" s="484"/>
      <c r="V366" s="484"/>
      <c r="W366" s="506"/>
      <c r="X366" s="506"/>
      <c r="Y366" s="506"/>
      <c r="Z366" s="43"/>
      <c r="AA366" s="43"/>
      <c r="AB366" s="484"/>
      <c r="AC366" s="484"/>
      <c r="AD366" s="43"/>
      <c r="AE366" s="43"/>
      <c r="AF366" s="43"/>
      <c r="AG366" s="43"/>
      <c r="AH366" s="43"/>
    </row>
    <row r="367" spans="1:34" ht="14.25" customHeight="1">
      <c r="A367" s="43"/>
      <c r="B367" s="484"/>
      <c r="C367" s="484"/>
      <c r="D367" s="484"/>
      <c r="E367" s="505"/>
      <c r="F367" s="505"/>
      <c r="G367" s="505"/>
      <c r="H367" s="505"/>
      <c r="I367" s="505"/>
      <c r="J367" s="505"/>
      <c r="K367" s="505"/>
      <c r="L367" s="505"/>
      <c r="M367" s="505"/>
      <c r="N367" s="505"/>
      <c r="O367" s="505"/>
      <c r="P367" s="505"/>
      <c r="Q367" s="505"/>
      <c r="R367" s="505"/>
      <c r="S367" s="484"/>
      <c r="T367" s="505"/>
      <c r="U367" s="484"/>
      <c r="V367" s="484"/>
      <c r="W367" s="506"/>
      <c r="X367" s="506"/>
      <c r="Y367" s="506"/>
      <c r="Z367" s="43"/>
      <c r="AA367" s="43"/>
      <c r="AB367" s="484"/>
      <c r="AC367" s="484"/>
      <c r="AD367" s="43"/>
      <c r="AE367" s="43"/>
      <c r="AF367" s="43"/>
      <c r="AG367" s="43"/>
      <c r="AH367" s="43"/>
    </row>
    <row r="368" spans="1:34" ht="14.25" customHeight="1">
      <c r="A368" s="43"/>
      <c r="B368" s="484"/>
      <c r="C368" s="484"/>
      <c r="D368" s="484"/>
      <c r="E368" s="505"/>
      <c r="F368" s="505"/>
      <c r="G368" s="505"/>
      <c r="H368" s="505"/>
      <c r="I368" s="505"/>
      <c r="J368" s="505"/>
      <c r="K368" s="505"/>
      <c r="L368" s="505"/>
      <c r="M368" s="505"/>
      <c r="N368" s="505"/>
      <c r="O368" s="505"/>
      <c r="P368" s="505"/>
      <c r="Q368" s="505"/>
      <c r="R368" s="505"/>
      <c r="S368" s="484"/>
      <c r="T368" s="505"/>
      <c r="U368" s="484"/>
      <c r="V368" s="484"/>
      <c r="W368" s="506"/>
      <c r="X368" s="506"/>
      <c r="Y368" s="506"/>
      <c r="Z368" s="43"/>
      <c r="AA368" s="43"/>
      <c r="AB368" s="484"/>
      <c r="AC368" s="484"/>
      <c r="AD368" s="43"/>
      <c r="AE368" s="43"/>
      <c r="AF368" s="43"/>
      <c r="AG368" s="43"/>
      <c r="AH368" s="43"/>
    </row>
    <row r="369" spans="1:34" ht="14.25" customHeight="1">
      <c r="A369" s="43"/>
      <c r="B369" s="484"/>
      <c r="C369" s="484"/>
      <c r="D369" s="484"/>
      <c r="E369" s="505"/>
      <c r="F369" s="505"/>
      <c r="G369" s="505"/>
      <c r="H369" s="505"/>
      <c r="I369" s="505"/>
      <c r="J369" s="505"/>
      <c r="K369" s="505"/>
      <c r="L369" s="505"/>
      <c r="M369" s="505"/>
      <c r="N369" s="505"/>
      <c r="O369" s="505"/>
      <c r="P369" s="505"/>
      <c r="Q369" s="505"/>
      <c r="R369" s="505"/>
      <c r="S369" s="484"/>
      <c r="T369" s="505"/>
      <c r="U369" s="484"/>
      <c r="V369" s="484"/>
      <c r="W369" s="506"/>
      <c r="X369" s="506"/>
      <c r="Y369" s="506"/>
      <c r="Z369" s="43"/>
      <c r="AA369" s="43"/>
      <c r="AB369" s="484"/>
      <c r="AC369" s="484"/>
      <c r="AD369" s="43"/>
      <c r="AE369" s="43"/>
      <c r="AF369" s="43"/>
      <c r="AG369" s="43"/>
      <c r="AH369" s="43"/>
    </row>
    <row r="370" spans="1:34" ht="14.25" customHeight="1">
      <c r="A370" s="43"/>
      <c r="B370" s="484"/>
      <c r="C370" s="484"/>
      <c r="D370" s="484"/>
      <c r="E370" s="505"/>
      <c r="F370" s="505"/>
      <c r="G370" s="505"/>
      <c r="H370" s="505"/>
      <c r="I370" s="505"/>
      <c r="J370" s="505"/>
      <c r="K370" s="505"/>
      <c r="L370" s="505"/>
      <c r="M370" s="505"/>
      <c r="N370" s="505"/>
      <c r="O370" s="505"/>
      <c r="P370" s="505"/>
      <c r="Q370" s="505"/>
      <c r="R370" s="505"/>
      <c r="S370" s="484"/>
      <c r="T370" s="505"/>
      <c r="U370" s="484"/>
      <c r="V370" s="484"/>
      <c r="W370" s="506"/>
      <c r="X370" s="506"/>
      <c r="Y370" s="506"/>
      <c r="Z370" s="43"/>
      <c r="AA370" s="43"/>
      <c r="AB370" s="484"/>
      <c r="AC370" s="484"/>
      <c r="AD370" s="43"/>
      <c r="AE370" s="43"/>
      <c r="AF370" s="43"/>
      <c r="AG370" s="43"/>
      <c r="AH370" s="43"/>
    </row>
    <row r="371" spans="1:34" ht="14.25" customHeight="1">
      <c r="A371" s="43"/>
      <c r="B371" s="484"/>
      <c r="C371" s="484"/>
      <c r="D371" s="484"/>
      <c r="E371" s="505"/>
      <c r="F371" s="505"/>
      <c r="G371" s="505"/>
      <c r="H371" s="505"/>
      <c r="I371" s="505"/>
      <c r="J371" s="505"/>
      <c r="K371" s="505"/>
      <c r="L371" s="505"/>
      <c r="M371" s="505"/>
      <c r="N371" s="505"/>
      <c r="O371" s="505"/>
      <c r="P371" s="505"/>
      <c r="Q371" s="505"/>
      <c r="R371" s="505"/>
      <c r="S371" s="484"/>
      <c r="T371" s="505"/>
      <c r="U371" s="484"/>
      <c r="V371" s="484"/>
      <c r="W371" s="506"/>
      <c r="X371" s="506"/>
      <c r="Y371" s="506"/>
      <c r="Z371" s="43"/>
      <c r="AA371" s="43"/>
      <c r="AB371" s="484"/>
      <c r="AC371" s="484"/>
      <c r="AD371" s="43"/>
      <c r="AE371" s="43"/>
      <c r="AF371" s="43"/>
      <c r="AG371" s="43"/>
      <c r="AH371" s="43"/>
    </row>
    <row r="372" spans="1:34" ht="14.25" customHeight="1">
      <c r="A372" s="43"/>
      <c r="B372" s="484"/>
      <c r="C372" s="484"/>
      <c r="D372" s="484"/>
      <c r="E372" s="505"/>
      <c r="F372" s="505"/>
      <c r="G372" s="505"/>
      <c r="H372" s="505"/>
      <c r="I372" s="505"/>
      <c r="J372" s="505"/>
      <c r="K372" s="505"/>
      <c r="L372" s="505"/>
      <c r="M372" s="505"/>
      <c r="N372" s="505"/>
      <c r="O372" s="505"/>
      <c r="P372" s="505"/>
      <c r="Q372" s="505"/>
      <c r="R372" s="505"/>
      <c r="S372" s="484"/>
      <c r="T372" s="505"/>
      <c r="U372" s="484"/>
      <c r="V372" s="484"/>
      <c r="W372" s="506"/>
      <c r="X372" s="506"/>
      <c r="Y372" s="506"/>
      <c r="Z372" s="43"/>
      <c r="AA372" s="43"/>
      <c r="AB372" s="484"/>
      <c r="AC372" s="484"/>
      <c r="AD372" s="43"/>
      <c r="AE372" s="43"/>
      <c r="AF372" s="43"/>
      <c r="AG372" s="43"/>
      <c r="AH372" s="43"/>
    </row>
    <row r="373" spans="1:34" ht="14.25" customHeight="1">
      <c r="A373" s="43"/>
      <c r="B373" s="484"/>
      <c r="C373" s="484"/>
      <c r="D373" s="484"/>
      <c r="E373" s="505"/>
      <c r="F373" s="505"/>
      <c r="G373" s="505"/>
      <c r="H373" s="505"/>
      <c r="I373" s="505"/>
      <c r="J373" s="505"/>
      <c r="K373" s="505"/>
      <c r="L373" s="505"/>
      <c r="M373" s="505"/>
      <c r="N373" s="505"/>
      <c r="O373" s="505"/>
      <c r="P373" s="505"/>
      <c r="Q373" s="505"/>
      <c r="R373" s="505"/>
      <c r="S373" s="484"/>
      <c r="T373" s="505"/>
      <c r="U373" s="484"/>
      <c r="V373" s="484"/>
      <c r="W373" s="506"/>
      <c r="X373" s="506"/>
      <c r="Y373" s="506"/>
      <c r="Z373" s="43"/>
      <c r="AA373" s="43"/>
      <c r="AB373" s="484"/>
      <c r="AC373" s="484"/>
      <c r="AD373" s="43"/>
      <c r="AE373" s="43"/>
      <c r="AF373" s="43"/>
      <c r="AG373" s="43"/>
      <c r="AH373" s="43"/>
    </row>
    <row r="374" spans="1:34" ht="14.25" customHeight="1">
      <c r="A374" s="43"/>
      <c r="B374" s="484"/>
      <c r="C374" s="484"/>
      <c r="D374" s="484"/>
      <c r="E374" s="505"/>
      <c r="F374" s="505"/>
      <c r="G374" s="505"/>
      <c r="H374" s="505"/>
      <c r="I374" s="505"/>
      <c r="J374" s="505"/>
      <c r="K374" s="505"/>
      <c r="L374" s="505"/>
      <c r="M374" s="505"/>
      <c r="N374" s="505"/>
      <c r="O374" s="505"/>
      <c r="P374" s="505"/>
      <c r="Q374" s="505"/>
      <c r="R374" s="505"/>
      <c r="S374" s="484"/>
      <c r="T374" s="505"/>
      <c r="U374" s="484"/>
      <c r="V374" s="484"/>
      <c r="W374" s="506"/>
      <c r="X374" s="506"/>
      <c r="Y374" s="506"/>
      <c r="Z374" s="43"/>
      <c r="AA374" s="43"/>
      <c r="AB374" s="484"/>
      <c r="AC374" s="484"/>
      <c r="AD374" s="43"/>
      <c r="AE374" s="43"/>
      <c r="AF374" s="43"/>
      <c r="AG374" s="43"/>
      <c r="AH374" s="43"/>
    </row>
    <row r="375" spans="1:34" ht="14.25" customHeight="1">
      <c r="A375" s="43"/>
      <c r="B375" s="484"/>
      <c r="C375" s="484"/>
      <c r="D375" s="484"/>
      <c r="E375" s="505"/>
      <c r="F375" s="505"/>
      <c r="G375" s="505"/>
      <c r="H375" s="505"/>
      <c r="I375" s="505"/>
      <c r="J375" s="505"/>
      <c r="K375" s="505"/>
      <c r="L375" s="505"/>
      <c r="M375" s="505"/>
      <c r="N375" s="505"/>
      <c r="O375" s="505"/>
      <c r="P375" s="505"/>
      <c r="Q375" s="505"/>
      <c r="R375" s="505"/>
      <c r="S375" s="484"/>
      <c r="T375" s="505"/>
      <c r="U375" s="484"/>
      <c r="V375" s="484"/>
      <c r="W375" s="506"/>
      <c r="X375" s="506"/>
      <c r="Y375" s="506"/>
      <c r="Z375" s="43"/>
      <c r="AA375" s="43"/>
      <c r="AB375" s="484"/>
      <c r="AC375" s="484"/>
      <c r="AD375" s="43"/>
      <c r="AE375" s="43"/>
      <c r="AF375" s="43"/>
      <c r="AG375" s="43"/>
      <c r="AH375" s="43"/>
    </row>
    <row r="376" spans="1:34" ht="14.25" customHeight="1">
      <c r="A376" s="43"/>
      <c r="B376" s="484"/>
      <c r="C376" s="484"/>
      <c r="D376" s="484"/>
      <c r="E376" s="505"/>
      <c r="F376" s="505"/>
      <c r="G376" s="505"/>
      <c r="H376" s="505"/>
      <c r="I376" s="505"/>
      <c r="J376" s="505"/>
      <c r="K376" s="505"/>
      <c r="L376" s="505"/>
      <c r="M376" s="505"/>
      <c r="N376" s="505"/>
      <c r="O376" s="505"/>
      <c r="P376" s="505"/>
      <c r="Q376" s="505"/>
      <c r="R376" s="505"/>
      <c r="S376" s="484"/>
      <c r="T376" s="505"/>
      <c r="U376" s="484"/>
      <c r="V376" s="484"/>
      <c r="W376" s="506"/>
      <c r="X376" s="506"/>
      <c r="Y376" s="506"/>
      <c r="Z376" s="43"/>
      <c r="AA376" s="43"/>
      <c r="AB376" s="484"/>
      <c r="AC376" s="484"/>
      <c r="AD376" s="43"/>
      <c r="AE376" s="43"/>
      <c r="AF376" s="43"/>
      <c r="AG376" s="43"/>
      <c r="AH376" s="43"/>
    </row>
    <row r="377" spans="1:34" ht="14.25" customHeight="1">
      <c r="A377" s="43"/>
      <c r="B377" s="484"/>
      <c r="C377" s="484"/>
      <c r="D377" s="484"/>
      <c r="E377" s="505"/>
      <c r="F377" s="505"/>
      <c r="G377" s="505"/>
      <c r="H377" s="505"/>
      <c r="I377" s="505"/>
      <c r="J377" s="505"/>
      <c r="K377" s="505"/>
      <c r="L377" s="505"/>
      <c r="M377" s="505"/>
      <c r="N377" s="505"/>
      <c r="O377" s="505"/>
      <c r="P377" s="505"/>
      <c r="Q377" s="505"/>
      <c r="R377" s="505"/>
      <c r="S377" s="484"/>
      <c r="T377" s="505"/>
      <c r="U377" s="484"/>
      <c r="V377" s="484"/>
      <c r="W377" s="506"/>
      <c r="X377" s="506"/>
      <c r="Y377" s="506"/>
      <c r="Z377" s="43"/>
      <c r="AA377" s="43"/>
      <c r="AB377" s="484"/>
      <c r="AC377" s="484"/>
      <c r="AD377" s="43"/>
      <c r="AE377" s="43"/>
      <c r="AF377" s="43"/>
      <c r="AG377" s="43"/>
      <c r="AH377" s="43"/>
    </row>
    <row r="378" spans="1:34" ht="14.25" customHeight="1">
      <c r="A378" s="43"/>
      <c r="B378" s="484"/>
      <c r="C378" s="484"/>
      <c r="D378" s="484"/>
      <c r="E378" s="505"/>
      <c r="F378" s="505"/>
      <c r="G378" s="505"/>
      <c r="H378" s="505"/>
      <c r="I378" s="505"/>
      <c r="J378" s="505"/>
      <c r="K378" s="505"/>
      <c r="L378" s="505"/>
      <c r="M378" s="505"/>
      <c r="N378" s="505"/>
      <c r="O378" s="505"/>
      <c r="P378" s="505"/>
      <c r="Q378" s="505"/>
      <c r="R378" s="505"/>
      <c r="S378" s="484"/>
      <c r="T378" s="505"/>
      <c r="U378" s="484"/>
      <c r="V378" s="484"/>
      <c r="W378" s="506"/>
      <c r="X378" s="506"/>
      <c r="Y378" s="506"/>
      <c r="Z378" s="43"/>
      <c r="AA378" s="43"/>
      <c r="AB378" s="484"/>
      <c r="AC378" s="484"/>
      <c r="AD378" s="43"/>
      <c r="AE378" s="43"/>
      <c r="AF378" s="43"/>
      <c r="AG378" s="43"/>
      <c r="AH378" s="43"/>
    </row>
    <row r="379" spans="1:34" ht="14.25" customHeight="1">
      <c r="A379" s="43"/>
      <c r="B379" s="484"/>
      <c r="C379" s="484"/>
      <c r="D379" s="484"/>
      <c r="E379" s="505"/>
      <c r="F379" s="505"/>
      <c r="G379" s="505"/>
      <c r="H379" s="505"/>
      <c r="I379" s="505"/>
      <c r="J379" s="505"/>
      <c r="K379" s="505"/>
      <c r="L379" s="505"/>
      <c r="M379" s="505"/>
      <c r="N379" s="505"/>
      <c r="O379" s="505"/>
      <c r="P379" s="505"/>
      <c r="Q379" s="505"/>
      <c r="R379" s="505"/>
      <c r="S379" s="484"/>
      <c r="T379" s="505"/>
      <c r="U379" s="484"/>
      <c r="V379" s="484"/>
      <c r="W379" s="506"/>
      <c r="X379" s="506"/>
      <c r="Y379" s="506"/>
      <c r="Z379" s="43"/>
      <c r="AA379" s="43"/>
      <c r="AB379" s="484"/>
      <c r="AC379" s="484"/>
      <c r="AD379" s="43"/>
      <c r="AE379" s="43"/>
      <c r="AF379" s="43"/>
      <c r="AG379" s="43"/>
      <c r="AH379" s="43"/>
    </row>
    <row r="380" spans="1:34" ht="14.25" customHeight="1">
      <c r="A380" s="43"/>
      <c r="B380" s="484"/>
      <c r="C380" s="484"/>
      <c r="D380" s="484"/>
      <c r="E380" s="505"/>
      <c r="F380" s="505"/>
      <c r="G380" s="505"/>
      <c r="H380" s="505"/>
      <c r="I380" s="505"/>
      <c r="J380" s="505"/>
      <c r="K380" s="505"/>
      <c r="L380" s="505"/>
      <c r="M380" s="505"/>
      <c r="N380" s="505"/>
      <c r="O380" s="505"/>
      <c r="P380" s="505"/>
      <c r="Q380" s="505"/>
      <c r="R380" s="505"/>
      <c r="S380" s="484"/>
      <c r="T380" s="505"/>
      <c r="U380" s="484"/>
      <c r="V380" s="484"/>
      <c r="W380" s="506"/>
      <c r="X380" s="506"/>
      <c r="Y380" s="506"/>
      <c r="Z380" s="43"/>
      <c r="AA380" s="43"/>
      <c r="AB380" s="484"/>
      <c r="AC380" s="484"/>
      <c r="AD380" s="43"/>
      <c r="AE380" s="43"/>
      <c r="AF380" s="43"/>
      <c r="AG380" s="43"/>
      <c r="AH380" s="43"/>
    </row>
    <row r="381" spans="1:34" ht="14.25" customHeight="1">
      <c r="A381" s="43"/>
      <c r="B381" s="484"/>
      <c r="C381" s="484"/>
      <c r="D381" s="484"/>
      <c r="E381" s="505"/>
      <c r="F381" s="505"/>
      <c r="G381" s="505"/>
      <c r="H381" s="505"/>
      <c r="I381" s="505"/>
      <c r="J381" s="505"/>
      <c r="K381" s="505"/>
      <c r="L381" s="505"/>
      <c r="M381" s="505"/>
      <c r="N381" s="505"/>
      <c r="O381" s="505"/>
      <c r="P381" s="505"/>
      <c r="Q381" s="505"/>
      <c r="R381" s="505"/>
      <c r="S381" s="484"/>
      <c r="T381" s="505"/>
      <c r="U381" s="484"/>
      <c r="V381" s="484"/>
      <c r="W381" s="506"/>
      <c r="X381" s="506"/>
      <c r="Y381" s="506"/>
      <c r="Z381" s="43"/>
      <c r="AA381" s="43"/>
      <c r="AB381" s="484"/>
      <c r="AC381" s="484"/>
      <c r="AD381" s="43"/>
      <c r="AE381" s="43"/>
      <c r="AF381" s="43"/>
      <c r="AG381" s="43"/>
      <c r="AH381" s="43"/>
    </row>
    <row r="382" spans="1:34" ht="14.25" customHeight="1">
      <c r="A382" s="43"/>
      <c r="B382" s="484"/>
      <c r="C382" s="484"/>
      <c r="D382" s="484"/>
      <c r="E382" s="505"/>
      <c r="F382" s="505"/>
      <c r="G382" s="505"/>
      <c r="H382" s="505"/>
      <c r="I382" s="505"/>
      <c r="J382" s="505"/>
      <c r="K382" s="505"/>
      <c r="L382" s="505"/>
      <c r="M382" s="505"/>
      <c r="N382" s="505"/>
      <c r="O382" s="505"/>
      <c r="P382" s="505"/>
      <c r="Q382" s="505"/>
      <c r="R382" s="505"/>
      <c r="S382" s="484"/>
      <c r="T382" s="505"/>
      <c r="U382" s="484"/>
      <c r="V382" s="484"/>
      <c r="W382" s="506"/>
      <c r="X382" s="506"/>
      <c r="Y382" s="506"/>
      <c r="Z382" s="43"/>
      <c r="AA382" s="43"/>
      <c r="AB382" s="484"/>
      <c r="AC382" s="484"/>
      <c r="AD382" s="43"/>
      <c r="AE382" s="43"/>
      <c r="AF382" s="43"/>
      <c r="AG382" s="43"/>
      <c r="AH382" s="43"/>
    </row>
    <row r="383" spans="1:34" ht="14.25" customHeight="1">
      <c r="A383" s="43"/>
      <c r="B383" s="484"/>
      <c r="C383" s="484"/>
      <c r="D383" s="484"/>
      <c r="E383" s="505"/>
      <c r="F383" s="505"/>
      <c r="G383" s="505"/>
      <c r="H383" s="505"/>
      <c r="I383" s="505"/>
      <c r="J383" s="505"/>
      <c r="K383" s="505"/>
      <c r="L383" s="505"/>
      <c r="M383" s="505"/>
      <c r="N383" s="505"/>
      <c r="O383" s="505"/>
      <c r="P383" s="505"/>
      <c r="Q383" s="505"/>
      <c r="R383" s="505"/>
      <c r="S383" s="484"/>
      <c r="T383" s="505"/>
      <c r="U383" s="484"/>
      <c r="V383" s="484"/>
      <c r="W383" s="506"/>
      <c r="X383" s="506"/>
      <c r="Y383" s="506"/>
      <c r="Z383" s="43"/>
      <c r="AA383" s="43"/>
      <c r="AB383" s="484"/>
      <c r="AC383" s="484"/>
      <c r="AD383" s="43"/>
      <c r="AE383" s="43"/>
      <c r="AF383" s="43"/>
      <c r="AG383" s="43"/>
      <c r="AH383" s="43"/>
    </row>
    <row r="384" spans="1:34" ht="14.25" customHeight="1">
      <c r="A384" s="43"/>
      <c r="B384" s="484"/>
      <c r="C384" s="484"/>
      <c r="D384" s="484"/>
      <c r="E384" s="505"/>
      <c r="F384" s="505"/>
      <c r="G384" s="505"/>
      <c r="H384" s="505"/>
      <c r="I384" s="505"/>
      <c r="J384" s="505"/>
      <c r="K384" s="505"/>
      <c r="L384" s="505"/>
      <c r="M384" s="505"/>
      <c r="N384" s="505"/>
      <c r="O384" s="505"/>
      <c r="P384" s="505"/>
      <c r="Q384" s="505"/>
      <c r="R384" s="505"/>
      <c r="S384" s="484"/>
      <c r="T384" s="505"/>
      <c r="U384" s="484"/>
      <c r="V384" s="484"/>
      <c r="W384" s="506"/>
      <c r="X384" s="506"/>
      <c r="Y384" s="506"/>
      <c r="Z384" s="43"/>
      <c r="AA384" s="43"/>
      <c r="AB384" s="484"/>
      <c r="AC384" s="484"/>
      <c r="AD384" s="43"/>
      <c r="AE384" s="43"/>
      <c r="AF384" s="43"/>
      <c r="AG384" s="43"/>
      <c r="AH384" s="43"/>
    </row>
    <row r="385" spans="1:34" ht="14.25" customHeight="1">
      <c r="A385" s="43"/>
      <c r="B385" s="484"/>
      <c r="C385" s="484"/>
      <c r="D385" s="484"/>
      <c r="E385" s="505"/>
      <c r="F385" s="505"/>
      <c r="G385" s="505"/>
      <c r="H385" s="505"/>
      <c r="I385" s="505"/>
      <c r="J385" s="505"/>
      <c r="K385" s="505"/>
      <c r="L385" s="505"/>
      <c r="M385" s="505"/>
      <c r="N385" s="505"/>
      <c r="O385" s="505"/>
      <c r="P385" s="505"/>
      <c r="Q385" s="505"/>
      <c r="R385" s="505"/>
      <c r="S385" s="484"/>
      <c r="T385" s="505"/>
      <c r="U385" s="484"/>
      <c r="V385" s="484"/>
      <c r="W385" s="506"/>
      <c r="X385" s="506"/>
      <c r="Y385" s="506"/>
      <c r="Z385" s="43"/>
      <c r="AA385" s="43"/>
      <c r="AB385" s="484"/>
      <c r="AC385" s="484"/>
      <c r="AD385" s="43"/>
      <c r="AE385" s="43"/>
      <c r="AF385" s="43"/>
      <c r="AG385" s="43"/>
      <c r="AH385" s="43"/>
    </row>
    <row r="386" spans="1:34" ht="14.25" customHeight="1">
      <c r="A386" s="43"/>
      <c r="B386" s="484"/>
      <c r="C386" s="484"/>
      <c r="D386" s="484"/>
      <c r="E386" s="505"/>
      <c r="F386" s="505"/>
      <c r="G386" s="505"/>
      <c r="H386" s="505"/>
      <c r="I386" s="505"/>
      <c r="J386" s="505"/>
      <c r="K386" s="505"/>
      <c r="L386" s="505"/>
      <c r="M386" s="505"/>
      <c r="N386" s="505"/>
      <c r="O386" s="505"/>
      <c r="P386" s="505"/>
      <c r="Q386" s="505"/>
      <c r="R386" s="505"/>
      <c r="S386" s="484"/>
      <c r="T386" s="505"/>
      <c r="U386" s="484"/>
      <c r="V386" s="484"/>
      <c r="W386" s="506"/>
      <c r="X386" s="506"/>
      <c r="Y386" s="506"/>
      <c r="Z386" s="43"/>
      <c r="AA386" s="43"/>
      <c r="AB386" s="484"/>
      <c r="AC386" s="484"/>
      <c r="AD386" s="43"/>
      <c r="AE386" s="43"/>
      <c r="AF386" s="43"/>
      <c r="AG386" s="43"/>
      <c r="AH386" s="43"/>
    </row>
    <row r="387" spans="1:34" ht="14.25" customHeight="1">
      <c r="A387" s="43"/>
      <c r="B387" s="484"/>
      <c r="C387" s="484"/>
      <c r="D387" s="484"/>
      <c r="E387" s="505"/>
      <c r="F387" s="505"/>
      <c r="G387" s="505"/>
      <c r="H387" s="505"/>
      <c r="I387" s="505"/>
      <c r="J387" s="505"/>
      <c r="K387" s="505"/>
      <c r="L387" s="505"/>
      <c r="M387" s="505"/>
      <c r="N387" s="505"/>
      <c r="O387" s="505"/>
      <c r="P387" s="505"/>
      <c r="Q387" s="505"/>
      <c r="R387" s="505"/>
      <c r="S387" s="484"/>
      <c r="T387" s="505"/>
      <c r="U387" s="484"/>
      <c r="V387" s="484"/>
      <c r="W387" s="506"/>
      <c r="X387" s="506"/>
      <c r="Y387" s="506"/>
      <c r="Z387" s="43"/>
      <c r="AA387" s="43"/>
      <c r="AB387" s="484"/>
      <c r="AC387" s="484"/>
      <c r="AD387" s="43"/>
      <c r="AE387" s="43"/>
      <c r="AF387" s="43"/>
      <c r="AG387" s="43"/>
      <c r="AH387" s="43"/>
    </row>
    <row r="388" spans="1:34" ht="14.25" customHeight="1">
      <c r="A388" s="43"/>
      <c r="B388" s="484"/>
      <c r="C388" s="484"/>
      <c r="D388" s="484"/>
      <c r="E388" s="505"/>
      <c r="F388" s="505"/>
      <c r="G388" s="505"/>
      <c r="H388" s="505"/>
      <c r="I388" s="505"/>
      <c r="J388" s="505"/>
      <c r="K388" s="505"/>
      <c r="L388" s="505"/>
      <c r="M388" s="505"/>
      <c r="N388" s="505"/>
      <c r="O388" s="505"/>
      <c r="P388" s="505"/>
      <c r="Q388" s="505"/>
      <c r="R388" s="505"/>
      <c r="S388" s="484"/>
      <c r="T388" s="505"/>
      <c r="U388" s="484"/>
      <c r="V388" s="484"/>
      <c r="W388" s="506"/>
      <c r="X388" s="506"/>
      <c r="Y388" s="506"/>
      <c r="Z388" s="43"/>
      <c r="AA388" s="43"/>
      <c r="AB388" s="484"/>
      <c r="AC388" s="484"/>
      <c r="AD388" s="43"/>
      <c r="AE388" s="43"/>
      <c r="AF388" s="43"/>
      <c r="AG388" s="43"/>
      <c r="AH388" s="43"/>
    </row>
    <row r="389" spans="1:34" ht="14.25" customHeight="1">
      <c r="A389" s="43"/>
      <c r="B389" s="484"/>
      <c r="C389" s="484"/>
      <c r="D389" s="484"/>
      <c r="E389" s="505"/>
      <c r="F389" s="505"/>
      <c r="G389" s="505"/>
      <c r="H389" s="505"/>
      <c r="I389" s="505"/>
      <c r="J389" s="505"/>
      <c r="K389" s="505"/>
      <c r="L389" s="505"/>
      <c r="M389" s="505"/>
      <c r="N389" s="505"/>
      <c r="O389" s="505"/>
      <c r="P389" s="505"/>
      <c r="Q389" s="505"/>
      <c r="R389" s="505"/>
      <c r="S389" s="484"/>
      <c r="T389" s="505"/>
      <c r="U389" s="484"/>
      <c r="V389" s="484"/>
      <c r="W389" s="506"/>
      <c r="X389" s="506"/>
      <c r="Y389" s="506"/>
      <c r="Z389" s="43"/>
      <c r="AA389" s="43"/>
      <c r="AB389" s="484"/>
      <c r="AC389" s="484"/>
      <c r="AD389" s="43"/>
      <c r="AE389" s="43"/>
      <c r="AF389" s="43"/>
      <c r="AG389" s="43"/>
      <c r="AH389" s="43"/>
    </row>
    <row r="390" spans="1:34" ht="14.25" customHeight="1">
      <c r="A390" s="43"/>
      <c r="B390" s="484"/>
      <c r="C390" s="484"/>
      <c r="D390" s="484"/>
      <c r="E390" s="505"/>
      <c r="F390" s="505"/>
      <c r="G390" s="505"/>
      <c r="H390" s="505"/>
      <c r="I390" s="505"/>
      <c r="J390" s="505"/>
      <c r="K390" s="505"/>
      <c r="L390" s="505"/>
      <c r="M390" s="505"/>
      <c r="N390" s="505"/>
      <c r="O390" s="505"/>
      <c r="P390" s="505"/>
      <c r="Q390" s="505"/>
      <c r="R390" s="505"/>
      <c r="S390" s="484"/>
      <c r="T390" s="505"/>
      <c r="U390" s="484"/>
      <c r="V390" s="484"/>
      <c r="W390" s="506"/>
      <c r="X390" s="506"/>
      <c r="Y390" s="506"/>
      <c r="Z390" s="43"/>
      <c r="AA390" s="43"/>
      <c r="AB390" s="484"/>
      <c r="AC390" s="484"/>
      <c r="AD390" s="43"/>
      <c r="AE390" s="43"/>
      <c r="AF390" s="43"/>
      <c r="AG390" s="43"/>
      <c r="AH390" s="43"/>
    </row>
    <row r="391" spans="1:34" ht="14.25" customHeight="1">
      <c r="A391" s="43"/>
      <c r="B391" s="484"/>
      <c r="C391" s="484"/>
      <c r="D391" s="484"/>
      <c r="E391" s="505"/>
      <c r="F391" s="505"/>
      <c r="G391" s="505"/>
      <c r="H391" s="505"/>
      <c r="I391" s="505"/>
      <c r="J391" s="505"/>
      <c r="K391" s="505"/>
      <c r="L391" s="505"/>
      <c r="M391" s="505"/>
      <c r="N391" s="505"/>
      <c r="O391" s="505"/>
      <c r="P391" s="505"/>
      <c r="Q391" s="505"/>
      <c r="R391" s="505"/>
      <c r="S391" s="484"/>
      <c r="T391" s="505"/>
      <c r="U391" s="484"/>
      <c r="V391" s="484"/>
      <c r="W391" s="506"/>
      <c r="X391" s="506"/>
      <c r="Y391" s="506"/>
      <c r="Z391" s="43"/>
      <c r="AA391" s="43"/>
      <c r="AB391" s="484"/>
      <c r="AC391" s="484"/>
      <c r="AD391" s="43"/>
      <c r="AE391" s="43"/>
      <c r="AF391" s="43"/>
      <c r="AG391" s="43"/>
      <c r="AH391" s="43"/>
    </row>
    <row r="392" spans="1:34" ht="14.25" customHeight="1">
      <c r="A392" s="43"/>
      <c r="B392" s="484"/>
      <c r="C392" s="484"/>
      <c r="D392" s="484"/>
      <c r="E392" s="505"/>
      <c r="F392" s="505"/>
      <c r="G392" s="505"/>
      <c r="H392" s="505"/>
      <c r="I392" s="505"/>
      <c r="J392" s="505"/>
      <c r="K392" s="505"/>
      <c r="L392" s="505"/>
      <c r="M392" s="505"/>
      <c r="N392" s="505"/>
      <c r="O392" s="505"/>
      <c r="P392" s="505"/>
      <c r="Q392" s="505"/>
      <c r="R392" s="505"/>
      <c r="S392" s="484"/>
      <c r="T392" s="505"/>
      <c r="U392" s="484"/>
      <c r="V392" s="484"/>
      <c r="W392" s="506"/>
      <c r="X392" s="506"/>
      <c r="Y392" s="506"/>
      <c r="Z392" s="43"/>
      <c r="AA392" s="43"/>
      <c r="AB392" s="484"/>
      <c r="AC392" s="484"/>
      <c r="AD392" s="43"/>
      <c r="AE392" s="43"/>
      <c r="AF392" s="43"/>
      <c r="AG392" s="43"/>
      <c r="AH392" s="43"/>
    </row>
    <row r="393" spans="1:34" ht="14.25" customHeight="1">
      <c r="A393" s="43"/>
      <c r="B393" s="484"/>
      <c r="C393" s="484"/>
      <c r="D393" s="484"/>
      <c r="E393" s="505"/>
      <c r="F393" s="505"/>
      <c r="G393" s="505"/>
      <c r="H393" s="505"/>
      <c r="I393" s="505"/>
      <c r="J393" s="505"/>
      <c r="K393" s="505"/>
      <c r="L393" s="505"/>
      <c r="M393" s="505"/>
      <c r="N393" s="505"/>
      <c r="O393" s="505"/>
      <c r="P393" s="505"/>
      <c r="Q393" s="505"/>
      <c r="R393" s="505"/>
      <c r="S393" s="484"/>
      <c r="T393" s="505"/>
      <c r="U393" s="484"/>
      <c r="V393" s="484"/>
      <c r="W393" s="506"/>
      <c r="X393" s="506"/>
      <c r="Y393" s="506"/>
      <c r="Z393" s="43"/>
      <c r="AA393" s="43"/>
      <c r="AB393" s="484"/>
      <c r="AC393" s="484"/>
      <c r="AD393" s="43"/>
      <c r="AE393" s="43"/>
      <c r="AF393" s="43"/>
      <c r="AG393" s="43"/>
      <c r="AH393" s="43"/>
    </row>
    <row r="394" spans="1:34" ht="14.25" customHeight="1">
      <c r="A394" s="43"/>
      <c r="B394" s="484"/>
      <c r="C394" s="484"/>
      <c r="D394" s="484"/>
      <c r="E394" s="505"/>
      <c r="F394" s="505"/>
      <c r="G394" s="505"/>
      <c r="H394" s="505"/>
      <c r="I394" s="505"/>
      <c r="J394" s="505"/>
      <c r="K394" s="505"/>
      <c r="L394" s="505"/>
      <c r="M394" s="505"/>
      <c r="N394" s="505"/>
      <c r="O394" s="505"/>
      <c r="P394" s="505"/>
      <c r="Q394" s="505"/>
      <c r="R394" s="505"/>
      <c r="S394" s="484"/>
      <c r="T394" s="505"/>
      <c r="U394" s="484"/>
      <c r="V394" s="484"/>
      <c r="W394" s="506"/>
      <c r="X394" s="506"/>
      <c r="Y394" s="506"/>
      <c r="Z394" s="43"/>
      <c r="AA394" s="43"/>
      <c r="AB394" s="484"/>
      <c r="AC394" s="484"/>
      <c r="AD394" s="43"/>
      <c r="AE394" s="43"/>
      <c r="AF394" s="43"/>
      <c r="AG394" s="43"/>
      <c r="AH394" s="43"/>
    </row>
    <row r="395" spans="1:34" ht="14.25" customHeight="1">
      <c r="A395" s="43"/>
      <c r="B395" s="484"/>
      <c r="C395" s="484"/>
      <c r="D395" s="484"/>
      <c r="E395" s="505"/>
      <c r="F395" s="505"/>
      <c r="G395" s="505"/>
      <c r="H395" s="505"/>
      <c r="I395" s="505"/>
      <c r="J395" s="505"/>
      <c r="K395" s="505"/>
      <c r="L395" s="505"/>
      <c r="M395" s="505"/>
      <c r="N395" s="505"/>
      <c r="O395" s="505"/>
      <c r="P395" s="505"/>
      <c r="Q395" s="505"/>
      <c r="R395" s="505"/>
      <c r="S395" s="484"/>
      <c r="T395" s="505"/>
      <c r="U395" s="484"/>
      <c r="V395" s="484"/>
      <c r="W395" s="506"/>
      <c r="X395" s="506"/>
      <c r="Y395" s="506"/>
      <c r="Z395" s="43"/>
      <c r="AA395" s="43"/>
      <c r="AB395" s="484"/>
      <c r="AC395" s="484"/>
      <c r="AD395" s="43"/>
      <c r="AE395" s="43"/>
      <c r="AF395" s="43"/>
      <c r="AG395" s="43"/>
      <c r="AH395" s="43"/>
    </row>
    <row r="396" spans="1:34" ht="14.25" customHeight="1">
      <c r="A396" s="43"/>
      <c r="B396" s="484"/>
      <c r="C396" s="484"/>
      <c r="D396" s="484"/>
      <c r="E396" s="505"/>
      <c r="F396" s="505"/>
      <c r="G396" s="505"/>
      <c r="H396" s="505"/>
      <c r="I396" s="505"/>
      <c r="J396" s="505"/>
      <c r="K396" s="505"/>
      <c r="L396" s="505"/>
      <c r="M396" s="505"/>
      <c r="N396" s="505"/>
      <c r="O396" s="505"/>
      <c r="P396" s="505"/>
      <c r="Q396" s="505"/>
      <c r="R396" s="505"/>
      <c r="S396" s="484"/>
      <c r="T396" s="505"/>
      <c r="U396" s="484"/>
      <c r="V396" s="484"/>
      <c r="W396" s="506"/>
      <c r="X396" s="506"/>
      <c r="Y396" s="506"/>
      <c r="Z396" s="43"/>
      <c r="AA396" s="43"/>
      <c r="AB396" s="484"/>
      <c r="AC396" s="484"/>
      <c r="AD396" s="43"/>
      <c r="AE396" s="43"/>
      <c r="AF396" s="43"/>
      <c r="AG396" s="43"/>
      <c r="AH396" s="43"/>
    </row>
    <row r="397" spans="1:34" ht="14.25" customHeight="1">
      <c r="A397" s="43"/>
      <c r="B397" s="484"/>
      <c r="C397" s="484"/>
      <c r="D397" s="484"/>
      <c r="E397" s="505"/>
      <c r="F397" s="505"/>
      <c r="G397" s="505"/>
      <c r="H397" s="505"/>
      <c r="I397" s="505"/>
      <c r="J397" s="505"/>
      <c r="K397" s="505"/>
      <c r="L397" s="505"/>
      <c r="M397" s="505"/>
      <c r="N397" s="505"/>
      <c r="O397" s="505"/>
      <c r="P397" s="505"/>
      <c r="Q397" s="505"/>
      <c r="R397" s="505"/>
      <c r="S397" s="484"/>
      <c r="T397" s="505"/>
      <c r="U397" s="484"/>
      <c r="V397" s="484"/>
      <c r="W397" s="506"/>
      <c r="X397" s="506"/>
      <c r="Y397" s="506"/>
      <c r="Z397" s="43"/>
      <c r="AA397" s="43"/>
      <c r="AB397" s="484"/>
      <c r="AC397" s="484"/>
      <c r="AD397" s="43"/>
      <c r="AE397" s="43"/>
      <c r="AF397" s="43"/>
      <c r="AG397" s="43"/>
      <c r="AH397" s="43"/>
    </row>
    <row r="398" spans="1:34" ht="14.25" customHeight="1">
      <c r="A398" s="43"/>
      <c r="B398" s="484"/>
      <c r="C398" s="484"/>
      <c r="D398" s="484"/>
      <c r="E398" s="505"/>
      <c r="F398" s="505"/>
      <c r="G398" s="505"/>
      <c r="H398" s="505"/>
      <c r="I398" s="505"/>
      <c r="J398" s="505"/>
      <c r="K398" s="505"/>
      <c r="L398" s="505"/>
      <c r="M398" s="505"/>
      <c r="N398" s="505"/>
      <c r="O398" s="505"/>
      <c r="P398" s="505"/>
      <c r="Q398" s="505"/>
      <c r="R398" s="505"/>
      <c r="S398" s="484"/>
      <c r="T398" s="505"/>
      <c r="U398" s="484"/>
      <c r="V398" s="484"/>
      <c r="W398" s="506"/>
      <c r="X398" s="506"/>
      <c r="Y398" s="506"/>
      <c r="Z398" s="43"/>
      <c r="AA398" s="43"/>
      <c r="AB398" s="484"/>
      <c r="AC398" s="484"/>
      <c r="AD398" s="43"/>
      <c r="AE398" s="43"/>
      <c r="AF398" s="43"/>
      <c r="AG398" s="43"/>
      <c r="AH398" s="43"/>
    </row>
    <row r="399" spans="1:34" ht="14.25" customHeight="1">
      <c r="A399" s="43"/>
      <c r="B399" s="484"/>
      <c r="C399" s="484"/>
      <c r="D399" s="484"/>
      <c r="E399" s="505"/>
      <c r="F399" s="505"/>
      <c r="G399" s="505"/>
      <c r="H399" s="505"/>
      <c r="I399" s="505"/>
      <c r="J399" s="505"/>
      <c r="K399" s="505"/>
      <c r="L399" s="505"/>
      <c r="M399" s="505"/>
      <c r="N399" s="505"/>
      <c r="O399" s="505"/>
      <c r="P399" s="505"/>
      <c r="Q399" s="505"/>
      <c r="R399" s="505"/>
      <c r="S399" s="484"/>
      <c r="T399" s="505"/>
      <c r="U399" s="484"/>
      <c r="V399" s="484"/>
      <c r="W399" s="506"/>
      <c r="X399" s="506"/>
      <c r="Y399" s="506"/>
      <c r="Z399" s="43"/>
      <c r="AA399" s="43"/>
      <c r="AB399" s="484"/>
      <c r="AC399" s="484"/>
      <c r="AD399" s="43"/>
      <c r="AE399" s="43"/>
      <c r="AF399" s="43"/>
      <c r="AG399" s="43"/>
      <c r="AH399" s="43"/>
    </row>
    <row r="400" spans="1:34" ht="14.25" customHeight="1">
      <c r="A400" s="43"/>
      <c r="B400" s="484"/>
      <c r="C400" s="484"/>
      <c r="D400" s="484"/>
      <c r="E400" s="505"/>
      <c r="F400" s="505"/>
      <c r="G400" s="505"/>
      <c r="H400" s="505"/>
      <c r="I400" s="505"/>
      <c r="J400" s="505"/>
      <c r="K400" s="505"/>
      <c r="L400" s="505"/>
      <c r="M400" s="505"/>
      <c r="N400" s="505"/>
      <c r="O400" s="505"/>
      <c r="P400" s="505"/>
      <c r="Q400" s="505"/>
      <c r="R400" s="505"/>
      <c r="S400" s="484"/>
      <c r="T400" s="505"/>
      <c r="U400" s="484"/>
      <c r="V400" s="484"/>
      <c r="W400" s="506"/>
      <c r="X400" s="506"/>
      <c r="Y400" s="506"/>
      <c r="Z400" s="43"/>
      <c r="AA400" s="43"/>
      <c r="AB400" s="484"/>
      <c r="AC400" s="484"/>
      <c r="AD400" s="43"/>
      <c r="AE400" s="43"/>
      <c r="AF400" s="43"/>
      <c r="AG400" s="43"/>
      <c r="AH400" s="43"/>
    </row>
    <row r="401" spans="1:34" ht="14.25" customHeight="1">
      <c r="A401" s="43"/>
      <c r="B401" s="484"/>
      <c r="C401" s="484"/>
      <c r="D401" s="484"/>
      <c r="E401" s="505"/>
      <c r="F401" s="505"/>
      <c r="G401" s="505"/>
      <c r="H401" s="505"/>
      <c r="I401" s="505"/>
      <c r="J401" s="505"/>
      <c r="K401" s="505"/>
      <c r="L401" s="505"/>
      <c r="M401" s="505"/>
      <c r="N401" s="505"/>
      <c r="O401" s="505"/>
      <c r="P401" s="505"/>
      <c r="Q401" s="505"/>
      <c r="R401" s="505"/>
      <c r="S401" s="484"/>
      <c r="T401" s="505"/>
      <c r="U401" s="484"/>
      <c r="V401" s="484"/>
      <c r="W401" s="506"/>
      <c r="X401" s="506"/>
      <c r="Y401" s="506"/>
      <c r="Z401" s="43"/>
      <c r="AA401" s="43"/>
      <c r="AB401" s="484"/>
      <c r="AC401" s="484"/>
      <c r="AD401" s="43"/>
      <c r="AE401" s="43"/>
      <c r="AF401" s="43"/>
      <c r="AG401" s="43"/>
      <c r="AH401" s="43"/>
    </row>
    <row r="402" spans="1:34" ht="14.25" customHeight="1">
      <c r="A402" s="43"/>
      <c r="B402" s="484"/>
      <c r="C402" s="484"/>
      <c r="D402" s="484"/>
      <c r="E402" s="505"/>
      <c r="F402" s="505"/>
      <c r="G402" s="505"/>
      <c r="H402" s="505"/>
      <c r="I402" s="505"/>
      <c r="J402" s="505"/>
      <c r="K402" s="505"/>
      <c r="L402" s="505"/>
      <c r="M402" s="505"/>
      <c r="N402" s="505"/>
      <c r="O402" s="505"/>
      <c r="P402" s="505"/>
      <c r="Q402" s="505"/>
      <c r="R402" s="505"/>
      <c r="S402" s="484"/>
      <c r="T402" s="505"/>
      <c r="U402" s="484"/>
      <c r="V402" s="484"/>
      <c r="W402" s="506"/>
      <c r="X402" s="506"/>
      <c r="Y402" s="506"/>
      <c r="Z402" s="43"/>
      <c r="AA402" s="43"/>
      <c r="AB402" s="484"/>
      <c r="AC402" s="484"/>
      <c r="AD402" s="43"/>
      <c r="AE402" s="43"/>
      <c r="AF402" s="43"/>
      <c r="AG402" s="43"/>
      <c r="AH402" s="43"/>
    </row>
    <row r="403" spans="1:34" ht="14.25" customHeight="1">
      <c r="A403" s="43"/>
      <c r="B403" s="484"/>
      <c r="C403" s="484"/>
      <c r="D403" s="484"/>
      <c r="E403" s="505"/>
      <c r="F403" s="505"/>
      <c r="G403" s="505"/>
      <c r="H403" s="505"/>
      <c r="I403" s="505"/>
      <c r="J403" s="505"/>
      <c r="K403" s="505"/>
      <c r="L403" s="505"/>
      <c r="M403" s="505"/>
      <c r="N403" s="505"/>
      <c r="O403" s="505"/>
      <c r="P403" s="505"/>
      <c r="Q403" s="505"/>
      <c r="R403" s="505"/>
      <c r="S403" s="484"/>
      <c r="T403" s="505"/>
      <c r="U403" s="484"/>
      <c r="V403" s="484"/>
      <c r="W403" s="506"/>
      <c r="X403" s="506"/>
      <c r="Y403" s="506"/>
      <c r="Z403" s="43"/>
      <c r="AA403" s="43"/>
      <c r="AB403" s="484"/>
      <c r="AC403" s="484"/>
      <c r="AD403" s="43"/>
      <c r="AE403" s="43"/>
      <c r="AF403" s="43"/>
      <c r="AG403" s="43"/>
      <c r="AH403" s="43"/>
    </row>
    <row r="404" spans="1:34" ht="14.25" customHeight="1">
      <c r="A404" s="43"/>
      <c r="B404" s="484"/>
      <c r="C404" s="484"/>
      <c r="D404" s="484"/>
      <c r="E404" s="505"/>
      <c r="F404" s="505"/>
      <c r="G404" s="505"/>
      <c r="H404" s="505"/>
      <c r="I404" s="505"/>
      <c r="J404" s="505"/>
      <c r="K404" s="505"/>
      <c r="L404" s="505"/>
      <c r="M404" s="505"/>
      <c r="N404" s="505"/>
      <c r="O404" s="505"/>
      <c r="P404" s="505"/>
      <c r="Q404" s="505"/>
      <c r="R404" s="505"/>
      <c r="S404" s="484"/>
      <c r="T404" s="505"/>
      <c r="U404" s="484"/>
      <c r="V404" s="484"/>
      <c r="W404" s="506"/>
      <c r="X404" s="506"/>
      <c r="Y404" s="506"/>
      <c r="Z404" s="43"/>
      <c r="AA404" s="43"/>
      <c r="AB404" s="484"/>
      <c r="AC404" s="484"/>
      <c r="AD404" s="43"/>
      <c r="AE404" s="43"/>
      <c r="AF404" s="43"/>
      <c r="AG404" s="43"/>
      <c r="AH404" s="43"/>
    </row>
    <row r="405" spans="1:34" ht="14.25" customHeight="1">
      <c r="A405" s="43"/>
      <c r="B405" s="484"/>
      <c r="C405" s="484"/>
      <c r="D405" s="484"/>
      <c r="E405" s="505"/>
      <c r="F405" s="505"/>
      <c r="G405" s="505"/>
      <c r="H405" s="505"/>
      <c r="I405" s="505"/>
      <c r="J405" s="505"/>
      <c r="K405" s="505"/>
      <c r="L405" s="505"/>
      <c r="M405" s="505"/>
      <c r="N405" s="505"/>
      <c r="O405" s="505"/>
      <c r="P405" s="505"/>
      <c r="Q405" s="505"/>
      <c r="R405" s="505"/>
      <c r="S405" s="484"/>
      <c r="T405" s="505"/>
      <c r="U405" s="484"/>
      <c r="V405" s="484"/>
      <c r="W405" s="506"/>
      <c r="X405" s="506"/>
      <c r="Y405" s="506"/>
      <c r="Z405" s="43"/>
      <c r="AA405" s="43"/>
      <c r="AB405" s="484"/>
      <c r="AC405" s="484"/>
      <c r="AD405" s="43"/>
      <c r="AE405" s="43"/>
      <c r="AF405" s="43"/>
      <c r="AG405" s="43"/>
      <c r="AH405" s="43"/>
    </row>
    <row r="406" spans="1:34" ht="14.25" customHeight="1">
      <c r="A406" s="43"/>
      <c r="B406" s="484"/>
      <c r="C406" s="484"/>
      <c r="D406" s="484"/>
      <c r="E406" s="505"/>
      <c r="F406" s="505"/>
      <c r="G406" s="505"/>
      <c r="H406" s="505"/>
      <c r="I406" s="505"/>
      <c r="J406" s="505"/>
      <c r="K406" s="505"/>
      <c r="L406" s="505"/>
      <c r="M406" s="505"/>
      <c r="N406" s="505"/>
      <c r="O406" s="505"/>
      <c r="P406" s="505"/>
      <c r="Q406" s="505"/>
      <c r="R406" s="505"/>
      <c r="S406" s="484"/>
      <c r="T406" s="505"/>
      <c r="U406" s="484"/>
      <c r="V406" s="484"/>
      <c r="W406" s="506"/>
      <c r="X406" s="506"/>
      <c r="Y406" s="506"/>
      <c r="Z406" s="43"/>
      <c r="AA406" s="43"/>
      <c r="AB406" s="484"/>
      <c r="AC406" s="484"/>
      <c r="AD406" s="43"/>
      <c r="AE406" s="43"/>
      <c r="AF406" s="43"/>
      <c r="AG406" s="43"/>
      <c r="AH406" s="43"/>
    </row>
    <row r="407" spans="1:34" ht="14.25" customHeight="1">
      <c r="A407" s="43"/>
      <c r="B407" s="484"/>
      <c r="C407" s="484"/>
      <c r="D407" s="484"/>
      <c r="E407" s="505"/>
      <c r="F407" s="505"/>
      <c r="G407" s="505"/>
      <c r="H407" s="505"/>
      <c r="I407" s="505"/>
      <c r="J407" s="505"/>
      <c r="K407" s="505"/>
      <c r="L407" s="505"/>
      <c r="M407" s="505"/>
      <c r="N407" s="505"/>
      <c r="O407" s="505"/>
      <c r="P407" s="505"/>
      <c r="Q407" s="505"/>
      <c r="R407" s="505"/>
      <c r="S407" s="484"/>
      <c r="T407" s="505"/>
      <c r="U407" s="484"/>
      <c r="V407" s="484"/>
      <c r="W407" s="506"/>
      <c r="X407" s="506"/>
      <c r="Y407" s="506"/>
      <c r="Z407" s="43"/>
      <c r="AA407" s="43"/>
      <c r="AB407" s="484"/>
      <c r="AC407" s="484"/>
      <c r="AD407" s="43"/>
      <c r="AE407" s="43"/>
      <c r="AF407" s="43"/>
      <c r="AG407" s="43"/>
      <c r="AH407" s="43"/>
    </row>
    <row r="408" spans="1:34" ht="14.25" customHeight="1">
      <c r="A408" s="43"/>
      <c r="B408" s="484"/>
      <c r="C408" s="484"/>
      <c r="D408" s="484"/>
      <c r="E408" s="505"/>
      <c r="F408" s="505"/>
      <c r="G408" s="505"/>
      <c r="H408" s="505"/>
      <c r="I408" s="505"/>
      <c r="J408" s="505"/>
      <c r="K408" s="505"/>
      <c r="L408" s="505"/>
      <c r="M408" s="505"/>
      <c r="N408" s="505"/>
      <c r="O408" s="505"/>
      <c r="P408" s="505"/>
      <c r="Q408" s="505"/>
      <c r="R408" s="505"/>
      <c r="S408" s="484"/>
      <c r="T408" s="505"/>
      <c r="U408" s="484"/>
      <c r="V408" s="484"/>
      <c r="W408" s="506"/>
      <c r="X408" s="506"/>
      <c r="Y408" s="506"/>
      <c r="Z408" s="43"/>
      <c r="AA408" s="43"/>
      <c r="AB408" s="484"/>
      <c r="AC408" s="484"/>
      <c r="AD408" s="43"/>
      <c r="AE408" s="43"/>
      <c r="AF408" s="43"/>
      <c r="AG408" s="43"/>
      <c r="AH408" s="43"/>
    </row>
    <row r="409" spans="1:34" ht="14.25" customHeight="1">
      <c r="A409" s="43"/>
      <c r="B409" s="484"/>
      <c r="C409" s="484"/>
      <c r="D409" s="484"/>
      <c r="E409" s="505"/>
      <c r="F409" s="505"/>
      <c r="G409" s="505"/>
      <c r="H409" s="505"/>
      <c r="I409" s="505"/>
      <c r="J409" s="505"/>
      <c r="K409" s="505"/>
      <c r="L409" s="505"/>
      <c r="M409" s="505"/>
      <c r="N409" s="505"/>
      <c r="O409" s="505"/>
      <c r="P409" s="505"/>
      <c r="Q409" s="505"/>
      <c r="R409" s="505"/>
      <c r="S409" s="484"/>
      <c r="T409" s="505"/>
      <c r="U409" s="484"/>
      <c r="V409" s="484"/>
      <c r="W409" s="506"/>
      <c r="X409" s="506"/>
      <c r="Y409" s="506"/>
      <c r="Z409" s="43"/>
      <c r="AA409" s="43"/>
      <c r="AB409" s="484"/>
      <c r="AC409" s="484"/>
      <c r="AD409" s="43"/>
      <c r="AE409" s="43"/>
      <c r="AF409" s="43"/>
      <c r="AG409" s="43"/>
      <c r="AH409" s="43"/>
    </row>
    <row r="410" spans="1:34" ht="14.25" customHeight="1">
      <c r="A410" s="43"/>
      <c r="B410" s="484"/>
      <c r="C410" s="484"/>
      <c r="D410" s="484"/>
      <c r="E410" s="505"/>
      <c r="F410" s="505"/>
      <c r="G410" s="505"/>
      <c r="H410" s="505"/>
      <c r="I410" s="505"/>
      <c r="J410" s="505"/>
      <c r="K410" s="505"/>
      <c r="L410" s="505"/>
      <c r="M410" s="505"/>
      <c r="N410" s="505"/>
      <c r="O410" s="505"/>
      <c r="P410" s="505"/>
      <c r="Q410" s="505"/>
      <c r="R410" s="505"/>
      <c r="S410" s="484"/>
      <c r="T410" s="505"/>
      <c r="U410" s="484"/>
      <c r="V410" s="484"/>
      <c r="W410" s="506"/>
      <c r="X410" s="506"/>
      <c r="Y410" s="506"/>
      <c r="Z410" s="43"/>
      <c r="AA410" s="43"/>
      <c r="AB410" s="484"/>
      <c r="AC410" s="484"/>
      <c r="AD410" s="43"/>
      <c r="AE410" s="43"/>
      <c r="AF410" s="43"/>
      <c r="AG410" s="43"/>
      <c r="AH410" s="43"/>
    </row>
    <row r="411" spans="1:34" ht="14.25" customHeight="1">
      <c r="A411" s="43"/>
      <c r="B411" s="484"/>
      <c r="C411" s="484"/>
      <c r="D411" s="484"/>
      <c r="E411" s="505"/>
      <c r="F411" s="505"/>
      <c r="G411" s="505"/>
      <c r="H411" s="505"/>
      <c r="I411" s="505"/>
      <c r="J411" s="505"/>
      <c r="K411" s="505"/>
      <c r="L411" s="505"/>
      <c r="M411" s="505"/>
      <c r="N411" s="505"/>
      <c r="O411" s="505"/>
      <c r="P411" s="505"/>
      <c r="Q411" s="505"/>
      <c r="R411" s="505"/>
      <c r="S411" s="484"/>
      <c r="T411" s="505"/>
      <c r="U411" s="484"/>
      <c r="V411" s="484"/>
      <c r="W411" s="506"/>
      <c r="X411" s="506"/>
      <c r="Y411" s="506"/>
      <c r="Z411" s="43"/>
      <c r="AA411" s="43"/>
      <c r="AB411" s="484"/>
      <c r="AC411" s="484"/>
      <c r="AD411" s="43"/>
      <c r="AE411" s="43"/>
      <c r="AF411" s="43"/>
      <c r="AG411" s="43"/>
      <c r="AH411" s="43"/>
    </row>
    <row r="412" spans="1:34" ht="14.25" customHeight="1">
      <c r="A412" s="43"/>
      <c r="B412" s="484"/>
      <c r="C412" s="484"/>
      <c r="D412" s="484"/>
      <c r="E412" s="505"/>
      <c r="F412" s="505"/>
      <c r="G412" s="505"/>
      <c r="H412" s="505"/>
      <c r="I412" s="505"/>
      <c r="J412" s="505"/>
      <c r="K412" s="505"/>
      <c r="L412" s="505"/>
      <c r="M412" s="505"/>
      <c r="N412" s="505"/>
      <c r="O412" s="505"/>
      <c r="P412" s="505"/>
      <c r="Q412" s="505"/>
      <c r="R412" s="505"/>
      <c r="S412" s="484"/>
      <c r="T412" s="505"/>
      <c r="U412" s="484"/>
      <c r="V412" s="484"/>
      <c r="W412" s="506"/>
      <c r="X412" s="506"/>
      <c r="Y412" s="506"/>
      <c r="Z412" s="43"/>
      <c r="AA412" s="43"/>
      <c r="AB412" s="484"/>
      <c r="AC412" s="484"/>
      <c r="AD412" s="43"/>
      <c r="AE412" s="43"/>
      <c r="AF412" s="43"/>
      <c r="AG412" s="43"/>
      <c r="AH412" s="43"/>
    </row>
    <row r="413" spans="1:34" ht="14.25" customHeight="1">
      <c r="A413" s="43"/>
      <c r="B413" s="484"/>
      <c r="C413" s="484"/>
      <c r="D413" s="484"/>
      <c r="E413" s="505"/>
      <c r="F413" s="505"/>
      <c r="G413" s="505"/>
      <c r="H413" s="505"/>
      <c r="I413" s="505"/>
      <c r="J413" s="505"/>
      <c r="K413" s="505"/>
      <c r="L413" s="505"/>
      <c r="M413" s="505"/>
      <c r="N413" s="505"/>
      <c r="O413" s="505"/>
      <c r="P413" s="505"/>
      <c r="Q413" s="505"/>
      <c r="R413" s="505"/>
      <c r="S413" s="484"/>
      <c r="T413" s="505"/>
      <c r="U413" s="484"/>
      <c r="V413" s="484"/>
      <c r="W413" s="506"/>
      <c r="X413" s="506"/>
      <c r="Y413" s="506"/>
      <c r="Z413" s="43"/>
      <c r="AA413" s="43"/>
      <c r="AB413" s="484"/>
      <c r="AC413" s="484"/>
      <c r="AD413" s="43"/>
      <c r="AE413" s="43"/>
      <c r="AF413" s="43"/>
      <c r="AG413" s="43"/>
      <c r="AH413" s="43"/>
    </row>
    <row r="414" spans="1:34" ht="14.25" customHeight="1">
      <c r="A414" s="43"/>
      <c r="B414" s="484"/>
      <c r="C414" s="484"/>
      <c r="D414" s="484"/>
      <c r="E414" s="505"/>
      <c r="F414" s="505"/>
      <c r="G414" s="505"/>
      <c r="H414" s="505"/>
      <c r="I414" s="505"/>
      <c r="J414" s="505"/>
      <c r="K414" s="505"/>
      <c r="L414" s="505"/>
      <c r="M414" s="505"/>
      <c r="N414" s="505"/>
      <c r="O414" s="505"/>
      <c r="P414" s="505"/>
      <c r="Q414" s="505"/>
      <c r="R414" s="505"/>
      <c r="S414" s="484"/>
      <c r="T414" s="505"/>
      <c r="U414" s="484"/>
      <c r="V414" s="484"/>
      <c r="W414" s="506"/>
      <c r="X414" s="506"/>
      <c r="Y414" s="506"/>
      <c r="Z414" s="43"/>
      <c r="AA414" s="43"/>
      <c r="AB414" s="484"/>
      <c r="AC414" s="484"/>
      <c r="AD414" s="43"/>
      <c r="AE414" s="43"/>
      <c r="AF414" s="43"/>
      <c r="AG414" s="43"/>
      <c r="AH414" s="43"/>
    </row>
    <row r="415" spans="1:34" ht="14.25" customHeight="1">
      <c r="A415" s="43"/>
      <c r="B415" s="484"/>
      <c r="C415" s="484"/>
      <c r="D415" s="484"/>
      <c r="E415" s="505"/>
      <c r="F415" s="505"/>
      <c r="G415" s="505"/>
      <c r="H415" s="505"/>
      <c r="I415" s="505"/>
      <c r="J415" s="505"/>
      <c r="K415" s="505"/>
      <c r="L415" s="505"/>
      <c r="M415" s="505"/>
      <c r="N415" s="505"/>
      <c r="O415" s="505"/>
      <c r="P415" s="505"/>
      <c r="Q415" s="505"/>
      <c r="R415" s="505"/>
      <c r="S415" s="484"/>
      <c r="T415" s="505"/>
      <c r="U415" s="484"/>
      <c r="V415" s="484"/>
      <c r="W415" s="506"/>
      <c r="X415" s="506"/>
      <c r="Y415" s="506"/>
      <c r="Z415" s="43"/>
      <c r="AA415" s="43"/>
      <c r="AB415" s="484"/>
      <c r="AC415" s="484"/>
      <c r="AD415" s="43"/>
      <c r="AE415" s="43"/>
      <c r="AF415" s="43"/>
      <c r="AG415" s="43"/>
      <c r="AH415" s="43"/>
    </row>
    <row r="416" spans="1:34" ht="14.25" customHeight="1">
      <c r="A416" s="43"/>
      <c r="B416" s="484"/>
      <c r="C416" s="484"/>
      <c r="D416" s="484"/>
      <c r="E416" s="505"/>
      <c r="F416" s="505"/>
      <c r="G416" s="505"/>
      <c r="H416" s="505"/>
      <c r="I416" s="505"/>
      <c r="J416" s="505"/>
      <c r="K416" s="505"/>
      <c r="L416" s="505"/>
      <c r="M416" s="505"/>
      <c r="N416" s="505"/>
      <c r="O416" s="505"/>
      <c r="P416" s="505"/>
      <c r="Q416" s="505"/>
      <c r="R416" s="505"/>
      <c r="S416" s="484"/>
      <c r="T416" s="505"/>
      <c r="U416" s="484"/>
      <c r="V416" s="484"/>
      <c r="W416" s="506"/>
      <c r="X416" s="506"/>
      <c r="Y416" s="506"/>
      <c r="Z416" s="43"/>
      <c r="AA416" s="43"/>
      <c r="AB416" s="484"/>
      <c r="AC416" s="484"/>
      <c r="AD416" s="43"/>
      <c r="AE416" s="43"/>
      <c r="AF416" s="43"/>
      <c r="AG416" s="43"/>
      <c r="AH416" s="43"/>
    </row>
    <row r="417" spans="1:34" ht="14.25" customHeight="1">
      <c r="A417" s="43"/>
      <c r="B417" s="484"/>
      <c r="C417" s="484"/>
      <c r="D417" s="484"/>
      <c r="E417" s="505"/>
      <c r="F417" s="505"/>
      <c r="G417" s="505"/>
      <c r="H417" s="505"/>
      <c r="I417" s="505"/>
      <c r="J417" s="505"/>
      <c r="K417" s="505"/>
      <c r="L417" s="505"/>
      <c r="M417" s="505"/>
      <c r="N417" s="505"/>
      <c r="O417" s="505"/>
      <c r="P417" s="505"/>
      <c r="Q417" s="505"/>
      <c r="R417" s="505"/>
      <c r="S417" s="484"/>
      <c r="T417" s="505"/>
      <c r="U417" s="484"/>
      <c r="V417" s="484"/>
      <c r="W417" s="506"/>
      <c r="X417" s="506"/>
      <c r="Y417" s="506"/>
      <c r="Z417" s="43"/>
      <c r="AA417" s="43"/>
      <c r="AB417" s="484"/>
      <c r="AC417" s="484"/>
      <c r="AD417" s="43"/>
      <c r="AE417" s="43"/>
      <c r="AF417" s="43"/>
      <c r="AG417" s="43"/>
      <c r="AH417" s="43"/>
    </row>
    <row r="418" spans="1:34" ht="14.25" customHeight="1">
      <c r="A418" s="43"/>
      <c r="B418" s="484"/>
      <c r="C418" s="484"/>
      <c r="D418" s="484"/>
      <c r="E418" s="505"/>
      <c r="F418" s="505"/>
      <c r="G418" s="505"/>
      <c r="H418" s="505"/>
      <c r="I418" s="505"/>
      <c r="J418" s="505"/>
      <c r="K418" s="505"/>
      <c r="L418" s="505"/>
      <c r="M418" s="505"/>
      <c r="N418" s="505"/>
      <c r="O418" s="505"/>
      <c r="P418" s="505"/>
      <c r="Q418" s="505"/>
      <c r="R418" s="505"/>
      <c r="S418" s="484"/>
      <c r="T418" s="505"/>
      <c r="U418" s="484"/>
      <c r="V418" s="484"/>
      <c r="W418" s="506"/>
      <c r="X418" s="506"/>
      <c r="Y418" s="506"/>
      <c r="Z418" s="43"/>
      <c r="AA418" s="43"/>
      <c r="AB418" s="484"/>
      <c r="AC418" s="484"/>
      <c r="AD418" s="43"/>
      <c r="AE418" s="43"/>
      <c r="AF418" s="43"/>
      <c r="AG418" s="43"/>
      <c r="AH418" s="43"/>
    </row>
    <row r="419" spans="1:34" ht="14.25" customHeight="1">
      <c r="A419" s="43"/>
      <c r="B419" s="484"/>
      <c r="C419" s="484"/>
      <c r="D419" s="484"/>
      <c r="E419" s="505"/>
      <c r="F419" s="505"/>
      <c r="G419" s="505"/>
      <c r="H419" s="505"/>
      <c r="I419" s="505"/>
      <c r="J419" s="505"/>
      <c r="K419" s="505"/>
      <c r="L419" s="505"/>
      <c r="M419" s="505"/>
      <c r="N419" s="505"/>
      <c r="O419" s="505"/>
      <c r="P419" s="505"/>
      <c r="Q419" s="505"/>
      <c r="R419" s="505"/>
      <c r="S419" s="484"/>
      <c r="T419" s="505"/>
      <c r="U419" s="484"/>
      <c r="V419" s="484"/>
      <c r="W419" s="506"/>
      <c r="X419" s="506"/>
      <c r="Y419" s="506"/>
      <c r="Z419" s="43"/>
      <c r="AA419" s="43"/>
      <c r="AB419" s="484"/>
      <c r="AC419" s="484"/>
      <c r="AD419" s="43"/>
      <c r="AE419" s="43"/>
      <c r="AF419" s="43"/>
      <c r="AG419" s="43"/>
      <c r="AH419" s="43"/>
    </row>
    <row r="420" spans="1:34" ht="14.25" customHeight="1">
      <c r="A420" s="43"/>
      <c r="B420" s="484"/>
      <c r="C420" s="484"/>
      <c r="D420" s="484"/>
      <c r="E420" s="505"/>
      <c r="F420" s="505"/>
      <c r="G420" s="505"/>
      <c r="H420" s="505"/>
      <c r="I420" s="505"/>
      <c r="J420" s="505"/>
      <c r="K420" s="505"/>
      <c r="L420" s="505"/>
      <c r="M420" s="505"/>
      <c r="N420" s="505"/>
      <c r="O420" s="505"/>
      <c r="P420" s="505"/>
      <c r="Q420" s="505"/>
      <c r="R420" s="505"/>
      <c r="S420" s="484"/>
      <c r="T420" s="505"/>
      <c r="U420" s="484"/>
      <c r="V420" s="484"/>
      <c r="W420" s="506"/>
      <c r="X420" s="506"/>
      <c r="Y420" s="506"/>
      <c r="Z420" s="43"/>
      <c r="AA420" s="43"/>
      <c r="AB420" s="484"/>
      <c r="AC420" s="484"/>
      <c r="AD420" s="43"/>
      <c r="AE420" s="43"/>
      <c r="AF420" s="43"/>
      <c r="AG420" s="43"/>
      <c r="AH420" s="43"/>
    </row>
    <row r="421" spans="1:34" ht="14.25" customHeight="1">
      <c r="A421" s="43"/>
      <c r="B421" s="484"/>
      <c r="C421" s="484"/>
      <c r="D421" s="484"/>
      <c r="E421" s="505"/>
      <c r="F421" s="505"/>
      <c r="G421" s="505"/>
      <c r="H421" s="505"/>
      <c r="I421" s="505"/>
      <c r="J421" s="505"/>
      <c r="K421" s="505"/>
      <c r="L421" s="505"/>
      <c r="M421" s="505"/>
      <c r="N421" s="505"/>
      <c r="O421" s="505"/>
      <c r="P421" s="505"/>
      <c r="Q421" s="505"/>
      <c r="R421" s="505"/>
      <c r="S421" s="484"/>
      <c r="T421" s="505"/>
      <c r="U421" s="484"/>
      <c r="V421" s="484"/>
      <c r="W421" s="506"/>
      <c r="X421" s="506"/>
      <c r="Y421" s="506"/>
      <c r="Z421" s="43"/>
      <c r="AA421" s="43"/>
      <c r="AB421" s="484"/>
      <c r="AC421" s="484"/>
      <c r="AD421" s="43"/>
      <c r="AE421" s="43"/>
      <c r="AF421" s="43"/>
      <c r="AG421" s="43"/>
      <c r="AH421" s="43"/>
    </row>
    <row r="422" spans="1:34" ht="14.25" customHeight="1">
      <c r="A422" s="43"/>
      <c r="B422" s="484"/>
      <c r="C422" s="484"/>
      <c r="D422" s="484"/>
      <c r="E422" s="505"/>
      <c r="F422" s="505"/>
      <c r="G422" s="505"/>
      <c r="H422" s="505"/>
      <c r="I422" s="505"/>
      <c r="J422" s="505"/>
      <c r="K422" s="505"/>
      <c r="L422" s="505"/>
      <c r="M422" s="505"/>
      <c r="N422" s="505"/>
      <c r="O422" s="505"/>
      <c r="P422" s="505"/>
      <c r="Q422" s="505"/>
      <c r="R422" s="505"/>
      <c r="S422" s="484"/>
      <c r="T422" s="505"/>
      <c r="U422" s="484"/>
      <c r="V422" s="484"/>
      <c r="W422" s="506"/>
      <c r="X422" s="506"/>
      <c r="Y422" s="506"/>
      <c r="Z422" s="43"/>
      <c r="AA422" s="43"/>
      <c r="AB422" s="484"/>
      <c r="AC422" s="484"/>
      <c r="AD422" s="43"/>
      <c r="AE422" s="43"/>
      <c r="AF422" s="43"/>
      <c r="AG422" s="43"/>
      <c r="AH422" s="43"/>
    </row>
    <row r="423" spans="1:34" ht="14.25" customHeight="1">
      <c r="A423" s="43"/>
      <c r="B423" s="484"/>
      <c r="C423" s="484"/>
      <c r="D423" s="484"/>
      <c r="E423" s="505"/>
      <c r="F423" s="505"/>
      <c r="G423" s="505"/>
      <c r="H423" s="505"/>
      <c r="I423" s="505"/>
      <c r="J423" s="505"/>
      <c r="K423" s="505"/>
      <c r="L423" s="505"/>
      <c r="M423" s="505"/>
      <c r="N423" s="505"/>
      <c r="O423" s="505"/>
      <c r="P423" s="505"/>
      <c r="Q423" s="505"/>
      <c r="R423" s="505"/>
      <c r="S423" s="484"/>
      <c r="T423" s="505"/>
      <c r="U423" s="484"/>
      <c r="V423" s="484"/>
      <c r="W423" s="506"/>
      <c r="X423" s="506"/>
      <c r="Y423" s="506"/>
      <c r="Z423" s="43"/>
      <c r="AA423" s="43"/>
      <c r="AB423" s="484"/>
      <c r="AC423" s="484"/>
      <c r="AD423" s="43"/>
      <c r="AE423" s="43"/>
      <c r="AF423" s="43"/>
      <c r="AG423" s="43"/>
      <c r="AH423" s="43"/>
    </row>
    <row r="424" spans="1:34" ht="14.25" customHeight="1">
      <c r="A424" s="43"/>
      <c r="B424" s="484"/>
      <c r="C424" s="484"/>
      <c r="D424" s="484"/>
      <c r="E424" s="505"/>
      <c r="F424" s="505"/>
      <c r="G424" s="505"/>
      <c r="H424" s="505"/>
      <c r="I424" s="505"/>
      <c r="J424" s="505"/>
      <c r="K424" s="505"/>
      <c r="L424" s="505"/>
      <c r="M424" s="505"/>
      <c r="N424" s="505"/>
      <c r="O424" s="505"/>
      <c r="P424" s="505"/>
      <c r="Q424" s="505"/>
      <c r="R424" s="505"/>
      <c r="S424" s="484"/>
      <c r="T424" s="505"/>
      <c r="U424" s="484"/>
      <c r="V424" s="484"/>
      <c r="W424" s="506"/>
      <c r="X424" s="506"/>
      <c r="Y424" s="506"/>
      <c r="Z424" s="43"/>
      <c r="AA424" s="43"/>
      <c r="AB424" s="484"/>
      <c r="AC424" s="484"/>
      <c r="AD424" s="43"/>
      <c r="AE424" s="43"/>
      <c r="AF424" s="43"/>
      <c r="AG424" s="43"/>
      <c r="AH424" s="43"/>
    </row>
    <row r="425" spans="1:34" ht="14.25" customHeight="1">
      <c r="A425" s="43"/>
      <c r="B425" s="484"/>
      <c r="C425" s="484"/>
      <c r="D425" s="484"/>
      <c r="E425" s="505"/>
      <c r="F425" s="505"/>
      <c r="G425" s="505"/>
      <c r="H425" s="505"/>
      <c r="I425" s="505"/>
      <c r="J425" s="505"/>
      <c r="K425" s="505"/>
      <c r="L425" s="505"/>
      <c r="M425" s="505"/>
      <c r="N425" s="505"/>
      <c r="O425" s="505"/>
      <c r="P425" s="505"/>
      <c r="Q425" s="505"/>
      <c r="R425" s="505"/>
      <c r="S425" s="484"/>
      <c r="T425" s="505"/>
      <c r="U425" s="484"/>
      <c r="V425" s="484"/>
      <c r="W425" s="506"/>
      <c r="X425" s="506"/>
      <c r="Y425" s="506"/>
      <c r="Z425" s="43"/>
      <c r="AA425" s="43"/>
      <c r="AB425" s="484"/>
      <c r="AC425" s="484"/>
      <c r="AD425" s="43"/>
      <c r="AE425" s="43"/>
      <c r="AF425" s="43"/>
      <c r="AG425" s="43"/>
      <c r="AH425" s="43"/>
    </row>
    <row r="426" spans="1:34" ht="14.25" customHeight="1">
      <c r="A426" s="43"/>
      <c r="B426" s="484"/>
      <c r="C426" s="484"/>
      <c r="D426" s="484"/>
      <c r="E426" s="505"/>
      <c r="F426" s="505"/>
      <c r="G426" s="505"/>
      <c r="H426" s="505"/>
      <c r="I426" s="505"/>
      <c r="J426" s="505"/>
      <c r="K426" s="505"/>
      <c r="L426" s="505"/>
      <c r="M426" s="505"/>
      <c r="N426" s="505"/>
      <c r="O426" s="505"/>
      <c r="P426" s="505"/>
      <c r="Q426" s="505"/>
      <c r="R426" s="505"/>
      <c r="S426" s="484"/>
      <c r="T426" s="505"/>
      <c r="U426" s="484"/>
      <c r="V426" s="484"/>
      <c r="W426" s="506"/>
      <c r="X426" s="506"/>
      <c r="Y426" s="506"/>
      <c r="Z426" s="43"/>
      <c r="AA426" s="43"/>
      <c r="AB426" s="484"/>
      <c r="AC426" s="484"/>
      <c r="AD426" s="43"/>
      <c r="AE426" s="43"/>
      <c r="AF426" s="43"/>
      <c r="AG426" s="43"/>
      <c r="AH426" s="43"/>
    </row>
    <row r="427" spans="1:34" ht="14.25" customHeight="1">
      <c r="A427" s="43"/>
      <c r="B427" s="484"/>
      <c r="C427" s="484"/>
      <c r="D427" s="484"/>
      <c r="E427" s="505"/>
      <c r="F427" s="505"/>
      <c r="G427" s="505"/>
      <c r="H427" s="505"/>
      <c r="I427" s="505"/>
      <c r="J427" s="505"/>
      <c r="K427" s="505"/>
      <c r="L427" s="505"/>
      <c r="M427" s="505"/>
      <c r="N427" s="505"/>
      <c r="O427" s="505"/>
      <c r="P427" s="505"/>
      <c r="Q427" s="505"/>
      <c r="R427" s="505"/>
      <c r="S427" s="484"/>
      <c r="T427" s="505"/>
      <c r="U427" s="484"/>
      <c r="V427" s="484"/>
      <c r="W427" s="506"/>
      <c r="X427" s="506"/>
      <c r="Y427" s="506"/>
      <c r="Z427" s="43"/>
      <c r="AA427" s="43"/>
      <c r="AB427" s="484"/>
      <c r="AC427" s="484"/>
      <c r="AD427" s="43"/>
      <c r="AE427" s="43"/>
      <c r="AF427" s="43"/>
      <c r="AG427" s="43"/>
      <c r="AH427" s="43"/>
    </row>
    <row r="428" spans="1:34" ht="14.25" customHeight="1">
      <c r="A428" s="43"/>
      <c r="B428" s="484"/>
      <c r="C428" s="484"/>
      <c r="D428" s="484"/>
      <c r="E428" s="505"/>
      <c r="F428" s="505"/>
      <c r="G428" s="505"/>
      <c r="H428" s="505"/>
      <c r="I428" s="505"/>
      <c r="J428" s="505"/>
      <c r="K428" s="505"/>
      <c r="L428" s="505"/>
      <c r="M428" s="505"/>
      <c r="N428" s="505"/>
      <c r="O428" s="505"/>
      <c r="P428" s="505"/>
      <c r="Q428" s="505"/>
      <c r="R428" s="505"/>
      <c r="S428" s="484"/>
      <c r="T428" s="505"/>
      <c r="U428" s="484"/>
      <c r="V428" s="484"/>
      <c r="W428" s="506"/>
      <c r="X428" s="506"/>
      <c r="Y428" s="506"/>
      <c r="Z428" s="43"/>
      <c r="AA428" s="43"/>
      <c r="AB428" s="484"/>
      <c r="AC428" s="484"/>
      <c r="AD428" s="43"/>
      <c r="AE428" s="43"/>
      <c r="AF428" s="43"/>
      <c r="AG428" s="43"/>
      <c r="AH428" s="43"/>
    </row>
    <row r="429" spans="1:34" ht="14.25" customHeight="1">
      <c r="A429" s="43"/>
      <c r="B429" s="484"/>
      <c r="C429" s="484"/>
      <c r="D429" s="484"/>
      <c r="E429" s="505"/>
      <c r="F429" s="505"/>
      <c r="G429" s="505"/>
      <c r="H429" s="505"/>
      <c r="I429" s="505"/>
      <c r="J429" s="505"/>
      <c r="K429" s="505"/>
      <c r="L429" s="505"/>
      <c r="M429" s="505"/>
      <c r="N429" s="505"/>
      <c r="O429" s="505"/>
      <c r="P429" s="505"/>
      <c r="Q429" s="505"/>
      <c r="R429" s="505"/>
      <c r="S429" s="484"/>
      <c r="T429" s="505"/>
      <c r="U429" s="484"/>
      <c r="V429" s="484"/>
      <c r="W429" s="506"/>
      <c r="X429" s="506"/>
      <c r="Y429" s="506"/>
      <c r="Z429" s="43"/>
      <c r="AA429" s="43"/>
      <c r="AB429" s="484"/>
      <c r="AC429" s="484"/>
      <c r="AD429" s="43"/>
      <c r="AE429" s="43"/>
      <c r="AF429" s="43"/>
      <c r="AG429" s="43"/>
      <c r="AH429" s="43"/>
    </row>
    <row r="430" spans="1:34" ht="14.25" customHeight="1">
      <c r="A430" s="43"/>
      <c r="B430" s="484"/>
      <c r="C430" s="484"/>
      <c r="D430" s="484"/>
      <c r="E430" s="505"/>
      <c r="F430" s="505"/>
      <c r="G430" s="505"/>
      <c r="H430" s="505"/>
      <c r="I430" s="505"/>
      <c r="J430" s="505"/>
      <c r="K430" s="505"/>
      <c r="L430" s="505"/>
      <c r="M430" s="505"/>
      <c r="N430" s="505"/>
      <c r="O430" s="505"/>
      <c r="P430" s="505"/>
      <c r="Q430" s="505"/>
      <c r="R430" s="505"/>
      <c r="S430" s="484"/>
      <c r="T430" s="505"/>
      <c r="U430" s="484"/>
      <c r="V430" s="484"/>
      <c r="W430" s="506"/>
      <c r="X430" s="506"/>
      <c r="Y430" s="506"/>
      <c r="Z430" s="43"/>
      <c r="AA430" s="43"/>
      <c r="AB430" s="484"/>
      <c r="AC430" s="484"/>
      <c r="AD430" s="43"/>
      <c r="AE430" s="43"/>
      <c r="AF430" s="43"/>
      <c r="AG430" s="43"/>
      <c r="AH430" s="43"/>
    </row>
    <row r="431" spans="1:34" ht="14.25" customHeight="1">
      <c r="A431" s="43"/>
      <c r="B431" s="484"/>
      <c r="C431" s="484"/>
      <c r="D431" s="484"/>
      <c r="E431" s="505"/>
      <c r="F431" s="505"/>
      <c r="G431" s="505"/>
      <c r="H431" s="505"/>
      <c r="I431" s="505"/>
      <c r="J431" s="505"/>
      <c r="K431" s="505"/>
      <c r="L431" s="505"/>
      <c r="M431" s="505"/>
      <c r="N431" s="505"/>
      <c r="O431" s="505"/>
      <c r="P431" s="505"/>
      <c r="Q431" s="505"/>
      <c r="R431" s="505"/>
      <c r="S431" s="484"/>
      <c r="T431" s="505"/>
      <c r="U431" s="484"/>
      <c r="V431" s="484"/>
      <c r="W431" s="506"/>
      <c r="X431" s="506"/>
      <c r="Y431" s="506"/>
      <c r="Z431" s="43"/>
      <c r="AA431" s="43"/>
      <c r="AB431" s="484"/>
      <c r="AC431" s="484"/>
      <c r="AD431" s="43"/>
      <c r="AE431" s="43"/>
      <c r="AF431" s="43"/>
      <c r="AG431" s="43"/>
      <c r="AH431" s="43"/>
    </row>
    <row r="432" spans="1:34" ht="14.25" customHeight="1">
      <c r="A432" s="43"/>
      <c r="B432" s="484"/>
      <c r="C432" s="484"/>
      <c r="D432" s="484"/>
      <c r="E432" s="505"/>
      <c r="F432" s="505"/>
      <c r="G432" s="505"/>
      <c r="H432" s="505"/>
      <c r="I432" s="505"/>
      <c r="J432" s="505"/>
      <c r="K432" s="505"/>
      <c r="L432" s="505"/>
      <c r="M432" s="505"/>
      <c r="N432" s="505"/>
      <c r="O432" s="505"/>
      <c r="P432" s="505"/>
      <c r="Q432" s="505"/>
      <c r="R432" s="505"/>
      <c r="S432" s="484"/>
      <c r="T432" s="505"/>
      <c r="U432" s="484"/>
      <c r="V432" s="484"/>
      <c r="W432" s="506"/>
      <c r="X432" s="506"/>
      <c r="Y432" s="506"/>
      <c r="Z432" s="43"/>
      <c r="AA432" s="43"/>
      <c r="AB432" s="484"/>
      <c r="AC432" s="484"/>
      <c r="AD432" s="43"/>
      <c r="AE432" s="43"/>
      <c r="AF432" s="43"/>
      <c r="AG432" s="43"/>
      <c r="AH432" s="43"/>
    </row>
    <row r="433" spans="1:34" ht="14.25" customHeight="1">
      <c r="A433" s="43"/>
      <c r="B433" s="484"/>
      <c r="C433" s="484"/>
      <c r="D433" s="484"/>
      <c r="E433" s="505"/>
      <c r="F433" s="505"/>
      <c r="G433" s="505"/>
      <c r="H433" s="505"/>
      <c r="I433" s="505"/>
      <c r="J433" s="505"/>
      <c r="K433" s="505"/>
      <c r="L433" s="505"/>
      <c r="M433" s="505"/>
      <c r="N433" s="505"/>
      <c r="O433" s="505"/>
      <c r="P433" s="505"/>
      <c r="Q433" s="505"/>
      <c r="R433" s="505"/>
      <c r="S433" s="484"/>
      <c r="T433" s="505"/>
      <c r="U433" s="484"/>
      <c r="V433" s="484"/>
      <c r="W433" s="506"/>
      <c r="X433" s="506"/>
      <c r="Y433" s="506"/>
      <c r="Z433" s="43"/>
      <c r="AA433" s="43"/>
      <c r="AB433" s="484"/>
      <c r="AC433" s="484"/>
      <c r="AD433" s="43"/>
      <c r="AE433" s="43"/>
      <c r="AF433" s="43"/>
      <c r="AG433" s="43"/>
      <c r="AH433" s="43"/>
    </row>
    <row r="434" spans="1:34" ht="14.25" customHeight="1">
      <c r="A434" s="43"/>
      <c r="B434" s="484"/>
      <c r="C434" s="484"/>
      <c r="D434" s="484"/>
      <c r="E434" s="505"/>
      <c r="F434" s="505"/>
      <c r="G434" s="505"/>
      <c r="H434" s="505"/>
      <c r="I434" s="505"/>
      <c r="J434" s="505"/>
      <c r="K434" s="505"/>
      <c r="L434" s="505"/>
      <c r="M434" s="505"/>
      <c r="N434" s="505"/>
      <c r="O434" s="505"/>
      <c r="P434" s="505"/>
      <c r="Q434" s="505"/>
      <c r="R434" s="505"/>
      <c r="S434" s="484"/>
      <c r="T434" s="505"/>
      <c r="U434" s="484"/>
      <c r="V434" s="484"/>
      <c r="W434" s="506"/>
      <c r="X434" s="506"/>
      <c r="Y434" s="506"/>
      <c r="Z434" s="43"/>
      <c r="AA434" s="43"/>
      <c r="AB434" s="484"/>
      <c r="AC434" s="484"/>
      <c r="AD434" s="43"/>
      <c r="AE434" s="43"/>
      <c r="AF434" s="43"/>
      <c r="AG434" s="43"/>
      <c r="AH434" s="43"/>
    </row>
    <row r="435" spans="1:34" ht="14.25" customHeight="1">
      <c r="A435" s="43"/>
      <c r="B435" s="484"/>
      <c r="C435" s="484"/>
      <c r="D435" s="484"/>
      <c r="E435" s="505"/>
      <c r="F435" s="505"/>
      <c r="G435" s="505"/>
      <c r="H435" s="505"/>
      <c r="I435" s="505"/>
      <c r="J435" s="505"/>
      <c r="K435" s="505"/>
      <c r="L435" s="505"/>
      <c r="M435" s="505"/>
      <c r="N435" s="505"/>
      <c r="O435" s="505"/>
      <c r="P435" s="505"/>
      <c r="Q435" s="505"/>
      <c r="R435" s="505"/>
      <c r="S435" s="484"/>
      <c r="T435" s="505"/>
      <c r="U435" s="484"/>
      <c r="V435" s="484"/>
      <c r="W435" s="506"/>
      <c r="X435" s="506"/>
      <c r="Y435" s="506"/>
      <c r="Z435" s="43"/>
      <c r="AA435" s="43"/>
      <c r="AB435" s="484"/>
      <c r="AC435" s="484"/>
      <c r="AD435" s="43"/>
      <c r="AE435" s="43"/>
      <c r="AF435" s="43"/>
      <c r="AG435" s="43"/>
      <c r="AH435" s="43"/>
    </row>
    <row r="436" spans="1:34" ht="14.25" customHeight="1">
      <c r="A436" s="43"/>
      <c r="B436" s="484"/>
      <c r="C436" s="484"/>
      <c r="D436" s="484"/>
      <c r="E436" s="505"/>
      <c r="F436" s="505"/>
      <c r="G436" s="505"/>
      <c r="H436" s="505"/>
      <c r="I436" s="505"/>
      <c r="J436" s="505"/>
      <c r="K436" s="505"/>
      <c r="L436" s="505"/>
      <c r="M436" s="505"/>
      <c r="N436" s="505"/>
      <c r="O436" s="505"/>
      <c r="P436" s="505"/>
      <c r="Q436" s="505"/>
      <c r="R436" s="505"/>
      <c r="S436" s="484"/>
      <c r="T436" s="505"/>
      <c r="U436" s="484"/>
      <c r="V436" s="484"/>
      <c r="W436" s="506"/>
      <c r="X436" s="506"/>
      <c r="Y436" s="506"/>
      <c r="Z436" s="43"/>
      <c r="AA436" s="43"/>
      <c r="AB436" s="484"/>
      <c r="AC436" s="484"/>
      <c r="AD436" s="43"/>
      <c r="AE436" s="43"/>
      <c r="AF436" s="43"/>
      <c r="AG436" s="43"/>
      <c r="AH436" s="43"/>
    </row>
    <row r="437" spans="1:34" ht="14.25" customHeight="1">
      <c r="A437" s="43"/>
      <c r="B437" s="484"/>
      <c r="C437" s="484"/>
      <c r="D437" s="484"/>
      <c r="E437" s="505"/>
      <c r="F437" s="505"/>
      <c r="G437" s="505"/>
      <c r="H437" s="505"/>
      <c r="I437" s="505"/>
      <c r="J437" s="505"/>
      <c r="K437" s="505"/>
      <c r="L437" s="505"/>
      <c r="M437" s="505"/>
      <c r="N437" s="505"/>
      <c r="O437" s="505"/>
      <c r="P437" s="505"/>
      <c r="Q437" s="505"/>
      <c r="R437" s="505"/>
      <c r="S437" s="484"/>
      <c r="T437" s="505"/>
      <c r="U437" s="484"/>
      <c r="V437" s="484"/>
      <c r="W437" s="506"/>
      <c r="X437" s="506"/>
      <c r="Y437" s="506"/>
      <c r="Z437" s="43"/>
      <c r="AA437" s="43"/>
      <c r="AB437" s="484"/>
      <c r="AC437" s="484"/>
      <c r="AD437" s="43"/>
      <c r="AE437" s="43"/>
      <c r="AF437" s="43"/>
      <c r="AG437" s="43"/>
      <c r="AH437" s="43"/>
    </row>
    <row r="438" spans="1:34" ht="14.25" customHeight="1">
      <c r="A438" s="43"/>
      <c r="B438" s="484"/>
      <c r="C438" s="484"/>
      <c r="D438" s="484"/>
      <c r="E438" s="505"/>
      <c r="F438" s="505"/>
      <c r="G438" s="505"/>
      <c r="H438" s="505"/>
      <c r="I438" s="505"/>
      <c r="J438" s="505"/>
      <c r="K438" s="505"/>
      <c r="L438" s="505"/>
      <c r="M438" s="505"/>
      <c r="N438" s="505"/>
      <c r="O438" s="505"/>
      <c r="P438" s="505"/>
      <c r="Q438" s="505"/>
      <c r="R438" s="505"/>
      <c r="S438" s="484"/>
      <c r="T438" s="505"/>
      <c r="U438" s="484"/>
      <c r="V438" s="484"/>
      <c r="W438" s="506"/>
      <c r="X438" s="506"/>
      <c r="Y438" s="506"/>
      <c r="Z438" s="43"/>
      <c r="AA438" s="43"/>
      <c r="AB438" s="484"/>
      <c r="AC438" s="484"/>
      <c r="AD438" s="43"/>
      <c r="AE438" s="43"/>
      <c r="AF438" s="43"/>
      <c r="AG438" s="43"/>
      <c r="AH438" s="43"/>
    </row>
    <row r="439" spans="1:34" ht="14.25" customHeight="1">
      <c r="A439" s="43"/>
      <c r="B439" s="484"/>
      <c r="C439" s="484"/>
      <c r="D439" s="484"/>
      <c r="E439" s="505"/>
      <c r="F439" s="505"/>
      <c r="G439" s="505"/>
      <c r="H439" s="505"/>
      <c r="I439" s="505"/>
      <c r="J439" s="505"/>
      <c r="K439" s="505"/>
      <c r="L439" s="505"/>
      <c r="M439" s="505"/>
      <c r="N439" s="505"/>
      <c r="O439" s="505"/>
      <c r="P439" s="505"/>
      <c r="Q439" s="505"/>
      <c r="R439" s="505"/>
      <c r="S439" s="484"/>
      <c r="T439" s="505"/>
      <c r="U439" s="484"/>
      <c r="V439" s="484"/>
      <c r="W439" s="506"/>
      <c r="X439" s="506"/>
      <c r="Y439" s="506"/>
      <c r="Z439" s="43"/>
      <c r="AA439" s="43"/>
      <c r="AB439" s="484"/>
      <c r="AC439" s="484"/>
      <c r="AD439" s="43"/>
      <c r="AE439" s="43"/>
      <c r="AF439" s="43"/>
      <c r="AG439" s="43"/>
      <c r="AH439" s="43"/>
    </row>
    <row r="440" spans="1:34" ht="14.25" customHeight="1">
      <c r="A440" s="43"/>
      <c r="B440" s="484"/>
      <c r="C440" s="484"/>
      <c r="D440" s="484"/>
      <c r="E440" s="505"/>
      <c r="F440" s="505"/>
      <c r="G440" s="505"/>
      <c r="H440" s="505"/>
      <c r="I440" s="505"/>
      <c r="J440" s="505"/>
      <c r="K440" s="505"/>
      <c r="L440" s="505"/>
      <c r="M440" s="505"/>
      <c r="N440" s="505"/>
      <c r="O440" s="505"/>
      <c r="P440" s="505"/>
      <c r="Q440" s="505"/>
      <c r="R440" s="505"/>
      <c r="S440" s="484"/>
      <c r="T440" s="505"/>
      <c r="U440" s="484"/>
      <c r="V440" s="484"/>
      <c r="W440" s="506"/>
      <c r="X440" s="506"/>
      <c r="Y440" s="506"/>
      <c r="Z440" s="43"/>
      <c r="AA440" s="43"/>
      <c r="AB440" s="484"/>
      <c r="AC440" s="484"/>
      <c r="AD440" s="43"/>
      <c r="AE440" s="43"/>
      <c r="AF440" s="43"/>
      <c r="AG440" s="43"/>
      <c r="AH440" s="43"/>
    </row>
    <row r="441" spans="1:34" ht="14.25" customHeight="1">
      <c r="A441" s="43"/>
      <c r="B441" s="484"/>
      <c r="C441" s="484"/>
      <c r="D441" s="484"/>
      <c r="E441" s="505"/>
      <c r="F441" s="505"/>
      <c r="G441" s="505"/>
      <c r="H441" s="505"/>
      <c r="I441" s="505"/>
      <c r="J441" s="505"/>
      <c r="K441" s="505"/>
      <c r="L441" s="505"/>
      <c r="M441" s="505"/>
      <c r="N441" s="505"/>
      <c r="O441" s="505"/>
      <c r="P441" s="505"/>
      <c r="Q441" s="505"/>
      <c r="R441" s="505"/>
      <c r="S441" s="484"/>
      <c r="T441" s="505"/>
      <c r="U441" s="484"/>
      <c r="V441" s="484"/>
      <c r="W441" s="506"/>
      <c r="X441" s="506"/>
      <c r="Y441" s="506"/>
      <c r="Z441" s="43"/>
      <c r="AA441" s="43"/>
      <c r="AB441" s="484"/>
      <c r="AC441" s="484"/>
      <c r="AD441" s="43"/>
      <c r="AE441" s="43"/>
      <c r="AF441" s="43"/>
      <c r="AG441" s="43"/>
      <c r="AH441" s="43"/>
    </row>
    <row r="442" spans="1:34" ht="14.25" customHeight="1">
      <c r="A442" s="43"/>
      <c r="B442" s="484"/>
      <c r="C442" s="484"/>
      <c r="D442" s="484"/>
      <c r="E442" s="505"/>
      <c r="F442" s="505"/>
      <c r="G442" s="505"/>
      <c r="H442" s="505"/>
      <c r="I442" s="505"/>
      <c r="J442" s="505"/>
      <c r="K442" s="505"/>
      <c r="L442" s="505"/>
      <c r="M442" s="505"/>
      <c r="N442" s="505"/>
      <c r="O442" s="505"/>
      <c r="P442" s="505"/>
      <c r="Q442" s="505"/>
      <c r="R442" s="505"/>
      <c r="S442" s="484"/>
      <c r="T442" s="505"/>
      <c r="U442" s="484"/>
      <c r="V442" s="484"/>
      <c r="W442" s="506"/>
      <c r="X442" s="506"/>
      <c r="Y442" s="506"/>
      <c r="Z442" s="43"/>
      <c r="AA442" s="43"/>
      <c r="AB442" s="484"/>
      <c r="AC442" s="484"/>
      <c r="AD442" s="43"/>
      <c r="AE442" s="43"/>
      <c r="AF442" s="43"/>
      <c r="AG442" s="43"/>
      <c r="AH442" s="43"/>
    </row>
    <row r="443" spans="1:34" ht="14.25" customHeight="1">
      <c r="A443" s="43"/>
      <c r="B443" s="484"/>
      <c r="C443" s="484"/>
      <c r="D443" s="484"/>
      <c r="E443" s="505"/>
      <c r="F443" s="505"/>
      <c r="G443" s="505"/>
      <c r="H443" s="505"/>
      <c r="I443" s="505"/>
      <c r="J443" s="505"/>
      <c r="K443" s="505"/>
      <c r="L443" s="505"/>
      <c r="M443" s="505"/>
      <c r="N443" s="505"/>
      <c r="O443" s="505"/>
      <c r="P443" s="505"/>
      <c r="Q443" s="505"/>
      <c r="R443" s="505"/>
      <c r="S443" s="484"/>
      <c r="T443" s="505"/>
      <c r="U443" s="484"/>
      <c r="V443" s="484"/>
      <c r="W443" s="506"/>
      <c r="X443" s="506"/>
      <c r="Y443" s="506"/>
      <c r="Z443" s="43"/>
      <c r="AA443" s="43"/>
      <c r="AB443" s="484"/>
      <c r="AC443" s="484"/>
      <c r="AD443" s="43"/>
      <c r="AE443" s="43"/>
      <c r="AF443" s="43"/>
      <c r="AG443" s="43"/>
      <c r="AH443" s="43"/>
    </row>
    <row r="444" spans="1:34" ht="14.25" customHeight="1">
      <c r="A444" s="43"/>
      <c r="B444" s="484"/>
      <c r="C444" s="484"/>
      <c r="D444" s="484"/>
      <c r="E444" s="505"/>
      <c r="F444" s="505"/>
      <c r="G444" s="505"/>
      <c r="H444" s="505"/>
      <c r="I444" s="505"/>
      <c r="J444" s="505"/>
      <c r="K444" s="505"/>
      <c r="L444" s="505"/>
      <c r="M444" s="505"/>
      <c r="N444" s="505"/>
      <c r="O444" s="505"/>
      <c r="P444" s="505"/>
      <c r="Q444" s="505"/>
      <c r="R444" s="505"/>
      <c r="S444" s="484"/>
      <c r="T444" s="505"/>
      <c r="U444" s="484"/>
      <c r="V444" s="484"/>
      <c r="W444" s="506"/>
      <c r="X444" s="506"/>
      <c r="Y444" s="506"/>
      <c r="Z444" s="43"/>
      <c r="AA444" s="43"/>
      <c r="AB444" s="484"/>
      <c r="AC444" s="484"/>
      <c r="AD444" s="43"/>
      <c r="AE444" s="43"/>
      <c r="AF444" s="43"/>
      <c r="AG444" s="43"/>
      <c r="AH444" s="43"/>
    </row>
    <row r="445" spans="1:34" ht="14.25" customHeight="1">
      <c r="A445" s="43"/>
      <c r="B445" s="484"/>
      <c r="C445" s="484"/>
      <c r="D445" s="484"/>
      <c r="E445" s="505"/>
      <c r="F445" s="505"/>
      <c r="G445" s="505"/>
      <c r="H445" s="505"/>
      <c r="I445" s="505"/>
      <c r="J445" s="505"/>
      <c r="K445" s="505"/>
      <c r="L445" s="505"/>
      <c r="M445" s="505"/>
      <c r="N445" s="505"/>
      <c r="O445" s="505"/>
      <c r="P445" s="505"/>
      <c r="Q445" s="505"/>
      <c r="R445" s="505"/>
      <c r="S445" s="484"/>
      <c r="T445" s="505"/>
      <c r="U445" s="484"/>
      <c r="V445" s="484"/>
      <c r="W445" s="506"/>
      <c r="X445" s="506"/>
      <c r="Y445" s="506"/>
      <c r="Z445" s="43"/>
      <c r="AA445" s="43"/>
      <c r="AB445" s="484"/>
      <c r="AC445" s="484"/>
      <c r="AD445" s="43"/>
      <c r="AE445" s="43"/>
      <c r="AF445" s="43"/>
      <c r="AG445" s="43"/>
      <c r="AH445" s="43"/>
    </row>
    <row r="446" spans="1:34" ht="14.25" customHeight="1">
      <c r="A446" s="43"/>
      <c r="B446" s="484"/>
      <c r="C446" s="484"/>
      <c r="D446" s="484"/>
      <c r="E446" s="505"/>
      <c r="F446" s="505"/>
      <c r="G446" s="505"/>
      <c r="H446" s="505"/>
      <c r="I446" s="505"/>
      <c r="J446" s="505"/>
      <c r="K446" s="505"/>
      <c r="L446" s="505"/>
      <c r="M446" s="505"/>
      <c r="N446" s="505"/>
      <c r="O446" s="505"/>
      <c r="P446" s="505"/>
      <c r="Q446" s="505"/>
      <c r="R446" s="505"/>
      <c r="S446" s="484"/>
      <c r="T446" s="505"/>
      <c r="U446" s="484"/>
      <c r="V446" s="484"/>
      <c r="W446" s="506"/>
      <c r="X446" s="506"/>
      <c r="Y446" s="506"/>
      <c r="Z446" s="43"/>
      <c r="AA446" s="43"/>
      <c r="AB446" s="484"/>
      <c r="AC446" s="484"/>
      <c r="AD446" s="43"/>
      <c r="AE446" s="43"/>
      <c r="AF446" s="43"/>
      <c r="AG446" s="43"/>
      <c r="AH446" s="43"/>
    </row>
    <row r="447" spans="1:34" ht="14.25" customHeight="1">
      <c r="A447" s="43"/>
      <c r="B447" s="484"/>
      <c r="C447" s="484"/>
      <c r="D447" s="484"/>
      <c r="E447" s="505"/>
      <c r="F447" s="505"/>
      <c r="G447" s="505"/>
      <c r="H447" s="505"/>
      <c r="I447" s="505"/>
      <c r="J447" s="505"/>
      <c r="K447" s="505"/>
      <c r="L447" s="505"/>
      <c r="M447" s="505"/>
      <c r="N447" s="505"/>
      <c r="O447" s="505"/>
      <c r="P447" s="505"/>
      <c r="Q447" s="505"/>
      <c r="R447" s="505"/>
      <c r="S447" s="484"/>
      <c r="T447" s="505"/>
      <c r="U447" s="484"/>
      <c r="V447" s="484"/>
      <c r="W447" s="506"/>
      <c r="X447" s="506"/>
      <c r="Y447" s="506"/>
      <c r="Z447" s="43"/>
      <c r="AA447" s="43"/>
      <c r="AB447" s="484"/>
      <c r="AC447" s="484"/>
      <c r="AD447" s="43"/>
      <c r="AE447" s="43"/>
      <c r="AF447" s="43"/>
      <c r="AG447" s="43"/>
      <c r="AH447" s="43"/>
    </row>
    <row r="448" spans="1:34" ht="14.25" customHeight="1">
      <c r="A448" s="43"/>
      <c r="B448" s="484"/>
      <c r="C448" s="484"/>
      <c r="D448" s="484"/>
      <c r="E448" s="505"/>
      <c r="F448" s="505"/>
      <c r="G448" s="505"/>
      <c r="H448" s="505"/>
      <c r="I448" s="505"/>
      <c r="J448" s="505"/>
      <c r="K448" s="505"/>
      <c r="L448" s="505"/>
      <c r="M448" s="505"/>
      <c r="N448" s="505"/>
      <c r="O448" s="505"/>
      <c r="P448" s="505"/>
      <c r="Q448" s="505"/>
      <c r="R448" s="505"/>
      <c r="S448" s="484"/>
      <c r="T448" s="505"/>
      <c r="U448" s="484"/>
      <c r="V448" s="484"/>
      <c r="W448" s="506"/>
      <c r="X448" s="506"/>
      <c r="Y448" s="506"/>
      <c r="Z448" s="43"/>
      <c r="AA448" s="43"/>
      <c r="AB448" s="484"/>
      <c r="AC448" s="484"/>
      <c r="AD448" s="43"/>
      <c r="AE448" s="43"/>
      <c r="AF448" s="43"/>
      <c r="AG448" s="43"/>
      <c r="AH448" s="43"/>
    </row>
    <row r="449" spans="1:34" ht="14.25" customHeight="1">
      <c r="A449" s="43"/>
      <c r="B449" s="484"/>
      <c r="C449" s="484"/>
      <c r="D449" s="484"/>
      <c r="E449" s="505"/>
      <c r="F449" s="505"/>
      <c r="G449" s="505"/>
      <c r="H449" s="505"/>
      <c r="I449" s="505"/>
      <c r="J449" s="505"/>
      <c r="K449" s="505"/>
      <c r="L449" s="505"/>
      <c r="M449" s="505"/>
      <c r="N449" s="505"/>
      <c r="O449" s="505"/>
      <c r="P449" s="505"/>
      <c r="Q449" s="505"/>
      <c r="R449" s="505"/>
      <c r="S449" s="484"/>
      <c r="T449" s="505"/>
      <c r="U449" s="484"/>
      <c r="V449" s="484"/>
      <c r="W449" s="506"/>
      <c r="X449" s="506"/>
      <c r="Y449" s="506"/>
      <c r="Z449" s="43"/>
      <c r="AA449" s="43"/>
      <c r="AB449" s="484"/>
      <c r="AC449" s="484"/>
      <c r="AD449" s="43"/>
      <c r="AE449" s="43"/>
      <c r="AF449" s="43"/>
      <c r="AG449" s="43"/>
      <c r="AH449" s="43"/>
    </row>
    <row r="450" spans="1:34" ht="14.25" customHeight="1">
      <c r="A450" s="43"/>
      <c r="B450" s="484"/>
      <c r="C450" s="484"/>
      <c r="D450" s="484"/>
      <c r="E450" s="505"/>
      <c r="F450" s="505"/>
      <c r="G450" s="505"/>
      <c r="H450" s="505"/>
      <c r="I450" s="505"/>
      <c r="J450" s="505"/>
      <c r="K450" s="505"/>
      <c r="L450" s="505"/>
      <c r="M450" s="505"/>
      <c r="N450" s="505"/>
      <c r="O450" s="505"/>
      <c r="P450" s="505"/>
      <c r="Q450" s="505"/>
      <c r="R450" s="505"/>
      <c r="S450" s="484"/>
      <c r="T450" s="505"/>
      <c r="U450" s="484"/>
      <c r="V450" s="484"/>
      <c r="W450" s="506"/>
      <c r="X450" s="506"/>
      <c r="Y450" s="506"/>
      <c r="Z450" s="43"/>
      <c r="AA450" s="43"/>
      <c r="AB450" s="484"/>
      <c r="AC450" s="484"/>
      <c r="AD450" s="43"/>
      <c r="AE450" s="43"/>
      <c r="AF450" s="43"/>
      <c r="AG450" s="43"/>
      <c r="AH450" s="43"/>
    </row>
    <row r="451" spans="1:34" ht="14.25" customHeight="1">
      <c r="A451" s="43"/>
      <c r="B451" s="484"/>
      <c r="C451" s="484"/>
      <c r="D451" s="484"/>
      <c r="E451" s="505"/>
      <c r="F451" s="505"/>
      <c r="G451" s="505"/>
      <c r="H451" s="505"/>
      <c r="I451" s="505"/>
      <c r="J451" s="505"/>
      <c r="K451" s="505"/>
      <c r="L451" s="505"/>
      <c r="M451" s="505"/>
      <c r="N451" s="505"/>
      <c r="O451" s="505"/>
      <c r="P451" s="505"/>
      <c r="Q451" s="505"/>
      <c r="R451" s="505"/>
      <c r="S451" s="484"/>
      <c r="T451" s="505"/>
      <c r="U451" s="484"/>
      <c r="V451" s="484"/>
      <c r="W451" s="506"/>
      <c r="X451" s="506"/>
      <c r="Y451" s="506"/>
      <c r="Z451" s="43"/>
      <c r="AA451" s="43"/>
      <c r="AB451" s="484"/>
      <c r="AC451" s="484"/>
      <c r="AD451" s="43"/>
      <c r="AE451" s="43"/>
      <c r="AF451" s="43"/>
      <c r="AG451" s="43"/>
      <c r="AH451" s="43"/>
    </row>
    <row r="452" spans="1:34" ht="14.25" customHeight="1">
      <c r="A452" s="43"/>
      <c r="B452" s="484"/>
      <c r="C452" s="484"/>
      <c r="D452" s="484"/>
      <c r="E452" s="505"/>
      <c r="F452" s="505"/>
      <c r="G452" s="505"/>
      <c r="H452" s="505"/>
      <c r="I452" s="505"/>
      <c r="J452" s="505"/>
      <c r="K452" s="505"/>
      <c r="L452" s="505"/>
      <c r="M452" s="505"/>
      <c r="N452" s="505"/>
      <c r="O452" s="505"/>
      <c r="P452" s="505"/>
      <c r="Q452" s="505"/>
      <c r="R452" s="505"/>
      <c r="S452" s="484"/>
      <c r="T452" s="505"/>
      <c r="U452" s="484"/>
      <c r="V452" s="484"/>
      <c r="W452" s="506"/>
      <c r="X452" s="506"/>
      <c r="Y452" s="506"/>
      <c r="Z452" s="43"/>
      <c r="AA452" s="43"/>
      <c r="AB452" s="484"/>
      <c r="AC452" s="484"/>
      <c r="AD452" s="43"/>
      <c r="AE452" s="43"/>
      <c r="AF452" s="43"/>
      <c r="AG452" s="43"/>
      <c r="AH452" s="43"/>
    </row>
    <row r="453" spans="1:34" ht="14.25" customHeight="1">
      <c r="A453" s="43"/>
      <c r="B453" s="484"/>
      <c r="C453" s="484"/>
      <c r="D453" s="484"/>
      <c r="E453" s="505"/>
      <c r="F453" s="505"/>
      <c r="G453" s="505"/>
      <c r="H453" s="505"/>
      <c r="I453" s="505"/>
      <c r="J453" s="505"/>
      <c r="K453" s="505"/>
      <c r="L453" s="505"/>
      <c r="M453" s="505"/>
      <c r="N453" s="505"/>
      <c r="O453" s="505"/>
      <c r="P453" s="505"/>
      <c r="Q453" s="505"/>
      <c r="R453" s="505"/>
      <c r="S453" s="484"/>
      <c r="T453" s="505"/>
      <c r="U453" s="484"/>
      <c r="V453" s="484"/>
      <c r="W453" s="506"/>
      <c r="X453" s="506"/>
      <c r="Y453" s="506"/>
      <c r="Z453" s="43"/>
      <c r="AA453" s="43"/>
      <c r="AB453" s="484"/>
      <c r="AC453" s="484"/>
      <c r="AD453" s="43"/>
      <c r="AE453" s="43"/>
      <c r="AF453" s="43"/>
      <c r="AG453" s="43"/>
      <c r="AH453" s="43"/>
    </row>
    <row r="454" spans="1:34" ht="14.25" customHeight="1">
      <c r="A454" s="43"/>
      <c r="B454" s="484"/>
      <c r="C454" s="484"/>
      <c r="D454" s="484"/>
      <c r="E454" s="505"/>
      <c r="F454" s="505"/>
      <c r="G454" s="505"/>
      <c r="H454" s="505"/>
      <c r="I454" s="505"/>
      <c r="J454" s="505"/>
      <c r="K454" s="505"/>
      <c r="L454" s="505"/>
      <c r="M454" s="505"/>
      <c r="N454" s="505"/>
      <c r="O454" s="505"/>
      <c r="P454" s="505"/>
      <c r="Q454" s="505"/>
      <c r="R454" s="505"/>
      <c r="S454" s="484"/>
      <c r="T454" s="505"/>
      <c r="U454" s="484"/>
      <c r="V454" s="484"/>
      <c r="W454" s="506"/>
      <c r="X454" s="506"/>
      <c r="Y454" s="506"/>
      <c r="Z454" s="43"/>
      <c r="AA454" s="43"/>
      <c r="AB454" s="484"/>
      <c r="AC454" s="484"/>
      <c r="AD454" s="43"/>
      <c r="AE454" s="43"/>
      <c r="AF454" s="43"/>
      <c r="AG454" s="43"/>
      <c r="AH454" s="43"/>
    </row>
    <row r="455" spans="1:34" ht="14.25" customHeight="1">
      <c r="A455" s="43"/>
      <c r="B455" s="484"/>
      <c r="C455" s="484"/>
      <c r="D455" s="484"/>
      <c r="E455" s="505"/>
      <c r="F455" s="505"/>
      <c r="G455" s="505"/>
      <c r="H455" s="505"/>
      <c r="I455" s="505"/>
      <c r="J455" s="505"/>
      <c r="K455" s="505"/>
      <c r="L455" s="505"/>
      <c r="M455" s="505"/>
      <c r="N455" s="505"/>
      <c r="O455" s="505"/>
      <c r="P455" s="505"/>
      <c r="Q455" s="505"/>
      <c r="R455" s="505"/>
      <c r="S455" s="484"/>
      <c r="T455" s="505"/>
      <c r="U455" s="484"/>
      <c r="V455" s="484"/>
      <c r="W455" s="506"/>
      <c r="X455" s="506"/>
      <c r="Y455" s="506"/>
      <c r="Z455" s="43"/>
      <c r="AA455" s="43"/>
      <c r="AB455" s="484"/>
      <c r="AC455" s="484"/>
      <c r="AD455" s="43"/>
      <c r="AE455" s="43"/>
      <c r="AF455" s="43"/>
      <c r="AG455" s="43"/>
      <c r="AH455" s="43"/>
    </row>
    <row r="456" spans="1:34" ht="14.25" customHeight="1">
      <c r="A456" s="43"/>
      <c r="B456" s="484"/>
      <c r="C456" s="484"/>
      <c r="D456" s="484"/>
      <c r="E456" s="505"/>
      <c r="F456" s="505"/>
      <c r="G456" s="505"/>
      <c r="H456" s="505"/>
      <c r="I456" s="505"/>
      <c r="J456" s="505"/>
      <c r="K456" s="505"/>
      <c r="L456" s="505"/>
      <c r="M456" s="505"/>
      <c r="N456" s="505"/>
      <c r="O456" s="505"/>
      <c r="P456" s="505"/>
      <c r="Q456" s="505"/>
      <c r="R456" s="505"/>
      <c r="S456" s="484"/>
      <c r="T456" s="505"/>
      <c r="U456" s="484"/>
      <c r="V456" s="484"/>
      <c r="W456" s="506"/>
      <c r="X456" s="506"/>
      <c r="Y456" s="506"/>
      <c r="Z456" s="43"/>
      <c r="AA456" s="43"/>
      <c r="AB456" s="484"/>
      <c r="AC456" s="484"/>
      <c r="AD456" s="43"/>
      <c r="AE456" s="43"/>
      <c r="AF456" s="43"/>
      <c r="AG456" s="43"/>
      <c r="AH456" s="43"/>
    </row>
    <row r="457" spans="1:34" ht="14.25" customHeight="1">
      <c r="A457" s="43"/>
      <c r="B457" s="484"/>
      <c r="C457" s="484"/>
      <c r="D457" s="484"/>
      <c r="E457" s="505"/>
      <c r="F457" s="505"/>
      <c r="G457" s="505"/>
      <c r="H457" s="505"/>
      <c r="I457" s="505"/>
      <c r="J457" s="505"/>
      <c r="K457" s="505"/>
      <c r="L457" s="505"/>
      <c r="M457" s="505"/>
      <c r="N457" s="505"/>
      <c r="O457" s="505"/>
      <c r="P457" s="505"/>
      <c r="Q457" s="505"/>
      <c r="R457" s="505"/>
      <c r="S457" s="484"/>
      <c r="T457" s="505"/>
      <c r="U457" s="484"/>
      <c r="V457" s="484"/>
      <c r="W457" s="506"/>
      <c r="X457" s="506"/>
      <c r="Y457" s="506"/>
      <c r="Z457" s="43"/>
      <c r="AA457" s="43"/>
      <c r="AB457" s="484"/>
      <c r="AC457" s="484"/>
      <c r="AD457" s="43"/>
      <c r="AE457" s="43"/>
      <c r="AF457" s="43"/>
      <c r="AG457" s="43"/>
      <c r="AH457" s="43"/>
    </row>
    <row r="458" spans="1:34" ht="14.25" customHeight="1">
      <c r="A458" s="43"/>
      <c r="B458" s="484"/>
      <c r="C458" s="484"/>
      <c r="D458" s="484"/>
      <c r="E458" s="505"/>
      <c r="F458" s="505"/>
      <c r="G458" s="505"/>
      <c r="H458" s="505"/>
      <c r="I458" s="505"/>
      <c r="J458" s="505"/>
      <c r="K458" s="505"/>
      <c r="L458" s="505"/>
      <c r="M458" s="505"/>
      <c r="N458" s="505"/>
      <c r="O458" s="505"/>
      <c r="P458" s="505"/>
      <c r="Q458" s="505"/>
      <c r="R458" s="505"/>
      <c r="S458" s="484"/>
      <c r="T458" s="505"/>
      <c r="U458" s="484"/>
      <c r="V458" s="484"/>
      <c r="W458" s="506"/>
      <c r="X458" s="506"/>
      <c r="Y458" s="506"/>
      <c r="Z458" s="43"/>
      <c r="AA458" s="43"/>
      <c r="AB458" s="484"/>
      <c r="AC458" s="484"/>
      <c r="AD458" s="43"/>
      <c r="AE458" s="43"/>
      <c r="AF458" s="43"/>
      <c r="AG458" s="43"/>
      <c r="AH458" s="43"/>
    </row>
    <row r="459" spans="1:34" ht="14.25" customHeight="1">
      <c r="A459" s="43"/>
      <c r="B459" s="484"/>
      <c r="C459" s="484"/>
      <c r="D459" s="484"/>
      <c r="E459" s="505"/>
      <c r="F459" s="505"/>
      <c r="G459" s="505"/>
      <c r="H459" s="505"/>
      <c r="I459" s="505"/>
      <c r="J459" s="505"/>
      <c r="K459" s="505"/>
      <c r="L459" s="505"/>
      <c r="M459" s="505"/>
      <c r="N459" s="505"/>
      <c r="O459" s="505"/>
      <c r="P459" s="505"/>
      <c r="Q459" s="505"/>
      <c r="R459" s="505"/>
      <c r="S459" s="484"/>
      <c r="T459" s="505"/>
      <c r="U459" s="484"/>
      <c r="V459" s="484"/>
      <c r="W459" s="506"/>
      <c r="X459" s="506"/>
      <c r="Y459" s="506"/>
      <c r="Z459" s="43"/>
      <c r="AA459" s="43"/>
      <c r="AB459" s="484"/>
      <c r="AC459" s="484"/>
      <c r="AD459" s="43"/>
      <c r="AE459" s="43"/>
      <c r="AF459" s="43"/>
      <c r="AG459" s="43"/>
      <c r="AH459" s="43"/>
    </row>
    <row r="460" spans="1:34" ht="14.25" customHeight="1">
      <c r="A460" s="43"/>
      <c r="B460" s="484"/>
      <c r="C460" s="484"/>
      <c r="D460" s="484"/>
      <c r="E460" s="505"/>
      <c r="F460" s="505"/>
      <c r="G460" s="505"/>
      <c r="H460" s="505"/>
      <c r="I460" s="505"/>
      <c r="J460" s="505"/>
      <c r="K460" s="505"/>
      <c r="L460" s="505"/>
      <c r="M460" s="505"/>
      <c r="N460" s="505"/>
      <c r="O460" s="505"/>
      <c r="P460" s="505"/>
      <c r="Q460" s="505"/>
      <c r="R460" s="505"/>
      <c r="S460" s="484"/>
      <c r="T460" s="505"/>
      <c r="U460" s="484"/>
      <c r="V460" s="484"/>
      <c r="W460" s="506"/>
      <c r="X460" s="506"/>
      <c r="Y460" s="506"/>
      <c r="Z460" s="43"/>
      <c r="AA460" s="43"/>
      <c r="AB460" s="484"/>
      <c r="AC460" s="484"/>
      <c r="AD460" s="43"/>
      <c r="AE460" s="43"/>
      <c r="AF460" s="43"/>
      <c r="AG460" s="43"/>
      <c r="AH460" s="43"/>
    </row>
    <row r="461" spans="1:34" ht="14.25" customHeight="1">
      <c r="A461" s="43"/>
      <c r="B461" s="484"/>
      <c r="C461" s="484"/>
      <c r="D461" s="484"/>
      <c r="E461" s="505"/>
      <c r="F461" s="505"/>
      <c r="G461" s="505"/>
      <c r="H461" s="505"/>
      <c r="I461" s="505"/>
      <c r="J461" s="505"/>
      <c r="K461" s="505"/>
      <c r="L461" s="505"/>
      <c r="M461" s="505"/>
      <c r="N461" s="505"/>
      <c r="O461" s="505"/>
      <c r="P461" s="505"/>
      <c r="Q461" s="505"/>
      <c r="R461" s="505"/>
      <c r="S461" s="484"/>
      <c r="T461" s="505"/>
      <c r="U461" s="484"/>
      <c r="V461" s="484"/>
      <c r="W461" s="506"/>
      <c r="X461" s="506"/>
      <c r="Y461" s="506"/>
      <c r="Z461" s="43"/>
      <c r="AA461" s="43"/>
      <c r="AB461" s="484"/>
      <c r="AC461" s="484"/>
      <c r="AD461" s="43"/>
      <c r="AE461" s="43"/>
      <c r="AF461" s="43"/>
      <c r="AG461" s="43"/>
      <c r="AH461" s="43"/>
    </row>
    <row r="462" spans="1:34" ht="14.25" customHeight="1">
      <c r="A462" s="43"/>
      <c r="B462" s="484"/>
      <c r="C462" s="484"/>
      <c r="D462" s="484"/>
      <c r="E462" s="505"/>
      <c r="F462" s="505"/>
      <c r="G462" s="505"/>
      <c r="H462" s="505"/>
      <c r="I462" s="505"/>
      <c r="J462" s="505"/>
      <c r="K462" s="505"/>
      <c r="L462" s="505"/>
      <c r="M462" s="505"/>
      <c r="N462" s="505"/>
      <c r="O462" s="505"/>
      <c r="P462" s="505"/>
      <c r="Q462" s="505"/>
      <c r="R462" s="505"/>
      <c r="S462" s="484"/>
      <c r="T462" s="505"/>
      <c r="U462" s="484"/>
      <c r="V462" s="484"/>
      <c r="W462" s="506"/>
      <c r="X462" s="506"/>
      <c r="Y462" s="506"/>
      <c r="Z462" s="43"/>
      <c r="AA462" s="43"/>
      <c r="AB462" s="484"/>
      <c r="AC462" s="484"/>
      <c r="AD462" s="43"/>
      <c r="AE462" s="43"/>
      <c r="AF462" s="43"/>
      <c r="AG462" s="43"/>
      <c r="AH462" s="43"/>
    </row>
    <row r="463" spans="1:34" ht="14.25" customHeight="1">
      <c r="A463" s="43"/>
      <c r="B463" s="484"/>
      <c r="C463" s="484"/>
      <c r="D463" s="484"/>
      <c r="E463" s="505"/>
      <c r="F463" s="505"/>
      <c r="G463" s="505"/>
      <c r="H463" s="505"/>
      <c r="I463" s="505"/>
      <c r="J463" s="505"/>
      <c r="K463" s="505"/>
      <c r="L463" s="505"/>
      <c r="M463" s="505"/>
      <c r="N463" s="505"/>
      <c r="O463" s="505"/>
      <c r="P463" s="505"/>
      <c r="Q463" s="505"/>
      <c r="R463" s="505"/>
      <c r="S463" s="484"/>
      <c r="T463" s="505"/>
      <c r="U463" s="484"/>
      <c r="V463" s="484"/>
      <c r="W463" s="506"/>
      <c r="X463" s="506"/>
      <c r="Y463" s="506"/>
      <c r="Z463" s="43"/>
      <c r="AA463" s="43"/>
      <c r="AB463" s="484"/>
      <c r="AC463" s="484"/>
      <c r="AD463" s="43"/>
      <c r="AE463" s="43"/>
      <c r="AF463" s="43"/>
      <c r="AG463" s="43"/>
      <c r="AH463" s="43"/>
    </row>
    <row r="464" spans="1:34" ht="14.25" customHeight="1">
      <c r="A464" s="43"/>
      <c r="B464" s="484"/>
      <c r="C464" s="484"/>
      <c r="D464" s="484"/>
      <c r="E464" s="505"/>
      <c r="F464" s="505"/>
      <c r="G464" s="505"/>
      <c r="H464" s="505"/>
      <c r="I464" s="505"/>
      <c r="J464" s="505"/>
      <c r="K464" s="505"/>
      <c r="L464" s="505"/>
      <c r="M464" s="505"/>
      <c r="N464" s="505"/>
      <c r="O464" s="505"/>
      <c r="P464" s="505"/>
      <c r="Q464" s="505"/>
      <c r="R464" s="505"/>
      <c r="S464" s="484"/>
      <c r="T464" s="505"/>
      <c r="U464" s="484"/>
      <c r="V464" s="484"/>
      <c r="W464" s="506"/>
      <c r="X464" s="506"/>
      <c r="Y464" s="506"/>
      <c r="Z464" s="43"/>
      <c r="AA464" s="43"/>
      <c r="AB464" s="484"/>
      <c r="AC464" s="484"/>
      <c r="AD464" s="43"/>
      <c r="AE464" s="43"/>
      <c r="AF464" s="43"/>
      <c r="AG464" s="43"/>
      <c r="AH464" s="43"/>
    </row>
    <row r="465" spans="1:34" ht="14.25" customHeight="1">
      <c r="A465" s="43"/>
      <c r="B465" s="484"/>
      <c r="C465" s="484"/>
      <c r="D465" s="484"/>
      <c r="E465" s="505"/>
      <c r="F465" s="505"/>
      <c r="G465" s="505"/>
      <c r="H465" s="505"/>
      <c r="I465" s="505"/>
      <c r="J465" s="505"/>
      <c r="K465" s="505"/>
      <c r="L465" s="505"/>
      <c r="M465" s="505"/>
      <c r="N465" s="505"/>
      <c r="O465" s="505"/>
      <c r="P465" s="505"/>
      <c r="Q465" s="505"/>
      <c r="R465" s="505"/>
      <c r="S465" s="484"/>
      <c r="T465" s="505"/>
      <c r="U465" s="484"/>
      <c r="V465" s="484"/>
      <c r="W465" s="506"/>
      <c r="X465" s="506"/>
      <c r="Y465" s="506"/>
      <c r="Z465" s="43"/>
      <c r="AA465" s="43"/>
      <c r="AB465" s="484"/>
      <c r="AC465" s="484"/>
      <c r="AD465" s="43"/>
      <c r="AE465" s="43"/>
      <c r="AF465" s="43"/>
      <c r="AG465" s="43"/>
      <c r="AH465" s="43"/>
    </row>
    <row r="466" spans="1:34" ht="14.25" customHeight="1">
      <c r="A466" s="43"/>
      <c r="B466" s="484"/>
      <c r="C466" s="484"/>
      <c r="D466" s="484"/>
      <c r="E466" s="505"/>
      <c r="F466" s="505"/>
      <c r="G466" s="505"/>
      <c r="H466" s="505"/>
      <c r="I466" s="505"/>
      <c r="J466" s="505"/>
      <c r="K466" s="505"/>
      <c r="L466" s="505"/>
      <c r="M466" s="505"/>
      <c r="N466" s="505"/>
      <c r="O466" s="505"/>
      <c r="P466" s="505"/>
      <c r="Q466" s="505"/>
      <c r="R466" s="505"/>
      <c r="S466" s="484"/>
      <c r="T466" s="505"/>
      <c r="U466" s="484"/>
      <c r="V466" s="484"/>
      <c r="W466" s="506"/>
      <c r="X466" s="506"/>
      <c r="Y466" s="506"/>
      <c r="Z466" s="43"/>
      <c r="AA466" s="43"/>
      <c r="AB466" s="484"/>
      <c r="AC466" s="484"/>
      <c r="AD466" s="43"/>
      <c r="AE466" s="43"/>
      <c r="AF466" s="43"/>
      <c r="AG466" s="43"/>
      <c r="AH466" s="43"/>
    </row>
    <row r="467" spans="1:34" ht="14.25" customHeight="1">
      <c r="A467" s="43"/>
      <c r="B467" s="484"/>
      <c r="C467" s="484"/>
      <c r="D467" s="484"/>
      <c r="E467" s="505"/>
      <c r="F467" s="505"/>
      <c r="G467" s="505"/>
      <c r="H467" s="505"/>
      <c r="I467" s="505"/>
      <c r="J467" s="505"/>
      <c r="K467" s="505"/>
      <c r="L467" s="505"/>
      <c r="M467" s="505"/>
      <c r="N467" s="505"/>
      <c r="O467" s="505"/>
      <c r="P467" s="505"/>
      <c r="Q467" s="505"/>
      <c r="R467" s="505"/>
      <c r="S467" s="484"/>
      <c r="T467" s="505"/>
      <c r="U467" s="484"/>
      <c r="V467" s="484"/>
      <c r="W467" s="506"/>
      <c r="X467" s="506"/>
      <c r="Y467" s="506"/>
      <c r="Z467" s="43"/>
      <c r="AA467" s="43"/>
      <c r="AB467" s="484"/>
      <c r="AC467" s="484"/>
      <c r="AD467" s="43"/>
      <c r="AE467" s="43"/>
      <c r="AF467" s="43"/>
      <c r="AG467" s="43"/>
      <c r="AH467" s="43"/>
    </row>
    <row r="468" spans="1:34" ht="14.25" customHeight="1">
      <c r="A468" s="43"/>
      <c r="B468" s="484"/>
      <c r="C468" s="484"/>
      <c r="D468" s="484"/>
      <c r="E468" s="505"/>
      <c r="F468" s="505"/>
      <c r="G468" s="505"/>
      <c r="H468" s="505"/>
      <c r="I468" s="505"/>
      <c r="J468" s="505"/>
      <c r="K468" s="505"/>
      <c r="L468" s="505"/>
      <c r="M468" s="505"/>
      <c r="N468" s="505"/>
      <c r="O468" s="505"/>
      <c r="P468" s="505"/>
      <c r="Q468" s="505"/>
      <c r="R468" s="505"/>
      <c r="S468" s="484"/>
      <c r="T468" s="505"/>
      <c r="U468" s="484"/>
      <c r="V468" s="484"/>
      <c r="W468" s="506"/>
      <c r="X468" s="506"/>
      <c r="Y468" s="506"/>
      <c r="Z468" s="43"/>
      <c r="AA468" s="43"/>
      <c r="AB468" s="484"/>
      <c r="AC468" s="484"/>
      <c r="AD468" s="43"/>
      <c r="AE468" s="43"/>
      <c r="AF468" s="43"/>
      <c r="AG468" s="43"/>
      <c r="AH468" s="43"/>
    </row>
    <row r="469" spans="1:34" ht="14.25" customHeight="1">
      <c r="A469" s="43"/>
      <c r="B469" s="484"/>
      <c r="C469" s="484"/>
      <c r="D469" s="484"/>
      <c r="E469" s="505"/>
      <c r="F469" s="505"/>
      <c r="G469" s="505"/>
      <c r="H469" s="505"/>
      <c r="I469" s="505"/>
      <c r="J469" s="505"/>
      <c r="K469" s="505"/>
      <c r="L469" s="505"/>
      <c r="M469" s="505"/>
      <c r="N469" s="505"/>
      <c r="O469" s="505"/>
      <c r="P469" s="505"/>
      <c r="Q469" s="505"/>
      <c r="R469" s="505"/>
      <c r="S469" s="484"/>
      <c r="T469" s="505"/>
      <c r="U469" s="484"/>
      <c r="V469" s="484"/>
      <c r="W469" s="506"/>
      <c r="X469" s="506"/>
      <c r="Y469" s="506"/>
      <c r="Z469" s="43"/>
      <c r="AA469" s="43"/>
      <c r="AB469" s="484"/>
      <c r="AC469" s="484"/>
      <c r="AD469" s="43"/>
      <c r="AE469" s="43"/>
      <c r="AF469" s="43"/>
      <c r="AG469" s="43"/>
      <c r="AH469" s="43"/>
    </row>
    <row r="470" spans="1:34" ht="14.25" customHeight="1">
      <c r="A470" s="43"/>
      <c r="B470" s="484"/>
      <c r="C470" s="484"/>
      <c r="D470" s="484"/>
      <c r="E470" s="505"/>
      <c r="F470" s="505"/>
      <c r="G470" s="505"/>
      <c r="H470" s="505"/>
      <c r="I470" s="505"/>
      <c r="J470" s="505"/>
      <c r="K470" s="505"/>
      <c r="L470" s="505"/>
      <c r="M470" s="505"/>
      <c r="N470" s="505"/>
      <c r="O470" s="505"/>
      <c r="P470" s="505"/>
      <c r="Q470" s="505"/>
      <c r="R470" s="505"/>
      <c r="S470" s="484"/>
      <c r="T470" s="505"/>
      <c r="U470" s="484"/>
      <c r="V470" s="484"/>
      <c r="W470" s="506"/>
      <c r="X470" s="506"/>
      <c r="Y470" s="506"/>
      <c r="Z470" s="43"/>
      <c r="AA470" s="43"/>
      <c r="AB470" s="484"/>
      <c r="AC470" s="484"/>
      <c r="AD470" s="43"/>
      <c r="AE470" s="43"/>
      <c r="AF470" s="43"/>
      <c r="AG470" s="43"/>
      <c r="AH470" s="43"/>
    </row>
    <row r="471" spans="1:34" ht="14.25" customHeight="1">
      <c r="A471" s="43"/>
      <c r="B471" s="484"/>
      <c r="C471" s="484"/>
      <c r="D471" s="484"/>
      <c r="E471" s="505"/>
      <c r="F471" s="505"/>
      <c r="G471" s="505"/>
      <c r="H471" s="505"/>
      <c r="I471" s="505"/>
      <c r="J471" s="505"/>
      <c r="K471" s="505"/>
      <c r="L471" s="505"/>
      <c r="M471" s="505"/>
      <c r="N471" s="505"/>
      <c r="O471" s="505"/>
      <c r="P471" s="505"/>
      <c r="Q471" s="505"/>
      <c r="R471" s="505"/>
      <c r="S471" s="484"/>
      <c r="T471" s="505"/>
      <c r="U471" s="484"/>
      <c r="V471" s="484"/>
      <c r="W471" s="506"/>
      <c r="X471" s="506"/>
      <c r="Y471" s="506"/>
      <c r="Z471" s="43"/>
      <c r="AA471" s="43"/>
      <c r="AB471" s="484"/>
      <c r="AC471" s="484"/>
      <c r="AD471" s="43"/>
      <c r="AE471" s="43"/>
      <c r="AF471" s="43"/>
      <c r="AG471" s="43"/>
      <c r="AH471" s="43"/>
    </row>
    <row r="472" spans="1:34" ht="14.25" customHeight="1">
      <c r="A472" s="43"/>
      <c r="B472" s="484"/>
      <c r="C472" s="484"/>
      <c r="D472" s="484"/>
      <c r="E472" s="505"/>
      <c r="F472" s="505"/>
      <c r="G472" s="505"/>
      <c r="H472" s="505"/>
      <c r="I472" s="505"/>
      <c r="J472" s="505"/>
      <c r="K472" s="505"/>
      <c r="L472" s="505"/>
      <c r="M472" s="505"/>
      <c r="N472" s="505"/>
      <c r="O472" s="505"/>
      <c r="P472" s="505"/>
      <c r="Q472" s="505"/>
      <c r="R472" s="505"/>
      <c r="S472" s="484"/>
      <c r="T472" s="505"/>
      <c r="U472" s="484"/>
      <c r="V472" s="484"/>
      <c r="W472" s="506"/>
      <c r="X472" s="506"/>
      <c r="Y472" s="506"/>
      <c r="Z472" s="43"/>
      <c r="AA472" s="43"/>
      <c r="AB472" s="484"/>
      <c r="AC472" s="484"/>
      <c r="AD472" s="43"/>
      <c r="AE472" s="43"/>
      <c r="AF472" s="43"/>
      <c r="AG472" s="43"/>
      <c r="AH472" s="43"/>
    </row>
    <row r="473" spans="1:34" ht="14.25" customHeight="1">
      <c r="A473" s="43"/>
      <c r="B473" s="484"/>
      <c r="C473" s="484"/>
      <c r="D473" s="484"/>
      <c r="E473" s="505"/>
      <c r="F473" s="505"/>
      <c r="G473" s="505"/>
      <c r="H473" s="505"/>
      <c r="I473" s="505"/>
      <c r="J473" s="505"/>
      <c r="K473" s="505"/>
      <c r="L473" s="505"/>
      <c r="M473" s="505"/>
      <c r="N473" s="505"/>
      <c r="O473" s="505"/>
      <c r="P473" s="505"/>
      <c r="Q473" s="505"/>
      <c r="R473" s="505"/>
      <c r="S473" s="484"/>
      <c r="T473" s="505"/>
      <c r="U473" s="484"/>
      <c r="V473" s="484"/>
      <c r="W473" s="506"/>
      <c r="X473" s="506"/>
      <c r="Y473" s="506"/>
      <c r="Z473" s="43"/>
      <c r="AA473" s="43"/>
      <c r="AB473" s="484"/>
      <c r="AC473" s="484"/>
      <c r="AD473" s="43"/>
      <c r="AE473" s="43"/>
      <c r="AF473" s="43"/>
      <c r="AG473" s="43"/>
      <c r="AH473" s="43"/>
    </row>
    <row r="474" spans="1:34" ht="14.25" customHeight="1">
      <c r="A474" s="43"/>
      <c r="B474" s="484"/>
      <c r="C474" s="484"/>
      <c r="D474" s="484"/>
      <c r="E474" s="505"/>
      <c r="F474" s="505"/>
      <c r="G474" s="505"/>
      <c r="H474" s="505"/>
      <c r="I474" s="505"/>
      <c r="J474" s="505"/>
      <c r="K474" s="505"/>
      <c r="L474" s="505"/>
      <c r="M474" s="505"/>
      <c r="N474" s="505"/>
      <c r="O474" s="505"/>
      <c r="P474" s="505"/>
      <c r="Q474" s="505"/>
      <c r="R474" s="505"/>
      <c r="S474" s="484"/>
      <c r="T474" s="505"/>
      <c r="U474" s="484"/>
      <c r="V474" s="484"/>
      <c r="W474" s="506"/>
      <c r="X474" s="506"/>
      <c r="Y474" s="506"/>
      <c r="Z474" s="43"/>
      <c r="AA474" s="43"/>
      <c r="AB474" s="484"/>
      <c r="AC474" s="484"/>
      <c r="AD474" s="43"/>
      <c r="AE474" s="43"/>
      <c r="AF474" s="43"/>
      <c r="AG474" s="43"/>
      <c r="AH474" s="43"/>
    </row>
    <row r="475" spans="1:34" ht="14.25" customHeight="1">
      <c r="A475" s="43"/>
      <c r="B475" s="484"/>
      <c r="C475" s="484"/>
      <c r="D475" s="484"/>
      <c r="E475" s="505"/>
      <c r="F475" s="505"/>
      <c r="G475" s="505"/>
      <c r="H475" s="505"/>
      <c r="I475" s="505"/>
      <c r="J475" s="505"/>
      <c r="K475" s="505"/>
      <c r="L475" s="505"/>
      <c r="M475" s="505"/>
      <c r="N475" s="505"/>
      <c r="O475" s="505"/>
      <c r="P475" s="505"/>
      <c r="Q475" s="505"/>
      <c r="R475" s="505"/>
      <c r="S475" s="484"/>
      <c r="T475" s="505"/>
      <c r="U475" s="484"/>
      <c r="V475" s="484"/>
      <c r="W475" s="506"/>
      <c r="X475" s="506"/>
      <c r="Y475" s="506"/>
      <c r="Z475" s="43"/>
      <c r="AA475" s="43"/>
      <c r="AB475" s="484"/>
      <c r="AC475" s="484"/>
      <c r="AD475" s="43"/>
      <c r="AE475" s="43"/>
      <c r="AF475" s="43"/>
      <c r="AG475" s="43"/>
      <c r="AH475" s="43"/>
    </row>
    <row r="476" spans="1:34" ht="14.25" customHeight="1">
      <c r="A476" s="43"/>
      <c r="B476" s="484"/>
      <c r="C476" s="484"/>
      <c r="D476" s="484"/>
      <c r="E476" s="505"/>
      <c r="F476" s="505"/>
      <c r="G476" s="505"/>
      <c r="H476" s="505"/>
      <c r="I476" s="505"/>
      <c r="J476" s="505"/>
      <c r="K476" s="505"/>
      <c r="L476" s="505"/>
      <c r="M476" s="505"/>
      <c r="N476" s="505"/>
      <c r="O476" s="505"/>
      <c r="P476" s="505"/>
      <c r="Q476" s="505"/>
      <c r="R476" s="505"/>
      <c r="S476" s="484"/>
      <c r="T476" s="505"/>
      <c r="U476" s="484"/>
      <c r="V476" s="484"/>
      <c r="W476" s="506"/>
      <c r="X476" s="506"/>
      <c r="Y476" s="506"/>
      <c r="Z476" s="43"/>
      <c r="AA476" s="43"/>
      <c r="AB476" s="484"/>
      <c r="AC476" s="484"/>
      <c r="AD476" s="43"/>
      <c r="AE476" s="43"/>
      <c r="AF476" s="43"/>
      <c r="AG476" s="43"/>
      <c r="AH476" s="43"/>
    </row>
    <row r="477" spans="1:34" ht="14.25" customHeight="1">
      <c r="A477" s="43"/>
      <c r="B477" s="484"/>
      <c r="C477" s="484"/>
      <c r="D477" s="484"/>
      <c r="E477" s="505"/>
      <c r="F477" s="505"/>
      <c r="G477" s="505"/>
      <c r="H477" s="505"/>
      <c r="I477" s="505"/>
      <c r="J477" s="505"/>
      <c r="K477" s="505"/>
      <c r="L477" s="505"/>
      <c r="M477" s="505"/>
      <c r="N477" s="505"/>
      <c r="O477" s="505"/>
      <c r="P477" s="505"/>
      <c r="Q477" s="505"/>
      <c r="R477" s="505"/>
      <c r="S477" s="484"/>
      <c r="T477" s="505"/>
      <c r="U477" s="484"/>
      <c r="V477" s="484"/>
      <c r="W477" s="506"/>
      <c r="X477" s="506"/>
      <c r="Y477" s="506"/>
      <c r="Z477" s="43"/>
      <c r="AA477" s="43"/>
      <c r="AB477" s="484"/>
      <c r="AC477" s="484"/>
      <c r="AD477" s="43"/>
      <c r="AE477" s="43"/>
      <c r="AF477" s="43"/>
      <c r="AG477" s="43"/>
      <c r="AH477" s="43"/>
    </row>
    <row r="478" spans="1:34" ht="14.25" customHeight="1">
      <c r="A478" s="43"/>
      <c r="B478" s="484"/>
      <c r="C478" s="484"/>
      <c r="D478" s="484"/>
      <c r="E478" s="505"/>
      <c r="F478" s="505"/>
      <c r="G478" s="505"/>
      <c r="H478" s="505"/>
      <c r="I478" s="505"/>
      <c r="J478" s="505"/>
      <c r="K478" s="505"/>
      <c r="L478" s="505"/>
      <c r="M478" s="505"/>
      <c r="N478" s="505"/>
      <c r="O478" s="505"/>
      <c r="P478" s="505"/>
      <c r="Q478" s="505"/>
      <c r="R478" s="505"/>
      <c r="S478" s="484"/>
      <c r="T478" s="505"/>
      <c r="U478" s="484"/>
      <c r="V478" s="484"/>
      <c r="W478" s="506"/>
      <c r="X478" s="506"/>
      <c r="Y478" s="506"/>
      <c r="Z478" s="43"/>
      <c r="AA478" s="43"/>
      <c r="AB478" s="484"/>
      <c r="AC478" s="484"/>
      <c r="AD478" s="43"/>
      <c r="AE478" s="43"/>
      <c r="AF478" s="43"/>
      <c r="AG478" s="43"/>
      <c r="AH478" s="43"/>
    </row>
    <row r="479" spans="1:34" ht="14.25" customHeight="1">
      <c r="A479" s="43"/>
      <c r="B479" s="484"/>
      <c r="C479" s="484"/>
      <c r="D479" s="484"/>
      <c r="E479" s="505"/>
      <c r="F479" s="505"/>
      <c r="G479" s="505"/>
      <c r="H479" s="505"/>
      <c r="I479" s="505"/>
      <c r="J479" s="505"/>
      <c r="K479" s="505"/>
      <c r="L479" s="505"/>
      <c r="M479" s="505"/>
      <c r="N479" s="505"/>
      <c r="O479" s="505"/>
      <c r="P479" s="505"/>
      <c r="Q479" s="505"/>
      <c r="R479" s="505"/>
      <c r="S479" s="484"/>
      <c r="T479" s="505"/>
      <c r="U479" s="484"/>
      <c r="V479" s="484"/>
      <c r="W479" s="506"/>
      <c r="X479" s="506"/>
      <c r="Y479" s="506"/>
      <c r="Z479" s="43"/>
      <c r="AA479" s="43"/>
      <c r="AB479" s="484"/>
      <c r="AC479" s="484"/>
      <c r="AD479" s="43"/>
      <c r="AE479" s="43"/>
      <c r="AF479" s="43"/>
      <c r="AG479" s="43"/>
      <c r="AH479" s="43"/>
    </row>
    <row r="480" spans="1:34" ht="14.25" customHeight="1">
      <c r="A480" s="43"/>
      <c r="B480" s="484"/>
      <c r="C480" s="484"/>
      <c r="D480" s="484"/>
      <c r="E480" s="505"/>
      <c r="F480" s="505"/>
      <c r="G480" s="505"/>
      <c r="H480" s="505"/>
      <c r="I480" s="505"/>
      <c r="J480" s="505"/>
      <c r="K480" s="505"/>
      <c r="L480" s="505"/>
      <c r="M480" s="505"/>
      <c r="N480" s="505"/>
      <c r="O480" s="505"/>
      <c r="P480" s="505"/>
      <c r="Q480" s="505"/>
      <c r="R480" s="505"/>
      <c r="S480" s="484"/>
      <c r="T480" s="505"/>
      <c r="U480" s="484"/>
      <c r="V480" s="484"/>
      <c r="W480" s="506"/>
      <c r="X480" s="506"/>
      <c r="Y480" s="506"/>
      <c r="Z480" s="43"/>
      <c r="AA480" s="43"/>
      <c r="AB480" s="484"/>
      <c r="AC480" s="484"/>
      <c r="AD480" s="43"/>
      <c r="AE480" s="43"/>
      <c r="AF480" s="43"/>
      <c r="AG480" s="43"/>
      <c r="AH480" s="43"/>
    </row>
    <row r="481" spans="1:34" ht="14.25" customHeight="1">
      <c r="A481" s="43"/>
      <c r="B481" s="484"/>
      <c r="C481" s="484"/>
      <c r="D481" s="484"/>
      <c r="E481" s="505"/>
      <c r="F481" s="505"/>
      <c r="G481" s="505"/>
      <c r="H481" s="505"/>
      <c r="I481" s="505"/>
      <c r="J481" s="505"/>
      <c r="K481" s="505"/>
      <c r="L481" s="505"/>
      <c r="M481" s="505"/>
      <c r="N481" s="505"/>
      <c r="O481" s="505"/>
      <c r="P481" s="505"/>
      <c r="Q481" s="505"/>
      <c r="R481" s="505"/>
      <c r="S481" s="484"/>
      <c r="T481" s="505"/>
      <c r="U481" s="484"/>
      <c r="V481" s="484"/>
      <c r="W481" s="506"/>
      <c r="X481" s="506"/>
      <c r="Y481" s="506"/>
      <c r="Z481" s="43"/>
      <c r="AA481" s="43"/>
      <c r="AB481" s="484"/>
      <c r="AC481" s="484"/>
      <c r="AD481" s="43"/>
      <c r="AE481" s="43"/>
      <c r="AF481" s="43"/>
      <c r="AG481" s="43"/>
      <c r="AH481" s="43"/>
    </row>
    <row r="482" spans="1:34" ht="14.25" customHeight="1">
      <c r="A482" s="43"/>
      <c r="B482" s="484"/>
      <c r="C482" s="484"/>
      <c r="D482" s="484"/>
      <c r="E482" s="505"/>
      <c r="F482" s="505"/>
      <c r="G482" s="505"/>
      <c r="H482" s="505"/>
      <c r="I482" s="505"/>
      <c r="J482" s="505"/>
      <c r="K482" s="505"/>
      <c r="L482" s="505"/>
      <c r="M482" s="505"/>
      <c r="N482" s="505"/>
      <c r="O482" s="505"/>
      <c r="P482" s="505"/>
      <c r="Q482" s="505"/>
      <c r="R482" s="505"/>
      <c r="S482" s="484"/>
      <c r="T482" s="505"/>
      <c r="U482" s="484"/>
      <c r="V482" s="484"/>
      <c r="W482" s="506"/>
      <c r="X482" s="506"/>
      <c r="Y482" s="506"/>
      <c r="Z482" s="43"/>
      <c r="AA482" s="43"/>
      <c r="AB482" s="484"/>
      <c r="AC482" s="484"/>
      <c r="AD482" s="43"/>
      <c r="AE482" s="43"/>
      <c r="AF482" s="43"/>
      <c r="AG482" s="43"/>
      <c r="AH482" s="43"/>
    </row>
    <row r="483" spans="1:34" ht="14.25" customHeight="1">
      <c r="A483" s="43"/>
      <c r="B483" s="484"/>
      <c r="C483" s="484"/>
      <c r="D483" s="484"/>
      <c r="E483" s="505"/>
      <c r="F483" s="505"/>
      <c r="G483" s="505"/>
      <c r="H483" s="505"/>
      <c r="I483" s="505"/>
      <c r="J483" s="505"/>
      <c r="K483" s="505"/>
      <c r="L483" s="505"/>
      <c r="M483" s="505"/>
      <c r="N483" s="505"/>
      <c r="O483" s="505"/>
      <c r="P483" s="505"/>
      <c r="Q483" s="505"/>
      <c r="R483" s="505"/>
      <c r="S483" s="484"/>
      <c r="T483" s="505"/>
      <c r="U483" s="484"/>
      <c r="V483" s="484"/>
      <c r="W483" s="506"/>
      <c r="X483" s="506"/>
      <c r="Y483" s="506"/>
      <c r="Z483" s="43"/>
      <c r="AA483" s="43"/>
      <c r="AB483" s="484"/>
      <c r="AC483" s="484"/>
      <c r="AD483" s="43"/>
      <c r="AE483" s="43"/>
      <c r="AF483" s="43"/>
      <c r="AG483" s="43"/>
      <c r="AH483" s="43"/>
    </row>
    <row r="484" spans="1:34" ht="14.25" customHeight="1">
      <c r="A484" s="43"/>
      <c r="B484" s="484"/>
      <c r="C484" s="484"/>
      <c r="D484" s="484"/>
      <c r="E484" s="505"/>
      <c r="F484" s="505"/>
      <c r="G484" s="505"/>
      <c r="H484" s="505"/>
      <c r="I484" s="505"/>
      <c r="J484" s="505"/>
      <c r="K484" s="505"/>
      <c r="L484" s="505"/>
      <c r="M484" s="505"/>
      <c r="N484" s="505"/>
      <c r="O484" s="505"/>
      <c r="P484" s="505"/>
      <c r="Q484" s="505"/>
      <c r="R484" s="505"/>
      <c r="S484" s="484"/>
      <c r="T484" s="505"/>
      <c r="U484" s="484"/>
      <c r="V484" s="484"/>
      <c r="W484" s="506"/>
      <c r="X484" s="506"/>
      <c r="Y484" s="506"/>
      <c r="Z484" s="43"/>
      <c r="AA484" s="43"/>
      <c r="AB484" s="484"/>
      <c r="AC484" s="484"/>
      <c r="AD484" s="43"/>
      <c r="AE484" s="43"/>
      <c r="AF484" s="43"/>
      <c r="AG484" s="43"/>
      <c r="AH484" s="43"/>
    </row>
    <row r="485" spans="1:34" ht="14.25" customHeight="1">
      <c r="A485" s="43"/>
      <c r="B485" s="484"/>
      <c r="C485" s="484"/>
      <c r="D485" s="484"/>
      <c r="E485" s="505"/>
      <c r="F485" s="505"/>
      <c r="G485" s="505"/>
      <c r="H485" s="505"/>
      <c r="I485" s="505"/>
      <c r="J485" s="505"/>
      <c r="K485" s="505"/>
      <c r="L485" s="505"/>
      <c r="M485" s="505"/>
      <c r="N485" s="505"/>
      <c r="O485" s="505"/>
      <c r="P485" s="505"/>
      <c r="Q485" s="505"/>
      <c r="R485" s="505"/>
      <c r="S485" s="484"/>
      <c r="T485" s="505"/>
      <c r="U485" s="484"/>
      <c r="V485" s="484"/>
      <c r="W485" s="506"/>
      <c r="X485" s="506"/>
      <c r="Y485" s="506"/>
      <c r="Z485" s="43"/>
      <c r="AA485" s="43"/>
      <c r="AB485" s="484"/>
      <c r="AC485" s="484"/>
      <c r="AD485" s="43"/>
      <c r="AE485" s="43"/>
      <c r="AF485" s="43"/>
      <c r="AG485" s="43"/>
      <c r="AH485" s="43"/>
    </row>
    <row r="486" spans="1:34" ht="14.25" customHeight="1">
      <c r="A486" s="43"/>
      <c r="B486" s="484"/>
      <c r="C486" s="484"/>
      <c r="D486" s="484"/>
      <c r="E486" s="505"/>
      <c r="F486" s="505"/>
      <c r="G486" s="505"/>
      <c r="H486" s="505"/>
      <c r="I486" s="505"/>
      <c r="J486" s="505"/>
      <c r="K486" s="505"/>
      <c r="L486" s="505"/>
      <c r="M486" s="505"/>
      <c r="N486" s="505"/>
      <c r="O486" s="505"/>
      <c r="P486" s="505"/>
      <c r="Q486" s="505"/>
      <c r="R486" s="505"/>
      <c r="S486" s="484"/>
      <c r="T486" s="505"/>
      <c r="U486" s="484"/>
      <c r="V486" s="484"/>
      <c r="W486" s="506"/>
      <c r="X486" s="506"/>
      <c r="Y486" s="506"/>
      <c r="Z486" s="43"/>
      <c r="AA486" s="43"/>
      <c r="AB486" s="484"/>
      <c r="AC486" s="484"/>
      <c r="AD486" s="43"/>
      <c r="AE486" s="43"/>
      <c r="AF486" s="43"/>
      <c r="AG486" s="43"/>
      <c r="AH486" s="43"/>
    </row>
    <row r="487" spans="1:34" ht="14.25" customHeight="1">
      <c r="A487" s="43"/>
      <c r="B487" s="484"/>
      <c r="C487" s="484"/>
      <c r="D487" s="484"/>
      <c r="E487" s="505"/>
      <c r="F487" s="505"/>
      <c r="G487" s="505"/>
      <c r="H487" s="505"/>
      <c r="I487" s="505"/>
      <c r="J487" s="505"/>
      <c r="K487" s="505"/>
      <c r="L487" s="505"/>
      <c r="M487" s="505"/>
      <c r="N487" s="505"/>
      <c r="O487" s="505"/>
      <c r="P487" s="505"/>
      <c r="Q487" s="505"/>
      <c r="R487" s="505"/>
      <c r="S487" s="484"/>
      <c r="T487" s="505"/>
      <c r="U487" s="484"/>
      <c r="V487" s="484"/>
      <c r="W487" s="506"/>
      <c r="X487" s="506"/>
      <c r="Y487" s="506"/>
      <c r="Z487" s="43"/>
      <c r="AA487" s="43"/>
      <c r="AB487" s="484"/>
      <c r="AC487" s="484"/>
      <c r="AD487" s="43"/>
      <c r="AE487" s="43"/>
      <c r="AF487" s="43"/>
      <c r="AG487" s="43"/>
      <c r="AH487" s="43"/>
    </row>
    <row r="488" spans="1:34" ht="14.25" customHeight="1">
      <c r="A488" s="43"/>
      <c r="B488" s="484"/>
      <c r="C488" s="484"/>
      <c r="D488" s="484"/>
      <c r="E488" s="505"/>
      <c r="F488" s="505"/>
      <c r="G488" s="505"/>
      <c r="H488" s="505"/>
      <c r="I488" s="505"/>
      <c r="J488" s="505"/>
      <c r="K488" s="505"/>
      <c r="L488" s="505"/>
      <c r="M488" s="505"/>
      <c r="N488" s="505"/>
      <c r="O488" s="505"/>
      <c r="P488" s="505"/>
      <c r="Q488" s="505"/>
      <c r="R488" s="505"/>
      <c r="S488" s="484"/>
      <c r="T488" s="505"/>
      <c r="U488" s="484"/>
      <c r="V488" s="484"/>
      <c r="W488" s="506"/>
      <c r="X488" s="506"/>
      <c r="Y488" s="506"/>
      <c r="Z488" s="43"/>
      <c r="AA488" s="43"/>
      <c r="AB488" s="484"/>
      <c r="AC488" s="484"/>
      <c r="AD488" s="43"/>
      <c r="AE488" s="43"/>
      <c r="AF488" s="43"/>
      <c r="AG488" s="43"/>
      <c r="AH488" s="43"/>
    </row>
    <row r="489" spans="1:34" ht="14.25" customHeight="1">
      <c r="A489" s="43"/>
      <c r="B489" s="484"/>
      <c r="C489" s="484"/>
      <c r="D489" s="484"/>
      <c r="E489" s="505"/>
      <c r="F489" s="505"/>
      <c r="G489" s="505"/>
      <c r="H489" s="505"/>
      <c r="I489" s="505"/>
      <c r="J489" s="505"/>
      <c r="K489" s="505"/>
      <c r="L489" s="505"/>
      <c r="M489" s="505"/>
      <c r="N489" s="505"/>
      <c r="O489" s="505"/>
      <c r="P489" s="505"/>
      <c r="Q489" s="505"/>
      <c r="R489" s="505"/>
      <c r="S489" s="484"/>
      <c r="T489" s="505"/>
      <c r="U489" s="484"/>
      <c r="V489" s="484"/>
      <c r="W489" s="506"/>
      <c r="X489" s="506"/>
      <c r="Y489" s="506"/>
      <c r="Z489" s="43"/>
      <c r="AA489" s="43"/>
      <c r="AB489" s="484"/>
      <c r="AC489" s="484"/>
      <c r="AD489" s="43"/>
      <c r="AE489" s="43"/>
      <c r="AF489" s="43"/>
      <c r="AG489" s="43"/>
      <c r="AH489" s="43"/>
    </row>
    <row r="490" spans="1:34" ht="14.25" customHeight="1">
      <c r="A490" s="43"/>
      <c r="B490" s="484"/>
      <c r="C490" s="484"/>
      <c r="D490" s="484"/>
      <c r="E490" s="505"/>
      <c r="F490" s="505"/>
      <c r="G490" s="505"/>
      <c r="H490" s="505"/>
      <c r="I490" s="505"/>
      <c r="J490" s="505"/>
      <c r="K490" s="505"/>
      <c r="L490" s="505"/>
      <c r="M490" s="505"/>
      <c r="N490" s="505"/>
      <c r="O490" s="505"/>
      <c r="P490" s="505"/>
      <c r="Q490" s="505"/>
      <c r="R490" s="505"/>
      <c r="S490" s="484"/>
      <c r="T490" s="505"/>
      <c r="U490" s="484"/>
      <c r="V490" s="484"/>
      <c r="W490" s="506"/>
      <c r="X490" s="506"/>
      <c r="Y490" s="506"/>
      <c r="Z490" s="43"/>
      <c r="AA490" s="43"/>
      <c r="AB490" s="484"/>
      <c r="AC490" s="484"/>
      <c r="AD490" s="43"/>
      <c r="AE490" s="43"/>
      <c r="AF490" s="43"/>
      <c r="AG490" s="43"/>
      <c r="AH490" s="43"/>
    </row>
    <row r="491" spans="1:34" ht="14.25" customHeight="1">
      <c r="A491" s="43"/>
      <c r="B491" s="484"/>
      <c r="C491" s="484"/>
      <c r="D491" s="484"/>
      <c r="E491" s="505"/>
      <c r="F491" s="505"/>
      <c r="G491" s="505"/>
      <c r="H491" s="505"/>
      <c r="I491" s="505"/>
      <c r="J491" s="505"/>
      <c r="K491" s="505"/>
      <c r="L491" s="505"/>
      <c r="M491" s="505"/>
      <c r="N491" s="505"/>
      <c r="O491" s="505"/>
      <c r="P491" s="505"/>
      <c r="Q491" s="505"/>
      <c r="R491" s="505"/>
      <c r="S491" s="484"/>
      <c r="T491" s="505"/>
      <c r="U491" s="484"/>
      <c r="V491" s="484"/>
      <c r="W491" s="506"/>
      <c r="X491" s="506"/>
      <c r="Y491" s="506"/>
      <c r="Z491" s="43"/>
      <c r="AA491" s="43"/>
      <c r="AB491" s="484"/>
      <c r="AC491" s="484"/>
      <c r="AD491" s="43"/>
      <c r="AE491" s="43"/>
      <c r="AF491" s="43"/>
      <c r="AG491" s="43"/>
      <c r="AH491" s="43"/>
    </row>
    <row r="492" spans="1:34" ht="14.25" customHeight="1">
      <c r="A492" s="43"/>
      <c r="B492" s="484"/>
      <c r="C492" s="484"/>
      <c r="D492" s="484"/>
      <c r="E492" s="505"/>
      <c r="F492" s="505"/>
      <c r="G492" s="505"/>
      <c r="H492" s="505"/>
      <c r="I492" s="505"/>
      <c r="J492" s="505"/>
      <c r="K492" s="505"/>
      <c r="L492" s="505"/>
      <c r="M492" s="505"/>
      <c r="N492" s="505"/>
      <c r="O492" s="505"/>
      <c r="P492" s="505"/>
      <c r="Q492" s="505"/>
      <c r="R492" s="505"/>
      <c r="S492" s="484"/>
      <c r="T492" s="505"/>
      <c r="U492" s="484"/>
      <c r="V492" s="484"/>
      <c r="W492" s="506"/>
      <c r="X492" s="506"/>
      <c r="Y492" s="506"/>
      <c r="Z492" s="43"/>
      <c r="AA492" s="43"/>
      <c r="AB492" s="484"/>
      <c r="AC492" s="484"/>
      <c r="AD492" s="43"/>
      <c r="AE492" s="43"/>
      <c r="AF492" s="43"/>
      <c r="AG492" s="43"/>
      <c r="AH492" s="43"/>
    </row>
    <row r="493" spans="1:34" ht="14.25" customHeight="1">
      <c r="A493" s="43"/>
      <c r="B493" s="484"/>
      <c r="C493" s="484"/>
      <c r="D493" s="484"/>
      <c r="E493" s="505"/>
      <c r="F493" s="505"/>
      <c r="G493" s="505"/>
      <c r="H493" s="505"/>
      <c r="I493" s="505"/>
      <c r="J493" s="505"/>
      <c r="K493" s="505"/>
      <c r="L493" s="505"/>
      <c r="M493" s="505"/>
      <c r="N493" s="505"/>
      <c r="O493" s="505"/>
      <c r="P493" s="505"/>
      <c r="Q493" s="505"/>
      <c r="R493" s="505"/>
      <c r="S493" s="484"/>
      <c r="T493" s="505"/>
      <c r="U493" s="484"/>
      <c r="V493" s="484"/>
      <c r="W493" s="506"/>
      <c r="X493" s="506"/>
      <c r="Y493" s="506"/>
      <c r="Z493" s="43"/>
      <c r="AA493" s="43"/>
      <c r="AB493" s="484"/>
      <c r="AC493" s="484"/>
      <c r="AD493" s="43"/>
      <c r="AE493" s="43"/>
      <c r="AF493" s="43"/>
      <c r="AG493" s="43"/>
      <c r="AH493" s="43"/>
    </row>
    <row r="494" spans="1:34" ht="14.25" customHeight="1">
      <c r="A494" s="43"/>
      <c r="B494" s="484"/>
      <c r="C494" s="484"/>
      <c r="D494" s="484"/>
      <c r="E494" s="505"/>
      <c r="F494" s="505"/>
      <c r="G494" s="505"/>
      <c r="H494" s="505"/>
      <c r="I494" s="505"/>
      <c r="J494" s="505"/>
      <c r="K494" s="505"/>
      <c r="L494" s="505"/>
      <c r="M494" s="505"/>
      <c r="N494" s="505"/>
      <c r="O494" s="505"/>
      <c r="P494" s="505"/>
      <c r="Q494" s="505"/>
      <c r="R494" s="505"/>
      <c r="S494" s="484"/>
      <c r="T494" s="505"/>
      <c r="U494" s="484"/>
      <c r="V494" s="484"/>
      <c r="W494" s="506"/>
      <c r="X494" s="506"/>
      <c r="Y494" s="506"/>
      <c r="Z494" s="43"/>
      <c r="AA494" s="43"/>
      <c r="AB494" s="484"/>
      <c r="AC494" s="484"/>
      <c r="AD494" s="43"/>
      <c r="AE494" s="43"/>
      <c r="AF494" s="43"/>
      <c r="AG494" s="43"/>
      <c r="AH494" s="43"/>
    </row>
    <row r="495" spans="1:34" ht="14.25" customHeight="1">
      <c r="A495" s="43"/>
      <c r="B495" s="484"/>
      <c r="C495" s="484"/>
      <c r="D495" s="484"/>
      <c r="E495" s="505"/>
      <c r="F495" s="505"/>
      <c r="G495" s="505"/>
      <c r="H495" s="505"/>
      <c r="I495" s="505"/>
      <c r="J495" s="505"/>
      <c r="K495" s="505"/>
      <c r="L495" s="505"/>
      <c r="M495" s="505"/>
      <c r="N495" s="505"/>
      <c r="O495" s="505"/>
      <c r="P495" s="505"/>
      <c r="Q495" s="505"/>
      <c r="R495" s="505"/>
      <c r="S495" s="484"/>
      <c r="T495" s="505"/>
      <c r="U495" s="484"/>
      <c r="V495" s="484"/>
      <c r="W495" s="506"/>
      <c r="X495" s="506"/>
      <c r="Y495" s="506"/>
      <c r="Z495" s="43"/>
      <c r="AA495" s="43"/>
      <c r="AB495" s="484"/>
      <c r="AC495" s="484"/>
      <c r="AD495" s="43"/>
      <c r="AE495" s="43"/>
      <c r="AF495" s="43"/>
      <c r="AG495" s="43"/>
      <c r="AH495" s="43"/>
    </row>
    <row r="496" spans="1:34" ht="14.25" customHeight="1">
      <c r="A496" s="43"/>
      <c r="B496" s="484"/>
      <c r="C496" s="484"/>
      <c r="D496" s="484"/>
      <c r="E496" s="505"/>
      <c r="F496" s="505"/>
      <c r="G496" s="505"/>
      <c r="H496" s="505"/>
      <c r="I496" s="505"/>
      <c r="J496" s="505"/>
      <c r="K496" s="505"/>
      <c r="L496" s="505"/>
      <c r="M496" s="505"/>
      <c r="N496" s="505"/>
      <c r="O496" s="505"/>
      <c r="P496" s="505"/>
      <c r="Q496" s="505"/>
      <c r="R496" s="505"/>
      <c r="S496" s="484"/>
      <c r="T496" s="505"/>
      <c r="U496" s="484"/>
      <c r="V496" s="484"/>
      <c r="W496" s="506"/>
      <c r="X496" s="506"/>
      <c r="Y496" s="506"/>
      <c r="Z496" s="43"/>
      <c r="AA496" s="43"/>
      <c r="AB496" s="484"/>
      <c r="AC496" s="484"/>
      <c r="AD496" s="43"/>
      <c r="AE496" s="43"/>
      <c r="AF496" s="43"/>
      <c r="AG496" s="43"/>
      <c r="AH496" s="43"/>
    </row>
    <row r="497" spans="1:34" ht="14.25" customHeight="1">
      <c r="A497" s="43"/>
      <c r="B497" s="484"/>
      <c r="C497" s="484"/>
      <c r="D497" s="484"/>
      <c r="E497" s="505"/>
      <c r="F497" s="505"/>
      <c r="G497" s="505"/>
      <c r="H497" s="505"/>
      <c r="I497" s="505"/>
      <c r="J497" s="505"/>
      <c r="K497" s="505"/>
      <c r="L497" s="505"/>
      <c r="M497" s="505"/>
      <c r="N497" s="505"/>
      <c r="O497" s="505"/>
      <c r="P497" s="505"/>
      <c r="Q497" s="505"/>
      <c r="R497" s="505"/>
      <c r="S497" s="484"/>
      <c r="T497" s="505"/>
      <c r="U497" s="484"/>
      <c r="V497" s="484"/>
      <c r="W497" s="506"/>
      <c r="X497" s="506"/>
      <c r="Y497" s="506"/>
      <c r="Z497" s="43"/>
      <c r="AA497" s="43"/>
      <c r="AB497" s="484"/>
      <c r="AC497" s="484"/>
      <c r="AD497" s="43"/>
      <c r="AE497" s="43"/>
      <c r="AF497" s="43"/>
      <c r="AG497" s="43"/>
      <c r="AH497" s="43"/>
    </row>
    <row r="498" spans="1:34" ht="14.25" customHeight="1">
      <c r="A498" s="43"/>
      <c r="B498" s="484"/>
      <c r="C498" s="484"/>
      <c r="D498" s="484"/>
      <c r="E498" s="505"/>
      <c r="F498" s="505"/>
      <c r="G498" s="505"/>
      <c r="H498" s="505"/>
      <c r="I498" s="505"/>
      <c r="J498" s="505"/>
      <c r="K498" s="505"/>
      <c r="L498" s="505"/>
      <c r="M498" s="505"/>
      <c r="N498" s="505"/>
      <c r="O498" s="505"/>
      <c r="P498" s="505"/>
      <c r="Q498" s="505"/>
      <c r="R498" s="505"/>
      <c r="S498" s="484"/>
      <c r="T498" s="505"/>
      <c r="U498" s="484"/>
      <c r="V498" s="484"/>
      <c r="W498" s="506"/>
      <c r="X498" s="506"/>
      <c r="Y498" s="506"/>
      <c r="Z498" s="43"/>
      <c r="AA498" s="43"/>
      <c r="AB498" s="484"/>
      <c r="AC498" s="484"/>
      <c r="AD498" s="43"/>
      <c r="AE498" s="43"/>
      <c r="AF498" s="43"/>
      <c r="AG498" s="43"/>
      <c r="AH498" s="43"/>
    </row>
    <row r="499" spans="1:34" ht="14.25" customHeight="1">
      <c r="A499" s="43"/>
      <c r="B499" s="484"/>
      <c r="C499" s="484"/>
      <c r="D499" s="484"/>
      <c r="E499" s="505"/>
      <c r="F499" s="505"/>
      <c r="G499" s="505"/>
      <c r="H499" s="505"/>
      <c r="I499" s="505"/>
      <c r="J499" s="505"/>
      <c r="K499" s="505"/>
      <c r="L499" s="505"/>
      <c r="M499" s="505"/>
      <c r="N499" s="505"/>
      <c r="O499" s="505"/>
      <c r="P499" s="505"/>
      <c r="Q499" s="505"/>
      <c r="R499" s="505"/>
      <c r="S499" s="484"/>
      <c r="T499" s="505"/>
      <c r="U499" s="484"/>
      <c r="V499" s="484"/>
      <c r="W499" s="506"/>
      <c r="X499" s="506"/>
      <c r="Y499" s="506"/>
      <c r="Z499" s="43"/>
      <c r="AA499" s="43"/>
      <c r="AB499" s="484"/>
      <c r="AC499" s="484"/>
      <c r="AD499" s="43"/>
      <c r="AE499" s="43"/>
      <c r="AF499" s="43"/>
      <c r="AG499" s="43"/>
      <c r="AH499" s="43"/>
    </row>
    <row r="500" spans="1:34" ht="14.25" customHeight="1">
      <c r="A500" s="43"/>
      <c r="B500" s="484"/>
      <c r="C500" s="484"/>
      <c r="D500" s="484"/>
      <c r="E500" s="505"/>
      <c r="F500" s="505"/>
      <c r="G500" s="505"/>
      <c r="H500" s="505"/>
      <c r="I500" s="505"/>
      <c r="J500" s="505"/>
      <c r="K500" s="505"/>
      <c r="L500" s="505"/>
      <c r="M500" s="505"/>
      <c r="N500" s="505"/>
      <c r="O500" s="505"/>
      <c r="P500" s="505"/>
      <c r="Q500" s="505"/>
      <c r="R500" s="505"/>
      <c r="S500" s="484"/>
      <c r="T500" s="505"/>
      <c r="U500" s="484"/>
      <c r="V500" s="484"/>
      <c r="W500" s="506"/>
      <c r="X500" s="506"/>
      <c r="Y500" s="506"/>
      <c r="Z500" s="43"/>
      <c r="AA500" s="43"/>
      <c r="AB500" s="484"/>
      <c r="AC500" s="484"/>
      <c r="AD500" s="43"/>
      <c r="AE500" s="43"/>
      <c r="AF500" s="43"/>
      <c r="AG500" s="43"/>
      <c r="AH500" s="43"/>
    </row>
    <row r="501" spans="1:34" ht="14.25" customHeight="1">
      <c r="A501" s="43"/>
      <c r="B501" s="484"/>
      <c r="C501" s="484"/>
      <c r="D501" s="484"/>
      <c r="E501" s="505"/>
      <c r="F501" s="505"/>
      <c r="G501" s="505"/>
      <c r="H501" s="505"/>
      <c r="I501" s="505"/>
      <c r="J501" s="505"/>
      <c r="K501" s="505"/>
      <c r="L501" s="505"/>
      <c r="M501" s="505"/>
      <c r="N501" s="505"/>
      <c r="O501" s="505"/>
      <c r="P501" s="505"/>
      <c r="Q501" s="505"/>
      <c r="R501" s="505"/>
      <c r="S501" s="484"/>
      <c r="T501" s="505"/>
      <c r="U501" s="484"/>
      <c r="V501" s="484"/>
      <c r="W501" s="506"/>
      <c r="X501" s="506"/>
      <c r="Y501" s="506"/>
      <c r="Z501" s="43"/>
      <c r="AA501" s="43"/>
      <c r="AB501" s="484"/>
      <c r="AC501" s="484"/>
      <c r="AD501" s="43"/>
      <c r="AE501" s="43"/>
      <c r="AF501" s="43"/>
      <c r="AG501" s="43"/>
      <c r="AH501" s="43"/>
    </row>
    <row r="502" spans="1:34" ht="14.25" customHeight="1">
      <c r="A502" s="43"/>
      <c r="B502" s="484"/>
      <c r="C502" s="484"/>
      <c r="D502" s="484"/>
      <c r="E502" s="505"/>
      <c r="F502" s="505"/>
      <c r="G502" s="505"/>
      <c r="H502" s="505"/>
      <c r="I502" s="505"/>
      <c r="J502" s="505"/>
      <c r="K502" s="505"/>
      <c r="L502" s="505"/>
      <c r="M502" s="505"/>
      <c r="N502" s="505"/>
      <c r="O502" s="505"/>
      <c r="P502" s="505"/>
      <c r="Q502" s="505"/>
      <c r="R502" s="505"/>
      <c r="S502" s="484"/>
      <c r="T502" s="505"/>
      <c r="U502" s="484"/>
      <c r="V502" s="484"/>
      <c r="W502" s="506"/>
      <c r="X502" s="506"/>
      <c r="Y502" s="506"/>
      <c r="Z502" s="43"/>
      <c r="AA502" s="43"/>
      <c r="AB502" s="484"/>
      <c r="AC502" s="484"/>
      <c r="AD502" s="43"/>
      <c r="AE502" s="43"/>
      <c r="AF502" s="43"/>
      <c r="AG502" s="43"/>
      <c r="AH502" s="43"/>
    </row>
    <row r="503" spans="1:34" ht="14.25" customHeight="1">
      <c r="A503" s="43"/>
      <c r="B503" s="484"/>
      <c r="C503" s="484"/>
      <c r="D503" s="484"/>
      <c r="E503" s="505"/>
      <c r="F503" s="505"/>
      <c r="G503" s="505"/>
      <c r="H503" s="505"/>
      <c r="I503" s="505"/>
      <c r="J503" s="505"/>
      <c r="K503" s="505"/>
      <c r="L503" s="505"/>
      <c r="M503" s="505"/>
      <c r="N503" s="505"/>
      <c r="O503" s="505"/>
      <c r="P503" s="505"/>
      <c r="Q503" s="505"/>
      <c r="R503" s="505"/>
      <c r="S503" s="484"/>
      <c r="T503" s="505"/>
      <c r="U503" s="484"/>
      <c r="V503" s="484"/>
      <c r="W503" s="506"/>
      <c r="X503" s="506"/>
      <c r="Y503" s="506"/>
      <c r="Z503" s="43"/>
      <c r="AA503" s="43"/>
      <c r="AB503" s="484"/>
      <c r="AC503" s="484"/>
      <c r="AD503" s="43"/>
      <c r="AE503" s="43"/>
      <c r="AF503" s="43"/>
      <c r="AG503" s="43"/>
      <c r="AH503" s="43"/>
    </row>
    <row r="504" spans="1:34" ht="14.25" customHeight="1">
      <c r="A504" s="43"/>
      <c r="B504" s="484"/>
      <c r="C504" s="484"/>
      <c r="D504" s="484"/>
      <c r="E504" s="505"/>
      <c r="F504" s="505"/>
      <c r="G504" s="505"/>
      <c r="H504" s="505"/>
      <c r="I504" s="505"/>
      <c r="J504" s="505"/>
      <c r="K504" s="505"/>
      <c r="L504" s="505"/>
      <c r="M504" s="505"/>
      <c r="N504" s="505"/>
      <c r="O504" s="505"/>
      <c r="P504" s="505"/>
      <c r="Q504" s="505"/>
      <c r="R504" s="505"/>
      <c r="S504" s="484"/>
      <c r="T504" s="505"/>
      <c r="U504" s="484"/>
      <c r="V504" s="484"/>
      <c r="W504" s="506"/>
      <c r="X504" s="506"/>
      <c r="Y504" s="506"/>
      <c r="Z504" s="43"/>
      <c r="AA504" s="43"/>
      <c r="AB504" s="484"/>
      <c r="AC504" s="484"/>
      <c r="AD504" s="43"/>
      <c r="AE504" s="43"/>
      <c r="AF504" s="43"/>
      <c r="AG504" s="43"/>
      <c r="AH504" s="43"/>
    </row>
    <row r="505" spans="1:34" ht="14.25" customHeight="1">
      <c r="A505" s="43"/>
      <c r="B505" s="484"/>
      <c r="C505" s="484"/>
      <c r="D505" s="484"/>
      <c r="E505" s="505"/>
      <c r="F505" s="505"/>
      <c r="G505" s="505"/>
      <c r="H505" s="505"/>
      <c r="I505" s="505"/>
      <c r="J505" s="505"/>
      <c r="K505" s="505"/>
      <c r="L505" s="505"/>
      <c r="M505" s="505"/>
      <c r="N505" s="505"/>
      <c r="O505" s="505"/>
      <c r="P505" s="505"/>
      <c r="Q505" s="505"/>
      <c r="R505" s="505"/>
      <c r="S505" s="484"/>
      <c r="T505" s="505"/>
      <c r="U505" s="484"/>
      <c r="V505" s="484"/>
      <c r="W505" s="506"/>
      <c r="X505" s="506"/>
      <c r="Y505" s="506"/>
      <c r="Z505" s="43"/>
      <c r="AA505" s="43"/>
      <c r="AB505" s="484"/>
      <c r="AC505" s="484"/>
      <c r="AD505" s="43"/>
      <c r="AE505" s="43"/>
      <c r="AF505" s="43"/>
      <c r="AG505" s="43"/>
      <c r="AH505" s="43"/>
    </row>
    <row r="506" spans="1:34" ht="14.25" customHeight="1">
      <c r="A506" s="43"/>
      <c r="B506" s="484"/>
      <c r="C506" s="484"/>
      <c r="D506" s="484"/>
      <c r="E506" s="505"/>
      <c r="F506" s="505"/>
      <c r="G506" s="505"/>
      <c r="H506" s="505"/>
      <c r="I506" s="505"/>
      <c r="J506" s="505"/>
      <c r="K506" s="505"/>
      <c r="L506" s="505"/>
      <c r="M506" s="505"/>
      <c r="N506" s="505"/>
      <c r="O506" s="505"/>
      <c r="P506" s="505"/>
      <c r="Q506" s="505"/>
      <c r="R506" s="505"/>
      <c r="S506" s="484"/>
      <c r="T506" s="505"/>
      <c r="U506" s="484"/>
      <c r="V506" s="484"/>
      <c r="W506" s="506"/>
      <c r="X506" s="506"/>
      <c r="Y506" s="506"/>
      <c r="Z506" s="43"/>
      <c r="AA506" s="43"/>
      <c r="AB506" s="484"/>
      <c r="AC506" s="484"/>
      <c r="AD506" s="43"/>
      <c r="AE506" s="43"/>
      <c r="AF506" s="43"/>
      <c r="AG506" s="43"/>
      <c r="AH506" s="43"/>
    </row>
    <row r="507" spans="1:34" ht="14.25" customHeight="1">
      <c r="A507" s="43"/>
      <c r="B507" s="484"/>
      <c r="C507" s="484"/>
      <c r="D507" s="484"/>
      <c r="E507" s="505"/>
      <c r="F507" s="505"/>
      <c r="G507" s="505"/>
      <c r="H507" s="505"/>
      <c r="I507" s="505"/>
      <c r="J507" s="505"/>
      <c r="K507" s="505"/>
      <c r="L507" s="505"/>
      <c r="M507" s="505"/>
      <c r="N507" s="505"/>
      <c r="O507" s="505"/>
      <c r="P507" s="505"/>
      <c r="Q507" s="505"/>
      <c r="R507" s="505"/>
      <c r="S507" s="484"/>
      <c r="T507" s="505"/>
      <c r="U507" s="484"/>
      <c r="V507" s="484"/>
      <c r="W507" s="506"/>
      <c r="X507" s="506"/>
      <c r="Y507" s="506"/>
      <c r="Z507" s="43"/>
      <c r="AA507" s="43"/>
      <c r="AB507" s="484"/>
      <c r="AC507" s="484"/>
      <c r="AD507" s="43"/>
      <c r="AE507" s="43"/>
      <c r="AF507" s="43"/>
      <c r="AG507" s="43"/>
      <c r="AH507" s="43"/>
    </row>
    <row r="508" spans="1:34" ht="14.25" customHeight="1">
      <c r="A508" s="43"/>
      <c r="B508" s="484"/>
      <c r="C508" s="484"/>
      <c r="D508" s="484"/>
      <c r="E508" s="505"/>
      <c r="F508" s="505"/>
      <c r="G508" s="505"/>
      <c r="H508" s="505"/>
      <c r="I508" s="505"/>
      <c r="J508" s="505"/>
      <c r="K508" s="505"/>
      <c r="L508" s="505"/>
      <c r="M508" s="505"/>
      <c r="N508" s="505"/>
      <c r="O508" s="505"/>
      <c r="P508" s="505"/>
      <c r="Q508" s="505"/>
      <c r="R508" s="505"/>
      <c r="S508" s="484"/>
      <c r="T508" s="505"/>
      <c r="U508" s="484"/>
      <c r="V508" s="484"/>
      <c r="W508" s="506"/>
      <c r="X508" s="506"/>
      <c r="Y508" s="506"/>
      <c r="Z508" s="43"/>
      <c r="AA508" s="43"/>
      <c r="AB508" s="484"/>
      <c r="AC508" s="484"/>
      <c r="AD508" s="43"/>
      <c r="AE508" s="43"/>
      <c r="AF508" s="43"/>
      <c r="AG508" s="43"/>
      <c r="AH508" s="43"/>
    </row>
    <row r="509" spans="1:34" ht="14.25" customHeight="1">
      <c r="A509" s="43"/>
      <c r="B509" s="484"/>
      <c r="C509" s="484"/>
      <c r="D509" s="484"/>
      <c r="E509" s="505"/>
      <c r="F509" s="505"/>
      <c r="G509" s="505"/>
      <c r="H509" s="505"/>
      <c r="I509" s="505"/>
      <c r="J509" s="505"/>
      <c r="K509" s="505"/>
      <c r="L509" s="505"/>
      <c r="M509" s="505"/>
      <c r="N509" s="505"/>
      <c r="O509" s="505"/>
      <c r="P509" s="505"/>
      <c r="Q509" s="505"/>
      <c r="R509" s="505"/>
      <c r="S509" s="484"/>
      <c r="T509" s="505"/>
      <c r="U509" s="484"/>
      <c r="V509" s="484"/>
      <c r="W509" s="506"/>
      <c r="X509" s="506"/>
      <c r="Y509" s="506"/>
      <c r="Z509" s="43"/>
      <c r="AA509" s="43"/>
      <c r="AB509" s="484"/>
      <c r="AC509" s="484"/>
      <c r="AD509" s="43"/>
      <c r="AE509" s="43"/>
      <c r="AF509" s="43"/>
      <c r="AG509" s="43"/>
      <c r="AH509" s="43"/>
    </row>
    <row r="510" spans="1:34" ht="14.25" customHeight="1">
      <c r="A510" s="43"/>
      <c r="B510" s="484"/>
      <c r="C510" s="484"/>
      <c r="D510" s="484"/>
      <c r="E510" s="505"/>
      <c r="F510" s="505"/>
      <c r="G510" s="505"/>
      <c r="H510" s="505"/>
      <c r="I510" s="505"/>
      <c r="J510" s="505"/>
      <c r="K510" s="505"/>
      <c r="L510" s="505"/>
      <c r="M510" s="505"/>
      <c r="N510" s="505"/>
      <c r="O510" s="505"/>
      <c r="P510" s="505"/>
      <c r="Q510" s="505"/>
      <c r="R510" s="505"/>
      <c r="S510" s="484"/>
      <c r="T510" s="505"/>
      <c r="U510" s="484"/>
      <c r="V510" s="484"/>
      <c r="W510" s="506"/>
      <c r="X510" s="506"/>
      <c r="Y510" s="506"/>
      <c r="Z510" s="43"/>
      <c r="AA510" s="43"/>
      <c r="AB510" s="484"/>
      <c r="AC510" s="484"/>
      <c r="AD510" s="43"/>
      <c r="AE510" s="43"/>
      <c r="AF510" s="43"/>
      <c r="AG510" s="43"/>
      <c r="AH510" s="43"/>
    </row>
    <row r="511" spans="1:34" ht="14.25" customHeight="1">
      <c r="A511" s="43"/>
      <c r="B511" s="484"/>
      <c r="C511" s="484"/>
      <c r="D511" s="484"/>
      <c r="E511" s="505"/>
      <c r="F511" s="505"/>
      <c r="G511" s="505"/>
      <c r="H511" s="505"/>
      <c r="I511" s="505"/>
      <c r="J511" s="505"/>
      <c r="K511" s="505"/>
      <c r="L511" s="505"/>
      <c r="M511" s="505"/>
      <c r="N511" s="505"/>
      <c r="O511" s="505"/>
      <c r="P511" s="505"/>
      <c r="Q511" s="505"/>
      <c r="R511" s="505"/>
      <c r="S511" s="484"/>
      <c r="T511" s="505"/>
      <c r="U511" s="484"/>
      <c r="V511" s="484"/>
      <c r="W511" s="506"/>
      <c r="X511" s="506"/>
      <c r="Y511" s="506"/>
      <c r="Z511" s="43"/>
      <c r="AA511" s="43"/>
      <c r="AB511" s="484"/>
      <c r="AC511" s="484"/>
      <c r="AD511" s="43"/>
      <c r="AE511" s="43"/>
      <c r="AF511" s="43"/>
      <c r="AG511" s="43"/>
      <c r="AH511" s="43"/>
    </row>
    <row r="512" spans="1:34" ht="14.25" customHeight="1">
      <c r="A512" s="43"/>
      <c r="B512" s="484"/>
      <c r="C512" s="484"/>
      <c r="D512" s="484"/>
      <c r="E512" s="505"/>
      <c r="F512" s="505"/>
      <c r="G512" s="505"/>
      <c r="H512" s="505"/>
      <c r="I512" s="505"/>
      <c r="J512" s="505"/>
      <c r="K512" s="505"/>
      <c r="L512" s="505"/>
      <c r="M512" s="505"/>
      <c r="N512" s="505"/>
      <c r="O512" s="505"/>
      <c r="P512" s="505"/>
      <c r="Q512" s="505"/>
      <c r="R512" s="505"/>
      <c r="S512" s="484"/>
      <c r="T512" s="505"/>
      <c r="U512" s="484"/>
      <c r="V512" s="484"/>
      <c r="W512" s="506"/>
      <c r="X512" s="506"/>
      <c r="Y512" s="506"/>
      <c r="Z512" s="43"/>
      <c r="AA512" s="43"/>
      <c r="AB512" s="484"/>
      <c r="AC512" s="484"/>
      <c r="AD512" s="43"/>
      <c r="AE512" s="43"/>
      <c r="AF512" s="43"/>
      <c r="AG512" s="43"/>
      <c r="AH512" s="43"/>
    </row>
    <row r="513" spans="1:34" ht="14.25" customHeight="1">
      <c r="A513" s="43"/>
      <c r="B513" s="484"/>
      <c r="C513" s="484"/>
      <c r="D513" s="484"/>
      <c r="E513" s="505"/>
      <c r="F513" s="505"/>
      <c r="G513" s="505"/>
      <c r="H513" s="505"/>
      <c r="I513" s="505"/>
      <c r="J513" s="505"/>
      <c r="K513" s="505"/>
      <c r="L513" s="505"/>
      <c r="M513" s="505"/>
      <c r="N513" s="505"/>
      <c r="O513" s="505"/>
      <c r="P513" s="505"/>
      <c r="Q513" s="505"/>
      <c r="R513" s="505"/>
      <c r="S513" s="484"/>
      <c r="T513" s="505"/>
      <c r="U513" s="484"/>
      <c r="V513" s="484"/>
      <c r="W513" s="506"/>
      <c r="X513" s="506"/>
      <c r="Y513" s="506"/>
      <c r="Z513" s="43"/>
      <c r="AA513" s="43"/>
      <c r="AB513" s="484"/>
      <c r="AC513" s="484"/>
      <c r="AD513" s="43"/>
      <c r="AE513" s="43"/>
      <c r="AF513" s="43"/>
      <c r="AG513" s="43"/>
      <c r="AH513" s="43"/>
    </row>
    <row r="514" spans="1:34" ht="14.25" customHeight="1">
      <c r="A514" s="43"/>
      <c r="B514" s="484"/>
      <c r="C514" s="484"/>
      <c r="D514" s="484"/>
      <c r="E514" s="505"/>
      <c r="F514" s="505"/>
      <c r="G514" s="505"/>
      <c r="H514" s="505"/>
      <c r="I514" s="505"/>
      <c r="J514" s="505"/>
      <c r="K514" s="505"/>
      <c r="L514" s="505"/>
      <c r="M514" s="505"/>
      <c r="N514" s="505"/>
      <c r="O514" s="505"/>
      <c r="P514" s="505"/>
      <c r="Q514" s="505"/>
      <c r="R514" s="505"/>
      <c r="S514" s="484"/>
      <c r="T514" s="505"/>
      <c r="U514" s="484"/>
      <c r="V514" s="484"/>
      <c r="W514" s="506"/>
      <c r="X514" s="506"/>
      <c r="Y514" s="506"/>
      <c r="Z514" s="43"/>
      <c r="AA514" s="43"/>
      <c r="AB514" s="484"/>
      <c r="AC514" s="484"/>
      <c r="AD514" s="43"/>
      <c r="AE514" s="43"/>
      <c r="AF514" s="43"/>
      <c r="AG514" s="43"/>
      <c r="AH514" s="43"/>
    </row>
    <row r="515" spans="1:34" ht="14.25" customHeight="1">
      <c r="A515" s="43"/>
      <c r="B515" s="484"/>
      <c r="C515" s="484"/>
      <c r="D515" s="484"/>
      <c r="E515" s="505"/>
      <c r="F515" s="505"/>
      <c r="G515" s="505"/>
      <c r="H515" s="505"/>
      <c r="I515" s="505"/>
      <c r="J515" s="505"/>
      <c r="K515" s="505"/>
      <c r="L515" s="505"/>
      <c r="M515" s="505"/>
      <c r="N515" s="505"/>
      <c r="O515" s="505"/>
      <c r="P515" s="505"/>
      <c r="Q515" s="505"/>
      <c r="R515" s="505"/>
      <c r="S515" s="484"/>
      <c r="T515" s="505"/>
      <c r="U515" s="484"/>
      <c r="V515" s="484"/>
      <c r="W515" s="506"/>
      <c r="X515" s="506"/>
      <c r="Y515" s="506"/>
      <c r="Z515" s="43"/>
      <c r="AA515" s="43"/>
      <c r="AB515" s="484"/>
      <c r="AC515" s="484"/>
      <c r="AD515" s="43"/>
      <c r="AE515" s="43"/>
      <c r="AF515" s="43"/>
      <c r="AG515" s="43"/>
      <c r="AH515" s="43"/>
    </row>
    <row r="516" spans="1:34" ht="14.25" customHeight="1">
      <c r="A516" s="43"/>
      <c r="B516" s="484"/>
      <c r="C516" s="484"/>
      <c r="D516" s="484"/>
      <c r="E516" s="505"/>
      <c r="F516" s="505"/>
      <c r="G516" s="505"/>
      <c r="H516" s="505"/>
      <c r="I516" s="505"/>
      <c r="J516" s="505"/>
      <c r="K516" s="505"/>
      <c r="L516" s="505"/>
      <c r="M516" s="505"/>
      <c r="N516" s="505"/>
      <c r="O516" s="505"/>
      <c r="P516" s="505"/>
      <c r="Q516" s="505"/>
      <c r="R516" s="505"/>
      <c r="S516" s="484"/>
      <c r="T516" s="505"/>
      <c r="U516" s="484"/>
      <c r="V516" s="484"/>
      <c r="W516" s="506"/>
      <c r="X516" s="506"/>
      <c r="Y516" s="506"/>
      <c r="Z516" s="43"/>
      <c r="AA516" s="43"/>
      <c r="AB516" s="484"/>
      <c r="AC516" s="484"/>
      <c r="AD516" s="43"/>
      <c r="AE516" s="43"/>
      <c r="AF516" s="43"/>
      <c r="AG516" s="43"/>
      <c r="AH516" s="43"/>
    </row>
    <row r="517" spans="1:34" ht="14.25" customHeight="1">
      <c r="A517" s="43"/>
      <c r="B517" s="484"/>
      <c r="C517" s="484"/>
      <c r="D517" s="484"/>
      <c r="E517" s="505"/>
      <c r="F517" s="505"/>
      <c r="G517" s="505"/>
      <c r="H517" s="505"/>
      <c r="I517" s="505"/>
      <c r="J517" s="505"/>
      <c r="K517" s="505"/>
      <c r="L517" s="505"/>
      <c r="M517" s="505"/>
      <c r="N517" s="505"/>
      <c r="O517" s="505"/>
      <c r="P517" s="505"/>
      <c r="Q517" s="505"/>
      <c r="R517" s="505"/>
      <c r="S517" s="484"/>
      <c r="T517" s="505"/>
      <c r="U517" s="484"/>
      <c r="V517" s="484"/>
      <c r="W517" s="506"/>
      <c r="X517" s="506"/>
      <c r="Y517" s="506"/>
      <c r="Z517" s="43"/>
      <c r="AA517" s="43"/>
      <c r="AB517" s="484"/>
      <c r="AC517" s="484"/>
      <c r="AD517" s="43"/>
      <c r="AE517" s="43"/>
      <c r="AF517" s="43"/>
      <c r="AG517" s="43"/>
      <c r="AH517" s="43"/>
    </row>
    <row r="518" spans="1:34" ht="14.25" customHeight="1">
      <c r="A518" s="43"/>
      <c r="B518" s="484"/>
      <c r="C518" s="484"/>
      <c r="D518" s="484"/>
      <c r="E518" s="505"/>
      <c r="F518" s="505"/>
      <c r="G518" s="505"/>
      <c r="H518" s="505"/>
      <c r="I518" s="505"/>
      <c r="J518" s="505"/>
      <c r="K518" s="505"/>
      <c r="L518" s="505"/>
      <c r="M518" s="505"/>
      <c r="N518" s="505"/>
      <c r="O518" s="505"/>
      <c r="P518" s="505"/>
      <c r="Q518" s="505"/>
      <c r="R518" s="505"/>
      <c r="S518" s="484"/>
      <c r="T518" s="505"/>
      <c r="U518" s="484"/>
      <c r="V518" s="484"/>
      <c r="W518" s="506"/>
      <c r="X518" s="506"/>
      <c r="Y518" s="506"/>
      <c r="Z518" s="43"/>
      <c r="AA518" s="43"/>
      <c r="AB518" s="484"/>
      <c r="AC518" s="484"/>
      <c r="AD518" s="43"/>
      <c r="AE518" s="43"/>
      <c r="AF518" s="43"/>
      <c r="AG518" s="43"/>
      <c r="AH518" s="43"/>
    </row>
    <row r="519" spans="1:34" ht="14.25" customHeight="1">
      <c r="A519" s="43"/>
      <c r="B519" s="484"/>
      <c r="C519" s="484"/>
      <c r="D519" s="484"/>
      <c r="E519" s="505"/>
      <c r="F519" s="505"/>
      <c r="G519" s="505"/>
      <c r="H519" s="505"/>
      <c r="I519" s="505"/>
      <c r="J519" s="505"/>
      <c r="K519" s="505"/>
      <c r="L519" s="505"/>
      <c r="M519" s="505"/>
      <c r="N519" s="505"/>
      <c r="O519" s="505"/>
      <c r="P519" s="505"/>
      <c r="Q519" s="505"/>
      <c r="R519" s="505"/>
      <c r="S519" s="484"/>
      <c r="T519" s="505"/>
      <c r="U519" s="484"/>
      <c r="V519" s="484"/>
      <c r="W519" s="506"/>
      <c r="X519" s="506"/>
      <c r="Y519" s="506"/>
      <c r="Z519" s="43"/>
      <c r="AA519" s="43"/>
      <c r="AB519" s="484"/>
      <c r="AC519" s="484"/>
      <c r="AD519" s="43"/>
      <c r="AE519" s="43"/>
      <c r="AF519" s="43"/>
      <c r="AG519" s="43"/>
      <c r="AH519" s="43"/>
    </row>
    <row r="520" spans="1:34" ht="14.25" customHeight="1">
      <c r="A520" s="43"/>
      <c r="B520" s="484"/>
      <c r="C520" s="484"/>
      <c r="D520" s="484"/>
      <c r="E520" s="505"/>
      <c r="F520" s="505"/>
      <c r="G520" s="505"/>
      <c r="H520" s="505"/>
      <c r="I520" s="505"/>
      <c r="J520" s="505"/>
      <c r="K520" s="505"/>
      <c r="L520" s="505"/>
      <c r="M520" s="505"/>
      <c r="N520" s="505"/>
      <c r="O520" s="505"/>
      <c r="P520" s="505"/>
      <c r="Q520" s="505"/>
      <c r="R520" s="505"/>
      <c r="S520" s="484"/>
      <c r="T520" s="505"/>
      <c r="U520" s="484"/>
      <c r="V520" s="484"/>
      <c r="W520" s="506"/>
      <c r="X520" s="506"/>
      <c r="Y520" s="506"/>
      <c r="Z520" s="43"/>
      <c r="AA520" s="43"/>
      <c r="AB520" s="484"/>
      <c r="AC520" s="484"/>
      <c r="AD520" s="43"/>
      <c r="AE520" s="43"/>
      <c r="AF520" s="43"/>
      <c r="AG520" s="43"/>
      <c r="AH520" s="43"/>
    </row>
    <row r="521" spans="1:34" ht="14.25" customHeight="1">
      <c r="A521" s="43"/>
      <c r="B521" s="484"/>
      <c r="C521" s="484"/>
      <c r="D521" s="484"/>
      <c r="E521" s="505"/>
      <c r="F521" s="505"/>
      <c r="G521" s="505"/>
      <c r="H521" s="505"/>
      <c r="I521" s="505"/>
      <c r="J521" s="505"/>
      <c r="K521" s="505"/>
      <c r="L521" s="505"/>
      <c r="M521" s="505"/>
      <c r="N521" s="505"/>
      <c r="O521" s="505"/>
      <c r="P521" s="505"/>
      <c r="Q521" s="505"/>
      <c r="R521" s="505"/>
      <c r="S521" s="484"/>
      <c r="T521" s="505"/>
      <c r="U521" s="484"/>
      <c r="V521" s="484"/>
      <c r="W521" s="506"/>
      <c r="X521" s="506"/>
      <c r="Y521" s="506"/>
      <c r="Z521" s="43"/>
      <c r="AA521" s="43"/>
      <c r="AB521" s="484"/>
      <c r="AC521" s="484"/>
      <c r="AD521" s="43"/>
      <c r="AE521" s="43"/>
      <c r="AF521" s="43"/>
      <c r="AG521" s="43"/>
      <c r="AH521" s="43"/>
    </row>
    <row r="522" spans="1:34" ht="14.25" customHeight="1">
      <c r="A522" s="43"/>
      <c r="B522" s="484"/>
      <c r="C522" s="484"/>
      <c r="D522" s="484"/>
      <c r="E522" s="505"/>
      <c r="F522" s="505"/>
      <c r="G522" s="505"/>
      <c r="H522" s="505"/>
      <c r="I522" s="505"/>
      <c r="J522" s="505"/>
      <c r="K522" s="505"/>
      <c r="L522" s="505"/>
      <c r="M522" s="505"/>
      <c r="N522" s="505"/>
      <c r="O522" s="505"/>
      <c r="P522" s="505"/>
      <c r="Q522" s="505"/>
      <c r="R522" s="505"/>
      <c r="S522" s="484"/>
      <c r="T522" s="505"/>
      <c r="U522" s="484"/>
      <c r="V522" s="484"/>
      <c r="W522" s="506"/>
      <c r="X522" s="506"/>
      <c r="Y522" s="506"/>
      <c r="Z522" s="43"/>
      <c r="AA522" s="43"/>
      <c r="AB522" s="484"/>
      <c r="AC522" s="484"/>
      <c r="AD522" s="43"/>
      <c r="AE522" s="43"/>
      <c r="AF522" s="43"/>
      <c r="AG522" s="43"/>
      <c r="AH522" s="43"/>
    </row>
    <row r="523" spans="1:34" ht="14.25" customHeight="1">
      <c r="A523" s="43"/>
      <c r="B523" s="484"/>
      <c r="C523" s="484"/>
      <c r="D523" s="484"/>
      <c r="E523" s="505"/>
      <c r="F523" s="505"/>
      <c r="G523" s="505"/>
      <c r="H523" s="505"/>
      <c r="I523" s="505"/>
      <c r="J523" s="505"/>
      <c r="K523" s="505"/>
      <c r="L523" s="505"/>
      <c r="M523" s="505"/>
      <c r="N523" s="505"/>
      <c r="O523" s="505"/>
      <c r="P523" s="505"/>
      <c r="Q523" s="505"/>
      <c r="R523" s="505"/>
      <c r="S523" s="484"/>
      <c r="T523" s="505"/>
      <c r="U523" s="484"/>
      <c r="V523" s="484"/>
      <c r="W523" s="506"/>
      <c r="X523" s="506"/>
      <c r="Y523" s="506"/>
      <c r="Z523" s="43"/>
      <c r="AA523" s="43"/>
      <c r="AB523" s="484"/>
      <c r="AC523" s="484"/>
      <c r="AD523" s="43"/>
      <c r="AE523" s="43"/>
      <c r="AF523" s="43"/>
      <c r="AG523" s="43"/>
      <c r="AH523" s="43"/>
    </row>
    <row r="524" spans="1:34" ht="14.25" customHeight="1">
      <c r="A524" s="43"/>
      <c r="B524" s="484"/>
      <c r="C524" s="484"/>
      <c r="D524" s="484"/>
      <c r="E524" s="505"/>
      <c r="F524" s="505"/>
      <c r="G524" s="505"/>
      <c r="H524" s="505"/>
      <c r="I524" s="505"/>
      <c r="J524" s="505"/>
      <c r="K524" s="505"/>
      <c r="L524" s="505"/>
      <c r="M524" s="505"/>
      <c r="N524" s="505"/>
      <c r="O524" s="505"/>
      <c r="P524" s="505"/>
      <c r="Q524" s="505"/>
      <c r="R524" s="505"/>
      <c r="S524" s="484"/>
      <c r="T524" s="505"/>
      <c r="U524" s="484"/>
      <c r="V524" s="484"/>
      <c r="W524" s="506"/>
      <c r="X524" s="506"/>
      <c r="Y524" s="506"/>
      <c r="Z524" s="43"/>
      <c r="AA524" s="43"/>
      <c r="AB524" s="484"/>
      <c r="AC524" s="484"/>
      <c r="AD524" s="43"/>
      <c r="AE524" s="43"/>
      <c r="AF524" s="43"/>
      <c r="AG524" s="43"/>
      <c r="AH524" s="43"/>
    </row>
    <row r="525" spans="1:34" ht="14.25" customHeight="1">
      <c r="A525" s="43"/>
      <c r="B525" s="484"/>
      <c r="C525" s="484"/>
      <c r="D525" s="484"/>
      <c r="E525" s="505"/>
      <c r="F525" s="505"/>
      <c r="G525" s="505"/>
      <c r="H525" s="505"/>
      <c r="I525" s="505"/>
      <c r="J525" s="505"/>
      <c r="K525" s="505"/>
      <c r="L525" s="505"/>
      <c r="M525" s="505"/>
      <c r="N525" s="505"/>
      <c r="O525" s="505"/>
      <c r="P525" s="505"/>
      <c r="Q525" s="505"/>
      <c r="R525" s="505"/>
      <c r="S525" s="484"/>
      <c r="T525" s="505"/>
      <c r="U525" s="484"/>
      <c r="V525" s="484"/>
      <c r="W525" s="506"/>
      <c r="X525" s="506"/>
      <c r="Y525" s="506"/>
      <c r="Z525" s="43"/>
      <c r="AA525" s="43"/>
      <c r="AB525" s="484"/>
      <c r="AC525" s="484"/>
      <c r="AD525" s="43"/>
      <c r="AE525" s="43"/>
      <c r="AF525" s="43"/>
      <c r="AG525" s="43"/>
      <c r="AH525" s="43"/>
    </row>
    <row r="526" spans="1:34" ht="14.25" customHeight="1">
      <c r="A526" s="43"/>
      <c r="B526" s="484"/>
      <c r="C526" s="484"/>
      <c r="D526" s="484"/>
      <c r="E526" s="505"/>
      <c r="F526" s="505"/>
      <c r="G526" s="505"/>
      <c r="H526" s="505"/>
      <c r="I526" s="505"/>
      <c r="J526" s="505"/>
      <c r="K526" s="505"/>
      <c r="L526" s="505"/>
      <c r="M526" s="505"/>
      <c r="N526" s="505"/>
      <c r="O526" s="505"/>
      <c r="P526" s="505"/>
      <c r="Q526" s="505"/>
      <c r="R526" s="505"/>
      <c r="S526" s="484"/>
      <c r="T526" s="505"/>
      <c r="U526" s="484"/>
      <c r="V526" s="484"/>
      <c r="W526" s="506"/>
      <c r="X526" s="506"/>
      <c r="Y526" s="506"/>
      <c r="Z526" s="43"/>
      <c r="AA526" s="43"/>
      <c r="AB526" s="484"/>
      <c r="AC526" s="484"/>
      <c r="AD526" s="43"/>
      <c r="AE526" s="43"/>
      <c r="AF526" s="43"/>
      <c r="AG526" s="43"/>
      <c r="AH526" s="43"/>
    </row>
    <row r="527" spans="1:34" ht="14.25" customHeight="1">
      <c r="A527" s="43"/>
      <c r="B527" s="484"/>
      <c r="C527" s="484"/>
      <c r="D527" s="484"/>
      <c r="E527" s="505"/>
      <c r="F527" s="505"/>
      <c r="G527" s="505"/>
      <c r="H527" s="505"/>
      <c r="I527" s="505"/>
      <c r="J527" s="505"/>
      <c r="K527" s="505"/>
      <c r="L527" s="505"/>
      <c r="M527" s="505"/>
      <c r="N527" s="505"/>
      <c r="O527" s="505"/>
      <c r="P527" s="505"/>
      <c r="Q527" s="505"/>
      <c r="R527" s="505"/>
      <c r="S527" s="484"/>
      <c r="T527" s="505"/>
      <c r="U527" s="484"/>
      <c r="V527" s="484"/>
      <c r="W527" s="506"/>
      <c r="X527" s="506"/>
      <c r="Y527" s="506"/>
      <c r="Z527" s="43"/>
      <c r="AA527" s="43"/>
      <c r="AB527" s="484"/>
      <c r="AC527" s="484"/>
      <c r="AD527" s="43"/>
      <c r="AE527" s="43"/>
      <c r="AF527" s="43"/>
      <c r="AG527" s="43"/>
      <c r="AH527" s="43"/>
    </row>
    <row r="528" spans="1:34" ht="14.25" customHeight="1">
      <c r="A528" s="43"/>
      <c r="B528" s="484"/>
      <c r="C528" s="484"/>
      <c r="D528" s="484"/>
      <c r="E528" s="505"/>
      <c r="F528" s="505"/>
      <c r="G528" s="505"/>
      <c r="H528" s="505"/>
      <c r="I528" s="505"/>
      <c r="J528" s="505"/>
      <c r="K528" s="505"/>
      <c r="L528" s="505"/>
      <c r="M528" s="505"/>
      <c r="N528" s="505"/>
      <c r="O528" s="505"/>
      <c r="P528" s="505"/>
      <c r="Q528" s="505"/>
      <c r="R528" s="505"/>
      <c r="S528" s="484"/>
      <c r="T528" s="505"/>
      <c r="U528" s="484"/>
      <c r="V528" s="484"/>
      <c r="W528" s="506"/>
      <c r="X528" s="506"/>
      <c r="Y528" s="506"/>
      <c r="Z528" s="43"/>
      <c r="AA528" s="43"/>
      <c r="AB528" s="484"/>
      <c r="AC528" s="484"/>
      <c r="AD528" s="43"/>
      <c r="AE528" s="43"/>
      <c r="AF528" s="43"/>
      <c r="AG528" s="43"/>
      <c r="AH528" s="43"/>
    </row>
    <row r="529" spans="1:34" ht="14.25" customHeight="1">
      <c r="A529" s="43"/>
      <c r="B529" s="484"/>
      <c r="C529" s="484"/>
      <c r="D529" s="484"/>
      <c r="E529" s="505"/>
      <c r="F529" s="505"/>
      <c r="G529" s="505"/>
      <c r="H529" s="505"/>
      <c r="I529" s="505"/>
      <c r="J529" s="505"/>
      <c r="K529" s="505"/>
      <c r="L529" s="505"/>
      <c r="M529" s="505"/>
      <c r="N529" s="505"/>
      <c r="O529" s="505"/>
      <c r="P529" s="505"/>
      <c r="Q529" s="505"/>
      <c r="R529" s="505"/>
      <c r="S529" s="484"/>
      <c r="T529" s="505"/>
      <c r="U529" s="484"/>
      <c r="V529" s="484"/>
      <c r="W529" s="506"/>
      <c r="X529" s="506"/>
      <c r="Y529" s="506"/>
      <c r="Z529" s="43"/>
      <c r="AA529" s="43"/>
      <c r="AB529" s="484"/>
      <c r="AC529" s="484"/>
      <c r="AD529" s="43"/>
      <c r="AE529" s="43"/>
      <c r="AF529" s="43"/>
      <c r="AG529" s="43"/>
      <c r="AH529" s="43"/>
    </row>
    <row r="530" spans="1:34" ht="14.25" customHeight="1">
      <c r="A530" s="43"/>
      <c r="B530" s="484"/>
      <c r="C530" s="484"/>
      <c r="D530" s="484"/>
      <c r="E530" s="505"/>
      <c r="F530" s="505"/>
      <c r="G530" s="505"/>
      <c r="H530" s="505"/>
      <c r="I530" s="505"/>
      <c r="J530" s="505"/>
      <c r="K530" s="505"/>
      <c r="L530" s="505"/>
      <c r="M530" s="505"/>
      <c r="N530" s="505"/>
      <c r="O530" s="505"/>
      <c r="P530" s="505"/>
      <c r="Q530" s="505"/>
      <c r="R530" s="505"/>
      <c r="S530" s="484"/>
      <c r="T530" s="505"/>
      <c r="U530" s="484"/>
      <c r="V530" s="484"/>
      <c r="W530" s="506"/>
      <c r="X530" s="506"/>
      <c r="Y530" s="506"/>
      <c r="Z530" s="43"/>
      <c r="AA530" s="43"/>
      <c r="AB530" s="484"/>
      <c r="AC530" s="484"/>
      <c r="AD530" s="43"/>
      <c r="AE530" s="43"/>
      <c r="AF530" s="43"/>
      <c r="AG530" s="43"/>
      <c r="AH530" s="43"/>
    </row>
    <row r="531" spans="1:34" ht="14.25" customHeight="1">
      <c r="A531" s="43"/>
      <c r="B531" s="484"/>
      <c r="C531" s="484"/>
      <c r="D531" s="484"/>
      <c r="E531" s="505"/>
      <c r="F531" s="505"/>
      <c r="G531" s="505"/>
      <c r="H531" s="505"/>
      <c r="I531" s="505"/>
      <c r="J531" s="505"/>
      <c r="K531" s="505"/>
      <c r="L531" s="505"/>
      <c r="M531" s="505"/>
      <c r="N531" s="505"/>
      <c r="O531" s="505"/>
      <c r="P531" s="505"/>
      <c r="Q531" s="505"/>
      <c r="R531" s="505"/>
      <c r="S531" s="484"/>
      <c r="T531" s="505"/>
      <c r="U531" s="484"/>
      <c r="V531" s="484"/>
      <c r="W531" s="506"/>
      <c r="X531" s="506"/>
      <c r="Y531" s="506"/>
      <c r="Z531" s="43"/>
      <c r="AA531" s="43"/>
      <c r="AB531" s="484"/>
      <c r="AC531" s="484"/>
      <c r="AD531" s="43"/>
      <c r="AE531" s="43"/>
      <c r="AF531" s="43"/>
      <c r="AG531" s="43"/>
      <c r="AH531" s="43"/>
    </row>
    <row r="532" spans="1:34" ht="14.25" customHeight="1">
      <c r="A532" s="43"/>
      <c r="B532" s="484"/>
      <c r="C532" s="484"/>
      <c r="D532" s="484"/>
      <c r="E532" s="505"/>
      <c r="F532" s="505"/>
      <c r="G532" s="505"/>
      <c r="H532" s="505"/>
      <c r="I532" s="505"/>
      <c r="J532" s="505"/>
      <c r="K532" s="505"/>
      <c r="L532" s="505"/>
      <c r="M532" s="505"/>
      <c r="N532" s="505"/>
      <c r="O532" s="505"/>
      <c r="P532" s="505"/>
      <c r="Q532" s="505"/>
      <c r="R532" s="505"/>
      <c r="S532" s="484"/>
      <c r="T532" s="505"/>
      <c r="U532" s="484"/>
      <c r="V532" s="484"/>
      <c r="W532" s="506"/>
      <c r="X532" s="506"/>
      <c r="Y532" s="506"/>
      <c r="Z532" s="43"/>
      <c r="AA532" s="43"/>
      <c r="AB532" s="484"/>
      <c r="AC532" s="484"/>
      <c r="AD532" s="43"/>
      <c r="AE532" s="43"/>
      <c r="AF532" s="43"/>
      <c r="AG532" s="43"/>
      <c r="AH532" s="43"/>
    </row>
    <row r="533" spans="1:34" ht="14.25" customHeight="1">
      <c r="A533" s="43"/>
      <c r="B533" s="484"/>
      <c r="C533" s="484"/>
      <c r="D533" s="484"/>
      <c r="E533" s="505"/>
      <c r="F533" s="505"/>
      <c r="G533" s="505"/>
      <c r="H533" s="505"/>
      <c r="I533" s="505"/>
      <c r="J533" s="505"/>
      <c r="K533" s="505"/>
      <c r="L533" s="505"/>
      <c r="M533" s="505"/>
      <c r="N533" s="505"/>
      <c r="O533" s="505"/>
      <c r="P533" s="505"/>
      <c r="Q533" s="505"/>
      <c r="R533" s="505"/>
      <c r="S533" s="484"/>
      <c r="T533" s="505"/>
      <c r="U533" s="484"/>
      <c r="V533" s="484"/>
      <c r="W533" s="506"/>
      <c r="X533" s="506"/>
      <c r="Y533" s="506"/>
      <c r="Z533" s="43"/>
      <c r="AA533" s="43"/>
      <c r="AB533" s="484"/>
      <c r="AC533" s="484"/>
      <c r="AD533" s="43"/>
      <c r="AE533" s="43"/>
      <c r="AF533" s="43"/>
      <c r="AG533" s="43"/>
      <c r="AH533" s="43"/>
    </row>
    <row r="534" spans="1:34" ht="14.25" customHeight="1">
      <c r="A534" s="43"/>
      <c r="B534" s="484"/>
      <c r="C534" s="484"/>
      <c r="D534" s="484"/>
      <c r="E534" s="505"/>
      <c r="F534" s="505"/>
      <c r="G534" s="505"/>
      <c r="H534" s="505"/>
      <c r="I534" s="505"/>
      <c r="J534" s="505"/>
      <c r="K534" s="505"/>
      <c r="L534" s="505"/>
      <c r="M534" s="505"/>
      <c r="N534" s="505"/>
      <c r="O534" s="505"/>
      <c r="P534" s="505"/>
      <c r="Q534" s="505"/>
      <c r="R534" s="505"/>
      <c r="S534" s="484"/>
      <c r="T534" s="505"/>
      <c r="U534" s="484"/>
      <c r="V534" s="484"/>
      <c r="W534" s="506"/>
      <c r="X534" s="506"/>
      <c r="Y534" s="506"/>
      <c r="Z534" s="43"/>
      <c r="AA534" s="43"/>
      <c r="AB534" s="484"/>
      <c r="AC534" s="484"/>
      <c r="AD534" s="43"/>
      <c r="AE534" s="43"/>
      <c r="AF534" s="43"/>
      <c r="AG534" s="43"/>
      <c r="AH534" s="43"/>
    </row>
    <row r="535" spans="1:34" ht="14.25" customHeight="1">
      <c r="A535" s="43"/>
      <c r="B535" s="484"/>
      <c r="C535" s="484"/>
      <c r="D535" s="484"/>
      <c r="E535" s="505"/>
      <c r="F535" s="505"/>
      <c r="G535" s="505"/>
      <c r="H535" s="505"/>
      <c r="I535" s="505"/>
      <c r="J535" s="505"/>
      <c r="K535" s="505"/>
      <c r="L535" s="505"/>
      <c r="M535" s="505"/>
      <c r="N535" s="505"/>
      <c r="O535" s="505"/>
      <c r="P535" s="505"/>
      <c r="Q535" s="505"/>
      <c r="R535" s="505"/>
      <c r="S535" s="484"/>
      <c r="T535" s="505"/>
      <c r="U535" s="484"/>
      <c r="V535" s="484"/>
      <c r="W535" s="506"/>
      <c r="X535" s="506"/>
      <c r="Y535" s="506"/>
      <c r="Z535" s="43"/>
      <c r="AA535" s="43"/>
      <c r="AB535" s="484"/>
      <c r="AC535" s="484"/>
      <c r="AD535" s="43"/>
      <c r="AE535" s="43"/>
      <c r="AF535" s="43"/>
      <c r="AG535" s="43"/>
      <c r="AH535" s="43"/>
    </row>
    <row r="536" spans="1:34" ht="14.25" customHeight="1">
      <c r="A536" s="43"/>
      <c r="B536" s="484"/>
      <c r="C536" s="484"/>
      <c r="D536" s="484"/>
      <c r="E536" s="505"/>
      <c r="F536" s="505"/>
      <c r="G536" s="505"/>
      <c r="H536" s="505"/>
      <c r="I536" s="505"/>
      <c r="J536" s="505"/>
      <c r="K536" s="505"/>
      <c r="L536" s="505"/>
      <c r="M536" s="505"/>
      <c r="N536" s="505"/>
      <c r="O536" s="505"/>
      <c r="P536" s="505"/>
      <c r="Q536" s="505"/>
      <c r="R536" s="505"/>
      <c r="S536" s="484"/>
      <c r="T536" s="505"/>
      <c r="U536" s="484"/>
      <c r="V536" s="484"/>
      <c r="W536" s="506"/>
      <c r="X536" s="506"/>
      <c r="Y536" s="506"/>
      <c r="Z536" s="43"/>
      <c r="AA536" s="43"/>
      <c r="AB536" s="484"/>
      <c r="AC536" s="484"/>
      <c r="AD536" s="43"/>
      <c r="AE536" s="43"/>
      <c r="AF536" s="43"/>
      <c r="AG536" s="43"/>
      <c r="AH536" s="43"/>
    </row>
    <row r="537" spans="1:34" ht="14.25" customHeight="1">
      <c r="A537" s="43"/>
      <c r="B537" s="484"/>
      <c r="C537" s="484"/>
      <c r="D537" s="484"/>
      <c r="E537" s="505"/>
      <c r="F537" s="505"/>
      <c r="G537" s="505"/>
      <c r="H537" s="505"/>
      <c r="I537" s="505"/>
      <c r="J537" s="505"/>
      <c r="K537" s="505"/>
      <c r="L537" s="505"/>
      <c r="M537" s="505"/>
      <c r="N537" s="505"/>
      <c r="O537" s="505"/>
      <c r="P537" s="505"/>
      <c r="Q537" s="505"/>
      <c r="R537" s="505"/>
      <c r="S537" s="484"/>
      <c r="T537" s="505"/>
      <c r="U537" s="484"/>
      <c r="V537" s="484"/>
      <c r="W537" s="506"/>
      <c r="X537" s="506"/>
      <c r="Y537" s="506"/>
      <c r="Z537" s="43"/>
      <c r="AA537" s="43"/>
      <c r="AB537" s="484"/>
      <c r="AC537" s="484"/>
      <c r="AD537" s="43"/>
      <c r="AE537" s="43"/>
      <c r="AF537" s="43"/>
      <c r="AG537" s="43"/>
      <c r="AH537" s="43"/>
    </row>
    <row r="538" spans="1:34" ht="14.25" customHeight="1">
      <c r="A538" s="43"/>
      <c r="B538" s="484"/>
      <c r="C538" s="484"/>
      <c r="D538" s="484"/>
      <c r="E538" s="505"/>
      <c r="F538" s="505"/>
      <c r="G538" s="505"/>
      <c r="H538" s="505"/>
      <c r="I538" s="505"/>
      <c r="J538" s="505"/>
      <c r="K538" s="505"/>
      <c r="L538" s="505"/>
      <c r="M538" s="505"/>
      <c r="N538" s="505"/>
      <c r="O538" s="505"/>
      <c r="P538" s="505"/>
      <c r="Q538" s="505"/>
      <c r="R538" s="505"/>
      <c r="S538" s="484"/>
      <c r="T538" s="505"/>
      <c r="U538" s="484"/>
      <c r="V538" s="484"/>
      <c r="W538" s="506"/>
      <c r="X538" s="506"/>
      <c r="Y538" s="506"/>
      <c r="Z538" s="43"/>
      <c r="AA538" s="43"/>
      <c r="AB538" s="484"/>
      <c r="AC538" s="484"/>
      <c r="AD538" s="43"/>
      <c r="AE538" s="43"/>
      <c r="AF538" s="43"/>
      <c r="AG538" s="43"/>
      <c r="AH538" s="43"/>
    </row>
    <row r="539" spans="1:34" ht="14.25" customHeight="1">
      <c r="A539" s="43"/>
      <c r="B539" s="484"/>
      <c r="C539" s="484"/>
      <c r="D539" s="484"/>
      <c r="E539" s="505"/>
      <c r="F539" s="505"/>
      <c r="G539" s="505"/>
      <c r="H539" s="505"/>
      <c r="I539" s="505"/>
      <c r="J539" s="505"/>
      <c r="K539" s="505"/>
      <c r="L539" s="505"/>
      <c r="M539" s="505"/>
      <c r="N539" s="505"/>
      <c r="O539" s="505"/>
      <c r="P539" s="505"/>
      <c r="Q539" s="505"/>
      <c r="R539" s="505"/>
      <c r="S539" s="484"/>
      <c r="T539" s="505"/>
      <c r="U539" s="484"/>
      <c r="V539" s="484"/>
      <c r="W539" s="506"/>
      <c r="X539" s="506"/>
      <c r="Y539" s="506"/>
      <c r="Z539" s="43"/>
      <c r="AA539" s="43"/>
      <c r="AB539" s="484"/>
      <c r="AC539" s="484"/>
      <c r="AD539" s="43"/>
      <c r="AE539" s="43"/>
      <c r="AF539" s="43"/>
      <c r="AG539" s="43"/>
      <c r="AH539" s="43"/>
    </row>
    <row r="540" spans="1:34" ht="14.25" customHeight="1">
      <c r="A540" s="43"/>
      <c r="B540" s="484"/>
      <c r="C540" s="484"/>
      <c r="D540" s="484"/>
      <c r="E540" s="505"/>
      <c r="F540" s="505"/>
      <c r="G540" s="505"/>
      <c r="H540" s="505"/>
      <c r="I540" s="505"/>
      <c r="J540" s="505"/>
      <c r="K540" s="505"/>
      <c r="L540" s="505"/>
      <c r="M540" s="505"/>
      <c r="N540" s="505"/>
      <c r="O540" s="505"/>
      <c r="P540" s="505"/>
      <c r="Q540" s="505"/>
      <c r="R540" s="505"/>
      <c r="S540" s="484"/>
      <c r="T540" s="505"/>
      <c r="U540" s="484"/>
      <c r="V540" s="484"/>
      <c r="W540" s="506"/>
      <c r="X540" s="506"/>
      <c r="Y540" s="506"/>
      <c r="Z540" s="43"/>
      <c r="AA540" s="43"/>
      <c r="AB540" s="484"/>
      <c r="AC540" s="484"/>
      <c r="AD540" s="43"/>
      <c r="AE540" s="43"/>
      <c r="AF540" s="43"/>
      <c r="AG540" s="43"/>
      <c r="AH540" s="43"/>
    </row>
    <row r="541" spans="1:34" ht="14.25" customHeight="1">
      <c r="A541" s="43"/>
      <c r="B541" s="484"/>
      <c r="C541" s="484"/>
      <c r="D541" s="484"/>
      <c r="E541" s="505"/>
      <c r="F541" s="505"/>
      <c r="G541" s="505"/>
      <c r="H541" s="505"/>
      <c r="I541" s="505"/>
      <c r="J541" s="505"/>
      <c r="K541" s="505"/>
      <c r="L541" s="505"/>
      <c r="M541" s="505"/>
      <c r="N541" s="505"/>
      <c r="O541" s="505"/>
      <c r="P541" s="505"/>
      <c r="Q541" s="505"/>
      <c r="R541" s="505"/>
      <c r="S541" s="484"/>
      <c r="T541" s="505"/>
      <c r="U541" s="484"/>
      <c r="V541" s="484"/>
      <c r="W541" s="506"/>
      <c r="X541" s="506"/>
      <c r="Y541" s="506"/>
      <c r="Z541" s="43"/>
      <c r="AA541" s="43"/>
      <c r="AB541" s="484"/>
      <c r="AC541" s="484"/>
      <c r="AD541" s="43"/>
      <c r="AE541" s="43"/>
      <c r="AF541" s="43"/>
      <c r="AG541" s="43"/>
      <c r="AH541" s="43"/>
    </row>
    <row r="542" spans="1:34" ht="14.25" customHeight="1">
      <c r="A542" s="43"/>
      <c r="B542" s="484"/>
      <c r="C542" s="484"/>
      <c r="D542" s="484"/>
      <c r="E542" s="505"/>
      <c r="F542" s="505"/>
      <c r="G542" s="505"/>
      <c r="H542" s="505"/>
      <c r="I542" s="505"/>
      <c r="J542" s="505"/>
      <c r="K542" s="505"/>
      <c r="L542" s="505"/>
      <c r="M542" s="505"/>
      <c r="N542" s="505"/>
      <c r="O542" s="505"/>
      <c r="P542" s="505"/>
      <c r="Q542" s="505"/>
      <c r="R542" s="505"/>
      <c r="S542" s="484"/>
      <c r="T542" s="505"/>
      <c r="U542" s="484"/>
      <c r="V542" s="484"/>
      <c r="W542" s="506"/>
      <c r="X542" s="506"/>
      <c r="Y542" s="506"/>
      <c r="Z542" s="43"/>
      <c r="AA542" s="43"/>
      <c r="AB542" s="484"/>
      <c r="AC542" s="484"/>
      <c r="AD542" s="43"/>
      <c r="AE542" s="43"/>
      <c r="AF542" s="43"/>
      <c r="AG542" s="43"/>
      <c r="AH542" s="43"/>
    </row>
    <row r="543" spans="1:34" ht="14.25" customHeight="1">
      <c r="A543" s="43"/>
      <c r="B543" s="484"/>
      <c r="C543" s="484"/>
      <c r="D543" s="484"/>
      <c r="E543" s="505"/>
      <c r="F543" s="505"/>
      <c r="G543" s="505"/>
      <c r="H543" s="505"/>
      <c r="I543" s="505"/>
      <c r="J543" s="505"/>
      <c r="K543" s="505"/>
      <c r="L543" s="505"/>
      <c r="M543" s="505"/>
      <c r="N543" s="505"/>
      <c r="O543" s="505"/>
      <c r="P543" s="505"/>
      <c r="Q543" s="505"/>
      <c r="R543" s="505"/>
      <c r="S543" s="484"/>
      <c r="T543" s="505"/>
      <c r="U543" s="484"/>
      <c r="V543" s="484"/>
      <c r="W543" s="506"/>
      <c r="X543" s="506"/>
      <c r="Y543" s="506"/>
      <c r="Z543" s="43"/>
      <c r="AA543" s="43"/>
      <c r="AB543" s="484"/>
      <c r="AC543" s="484"/>
      <c r="AD543" s="43"/>
      <c r="AE543" s="43"/>
      <c r="AF543" s="43"/>
      <c r="AG543" s="43"/>
      <c r="AH543" s="43"/>
    </row>
    <row r="544" spans="1:34" ht="14.25" customHeight="1">
      <c r="A544" s="43"/>
      <c r="B544" s="484"/>
      <c r="C544" s="484"/>
      <c r="D544" s="484"/>
      <c r="E544" s="505"/>
      <c r="F544" s="505"/>
      <c r="G544" s="505"/>
      <c r="H544" s="505"/>
      <c r="I544" s="505"/>
      <c r="J544" s="505"/>
      <c r="K544" s="505"/>
      <c r="L544" s="505"/>
      <c r="M544" s="505"/>
      <c r="N544" s="505"/>
      <c r="O544" s="505"/>
      <c r="P544" s="505"/>
      <c r="Q544" s="505"/>
      <c r="R544" s="505"/>
      <c r="S544" s="484"/>
      <c r="T544" s="505"/>
      <c r="U544" s="484"/>
      <c r="V544" s="484"/>
      <c r="W544" s="506"/>
      <c r="X544" s="506"/>
      <c r="Y544" s="506"/>
      <c r="Z544" s="43"/>
      <c r="AA544" s="43"/>
      <c r="AB544" s="484"/>
      <c r="AC544" s="484"/>
      <c r="AD544" s="43"/>
      <c r="AE544" s="43"/>
      <c r="AF544" s="43"/>
      <c r="AG544" s="43"/>
      <c r="AH544" s="43"/>
    </row>
    <row r="545" spans="1:34" ht="14.25" customHeight="1">
      <c r="A545" s="43"/>
      <c r="B545" s="484"/>
      <c r="C545" s="484"/>
      <c r="D545" s="484"/>
      <c r="E545" s="505"/>
      <c r="F545" s="505"/>
      <c r="G545" s="505"/>
      <c r="H545" s="505"/>
      <c r="I545" s="505"/>
      <c r="J545" s="505"/>
      <c r="K545" s="505"/>
      <c r="L545" s="505"/>
      <c r="M545" s="505"/>
      <c r="N545" s="505"/>
      <c r="O545" s="505"/>
      <c r="P545" s="505"/>
      <c r="Q545" s="505"/>
      <c r="R545" s="505"/>
      <c r="S545" s="484"/>
      <c r="T545" s="505"/>
      <c r="U545" s="484"/>
      <c r="V545" s="484"/>
      <c r="W545" s="506"/>
      <c r="X545" s="506"/>
      <c r="Y545" s="506"/>
      <c r="Z545" s="43"/>
      <c r="AA545" s="43"/>
      <c r="AB545" s="484"/>
      <c r="AC545" s="484"/>
      <c r="AD545" s="43"/>
      <c r="AE545" s="43"/>
      <c r="AF545" s="43"/>
      <c r="AG545" s="43"/>
      <c r="AH545" s="43"/>
    </row>
    <row r="546" spans="1:34" ht="14.25" customHeight="1">
      <c r="A546" s="43"/>
      <c r="B546" s="484"/>
      <c r="C546" s="484"/>
      <c r="D546" s="484"/>
      <c r="E546" s="505"/>
      <c r="F546" s="505"/>
      <c r="G546" s="505"/>
      <c r="H546" s="505"/>
      <c r="I546" s="505"/>
      <c r="J546" s="505"/>
      <c r="K546" s="505"/>
      <c r="L546" s="505"/>
      <c r="M546" s="505"/>
      <c r="N546" s="505"/>
      <c r="O546" s="505"/>
      <c r="P546" s="505"/>
      <c r="Q546" s="505"/>
      <c r="R546" s="505"/>
      <c r="S546" s="484"/>
      <c r="T546" s="505"/>
      <c r="U546" s="484"/>
      <c r="V546" s="484"/>
      <c r="W546" s="506"/>
      <c r="X546" s="506"/>
      <c r="Y546" s="506"/>
      <c r="Z546" s="43"/>
      <c r="AA546" s="43"/>
      <c r="AB546" s="484"/>
      <c r="AC546" s="484"/>
      <c r="AD546" s="43"/>
      <c r="AE546" s="43"/>
      <c r="AF546" s="43"/>
      <c r="AG546" s="43"/>
      <c r="AH546" s="43"/>
    </row>
    <row r="547" spans="1:34" ht="14.25" customHeight="1">
      <c r="A547" s="43"/>
      <c r="B547" s="484"/>
      <c r="C547" s="484"/>
      <c r="D547" s="484"/>
      <c r="E547" s="505"/>
      <c r="F547" s="505"/>
      <c r="G547" s="505"/>
      <c r="H547" s="505"/>
      <c r="I547" s="505"/>
      <c r="J547" s="505"/>
      <c r="K547" s="505"/>
      <c r="L547" s="505"/>
      <c r="M547" s="505"/>
      <c r="N547" s="505"/>
      <c r="O547" s="505"/>
      <c r="P547" s="505"/>
      <c r="Q547" s="505"/>
      <c r="R547" s="505"/>
      <c r="S547" s="484"/>
      <c r="T547" s="505"/>
      <c r="U547" s="484"/>
      <c r="V547" s="484"/>
      <c r="W547" s="506"/>
      <c r="X547" s="506"/>
      <c r="Y547" s="506"/>
      <c r="Z547" s="43"/>
      <c r="AA547" s="43"/>
      <c r="AB547" s="484"/>
      <c r="AC547" s="484"/>
      <c r="AD547" s="43"/>
      <c r="AE547" s="43"/>
      <c r="AF547" s="43"/>
      <c r="AG547" s="43"/>
      <c r="AH547" s="43"/>
    </row>
    <row r="548" spans="1:34" ht="14.25" customHeight="1">
      <c r="A548" s="43"/>
      <c r="B548" s="484"/>
      <c r="C548" s="484"/>
      <c r="D548" s="484"/>
      <c r="E548" s="505"/>
      <c r="F548" s="505"/>
      <c r="G548" s="505"/>
      <c r="H548" s="505"/>
      <c r="I548" s="505"/>
      <c r="J548" s="505"/>
      <c r="K548" s="505"/>
      <c r="L548" s="505"/>
      <c r="M548" s="505"/>
      <c r="N548" s="505"/>
      <c r="O548" s="505"/>
      <c r="P548" s="505"/>
      <c r="Q548" s="505"/>
      <c r="R548" s="505"/>
      <c r="S548" s="484"/>
      <c r="T548" s="505"/>
      <c r="U548" s="484"/>
      <c r="V548" s="484"/>
      <c r="W548" s="506"/>
      <c r="X548" s="506"/>
      <c r="Y548" s="506"/>
      <c r="Z548" s="43"/>
      <c r="AA548" s="43"/>
      <c r="AB548" s="484"/>
      <c r="AC548" s="484"/>
      <c r="AD548" s="43"/>
      <c r="AE548" s="43"/>
      <c r="AF548" s="43"/>
      <c r="AG548" s="43"/>
      <c r="AH548" s="43"/>
    </row>
    <row r="549" spans="1:34" ht="14.25" customHeight="1">
      <c r="A549" s="43"/>
      <c r="B549" s="484"/>
      <c r="C549" s="484"/>
      <c r="D549" s="484"/>
      <c r="E549" s="505"/>
      <c r="F549" s="505"/>
      <c r="G549" s="505"/>
      <c r="H549" s="505"/>
      <c r="I549" s="505"/>
      <c r="J549" s="505"/>
      <c r="K549" s="505"/>
      <c r="L549" s="505"/>
      <c r="M549" s="505"/>
      <c r="N549" s="505"/>
      <c r="O549" s="505"/>
      <c r="P549" s="505"/>
      <c r="Q549" s="505"/>
      <c r="R549" s="505"/>
      <c r="S549" s="484"/>
      <c r="T549" s="505"/>
      <c r="U549" s="484"/>
      <c r="V549" s="484"/>
      <c r="W549" s="506"/>
      <c r="X549" s="506"/>
      <c r="Y549" s="506"/>
      <c r="Z549" s="43"/>
      <c r="AA549" s="43"/>
      <c r="AB549" s="484"/>
      <c r="AC549" s="484"/>
      <c r="AD549" s="43"/>
      <c r="AE549" s="43"/>
      <c r="AF549" s="43"/>
      <c r="AG549" s="43"/>
      <c r="AH549" s="43"/>
    </row>
    <row r="550" spans="1:34" ht="14.25" customHeight="1">
      <c r="A550" s="43"/>
      <c r="B550" s="484"/>
      <c r="C550" s="484"/>
      <c r="D550" s="484"/>
      <c r="E550" s="505"/>
      <c r="F550" s="505"/>
      <c r="G550" s="505"/>
      <c r="H550" s="505"/>
      <c r="I550" s="505"/>
      <c r="J550" s="505"/>
      <c r="K550" s="505"/>
      <c r="L550" s="505"/>
      <c r="M550" s="505"/>
      <c r="N550" s="505"/>
      <c r="O550" s="505"/>
      <c r="P550" s="505"/>
      <c r="Q550" s="505"/>
      <c r="R550" s="505"/>
      <c r="S550" s="484"/>
      <c r="T550" s="505"/>
      <c r="U550" s="484"/>
      <c r="V550" s="484"/>
      <c r="W550" s="506"/>
      <c r="X550" s="506"/>
      <c r="Y550" s="506"/>
      <c r="Z550" s="43"/>
      <c r="AA550" s="43"/>
      <c r="AB550" s="484"/>
      <c r="AC550" s="484"/>
      <c r="AD550" s="43"/>
      <c r="AE550" s="43"/>
      <c r="AF550" s="43"/>
      <c r="AG550" s="43"/>
      <c r="AH550" s="43"/>
    </row>
    <row r="551" spans="1:34" ht="14.25" customHeight="1">
      <c r="A551" s="43"/>
      <c r="B551" s="484"/>
      <c r="C551" s="484"/>
      <c r="D551" s="484"/>
      <c r="E551" s="505"/>
      <c r="F551" s="505"/>
      <c r="G551" s="505"/>
      <c r="H551" s="505"/>
      <c r="I551" s="505"/>
      <c r="J551" s="505"/>
      <c r="K551" s="505"/>
      <c r="L551" s="505"/>
      <c r="M551" s="505"/>
      <c r="N551" s="505"/>
      <c r="O551" s="505"/>
      <c r="P551" s="505"/>
      <c r="Q551" s="505"/>
      <c r="R551" s="505"/>
      <c r="S551" s="484"/>
      <c r="T551" s="505"/>
      <c r="U551" s="484"/>
      <c r="V551" s="484"/>
      <c r="W551" s="506"/>
      <c r="X551" s="506"/>
      <c r="Y551" s="506"/>
      <c r="Z551" s="43"/>
      <c r="AA551" s="43"/>
      <c r="AB551" s="484"/>
      <c r="AC551" s="484"/>
      <c r="AD551" s="43"/>
      <c r="AE551" s="43"/>
      <c r="AF551" s="43"/>
      <c r="AG551" s="43"/>
      <c r="AH551" s="43"/>
    </row>
    <row r="552" spans="1:34" ht="14.25" customHeight="1">
      <c r="A552" s="43"/>
      <c r="B552" s="484"/>
      <c r="C552" s="484"/>
      <c r="D552" s="484"/>
      <c r="E552" s="505"/>
      <c r="F552" s="505"/>
      <c r="G552" s="505"/>
      <c r="H552" s="505"/>
      <c r="I552" s="505"/>
      <c r="J552" s="505"/>
      <c r="K552" s="505"/>
      <c r="L552" s="505"/>
      <c r="M552" s="505"/>
      <c r="N552" s="505"/>
      <c r="O552" s="505"/>
      <c r="P552" s="505"/>
      <c r="Q552" s="505"/>
      <c r="R552" s="505"/>
      <c r="S552" s="484"/>
      <c r="T552" s="505"/>
      <c r="U552" s="484"/>
      <c r="V552" s="484"/>
      <c r="W552" s="506"/>
      <c r="X552" s="506"/>
      <c r="Y552" s="506"/>
      <c r="Z552" s="43"/>
      <c r="AA552" s="43"/>
      <c r="AB552" s="484"/>
      <c r="AC552" s="484"/>
      <c r="AD552" s="43"/>
      <c r="AE552" s="43"/>
      <c r="AF552" s="43"/>
      <c r="AG552" s="43"/>
      <c r="AH552" s="43"/>
    </row>
    <row r="553" spans="1:34" ht="14.25" customHeight="1">
      <c r="A553" s="43"/>
      <c r="B553" s="484"/>
      <c r="C553" s="484"/>
      <c r="D553" s="484"/>
      <c r="E553" s="505"/>
      <c r="F553" s="505"/>
      <c r="G553" s="505"/>
      <c r="H553" s="505"/>
      <c r="I553" s="505"/>
      <c r="J553" s="505"/>
      <c r="K553" s="505"/>
      <c r="L553" s="505"/>
      <c r="M553" s="505"/>
      <c r="N553" s="505"/>
      <c r="O553" s="505"/>
      <c r="P553" s="505"/>
      <c r="Q553" s="505"/>
      <c r="R553" s="505"/>
      <c r="S553" s="484"/>
      <c r="T553" s="505"/>
      <c r="U553" s="484"/>
      <c r="V553" s="484"/>
      <c r="W553" s="506"/>
      <c r="X553" s="506"/>
      <c r="Y553" s="506"/>
      <c r="Z553" s="43"/>
      <c r="AA553" s="43"/>
      <c r="AB553" s="484"/>
      <c r="AC553" s="484"/>
      <c r="AD553" s="43"/>
      <c r="AE553" s="43"/>
      <c r="AF553" s="43"/>
      <c r="AG553" s="43"/>
      <c r="AH553" s="43"/>
    </row>
    <row r="554" spans="1:34" ht="14.25" customHeight="1">
      <c r="A554" s="43"/>
      <c r="B554" s="484"/>
      <c r="C554" s="484"/>
      <c r="D554" s="484"/>
      <c r="E554" s="505"/>
      <c r="F554" s="505"/>
      <c r="G554" s="505"/>
      <c r="H554" s="505"/>
      <c r="I554" s="505"/>
      <c r="J554" s="505"/>
      <c r="K554" s="505"/>
      <c r="L554" s="505"/>
      <c r="M554" s="505"/>
      <c r="N554" s="505"/>
      <c r="O554" s="505"/>
      <c r="P554" s="505"/>
      <c r="Q554" s="505"/>
      <c r="R554" s="505"/>
      <c r="S554" s="484"/>
      <c r="T554" s="505"/>
      <c r="U554" s="484"/>
      <c r="V554" s="484"/>
      <c r="W554" s="506"/>
      <c r="X554" s="506"/>
      <c r="Y554" s="506"/>
      <c r="Z554" s="43"/>
      <c r="AA554" s="43"/>
      <c r="AB554" s="484"/>
      <c r="AC554" s="484"/>
      <c r="AD554" s="43"/>
      <c r="AE554" s="43"/>
      <c r="AF554" s="43"/>
      <c r="AG554" s="43"/>
      <c r="AH554" s="43"/>
    </row>
    <row r="555" spans="1:34" ht="14.25" customHeight="1">
      <c r="A555" s="43"/>
      <c r="B555" s="484"/>
      <c r="C555" s="484"/>
      <c r="D555" s="484"/>
      <c r="E555" s="505"/>
      <c r="F555" s="505"/>
      <c r="G555" s="505"/>
      <c r="H555" s="505"/>
      <c r="I555" s="505"/>
      <c r="J555" s="505"/>
      <c r="K555" s="505"/>
      <c r="L555" s="505"/>
      <c r="M555" s="505"/>
      <c r="N555" s="505"/>
      <c r="O555" s="505"/>
      <c r="P555" s="505"/>
      <c r="Q555" s="505"/>
      <c r="R555" s="505"/>
      <c r="S555" s="484"/>
      <c r="T555" s="505"/>
      <c r="U555" s="484"/>
      <c r="V555" s="484"/>
      <c r="W555" s="506"/>
      <c r="X555" s="506"/>
      <c r="Y555" s="506"/>
      <c r="Z555" s="43"/>
      <c r="AA555" s="43"/>
      <c r="AB555" s="484"/>
      <c r="AC555" s="484"/>
      <c r="AD555" s="43"/>
      <c r="AE555" s="43"/>
      <c r="AF555" s="43"/>
      <c r="AG555" s="43"/>
      <c r="AH555" s="43"/>
    </row>
    <row r="556" spans="1:34" ht="14.25" customHeight="1">
      <c r="A556" s="43"/>
      <c r="B556" s="484"/>
      <c r="C556" s="484"/>
      <c r="D556" s="484"/>
      <c r="E556" s="505"/>
      <c r="F556" s="505"/>
      <c r="G556" s="505"/>
      <c r="H556" s="505"/>
      <c r="I556" s="505"/>
      <c r="J556" s="505"/>
      <c r="K556" s="505"/>
      <c r="L556" s="505"/>
      <c r="M556" s="505"/>
      <c r="N556" s="505"/>
      <c r="O556" s="505"/>
      <c r="P556" s="505"/>
      <c r="Q556" s="505"/>
      <c r="R556" s="505"/>
      <c r="S556" s="484"/>
      <c r="T556" s="505"/>
      <c r="U556" s="484"/>
      <c r="V556" s="484"/>
      <c r="W556" s="506"/>
      <c r="X556" s="506"/>
      <c r="Y556" s="506"/>
      <c r="Z556" s="43"/>
      <c r="AA556" s="43"/>
      <c r="AB556" s="484"/>
      <c r="AC556" s="484"/>
      <c r="AD556" s="43"/>
      <c r="AE556" s="43"/>
      <c r="AF556" s="43"/>
      <c r="AG556" s="43"/>
      <c r="AH556" s="43"/>
    </row>
    <row r="557" spans="1:34" ht="14.25" customHeight="1">
      <c r="A557" s="43"/>
      <c r="B557" s="484"/>
      <c r="C557" s="484"/>
      <c r="D557" s="484"/>
      <c r="E557" s="505"/>
      <c r="F557" s="505"/>
      <c r="G557" s="505"/>
      <c r="H557" s="505"/>
      <c r="I557" s="505"/>
      <c r="J557" s="505"/>
      <c r="K557" s="505"/>
      <c r="L557" s="505"/>
      <c r="M557" s="505"/>
      <c r="N557" s="505"/>
      <c r="O557" s="505"/>
      <c r="P557" s="505"/>
      <c r="Q557" s="505"/>
      <c r="R557" s="505"/>
      <c r="S557" s="484"/>
      <c r="T557" s="505"/>
      <c r="U557" s="484"/>
      <c r="V557" s="484"/>
      <c r="W557" s="506"/>
      <c r="X557" s="506"/>
      <c r="Y557" s="506"/>
      <c r="Z557" s="43"/>
      <c r="AA557" s="43"/>
      <c r="AB557" s="484"/>
      <c r="AC557" s="484"/>
      <c r="AD557" s="43"/>
      <c r="AE557" s="43"/>
      <c r="AF557" s="43"/>
      <c r="AG557" s="43"/>
      <c r="AH557" s="43"/>
    </row>
    <row r="558" spans="1:34" ht="14.25" customHeight="1">
      <c r="A558" s="43"/>
      <c r="B558" s="484"/>
      <c r="C558" s="484"/>
      <c r="D558" s="484"/>
      <c r="E558" s="505"/>
      <c r="F558" s="505"/>
      <c r="G558" s="505"/>
      <c r="H558" s="505"/>
      <c r="I558" s="505"/>
      <c r="J558" s="505"/>
      <c r="K558" s="505"/>
      <c r="L558" s="505"/>
      <c r="M558" s="505"/>
      <c r="N558" s="505"/>
      <c r="O558" s="505"/>
      <c r="P558" s="505"/>
      <c r="Q558" s="505"/>
      <c r="R558" s="505"/>
      <c r="S558" s="484"/>
      <c r="T558" s="505"/>
      <c r="U558" s="484"/>
      <c r="V558" s="484"/>
      <c r="W558" s="506"/>
      <c r="X558" s="506"/>
      <c r="Y558" s="506"/>
      <c r="Z558" s="43"/>
      <c r="AA558" s="43"/>
      <c r="AB558" s="484"/>
      <c r="AC558" s="484"/>
      <c r="AD558" s="43"/>
      <c r="AE558" s="43"/>
      <c r="AF558" s="43"/>
      <c r="AG558" s="43"/>
      <c r="AH558" s="43"/>
    </row>
    <row r="559" spans="1:34" ht="14.25" customHeight="1">
      <c r="A559" s="43"/>
      <c r="B559" s="484"/>
      <c r="C559" s="484"/>
      <c r="D559" s="484"/>
      <c r="E559" s="505"/>
      <c r="F559" s="505"/>
      <c r="G559" s="505"/>
      <c r="H559" s="505"/>
      <c r="I559" s="505"/>
      <c r="J559" s="505"/>
      <c r="K559" s="505"/>
      <c r="L559" s="505"/>
      <c r="M559" s="505"/>
      <c r="N559" s="505"/>
      <c r="O559" s="505"/>
      <c r="P559" s="505"/>
      <c r="Q559" s="505"/>
      <c r="R559" s="505"/>
      <c r="S559" s="484"/>
      <c r="T559" s="505"/>
      <c r="U559" s="484"/>
      <c r="V559" s="484"/>
      <c r="W559" s="506"/>
      <c r="X559" s="506"/>
      <c r="Y559" s="506"/>
      <c r="Z559" s="43"/>
      <c r="AA559" s="43"/>
      <c r="AB559" s="484"/>
      <c r="AC559" s="484"/>
      <c r="AD559" s="43"/>
      <c r="AE559" s="43"/>
      <c r="AF559" s="43"/>
      <c r="AG559" s="43"/>
      <c r="AH559" s="43"/>
    </row>
    <row r="560" spans="1:34" ht="14.25" customHeight="1">
      <c r="A560" s="43"/>
      <c r="B560" s="484"/>
      <c r="C560" s="484"/>
      <c r="D560" s="484"/>
      <c r="E560" s="505"/>
      <c r="F560" s="505"/>
      <c r="G560" s="505"/>
      <c r="H560" s="505"/>
      <c r="I560" s="505"/>
      <c r="J560" s="505"/>
      <c r="K560" s="505"/>
      <c r="L560" s="505"/>
      <c r="M560" s="505"/>
      <c r="N560" s="505"/>
      <c r="O560" s="505"/>
      <c r="P560" s="505"/>
      <c r="Q560" s="505"/>
      <c r="R560" s="505"/>
      <c r="S560" s="484"/>
      <c r="T560" s="505"/>
      <c r="U560" s="484"/>
      <c r="V560" s="484"/>
      <c r="W560" s="506"/>
      <c r="X560" s="506"/>
      <c r="Y560" s="506"/>
      <c r="Z560" s="43"/>
      <c r="AA560" s="43"/>
      <c r="AB560" s="484"/>
      <c r="AC560" s="484"/>
      <c r="AD560" s="43"/>
      <c r="AE560" s="43"/>
      <c r="AF560" s="43"/>
      <c r="AG560" s="43"/>
      <c r="AH560" s="43"/>
    </row>
    <row r="561" spans="1:34" ht="14.25" customHeight="1">
      <c r="A561" s="43"/>
      <c r="B561" s="484"/>
      <c r="C561" s="484"/>
      <c r="D561" s="484"/>
      <c r="E561" s="505"/>
      <c r="F561" s="505"/>
      <c r="G561" s="505"/>
      <c r="H561" s="505"/>
      <c r="I561" s="505"/>
      <c r="J561" s="505"/>
      <c r="K561" s="505"/>
      <c r="L561" s="505"/>
      <c r="M561" s="505"/>
      <c r="N561" s="505"/>
      <c r="O561" s="505"/>
      <c r="P561" s="505"/>
      <c r="Q561" s="505"/>
      <c r="R561" s="505"/>
      <c r="S561" s="484"/>
      <c r="T561" s="505"/>
      <c r="U561" s="484"/>
      <c r="V561" s="484"/>
      <c r="W561" s="506"/>
      <c r="X561" s="506"/>
      <c r="Y561" s="506"/>
      <c r="Z561" s="43"/>
      <c r="AA561" s="43"/>
      <c r="AB561" s="484"/>
      <c r="AC561" s="484"/>
      <c r="AD561" s="43"/>
      <c r="AE561" s="43"/>
      <c r="AF561" s="43"/>
      <c r="AG561" s="43"/>
      <c r="AH561" s="43"/>
    </row>
    <row r="562" spans="1:34" ht="14.25" customHeight="1">
      <c r="A562" s="43"/>
      <c r="B562" s="484"/>
      <c r="C562" s="484"/>
      <c r="D562" s="484"/>
      <c r="E562" s="505"/>
      <c r="F562" s="505"/>
      <c r="G562" s="505"/>
      <c r="H562" s="505"/>
      <c r="I562" s="505"/>
      <c r="J562" s="505"/>
      <c r="K562" s="505"/>
      <c r="L562" s="505"/>
      <c r="M562" s="505"/>
      <c r="N562" s="505"/>
      <c r="O562" s="505"/>
      <c r="P562" s="505"/>
      <c r="Q562" s="505"/>
      <c r="R562" s="505"/>
      <c r="S562" s="484"/>
      <c r="T562" s="505"/>
      <c r="U562" s="484"/>
      <c r="V562" s="484"/>
      <c r="W562" s="506"/>
      <c r="X562" s="506"/>
      <c r="Y562" s="506"/>
      <c r="Z562" s="43"/>
      <c r="AA562" s="43"/>
      <c r="AB562" s="484"/>
      <c r="AC562" s="484"/>
      <c r="AD562" s="43"/>
      <c r="AE562" s="43"/>
      <c r="AF562" s="43"/>
      <c r="AG562" s="43"/>
      <c r="AH562" s="43"/>
    </row>
    <row r="563" spans="1:34" ht="14.25" customHeight="1">
      <c r="A563" s="43"/>
      <c r="B563" s="484"/>
      <c r="C563" s="484"/>
      <c r="D563" s="484"/>
      <c r="E563" s="505"/>
      <c r="F563" s="505"/>
      <c r="G563" s="505"/>
      <c r="H563" s="505"/>
      <c r="I563" s="505"/>
      <c r="J563" s="505"/>
      <c r="K563" s="505"/>
      <c r="L563" s="505"/>
      <c r="M563" s="505"/>
      <c r="N563" s="505"/>
      <c r="O563" s="505"/>
      <c r="P563" s="505"/>
      <c r="Q563" s="505"/>
      <c r="R563" s="505"/>
      <c r="S563" s="484"/>
      <c r="T563" s="505"/>
      <c r="U563" s="484"/>
      <c r="V563" s="484"/>
      <c r="W563" s="506"/>
      <c r="X563" s="506"/>
      <c r="Y563" s="506"/>
      <c r="Z563" s="43"/>
      <c r="AA563" s="43"/>
      <c r="AB563" s="484"/>
      <c r="AC563" s="484"/>
      <c r="AD563" s="43"/>
      <c r="AE563" s="43"/>
      <c r="AF563" s="43"/>
      <c r="AG563" s="43"/>
      <c r="AH563" s="43"/>
    </row>
    <row r="564" spans="1:34" ht="14.25" customHeight="1">
      <c r="A564" s="43"/>
      <c r="B564" s="484"/>
      <c r="C564" s="484"/>
      <c r="D564" s="484"/>
      <c r="E564" s="505"/>
      <c r="F564" s="505"/>
      <c r="G564" s="505"/>
      <c r="H564" s="505"/>
      <c r="I564" s="505"/>
      <c r="J564" s="505"/>
      <c r="K564" s="505"/>
      <c r="L564" s="505"/>
      <c r="M564" s="505"/>
      <c r="N564" s="505"/>
      <c r="O564" s="505"/>
      <c r="P564" s="505"/>
      <c r="Q564" s="505"/>
      <c r="R564" s="505"/>
      <c r="S564" s="484"/>
      <c r="T564" s="505"/>
      <c r="U564" s="484"/>
      <c r="V564" s="484"/>
      <c r="W564" s="506"/>
      <c r="X564" s="506"/>
      <c r="Y564" s="506"/>
      <c r="Z564" s="43"/>
      <c r="AA564" s="43"/>
      <c r="AB564" s="484"/>
      <c r="AC564" s="484"/>
      <c r="AD564" s="43"/>
      <c r="AE564" s="43"/>
      <c r="AF564" s="43"/>
      <c r="AG564" s="43"/>
      <c r="AH564" s="43"/>
    </row>
    <row r="565" spans="1:34" ht="14.25" customHeight="1">
      <c r="A565" s="43"/>
      <c r="B565" s="484"/>
      <c r="C565" s="484"/>
      <c r="D565" s="484"/>
      <c r="E565" s="505"/>
      <c r="F565" s="505"/>
      <c r="G565" s="505"/>
      <c r="H565" s="505"/>
      <c r="I565" s="505"/>
      <c r="J565" s="505"/>
      <c r="K565" s="505"/>
      <c r="L565" s="505"/>
      <c r="M565" s="505"/>
      <c r="N565" s="505"/>
      <c r="O565" s="505"/>
      <c r="P565" s="505"/>
      <c r="Q565" s="505"/>
      <c r="R565" s="505"/>
      <c r="S565" s="484"/>
      <c r="T565" s="505"/>
      <c r="U565" s="484"/>
      <c r="V565" s="484"/>
      <c r="W565" s="506"/>
      <c r="X565" s="506"/>
      <c r="Y565" s="506"/>
      <c r="Z565" s="43"/>
      <c r="AA565" s="43"/>
      <c r="AB565" s="484"/>
      <c r="AC565" s="484"/>
      <c r="AD565" s="43"/>
      <c r="AE565" s="43"/>
      <c r="AF565" s="43"/>
      <c r="AG565" s="43"/>
      <c r="AH565" s="43"/>
    </row>
    <row r="566" spans="1:34" ht="14.25" customHeight="1">
      <c r="A566" s="43"/>
      <c r="B566" s="484"/>
      <c r="C566" s="484"/>
      <c r="D566" s="484"/>
      <c r="E566" s="505"/>
      <c r="F566" s="505"/>
      <c r="G566" s="505"/>
      <c r="H566" s="505"/>
      <c r="I566" s="505"/>
      <c r="J566" s="505"/>
      <c r="K566" s="505"/>
      <c r="L566" s="505"/>
      <c r="M566" s="505"/>
      <c r="N566" s="505"/>
      <c r="O566" s="505"/>
      <c r="P566" s="505"/>
      <c r="Q566" s="505"/>
      <c r="R566" s="505"/>
      <c r="S566" s="484"/>
      <c r="T566" s="505"/>
      <c r="U566" s="484"/>
      <c r="V566" s="484"/>
      <c r="W566" s="506"/>
      <c r="X566" s="506"/>
      <c r="Y566" s="506"/>
      <c r="Z566" s="43"/>
      <c r="AA566" s="43"/>
      <c r="AB566" s="484"/>
      <c r="AC566" s="484"/>
      <c r="AD566" s="43"/>
      <c r="AE566" s="43"/>
      <c r="AF566" s="43"/>
      <c r="AG566" s="43"/>
      <c r="AH566" s="43"/>
    </row>
    <row r="567" spans="1:34" ht="14.25" customHeight="1">
      <c r="A567" s="43"/>
      <c r="B567" s="484"/>
      <c r="C567" s="484"/>
      <c r="D567" s="484"/>
      <c r="E567" s="505"/>
      <c r="F567" s="505"/>
      <c r="G567" s="505"/>
      <c r="H567" s="505"/>
      <c r="I567" s="505"/>
      <c r="J567" s="505"/>
      <c r="K567" s="505"/>
      <c r="L567" s="505"/>
      <c r="M567" s="505"/>
      <c r="N567" s="505"/>
      <c r="O567" s="505"/>
      <c r="P567" s="505"/>
      <c r="Q567" s="505"/>
      <c r="R567" s="505"/>
      <c r="S567" s="484"/>
      <c r="T567" s="505"/>
      <c r="U567" s="484"/>
      <c r="V567" s="484"/>
      <c r="W567" s="506"/>
      <c r="X567" s="506"/>
      <c r="Y567" s="506"/>
      <c r="Z567" s="43"/>
      <c r="AA567" s="43"/>
      <c r="AB567" s="484"/>
      <c r="AC567" s="484"/>
      <c r="AD567" s="43"/>
      <c r="AE567" s="43"/>
      <c r="AF567" s="43"/>
      <c r="AG567" s="43"/>
      <c r="AH567" s="43"/>
    </row>
    <row r="568" spans="1:34" ht="14.25" customHeight="1">
      <c r="A568" s="43"/>
      <c r="B568" s="484"/>
      <c r="C568" s="484"/>
      <c r="D568" s="484"/>
      <c r="E568" s="505"/>
      <c r="F568" s="505"/>
      <c r="G568" s="505"/>
      <c r="H568" s="505"/>
      <c r="I568" s="505"/>
      <c r="J568" s="505"/>
      <c r="K568" s="505"/>
      <c r="L568" s="505"/>
      <c r="M568" s="505"/>
      <c r="N568" s="505"/>
      <c r="O568" s="505"/>
      <c r="P568" s="505"/>
      <c r="Q568" s="505"/>
      <c r="R568" s="505"/>
      <c r="S568" s="484"/>
      <c r="T568" s="505"/>
      <c r="U568" s="484"/>
      <c r="V568" s="484"/>
      <c r="W568" s="506"/>
      <c r="X568" s="506"/>
      <c r="Y568" s="506"/>
      <c r="Z568" s="43"/>
      <c r="AA568" s="43"/>
      <c r="AB568" s="484"/>
      <c r="AC568" s="484"/>
      <c r="AD568" s="43"/>
      <c r="AE568" s="43"/>
      <c r="AF568" s="43"/>
      <c r="AG568" s="43"/>
      <c r="AH568" s="43"/>
    </row>
    <row r="569" spans="1:34" ht="14.25" customHeight="1">
      <c r="A569" s="43"/>
      <c r="B569" s="484"/>
      <c r="C569" s="484"/>
      <c r="D569" s="484"/>
      <c r="E569" s="505"/>
      <c r="F569" s="505"/>
      <c r="G569" s="505"/>
      <c r="H569" s="505"/>
      <c r="I569" s="505"/>
      <c r="J569" s="505"/>
      <c r="K569" s="505"/>
      <c r="L569" s="505"/>
      <c r="M569" s="505"/>
      <c r="N569" s="505"/>
      <c r="O569" s="505"/>
      <c r="P569" s="505"/>
      <c r="Q569" s="505"/>
      <c r="R569" s="505"/>
      <c r="S569" s="484"/>
      <c r="T569" s="505"/>
      <c r="U569" s="484"/>
      <c r="V569" s="484"/>
      <c r="W569" s="506"/>
      <c r="X569" s="506"/>
      <c r="Y569" s="506"/>
      <c r="Z569" s="43"/>
      <c r="AA569" s="43"/>
      <c r="AB569" s="484"/>
      <c r="AC569" s="484"/>
      <c r="AD569" s="43"/>
      <c r="AE569" s="43"/>
      <c r="AF569" s="43"/>
      <c r="AG569" s="43"/>
      <c r="AH569" s="43"/>
    </row>
    <row r="570" spans="1:34" ht="14.25" customHeight="1">
      <c r="A570" s="43"/>
      <c r="B570" s="484"/>
      <c r="C570" s="484"/>
      <c r="D570" s="484"/>
      <c r="E570" s="505"/>
      <c r="F570" s="505"/>
      <c r="G570" s="505"/>
      <c r="H570" s="505"/>
      <c r="I570" s="505"/>
      <c r="J570" s="505"/>
      <c r="K570" s="505"/>
      <c r="L570" s="505"/>
      <c r="M570" s="505"/>
      <c r="N570" s="505"/>
      <c r="O570" s="505"/>
      <c r="P570" s="505"/>
      <c r="Q570" s="505"/>
      <c r="R570" s="505"/>
      <c r="S570" s="484"/>
      <c r="T570" s="505"/>
      <c r="U570" s="484"/>
      <c r="V570" s="484"/>
      <c r="W570" s="506"/>
      <c r="X570" s="506"/>
      <c r="Y570" s="506"/>
      <c r="Z570" s="43"/>
      <c r="AA570" s="43"/>
      <c r="AB570" s="484"/>
      <c r="AC570" s="484"/>
      <c r="AD570" s="43"/>
      <c r="AE570" s="43"/>
      <c r="AF570" s="43"/>
      <c r="AG570" s="43"/>
      <c r="AH570" s="43"/>
    </row>
    <row r="571" spans="1:34" ht="14.25" customHeight="1">
      <c r="A571" s="43"/>
      <c r="B571" s="484"/>
      <c r="C571" s="484"/>
      <c r="D571" s="484"/>
      <c r="E571" s="505"/>
      <c r="F571" s="505"/>
      <c r="G571" s="505"/>
      <c r="H571" s="505"/>
      <c r="I571" s="505"/>
      <c r="J571" s="505"/>
      <c r="K571" s="505"/>
      <c r="L571" s="505"/>
      <c r="M571" s="505"/>
      <c r="N571" s="505"/>
      <c r="O571" s="505"/>
      <c r="P571" s="505"/>
      <c r="Q571" s="505"/>
      <c r="R571" s="505"/>
      <c r="S571" s="484"/>
      <c r="T571" s="505"/>
      <c r="U571" s="484"/>
      <c r="V571" s="484"/>
      <c r="W571" s="506"/>
      <c r="X571" s="506"/>
      <c r="Y571" s="506"/>
      <c r="Z571" s="43"/>
      <c r="AA571" s="43"/>
      <c r="AB571" s="484"/>
      <c r="AC571" s="484"/>
      <c r="AD571" s="43"/>
      <c r="AE571" s="43"/>
      <c r="AF571" s="43"/>
      <c r="AG571" s="43"/>
      <c r="AH571" s="43"/>
    </row>
    <row r="572" spans="1:34" ht="14.25" customHeight="1">
      <c r="A572" s="43"/>
      <c r="B572" s="484"/>
      <c r="C572" s="484"/>
      <c r="D572" s="484"/>
      <c r="E572" s="505"/>
      <c r="F572" s="505"/>
      <c r="G572" s="505"/>
      <c r="H572" s="505"/>
      <c r="I572" s="505"/>
      <c r="J572" s="505"/>
      <c r="K572" s="505"/>
      <c r="L572" s="505"/>
      <c r="M572" s="505"/>
      <c r="N572" s="505"/>
      <c r="O572" s="505"/>
      <c r="P572" s="505"/>
      <c r="Q572" s="505"/>
      <c r="R572" s="505"/>
      <c r="S572" s="484"/>
      <c r="T572" s="505"/>
      <c r="U572" s="484"/>
      <c r="V572" s="484"/>
      <c r="W572" s="506"/>
      <c r="X572" s="506"/>
      <c r="Y572" s="506"/>
      <c r="Z572" s="43"/>
      <c r="AA572" s="43"/>
      <c r="AB572" s="484"/>
      <c r="AC572" s="484"/>
      <c r="AD572" s="43"/>
      <c r="AE572" s="43"/>
      <c r="AF572" s="43"/>
      <c r="AG572" s="43"/>
      <c r="AH572" s="43"/>
    </row>
    <row r="573" spans="1:34" ht="14.25" customHeight="1">
      <c r="A573" s="43"/>
      <c r="B573" s="484"/>
      <c r="C573" s="484"/>
      <c r="D573" s="484"/>
      <c r="E573" s="505"/>
      <c r="F573" s="505"/>
      <c r="G573" s="505"/>
      <c r="H573" s="505"/>
      <c r="I573" s="505"/>
      <c r="J573" s="505"/>
      <c r="K573" s="505"/>
      <c r="L573" s="505"/>
      <c r="M573" s="505"/>
      <c r="N573" s="505"/>
      <c r="O573" s="505"/>
      <c r="P573" s="505"/>
      <c r="Q573" s="505"/>
      <c r="R573" s="505"/>
      <c r="S573" s="484"/>
      <c r="T573" s="505"/>
      <c r="U573" s="484"/>
      <c r="V573" s="484"/>
      <c r="W573" s="506"/>
      <c r="X573" s="506"/>
      <c r="Y573" s="506"/>
      <c r="Z573" s="43"/>
      <c r="AA573" s="43"/>
      <c r="AB573" s="484"/>
      <c r="AC573" s="484"/>
      <c r="AD573" s="43"/>
      <c r="AE573" s="43"/>
      <c r="AF573" s="43"/>
      <c r="AG573" s="43"/>
      <c r="AH573" s="43"/>
    </row>
    <row r="574" spans="1:34" ht="14.25" customHeight="1">
      <c r="A574" s="43"/>
      <c r="B574" s="484"/>
      <c r="C574" s="484"/>
      <c r="D574" s="484"/>
      <c r="E574" s="505"/>
      <c r="F574" s="505"/>
      <c r="G574" s="505"/>
      <c r="H574" s="505"/>
      <c r="I574" s="505"/>
      <c r="J574" s="505"/>
      <c r="K574" s="505"/>
      <c r="L574" s="505"/>
      <c r="M574" s="505"/>
      <c r="N574" s="505"/>
      <c r="O574" s="505"/>
      <c r="P574" s="505"/>
      <c r="Q574" s="505"/>
      <c r="R574" s="505"/>
      <c r="S574" s="484"/>
      <c r="T574" s="505"/>
      <c r="U574" s="484"/>
      <c r="V574" s="484"/>
      <c r="W574" s="506"/>
      <c r="X574" s="506"/>
      <c r="Y574" s="506"/>
      <c r="Z574" s="43"/>
      <c r="AA574" s="43"/>
      <c r="AB574" s="484"/>
      <c r="AC574" s="484"/>
      <c r="AD574" s="43"/>
      <c r="AE574" s="43"/>
      <c r="AF574" s="43"/>
      <c r="AG574" s="43"/>
      <c r="AH574" s="43"/>
    </row>
    <row r="575" spans="1:34" ht="14.25" customHeight="1">
      <c r="A575" s="43"/>
      <c r="B575" s="484"/>
      <c r="C575" s="484"/>
      <c r="D575" s="484"/>
      <c r="E575" s="505"/>
      <c r="F575" s="505"/>
      <c r="G575" s="505"/>
      <c r="H575" s="505"/>
      <c r="I575" s="505"/>
      <c r="J575" s="505"/>
      <c r="K575" s="505"/>
      <c r="L575" s="505"/>
      <c r="M575" s="505"/>
      <c r="N575" s="505"/>
      <c r="O575" s="505"/>
      <c r="P575" s="505"/>
      <c r="Q575" s="505"/>
      <c r="R575" s="505"/>
      <c r="S575" s="484"/>
      <c r="T575" s="505"/>
      <c r="U575" s="484"/>
      <c r="V575" s="484"/>
      <c r="W575" s="506"/>
      <c r="X575" s="506"/>
      <c r="Y575" s="506"/>
      <c r="Z575" s="43"/>
      <c r="AA575" s="43"/>
      <c r="AB575" s="484"/>
      <c r="AC575" s="484"/>
      <c r="AD575" s="43"/>
      <c r="AE575" s="43"/>
      <c r="AF575" s="43"/>
      <c r="AG575" s="43"/>
      <c r="AH575" s="43"/>
    </row>
    <row r="576" spans="1:34" ht="14.25" customHeight="1">
      <c r="A576" s="43"/>
      <c r="B576" s="484"/>
      <c r="C576" s="484"/>
      <c r="D576" s="484"/>
      <c r="E576" s="505"/>
      <c r="F576" s="505"/>
      <c r="G576" s="505"/>
      <c r="H576" s="505"/>
      <c r="I576" s="505"/>
      <c r="J576" s="505"/>
      <c r="K576" s="505"/>
      <c r="L576" s="505"/>
      <c r="M576" s="505"/>
      <c r="N576" s="505"/>
      <c r="O576" s="505"/>
      <c r="P576" s="505"/>
      <c r="Q576" s="505"/>
      <c r="R576" s="505"/>
      <c r="S576" s="484"/>
      <c r="T576" s="505"/>
      <c r="U576" s="484"/>
      <c r="V576" s="484"/>
      <c r="W576" s="506"/>
      <c r="X576" s="506"/>
      <c r="Y576" s="506"/>
      <c r="Z576" s="43"/>
      <c r="AA576" s="43"/>
      <c r="AB576" s="484"/>
      <c r="AC576" s="484"/>
      <c r="AD576" s="43"/>
      <c r="AE576" s="43"/>
      <c r="AF576" s="43"/>
      <c r="AG576" s="43"/>
      <c r="AH576" s="43"/>
    </row>
    <row r="577" spans="1:34" ht="14.25" customHeight="1">
      <c r="A577" s="43"/>
      <c r="B577" s="484"/>
      <c r="C577" s="484"/>
      <c r="D577" s="484"/>
      <c r="E577" s="505"/>
      <c r="F577" s="505"/>
      <c r="G577" s="505"/>
      <c r="H577" s="505"/>
      <c r="I577" s="505"/>
      <c r="J577" s="505"/>
      <c r="K577" s="505"/>
      <c r="L577" s="505"/>
      <c r="M577" s="505"/>
      <c r="N577" s="505"/>
      <c r="O577" s="505"/>
      <c r="P577" s="505"/>
      <c r="Q577" s="505"/>
      <c r="R577" s="505"/>
      <c r="S577" s="484"/>
      <c r="T577" s="505"/>
      <c r="U577" s="484"/>
      <c r="V577" s="484"/>
      <c r="W577" s="506"/>
      <c r="X577" s="506"/>
      <c r="Y577" s="506"/>
      <c r="Z577" s="43"/>
      <c r="AA577" s="43"/>
      <c r="AB577" s="484"/>
      <c r="AC577" s="484"/>
      <c r="AD577" s="43"/>
      <c r="AE577" s="43"/>
      <c r="AF577" s="43"/>
      <c r="AG577" s="43"/>
      <c r="AH577" s="43"/>
    </row>
    <row r="578" spans="1:34" ht="14.25" customHeight="1">
      <c r="A578" s="43"/>
      <c r="B578" s="484"/>
      <c r="C578" s="484"/>
      <c r="D578" s="484"/>
      <c r="E578" s="505"/>
      <c r="F578" s="505"/>
      <c r="G578" s="505"/>
      <c r="H578" s="505"/>
      <c r="I578" s="505"/>
      <c r="J578" s="505"/>
      <c r="K578" s="505"/>
      <c r="L578" s="505"/>
      <c r="M578" s="505"/>
      <c r="N578" s="505"/>
      <c r="O578" s="505"/>
      <c r="P578" s="505"/>
      <c r="Q578" s="505"/>
      <c r="R578" s="505"/>
      <c r="S578" s="484"/>
      <c r="T578" s="505"/>
      <c r="U578" s="484"/>
      <c r="V578" s="484"/>
      <c r="W578" s="506"/>
      <c r="X578" s="506"/>
      <c r="Y578" s="506"/>
      <c r="Z578" s="43"/>
      <c r="AA578" s="43"/>
      <c r="AB578" s="484"/>
      <c r="AC578" s="484"/>
      <c r="AD578" s="43"/>
      <c r="AE578" s="43"/>
      <c r="AF578" s="43"/>
      <c r="AG578" s="43"/>
      <c r="AH578" s="43"/>
    </row>
    <row r="579" spans="1:34" ht="14.25" customHeight="1">
      <c r="A579" s="43"/>
      <c r="B579" s="484"/>
      <c r="C579" s="484"/>
      <c r="D579" s="484"/>
      <c r="E579" s="505"/>
      <c r="F579" s="505"/>
      <c r="G579" s="505"/>
      <c r="H579" s="505"/>
      <c r="I579" s="505"/>
      <c r="J579" s="505"/>
      <c r="K579" s="505"/>
      <c r="L579" s="505"/>
      <c r="M579" s="505"/>
      <c r="N579" s="505"/>
      <c r="O579" s="505"/>
      <c r="P579" s="505"/>
      <c r="Q579" s="505"/>
      <c r="R579" s="505"/>
      <c r="S579" s="484"/>
      <c r="T579" s="505"/>
      <c r="U579" s="484"/>
      <c r="V579" s="484"/>
      <c r="W579" s="506"/>
      <c r="X579" s="506"/>
      <c r="Y579" s="506"/>
      <c r="Z579" s="43"/>
      <c r="AA579" s="43"/>
      <c r="AB579" s="484"/>
      <c r="AC579" s="484"/>
      <c r="AD579" s="43"/>
      <c r="AE579" s="43"/>
      <c r="AF579" s="43"/>
      <c r="AG579" s="43"/>
      <c r="AH579" s="43"/>
    </row>
    <row r="580" spans="1:34" ht="14.25" customHeight="1">
      <c r="A580" s="43"/>
      <c r="B580" s="484"/>
      <c r="C580" s="484"/>
      <c r="D580" s="484"/>
      <c r="E580" s="505"/>
      <c r="F580" s="505"/>
      <c r="G580" s="505"/>
      <c r="H580" s="505"/>
      <c r="I580" s="505"/>
      <c r="J580" s="505"/>
      <c r="K580" s="505"/>
      <c r="L580" s="505"/>
      <c r="M580" s="505"/>
      <c r="N580" s="505"/>
      <c r="O580" s="505"/>
      <c r="P580" s="505"/>
      <c r="Q580" s="505"/>
      <c r="R580" s="505"/>
      <c r="S580" s="484"/>
      <c r="T580" s="505"/>
      <c r="U580" s="484"/>
      <c r="V580" s="484"/>
      <c r="W580" s="506"/>
      <c r="X580" s="506"/>
      <c r="Y580" s="506"/>
      <c r="Z580" s="43"/>
      <c r="AA580" s="43"/>
      <c r="AB580" s="484"/>
      <c r="AC580" s="484"/>
      <c r="AD580" s="43"/>
      <c r="AE580" s="43"/>
      <c r="AF580" s="43"/>
      <c r="AG580" s="43"/>
      <c r="AH580" s="43"/>
    </row>
    <row r="581" spans="1:34" ht="14.25" customHeight="1">
      <c r="A581" s="43"/>
      <c r="B581" s="484"/>
      <c r="C581" s="484"/>
      <c r="D581" s="484"/>
      <c r="E581" s="505"/>
      <c r="F581" s="505"/>
      <c r="G581" s="505"/>
      <c r="H581" s="505"/>
      <c r="I581" s="505"/>
      <c r="J581" s="505"/>
      <c r="K581" s="505"/>
      <c r="L581" s="505"/>
      <c r="M581" s="505"/>
      <c r="N581" s="505"/>
      <c r="O581" s="505"/>
      <c r="P581" s="505"/>
      <c r="Q581" s="505"/>
      <c r="R581" s="505"/>
      <c r="S581" s="484"/>
      <c r="T581" s="505"/>
      <c r="U581" s="484"/>
      <c r="V581" s="484"/>
      <c r="W581" s="506"/>
      <c r="X581" s="506"/>
      <c r="Y581" s="506"/>
      <c r="Z581" s="43"/>
      <c r="AA581" s="43"/>
      <c r="AB581" s="484"/>
      <c r="AC581" s="484"/>
      <c r="AD581" s="43"/>
      <c r="AE581" s="43"/>
      <c r="AF581" s="43"/>
      <c r="AG581" s="43"/>
      <c r="AH581" s="43"/>
    </row>
    <row r="582" spans="1:34" ht="14.25" customHeight="1">
      <c r="A582" s="43"/>
      <c r="B582" s="484"/>
      <c r="C582" s="484"/>
      <c r="D582" s="484"/>
      <c r="E582" s="505"/>
      <c r="F582" s="505"/>
      <c r="G582" s="505"/>
      <c r="H582" s="505"/>
      <c r="I582" s="505"/>
      <c r="J582" s="505"/>
      <c r="K582" s="505"/>
      <c r="L582" s="505"/>
      <c r="M582" s="505"/>
      <c r="N582" s="505"/>
      <c r="O582" s="505"/>
      <c r="P582" s="505"/>
      <c r="Q582" s="505"/>
      <c r="R582" s="505"/>
      <c r="S582" s="484"/>
      <c r="T582" s="505"/>
      <c r="U582" s="484"/>
      <c r="V582" s="484"/>
      <c r="W582" s="506"/>
      <c r="X582" s="506"/>
      <c r="Y582" s="506"/>
      <c r="Z582" s="43"/>
      <c r="AA582" s="43"/>
      <c r="AB582" s="484"/>
      <c r="AC582" s="484"/>
      <c r="AD582" s="43"/>
      <c r="AE582" s="43"/>
      <c r="AF582" s="43"/>
      <c r="AG582" s="43"/>
      <c r="AH582" s="43"/>
    </row>
    <row r="583" spans="1:34" ht="14.25" customHeight="1">
      <c r="A583" s="43"/>
      <c r="B583" s="484"/>
      <c r="C583" s="484"/>
      <c r="D583" s="484"/>
      <c r="E583" s="505"/>
      <c r="F583" s="505"/>
      <c r="G583" s="505"/>
      <c r="H583" s="505"/>
      <c r="I583" s="505"/>
      <c r="J583" s="505"/>
      <c r="K583" s="505"/>
      <c r="L583" s="505"/>
      <c r="M583" s="505"/>
      <c r="N583" s="505"/>
      <c r="O583" s="505"/>
      <c r="P583" s="505"/>
      <c r="Q583" s="505"/>
      <c r="R583" s="505"/>
      <c r="S583" s="484"/>
      <c r="T583" s="505"/>
      <c r="U583" s="484"/>
      <c r="V583" s="484"/>
      <c r="W583" s="506"/>
      <c r="X583" s="506"/>
      <c r="Y583" s="506"/>
      <c r="Z583" s="43"/>
      <c r="AA583" s="43"/>
      <c r="AB583" s="484"/>
      <c r="AC583" s="484"/>
      <c r="AD583" s="43"/>
      <c r="AE583" s="43"/>
      <c r="AF583" s="43"/>
      <c r="AG583" s="43"/>
      <c r="AH583" s="43"/>
    </row>
    <row r="584" spans="1:34" ht="14.25" customHeight="1">
      <c r="A584" s="43"/>
      <c r="B584" s="484"/>
      <c r="C584" s="484"/>
      <c r="D584" s="484"/>
      <c r="E584" s="505"/>
      <c r="F584" s="505"/>
      <c r="G584" s="505"/>
      <c r="H584" s="505"/>
      <c r="I584" s="505"/>
      <c r="J584" s="505"/>
      <c r="K584" s="505"/>
      <c r="L584" s="505"/>
      <c r="M584" s="505"/>
      <c r="N584" s="505"/>
      <c r="O584" s="505"/>
      <c r="P584" s="505"/>
      <c r="Q584" s="505"/>
      <c r="R584" s="505"/>
      <c r="S584" s="484"/>
      <c r="T584" s="505"/>
      <c r="U584" s="484"/>
      <c r="V584" s="484"/>
      <c r="W584" s="506"/>
      <c r="X584" s="506"/>
      <c r="Y584" s="506"/>
      <c r="Z584" s="43"/>
      <c r="AA584" s="43"/>
      <c r="AB584" s="484"/>
      <c r="AC584" s="484"/>
      <c r="AD584" s="43"/>
      <c r="AE584" s="43"/>
      <c r="AF584" s="43"/>
      <c r="AG584" s="43"/>
      <c r="AH584" s="43"/>
    </row>
    <row r="585" spans="1:34" ht="14.25" customHeight="1">
      <c r="A585" s="43"/>
      <c r="B585" s="484"/>
      <c r="C585" s="484"/>
      <c r="D585" s="484"/>
      <c r="E585" s="505"/>
      <c r="F585" s="505"/>
      <c r="G585" s="505"/>
      <c r="H585" s="505"/>
      <c r="I585" s="505"/>
      <c r="J585" s="505"/>
      <c r="K585" s="505"/>
      <c r="L585" s="505"/>
      <c r="M585" s="505"/>
      <c r="N585" s="505"/>
      <c r="O585" s="505"/>
      <c r="P585" s="505"/>
      <c r="Q585" s="505"/>
      <c r="R585" s="505"/>
      <c r="S585" s="484"/>
      <c r="T585" s="505"/>
      <c r="U585" s="484"/>
      <c r="V585" s="484"/>
      <c r="W585" s="506"/>
      <c r="X585" s="506"/>
      <c r="Y585" s="506"/>
      <c r="Z585" s="43"/>
      <c r="AA585" s="43"/>
      <c r="AB585" s="484"/>
      <c r="AC585" s="484"/>
      <c r="AD585" s="43"/>
      <c r="AE585" s="43"/>
      <c r="AF585" s="43"/>
      <c r="AG585" s="43"/>
      <c r="AH585" s="43"/>
    </row>
    <row r="586" spans="1:34" ht="14.25" customHeight="1">
      <c r="A586" s="43"/>
      <c r="B586" s="484"/>
      <c r="C586" s="484"/>
      <c r="D586" s="484"/>
      <c r="E586" s="505"/>
      <c r="F586" s="505"/>
      <c r="G586" s="505"/>
      <c r="H586" s="505"/>
      <c r="I586" s="505"/>
      <c r="J586" s="505"/>
      <c r="K586" s="505"/>
      <c r="L586" s="505"/>
      <c r="M586" s="505"/>
      <c r="N586" s="505"/>
      <c r="O586" s="505"/>
      <c r="P586" s="505"/>
      <c r="Q586" s="505"/>
      <c r="R586" s="505"/>
      <c r="S586" s="484"/>
      <c r="T586" s="505"/>
      <c r="U586" s="484"/>
      <c r="V586" s="484"/>
      <c r="W586" s="506"/>
      <c r="X586" s="506"/>
      <c r="Y586" s="506"/>
      <c r="Z586" s="43"/>
      <c r="AA586" s="43"/>
      <c r="AB586" s="484"/>
      <c r="AC586" s="484"/>
      <c r="AD586" s="43"/>
      <c r="AE586" s="43"/>
      <c r="AF586" s="43"/>
      <c r="AG586" s="43"/>
      <c r="AH586" s="43"/>
    </row>
    <row r="587" spans="1:34" ht="14.25" customHeight="1">
      <c r="A587" s="43"/>
      <c r="B587" s="484"/>
      <c r="C587" s="484"/>
      <c r="D587" s="484"/>
      <c r="E587" s="505"/>
      <c r="F587" s="505"/>
      <c r="G587" s="505"/>
      <c r="H587" s="505"/>
      <c r="I587" s="505"/>
      <c r="J587" s="505"/>
      <c r="K587" s="505"/>
      <c r="L587" s="505"/>
      <c r="M587" s="505"/>
      <c r="N587" s="505"/>
      <c r="O587" s="505"/>
      <c r="P587" s="505"/>
      <c r="Q587" s="505"/>
      <c r="R587" s="505"/>
      <c r="S587" s="484"/>
      <c r="T587" s="505"/>
      <c r="U587" s="484"/>
      <c r="V587" s="484"/>
      <c r="W587" s="506"/>
      <c r="X587" s="506"/>
      <c r="Y587" s="506"/>
      <c r="Z587" s="43"/>
      <c r="AA587" s="43"/>
      <c r="AB587" s="484"/>
      <c r="AC587" s="484"/>
      <c r="AD587" s="43"/>
      <c r="AE587" s="43"/>
      <c r="AF587" s="43"/>
      <c r="AG587" s="43"/>
      <c r="AH587" s="43"/>
    </row>
    <row r="588" spans="1:34" ht="14.25" customHeight="1">
      <c r="A588" s="43"/>
      <c r="B588" s="484"/>
      <c r="C588" s="484"/>
      <c r="D588" s="484"/>
      <c r="E588" s="505"/>
      <c r="F588" s="505"/>
      <c r="G588" s="505"/>
      <c r="H588" s="505"/>
      <c r="I588" s="505"/>
      <c r="J588" s="505"/>
      <c r="K588" s="505"/>
      <c r="L588" s="505"/>
      <c r="M588" s="505"/>
      <c r="N588" s="505"/>
      <c r="O588" s="505"/>
      <c r="P588" s="505"/>
      <c r="Q588" s="505"/>
      <c r="R588" s="505"/>
      <c r="S588" s="484"/>
      <c r="T588" s="505"/>
      <c r="U588" s="484"/>
      <c r="V588" s="484"/>
      <c r="W588" s="506"/>
      <c r="X588" s="506"/>
      <c r="Y588" s="506"/>
      <c r="Z588" s="43"/>
      <c r="AA588" s="43"/>
      <c r="AB588" s="484"/>
      <c r="AC588" s="484"/>
      <c r="AD588" s="43"/>
      <c r="AE588" s="43"/>
      <c r="AF588" s="43"/>
      <c r="AG588" s="43"/>
      <c r="AH588" s="43"/>
    </row>
    <row r="589" spans="1:34" ht="14.25" customHeight="1">
      <c r="A589" s="43"/>
      <c r="B589" s="484"/>
      <c r="C589" s="484"/>
      <c r="D589" s="484"/>
      <c r="E589" s="505"/>
      <c r="F589" s="505"/>
      <c r="G589" s="505"/>
      <c r="H589" s="505"/>
      <c r="I589" s="505"/>
      <c r="J589" s="505"/>
      <c r="K589" s="505"/>
      <c r="L589" s="505"/>
      <c r="M589" s="505"/>
      <c r="N589" s="505"/>
      <c r="O589" s="505"/>
      <c r="P589" s="505"/>
      <c r="Q589" s="505"/>
      <c r="R589" s="505"/>
      <c r="S589" s="484"/>
      <c r="T589" s="505"/>
      <c r="U589" s="484"/>
      <c r="V589" s="484"/>
      <c r="W589" s="506"/>
      <c r="X589" s="506"/>
      <c r="Y589" s="506"/>
      <c r="Z589" s="43"/>
      <c r="AA589" s="43"/>
      <c r="AB589" s="484"/>
      <c r="AC589" s="484"/>
      <c r="AD589" s="43"/>
      <c r="AE589" s="43"/>
      <c r="AF589" s="43"/>
      <c r="AG589" s="43"/>
      <c r="AH589" s="43"/>
    </row>
    <row r="590" spans="1:34" ht="14.25" customHeight="1">
      <c r="A590" s="43"/>
      <c r="B590" s="484"/>
      <c r="C590" s="484"/>
      <c r="D590" s="484"/>
      <c r="E590" s="505"/>
      <c r="F590" s="505"/>
      <c r="G590" s="505"/>
      <c r="H590" s="505"/>
      <c r="I590" s="505"/>
      <c r="J590" s="505"/>
      <c r="K590" s="505"/>
      <c r="L590" s="505"/>
      <c r="M590" s="505"/>
      <c r="N590" s="505"/>
      <c r="O590" s="505"/>
      <c r="P590" s="505"/>
      <c r="Q590" s="505"/>
      <c r="R590" s="505"/>
      <c r="S590" s="484"/>
      <c r="T590" s="505"/>
      <c r="U590" s="484"/>
      <c r="V590" s="484"/>
      <c r="W590" s="506"/>
      <c r="X590" s="506"/>
      <c r="Y590" s="506"/>
      <c r="Z590" s="43"/>
      <c r="AA590" s="43"/>
      <c r="AB590" s="484"/>
      <c r="AC590" s="484"/>
      <c r="AD590" s="43"/>
      <c r="AE590" s="43"/>
      <c r="AF590" s="43"/>
      <c r="AG590" s="43"/>
      <c r="AH590" s="43"/>
    </row>
    <row r="591" spans="1:34" ht="14.25" customHeight="1">
      <c r="A591" s="43"/>
      <c r="B591" s="484"/>
      <c r="C591" s="484"/>
      <c r="D591" s="484"/>
      <c r="E591" s="505"/>
      <c r="F591" s="505"/>
      <c r="G591" s="505"/>
      <c r="H591" s="505"/>
      <c r="I591" s="505"/>
      <c r="J591" s="505"/>
      <c r="K591" s="505"/>
      <c r="L591" s="505"/>
      <c r="M591" s="505"/>
      <c r="N591" s="505"/>
      <c r="O591" s="505"/>
      <c r="P591" s="505"/>
      <c r="Q591" s="505"/>
      <c r="R591" s="505"/>
      <c r="S591" s="484"/>
      <c r="T591" s="505"/>
      <c r="U591" s="484"/>
      <c r="V591" s="484"/>
      <c r="W591" s="506"/>
      <c r="X591" s="506"/>
      <c r="Y591" s="506"/>
      <c r="Z591" s="43"/>
      <c r="AA591" s="43"/>
      <c r="AB591" s="484"/>
      <c r="AC591" s="484"/>
      <c r="AD591" s="43"/>
      <c r="AE591" s="43"/>
      <c r="AF591" s="43"/>
      <c r="AG591" s="43"/>
      <c r="AH591" s="43"/>
    </row>
    <row r="592" spans="1:34" ht="14.25" customHeight="1">
      <c r="A592" s="43"/>
      <c r="B592" s="484"/>
      <c r="C592" s="484"/>
      <c r="D592" s="484"/>
      <c r="E592" s="505"/>
      <c r="F592" s="505"/>
      <c r="G592" s="505"/>
      <c r="H592" s="505"/>
      <c r="I592" s="505"/>
      <c r="J592" s="505"/>
      <c r="K592" s="505"/>
      <c r="L592" s="505"/>
      <c r="M592" s="505"/>
      <c r="N592" s="505"/>
      <c r="O592" s="505"/>
      <c r="P592" s="505"/>
      <c r="Q592" s="505"/>
      <c r="R592" s="505"/>
      <c r="S592" s="484"/>
      <c r="T592" s="505"/>
      <c r="U592" s="484"/>
      <c r="V592" s="484"/>
      <c r="W592" s="506"/>
      <c r="X592" s="506"/>
      <c r="Y592" s="506"/>
      <c r="Z592" s="43"/>
      <c r="AA592" s="43"/>
      <c r="AB592" s="484"/>
      <c r="AC592" s="484"/>
      <c r="AD592" s="43"/>
      <c r="AE592" s="43"/>
      <c r="AF592" s="43"/>
      <c r="AG592" s="43"/>
      <c r="AH592" s="43"/>
    </row>
    <row r="593" spans="1:34" ht="14.25" customHeight="1">
      <c r="A593" s="43"/>
      <c r="B593" s="484"/>
      <c r="C593" s="484"/>
      <c r="D593" s="484"/>
      <c r="E593" s="505"/>
      <c r="F593" s="505"/>
      <c r="G593" s="505"/>
      <c r="H593" s="505"/>
      <c r="I593" s="505"/>
      <c r="J593" s="505"/>
      <c r="K593" s="505"/>
      <c r="L593" s="505"/>
      <c r="M593" s="505"/>
      <c r="N593" s="505"/>
      <c r="O593" s="505"/>
      <c r="P593" s="505"/>
      <c r="Q593" s="505"/>
      <c r="R593" s="505"/>
      <c r="S593" s="484"/>
      <c r="T593" s="505"/>
      <c r="U593" s="484"/>
      <c r="V593" s="484"/>
      <c r="W593" s="506"/>
      <c r="X593" s="506"/>
      <c r="Y593" s="506"/>
      <c r="Z593" s="43"/>
      <c r="AA593" s="43"/>
      <c r="AB593" s="484"/>
      <c r="AC593" s="484"/>
      <c r="AD593" s="43"/>
      <c r="AE593" s="43"/>
      <c r="AF593" s="43"/>
      <c r="AG593" s="43"/>
      <c r="AH593" s="43"/>
    </row>
    <row r="594" spans="1:34" ht="14.25" customHeight="1">
      <c r="A594" s="43"/>
      <c r="B594" s="484"/>
      <c r="C594" s="484"/>
      <c r="D594" s="484"/>
      <c r="E594" s="505"/>
      <c r="F594" s="505"/>
      <c r="G594" s="505"/>
      <c r="H594" s="505"/>
      <c r="I594" s="505"/>
      <c r="J594" s="505"/>
      <c r="K594" s="505"/>
      <c r="L594" s="505"/>
      <c r="M594" s="505"/>
      <c r="N594" s="505"/>
      <c r="O594" s="505"/>
      <c r="P594" s="505"/>
      <c r="Q594" s="505"/>
      <c r="R594" s="505"/>
      <c r="S594" s="484"/>
      <c r="T594" s="505"/>
      <c r="U594" s="484"/>
      <c r="V594" s="484"/>
      <c r="W594" s="506"/>
      <c r="X594" s="506"/>
      <c r="Y594" s="506"/>
      <c r="Z594" s="43"/>
      <c r="AA594" s="43"/>
      <c r="AB594" s="484"/>
      <c r="AC594" s="484"/>
      <c r="AD594" s="43"/>
      <c r="AE594" s="43"/>
      <c r="AF594" s="43"/>
      <c r="AG594" s="43"/>
      <c r="AH594" s="43"/>
    </row>
    <row r="595" spans="1:34" ht="14.25" customHeight="1">
      <c r="A595" s="43"/>
      <c r="B595" s="484"/>
      <c r="C595" s="484"/>
      <c r="D595" s="484"/>
      <c r="E595" s="505"/>
      <c r="F595" s="505"/>
      <c r="G595" s="505"/>
      <c r="H595" s="505"/>
      <c r="I595" s="505"/>
      <c r="J595" s="505"/>
      <c r="K595" s="505"/>
      <c r="L595" s="505"/>
      <c r="M595" s="505"/>
      <c r="N595" s="505"/>
      <c r="O595" s="505"/>
      <c r="P595" s="505"/>
      <c r="Q595" s="505"/>
      <c r="R595" s="505"/>
      <c r="S595" s="484"/>
      <c r="T595" s="505"/>
      <c r="U595" s="484"/>
      <c r="V595" s="484"/>
      <c r="W595" s="506"/>
      <c r="X595" s="506"/>
      <c r="Y595" s="506"/>
      <c r="Z595" s="43"/>
      <c r="AA595" s="43"/>
      <c r="AB595" s="484"/>
      <c r="AC595" s="484"/>
      <c r="AD595" s="43"/>
      <c r="AE595" s="43"/>
      <c r="AF595" s="43"/>
      <c r="AG595" s="43"/>
      <c r="AH595" s="43"/>
    </row>
    <row r="596" spans="1:34" ht="14.25" customHeight="1">
      <c r="A596" s="43"/>
      <c r="B596" s="484"/>
      <c r="C596" s="484"/>
      <c r="D596" s="484"/>
      <c r="E596" s="505"/>
      <c r="F596" s="505"/>
      <c r="G596" s="505"/>
      <c r="H596" s="505"/>
      <c r="I596" s="505"/>
      <c r="J596" s="505"/>
      <c r="K596" s="505"/>
      <c r="L596" s="505"/>
      <c r="M596" s="505"/>
      <c r="N596" s="505"/>
      <c r="O596" s="505"/>
      <c r="P596" s="505"/>
      <c r="Q596" s="505"/>
      <c r="R596" s="505"/>
      <c r="S596" s="484"/>
      <c r="T596" s="505"/>
      <c r="U596" s="484"/>
      <c r="V596" s="484"/>
      <c r="W596" s="506"/>
      <c r="X596" s="506"/>
      <c r="Y596" s="506"/>
      <c r="Z596" s="43"/>
      <c r="AA596" s="43"/>
      <c r="AB596" s="484"/>
      <c r="AC596" s="484"/>
      <c r="AD596" s="43"/>
      <c r="AE596" s="43"/>
      <c r="AF596" s="43"/>
      <c r="AG596" s="43"/>
      <c r="AH596" s="43"/>
    </row>
    <row r="597" spans="1:34" ht="14.25" customHeight="1">
      <c r="A597" s="43"/>
      <c r="B597" s="484"/>
      <c r="C597" s="484"/>
      <c r="D597" s="484"/>
      <c r="E597" s="505"/>
      <c r="F597" s="505"/>
      <c r="G597" s="505"/>
      <c r="H597" s="505"/>
      <c r="I597" s="505"/>
      <c r="J597" s="505"/>
      <c r="K597" s="505"/>
      <c r="L597" s="505"/>
      <c r="M597" s="505"/>
      <c r="N597" s="505"/>
      <c r="O597" s="505"/>
      <c r="P597" s="505"/>
      <c r="Q597" s="505"/>
      <c r="R597" s="505"/>
      <c r="S597" s="484"/>
      <c r="T597" s="505"/>
      <c r="U597" s="484"/>
      <c r="V597" s="484"/>
      <c r="W597" s="506"/>
      <c r="X597" s="506"/>
      <c r="Y597" s="506"/>
      <c r="Z597" s="43"/>
      <c r="AA597" s="43"/>
      <c r="AB597" s="484"/>
      <c r="AC597" s="484"/>
      <c r="AD597" s="43"/>
      <c r="AE597" s="43"/>
      <c r="AF597" s="43"/>
      <c r="AG597" s="43"/>
      <c r="AH597" s="43"/>
    </row>
    <row r="598" spans="1:34" ht="14.25" customHeight="1">
      <c r="A598" s="43"/>
      <c r="B598" s="484"/>
      <c r="C598" s="484"/>
      <c r="D598" s="484"/>
      <c r="E598" s="505"/>
      <c r="F598" s="505"/>
      <c r="G598" s="505"/>
      <c r="H598" s="505"/>
      <c r="I598" s="505"/>
      <c r="J598" s="505"/>
      <c r="K598" s="505"/>
      <c r="L598" s="505"/>
      <c r="M598" s="505"/>
      <c r="N598" s="505"/>
      <c r="O598" s="505"/>
      <c r="P598" s="505"/>
      <c r="Q598" s="505"/>
      <c r="R598" s="505"/>
      <c r="S598" s="484"/>
      <c r="T598" s="505"/>
      <c r="U598" s="484"/>
      <c r="V598" s="484"/>
      <c r="W598" s="506"/>
      <c r="X598" s="506"/>
      <c r="Y598" s="506"/>
      <c r="Z598" s="43"/>
      <c r="AA598" s="43"/>
      <c r="AB598" s="484"/>
      <c r="AC598" s="484"/>
      <c r="AD598" s="43"/>
      <c r="AE598" s="43"/>
      <c r="AF598" s="43"/>
      <c r="AG598" s="43"/>
      <c r="AH598" s="43"/>
    </row>
    <row r="599" spans="1:34" ht="14.25" customHeight="1">
      <c r="A599" s="43"/>
      <c r="B599" s="484"/>
      <c r="C599" s="484"/>
      <c r="D599" s="484"/>
      <c r="E599" s="505"/>
      <c r="F599" s="505"/>
      <c r="G599" s="505"/>
      <c r="H599" s="505"/>
      <c r="I599" s="505"/>
      <c r="J599" s="505"/>
      <c r="K599" s="505"/>
      <c r="L599" s="505"/>
      <c r="M599" s="505"/>
      <c r="N599" s="505"/>
      <c r="O599" s="505"/>
      <c r="P599" s="505"/>
      <c r="Q599" s="505"/>
      <c r="R599" s="505"/>
      <c r="S599" s="484"/>
      <c r="T599" s="505"/>
      <c r="U599" s="484"/>
      <c r="V599" s="484"/>
      <c r="W599" s="506"/>
      <c r="X599" s="506"/>
      <c r="Y599" s="506"/>
      <c r="Z599" s="43"/>
      <c r="AA599" s="43"/>
      <c r="AB599" s="484"/>
      <c r="AC599" s="484"/>
      <c r="AD599" s="43"/>
      <c r="AE599" s="43"/>
      <c r="AF599" s="43"/>
      <c r="AG599" s="43"/>
      <c r="AH599" s="43"/>
    </row>
    <row r="600" spans="1:34" ht="14.25" customHeight="1">
      <c r="A600" s="43"/>
      <c r="B600" s="484"/>
      <c r="C600" s="484"/>
      <c r="D600" s="484"/>
      <c r="E600" s="505"/>
      <c r="F600" s="505"/>
      <c r="G600" s="505"/>
      <c r="H600" s="505"/>
      <c r="I600" s="505"/>
      <c r="J600" s="505"/>
      <c r="K600" s="505"/>
      <c r="L600" s="505"/>
      <c r="M600" s="505"/>
      <c r="N600" s="505"/>
      <c r="O600" s="505"/>
      <c r="P600" s="505"/>
      <c r="Q600" s="505"/>
      <c r="R600" s="505"/>
      <c r="S600" s="484"/>
      <c r="T600" s="505"/>
      <c r="U600" s="484"/>
      <c r="V600" s="484"/>
      <c r="W600" s="506"/>
      <c r="X600" s="506"/>
      <c r="Y600" s="506"/>
      <c r="Z600" s="43"/>
      <c r="AA600" s="43"/>
      <c r="AB600" s="484"/>
      <c r="AC600" s="484"/>
      <c r="AD600" s="43"/>
      <c r="AE600" s="43"/>
      <c r="AF600" s="43"/>
      <c r="AG600" s="43"/>
      <c r="AH600" s="43"/>
    </row>
    <row r="601" spans="1:34" ht="14.25" customHeight="1">
      <c r="A601" s="43"/>
      <c r="B601" s="484"/>
      <c r="C601" s="484"/>
      <c r="D601" s="484"/>
      <c r="E601" s="505"/>
      <c r="F601" s="505"/>
      <c r="G601" s="505"/>
      <c r="H601" s="505"/>
      <c r="I601" s="505"/>
      <c r="J601" s="505"/>
      <c r="K601" s="505"/>
      <c r="L601" s="505"/>
      <c r="M601" s="505"/>
      <c r="N601" s="505"/>
      <c r="O601" s="505"/>
      <c r="P601" s="505"/>
      <c r="Q601" s="505"/>
      <c r="R601" s="505"/>
      <c r="S601" s="484"/>
      <c r="T601" s="505"/>
      <c r="U601" s="484"/>
      <c r="V601" s="484"/>
      <c r="W601" s="506"/>
      <c r="X601" s="506"/>
      <c r="Y601" s="506"/>
      <c r="Z601" s="43"/>
      <c r="AA601" s="43"/>
      <c r="AB601" s="484"/>
      <c r="AC601" s="484"/>
      <c r="AD601" s="43"/>
      <c r="AE601" s="43"/>
      <c r="AF601" s="43"/>
      <c r="AG601" s="43"/>
      <c r="AH601" s="43"/>
    </row>
    <row r="602" spans="1:34" ht="14.25" customHeight="1">
      <c r="A602" s="43"/>
      <c r="B602" s="484"/>
      <c r="C602" s="484"/>
      <c r="D602" s="484"/>
      <c r="E602" s="505"/>
      <c r="F602" s="505"/>
      <c r="G602" s="505"/>
      <c r="H602" s="505"/>
      <c r="I602" s="505"/>
      <c r="J602" s="505"/>
      <c r="K602" s="505"/>
      <c r="L602" s="505"/>
      <c r="M602" s="505"/>
      <c r="N602" s="505"/>
      <c r="O602" s="505"/>
      <c r="P602" s="505"/>
      <c r="Q602" s="505"/>
      <c r="R602" s="505"/>
      <c r="S602" s="484"/>
      <c r="T602" s="505"/>
      <c r="U602" s="484"/>
      <c r="V602" s="484"/>
      <c r="W602" s="506"/>
      <c r="X602" s="506"/>
      <c r="Y602" s="506"/>
      <c r="Z602" s="43"/>
      <c r="AA602" s="43"/>
      <c r="AB602" s="484"/>
      <c r="AC602" s="484"/>
      <c r="AD602" s="43"/>
      <c r="AE602" s="43"/>
      <c r="AF602" s="43"/>
      <c r="AG602" s="43"/>
      <c r="AH602" s="43"/>
    </row>
    <row r="603" spans="1:34" ht="14.25" customHeight="1">
      <c r="A603" s="43"/>
      <c r="B603" s="484"/>
      <c r="C603" s="484"/>
      <c r="D603" s="484"/>
      <c r="E603" s="505"/>
      <c r="F603" s="505"/>
      <c r="G603" s="505"/>
      <c r="H603" s="505"/>
      <c r="I603" s="505"/>
      <c r="J603" s="505"/>
      <c r="K603" s="505"/>
      <c r="L603" s="505"/>
      <c r="M603" s="505"/>
      <c r="N603" s="505"/>
      <c r="O603" s="505"/>
      <c r="P603" s="505"/>
      <c r="Q603" s="505"/>
      <c r="R603" s="505"/>
      <c r="S603" s="484"/>
      <c r="T603" s="505"/>
      <c r="U603" s="484"/>
      <c r="V603" s="484"/>
      <c r="W603" s="506"/>
      <c r="X603" s="506"/>
      <c r="Y603" s="506"/>
      <c r="Z603" s="43"/>
      <c r="AA603" s="43"/>
      <c r="AB603" s="484"/>
      <c r="AC603" s="484"/>
      <c r="AD603" s="43"/>
      <c r="AE603" s="43"/>
      <c r="AF603" s="43"/>
      <c r="AG603" s="43"/>
      <c r="AH603" s="43"/>
    </row>
    <row r="604" spans="1:34" ht="14.25" customHeight="1">
      <c r="A604" s="43"/>
      <c r="B604" s="484"/>
      <c r="C604" s="484"/>
      <c r="D604" s="484"/>
      <c r="E604" s="505"/>
      <c r="F604" s="505"/>
      <c r="G604" s="505"/>
      <c r="H604" s="505"/>
      <c r="I604" s="505"/>
      <c r="J604" s="505"/>
      <c r="K604" s="505"/>
      <c r="L604" s="505"/>
      <c r="M604" s="505"/>
      <c r="N604" s="505"/>
      <c r="O604" s="505"/>
      <c r="P604" s="505"/>
      <c r="Q604" s="505"/>
      <c r="R604" s="505"/>
      <c r="S604" s="484"/>
      <c r="T604" s="505"/>
      <c r="U604" s="484"/>
      <c r="V604" s="484"/>
      <c r="W604" s="506"/>
      <c r="X604" s="506"/>
      <c r="Y604" s="506"/>
      <c r="Z604" s="43"/>
      <c r="AA604" s="43"/>
      <c r="AB604" s="484"/>
      <c r="AC604" s="484"/>
      <c r="AD604" s="43"/>
      <c r="AE604" s="43"/>
      <c r="AF604" s="43"/>
      <c r="AG604" s="43"/>
      <c r="AH604" s="43"/>
    </row>
    <row r="605" spans="1:34" ht="14.25" customHeight="1">
      <c r="A605" s="43"/>
      <c r="B605" s="484"/>
      <c r="C605" s="484"/>
      <c r="D605" s="484"/>
      <c r="E605" s="505"/>
      <c r="F605" s="505"/>
      <c r="G605" s="505"/>
      <c r="H605" s="505"/>
      <c r="I605" s="505"/>
      <c r="J605" s="505"/>
      <c r="K605" s="505"/>
      <c r="L605" s="505"/>
      <c r="M605" s="505"/>
      <c r="N605" s="505"/>
      <c r="O605" s="505"/>
      <c r="P605" s="505"/>
      <c r="Q605" s="505"/>
      <c r="R605" s="505"/>
      <c r="S605" s="484"/>
      <c r="T605" s="505"/>
      <c r="U605" s="484"/>
      <c r="V605" s="484"/>
      <c r="W605" s="506"/>
      <c r="X605" s="506"/>
      <c r="Y605" s="506"/>
      <c r="Z605" s="43"/>
      <c r="AA605" s="43"/>
      <c r="AB605" s="484"/>
      <c r="AC605" s="484"/>
      <c r="AD605" s="43"/>
      <c r="AE605" s="43"/>
      <c r="AF605" s="43"/>
      <c r="AG605" s="43"/>
      <c r="AH605" s="43"/>
    </row>
    <row r="606" spans="1:34" ht="14.25" customHeight="1">
      <c r="A606" s="43"/>
      <c r="B606" s="484"/>
      <c r="C606" s="484"/>
      <c r="D606" s="484"/>
      <c r="E606" s="505"/>
      <c r="F606" s="505"/>
      <c r="G606" s="505"/>
      <c r="H606" s="505"/>
      <c r="I606" s="505"/>
      <c r="J606" s="505"/>
      <c r="K606" s="505"/>
      <c r="L606" s="505"/>
      <c r="M606" s="505"/>
      <c r="N606" s="505"/>
      <c r="O606" s="505"/>
      <c r="P606" s="505"/>
      <c r="Q606" s="505"/>
      <c r="R606" s="505"/>
      <c r="S606" s="484"/>
      <c r="T606" s="505"/>
      <c r="U606" s="484"/>
      <c r="V606" s="484"/>
      <c r="W606" s="506"/>
      <c r="X606" s="506"/>
      <c r="Y606" s="506"/>
      <c r="Z606" s="43"/>
      <c r="AA606" s="43"/>
      <c r="AB606" s="484"/>
      <c r="AC606" s="484"/>
      <c r="AD606" s="43"/>
      <c r="AE606" s="43"/>
      <c r="AF606" s="43"/>
      <c r="AG606" s="43"/>
      <c r="AH606" s="43"/>
    </row>
    <row r="607" spans="1:34" ht="14.25" customHeight="1">
      <c r="A607" s="43"/>
      <c r="B607" s="484"/>
      <c r="C607" s="484"/>
      <c r="D607" s="484"/>
      <c r="E607" s="505"/>
      <c r="F607" s="505"/>
      <c r="G607" s="505"/>
      <c r="H607" s="505"/>
      <c r="I607" s="505"/>
      <c r="J607" s="505"/>
      <c r="K607" s="505"/>
      <c r="L607" s="505"/>
      <c r="M607" s="505"/>
      <c r="N607" s="505"/>
      <c r="O607" s="505"/>
      <c r="P607" s="505"/>
      <c r="Q607" s="505"/>
      <c r="R607" s="505"/>
      <c r="S607" s="484"/>
      <c r="T607" s="505"/>
      <c r="U607" s="484"/>
      <c r="V607" s="484"/>
      <c r="W607" s="506"/>
      <c r="X607" s="506"/>
      <c r="Y607" s="506"/>
      <c r="Z607" s="43"/>
      <c r="AA607" s="43"/>
      <c r="AB607" s="484"/>
      <c r="AC607" s="484"/>
      <c r="AD607" s="43"/>
      <c r="AE607" s="43"/>
      <c r="AF607" s="43"/>
      <c r="AG607" s="43"/>
      <c r="AH607" s="43"/>
    </row>
    <row r="608" spans="1:34" ht="14.25" customHeight="1">
      <c r="A608" s="43"/>
      <c r="B608" s="484"/>
      <c r="C608" s="484"/>
      <c r="D608" s="484"/>
      <c r="E608" s="505"/>
      <c r="F608" s="505"/>
      <c r="G608" s="505"/>
      <c r="H608" s="505"/>
      <c r="I608" s="505"/>
      <c r="J608" s="505"/>
      <c r="K608" s="505"/>
      <c r="L608" s="505"/>
      <c r="M608" s="505"/>
      <c r="N608" s="505"/>
      <c r="O608" s="505"/>
      <c r="P608" s="505"/>
      <c r="Q608" s="505"/>
      <c r="R608" s="505"/>
      <c r="S608" s="484"/>
      <c r="T608" s="505"/>
      <c r="U608" s="484"/>
      <c r="V608" s="484"/>
      <c r="W608" s="506"/>
      <c r="X608" s="506"/>
      <c r="Y608" s="506"/>
      <c r="Z608" s="43"/>
      <c r="AA608" s="43"/>
      <c r="AB608" s="484"/>
      <c r="AC608" s="484"/>
      <c r="AD608" s="43"/>
      <c r="AE608" s="43"/>
      <c r="AF608" s="43"/>
      <c r="AG608" s="43"/>
      <c r="AH608" s="43"/>
    </row>
    <row r="609" spans="1:34" ht="14.25" customHeight="1">
      <c r="A609" s="43"/>
      <c r="B609" s="484"/>
      <c r="C609" s="484"/>
      <c r="D609" s="484"/>
      <c r="E609" s="505"/>
      <c r="F609" s="505"/>
      <c r="G609" s="505"/>
      <c r="H609" s="505"/>
      <c r="I609" s="505"/>
      <c r="J609" s="505"/>
      <c r="K609" s="505"/>
      <c r="L609" s="505"/>
      <c r="M609" s="505"/>
      <c r="N609" s="505"/>
      <c r="O609" s="505"/>
      <c r="P609" s="505"/>
      <c r="Q609" s="505"/>
      <c r="R609" s="505"/>
      <c r="S609" s="484"/>
      <c r="T609" s="505"/>
      <c r="U609" s="484"/>
      <c r="V609" s="484"/>
      <c r="W609" s="506"/>
      <c r="X609" s="506"/>
      <c r="Y609" s="506"/>
      <c r="Z609" s="43"/>
      <c r="AA609" s="43"/>
      <c r="AB609" s="484"/>
      <c r="AC609" s="484"/>
      <c r="AD609" s="43"/>
      <c r="AE609" s="43"/>
      <c r="AF609" s="43"/>
      <c r="AG609" s="43"/>
      <c r="AH609" s="43"/>
    </row>
    <row r="610" spans="1:34" ht="14.25" customHeight="1">
      <c r="A610" s="43"/>
      <c r="B610" s="484"/>
      <c r="C610" s="484"/>
      <c r="D610" s="484"/>
      <c r="E610" s="505"/>
      <c r="F610" s="505"/>
      <c r="G610" s="505"/>
      <c r="H610" s="505"/>
      <c r="I610" s="505"/>
      <c r="J610" s="505"/>
      <c r="K610" s="505"/>
      <c r="L610" s="505"/>
      <c r="M610" s="505"/>
      <c r="N610" s="505"/>
      <c r="O610" s="505"/>
      <c r="P610" s="505"/>
      <c r="Q610" s="505"/>
      <c r="R610" s="505"/>
      <c r="S610" s="484"/>
      <c r="T610" s="505"/>
      <c r="U610" s="484"/>
      <c r="V610" s="484"/>
      <c r="W610" s="506"/>
      <c r="X610" s="506"/>
      <c r="Y610" s="506"/>
      <c r="Z610" s="43"/>
      <c r="AA610" s="43"/>
      <c r="AB610" s="484"/>
      <c r="AC610" s="484"/>
      <c r="AD610" s="43"/>
      <c r="AE610" s="43"/>
      <c r="AF610" s="43"/>
      <c r="AG610" s="43"/>
      <c r="AH610" s="43"/>
    </row>
    <row r="611" spans="1:34" ht="14.25" customHeight="1">
      <c r="A611" s="43"/>
      <c r="B611" s="484"/>
      <c r="C611" s="484"/>
      <c r="D611" s="484"/>
      <c r="E611" s="505"/>
      <c r="F611" s="505"/>
      <c r="G611" s="505"/>
      <c r="H611" s="505"/>
      <c r="I611" s="505"/>
      <c r="J611" s="505"/>
      <c r="K611" s="505"/>
      <c r="L611" s="505"/>
      <c r="M611" s="505"/>
      <c r="N611" s="505"/>
      <c r="O611" s="505"/>
      <c r="P611" s="505"/>
      <c r="Q611" s="505"/>
      <c r="R611" s="505"/>
      <c r="S611" s="484"/>
      <c r="T611" s="505"/>
      <c r="U611" s="484"/>
      <c r="V611" s="484"/>
      <c r="W611" s="506"/>
      <c r="X611" s="506"/>
      <c r="Y611" s="506"/>
      <c r="Z611" s="43"/>
      <c r="AA611" s="43"/>
      <c r="AB611" s="484"/>
      <c r="AC611" s="484"/>
      <c r="AD611" s="43"/>
      <c r="AE611" s="43"/>
      <c r="AF611" s="43"/>
      <c r="AG611" s="43"/>
      <c r="AH611" s="43"/>
    </row>
    <row r="612" spans="1:34" ht="14.25" customHeight="1">
      <c r="A612" s="43"/>
      <c r="B612" s="484"/>
      <c r="C612" s="484"/>
      <c r="D612" s="484"/>
      <c r="E612" s="505"/>
      <c r="F612" s="505"/>
      <c r="G612" s="505"/>
      <c r="H612" s="505"/>
      <c r="I612" s="505"/>
      <c r="J612" s="505"/>
      <c r="K612" s="505"/>
      <c r="L612" s="505"/>
      <c r="M612" s="505"/>
      <c r="N612" s="505"/>
      <c r="O612" s="505"/>
      <c r="P612" s="505"/>
      <c r="Q612" s="505"/>
      <c r="R612" s="505"/>
      <c r="S612" s="484"/>
      <c r="T612" s="505"/>
      <c r="U612" s="484"/>
      <c r="V612" s="484"/>
      <c r="W612" s="506"/>
      <c r="X612" s="506"/>
      <c r="Y612" s="506"/>
      <c r="Z612" s="43"/>
      <c r="AA612" s="43"/>
      <c r="AB612" s="484"/>
      <c r="AC612" s="484"/>
      <c r="AD612" s="43"/>
      <c r="AE612" s="43"/>
      <c r="AF612" s="43"/>
      <c r="AG612" s="43"/>
      <c r="AH612" s="43"/>
    </row>
    <row r="613" spans="1:34" ht="14.25" customHeight="1">
      <c r="A613" s="43"/>
      <c r="B613" s="484"/>
      <c r="C613" s="484"/>
      <c r="D613" s="484"/>
      <c r="E613" s="505"/>
      <c r="F613" s="505"/>
      <c r="G613" s="505"/>
      <c r="H613" s="505"/>
      <c r="I613" s="505"/>
      <c r="J613" s="505"/>
      <c r="K613" s="505"/>
      <c r="L613" s="505"/>
      <c r="M613" s="505"/>
      <c r="N613" s="505"/>
      <c r="O613" s="505"/>
      <c r="P613" s="505"/>
      <c r="Q613" s="505"/>
      <c r="R613" s="505"/>
      <c r="S613" s="484"/>
      <c r="T613" s="505"/>
      <c r="U613" s="484"/>
      <c r="V613" s="484"/>
      <c r="W613" s="506"/>
      <c r="X613" s="506"/>
      <c r="Y613" s="506"/>
      <c r="Z613" s="43"/>
      <c r="AA613" s="43"/>
      <c r="AB613" s="484"/>
      <c r="AC613" s="484"/>
      <c r="AD613" s="43"/>
      <c r="AE613" s="43"/>
      <c r="AF613" s="43"/>
      <c r="AG613" s="43"/>
      <c r="AH613" s="43"/>
    </row>
    <row r="614" spans="1:34" ht="14.25" customHeight="1">
      <c r="A614" s="43"/>
      <c r="B614" s="484"/>
      <c r="C614" s="484"/>
      <c r="D614" s="484"/>
      <c r="E614" s="505"/>
      <c r="F614" s="505"/>
      <c r="G614" s="505"/>
      <c r="H614" s="505"/>
      <c r="I614" s="505"/>
      <c r="J614" s="505"/>
      <c r="K614" s="505"/>
      <c r="L614" s="505"/>
      <c r="M614" s="505"/>
      <c r="N614" s="505"/>
      <c r="O614" s="505"/>
      <c r="P614" s="505"/>
      <c r="Q614" s="505"/>
      <c r="R614" s="505"/>
      <c r="S614" s="484"/>
      <c r="T614" s="505"/>
      <c r="U614" s="484"/>
      <c r="V614" s="484"/>
      <c r="W614" s="506"/>
      <c r="X614" s="506"/>
      <c r="Y614" s="506"/>
      <c r="Z614" s="43"/>
      <c r="AA614" s="43"/>
      <c r="AB614" s="484"/>
      <c r="AC614" s="484"/>
      <c r="AD614" s="43"/>
      <c r="AE614" s="43"/>
      <c r="AF614" s="43"/>
      <c r="AG614" s="43"/>
      <c r="AH614" s="43"/>
    </row>
    <row r="615" spans="1:34" ht="14.25" customHeight="1">
      <c r="A615" s="43"/>
      <c r="B615" s="484"/>
      <c r="C615" s="484"/>
      <c r="D615" s="484"/>
      <c r="E615" s="505"/>
      <c r="F615" s="505"/>
      <c r="G615" s="505"/>
      <c r="H615" s="505"/>
      <c r="I615" s="505"/>
      <c r="J615" s="505"/>
      <c r="K615" s="505"/>
      <c r="L615" s="505"/>
      <c r="M615" s="505"/>
      <c r="N615" s="505"/>
      <c r="O615" s="505"/>
      <c r="P615" s="505"/>
      <c r="Q615" s="505"/>
      <c r="R615" s="505"/>
      <c r="S615" s="484"/>
      <c r="T615" s="505"/>
      <c r="U615" s="484"/>
      <c r="V615" s="484"/>
      <c r="W615" s="506"/>
      <c r="X615" s="506"/>
      <c r="Y615" s="506"/>
      <c r="Z615" s="43"/>
      <c r="AA615" s="43"/>
      <c r="AB615" s="484"/>
      <c r="AC615" s="484"/>
      <c r="AD615" s="43"/>
      <c r="AE615" s="43"/>
      <c r="AF615" s="43"/>
      <c r="AG615" s="43"/>
      <c r="AH615" s="43"/>
    </row>
    <row r="616" spans="1:34" ht="14.25" customHeight="1">
      <c r="A616" s="43"/>
      <c r="B616" s="484"/>
      <c r="C616" s="484"/>
      <c r="D616" s="484"/>
      <c r="E616" s="505"/>
      <c r="F616" s="505"/>
      <c r="G616" s="505"/>
      <c r="H616" s="505"/>
      <c r="I616" s="505"/>
      <c r="J616" s="505"/>
      <c r="K616" s="505"/>
      <c r="L616" s="505"/>
      <c r="M616" s="505"/>
      <c r="N616" s="505"/>
      <c r="O616" s="505"/>
      <c r="P616" s="505"/>
      <c r="Q616" s="505"/>
      <c r="R616" s="505"/>
      <c r="S616" s="484"/>
      <c r="T616" s="505"/>
      <c r="U616" s="484"/>
      <c r="V616" s="484"/>
      <c r="W616" s="506"/>
      <c r="X616" s="506"/>
      <c r="Y616" s="506"/>
      <c r="Z616" s="43"/>
      <c r="AA616" s="43"/>
      <c r="AB616" s="484"/>
      <c r="AC616" s="484"/>
      <c r="AD616" s="43"/>
      <c r="AE616" s="43"/>
      <c r="AF616" s="43"/>
      <c r="AG616" s="43"/>
      <c r="AH616" s="43"/>
    </row>
    <row r="617" spans="1:34" ht="14.25" customHeight="1">
      <c r="A617" s="43"/>
      <c r="B617" s="484"/>
      <c r="C617" s="484"/>
      <c r="D617" s="484"/>
      <c r="E617" s="505"/>
      <c r="F617" s="505"/>
      <c r="G617" s="505"/>
      <c r="H617" s="505"/>
      <c r="I617" s="505"/>
      <c r="J617" s="505"/>
      <c r="K617" s="505"/>
      <c r="L617" s="505"/>
      <c r="M617" s="505"/>
      <c r="N617" s="505"/>
      <c r="O617" s="505"/>
      <c r="P617" s="505"/>
      <c r="Q617" s="505"/>
      <c r="R617" s="505"/>
      <c r="S617" s="484"/>
      <c r="T617" s="505"/>
      <c r="U617" s="484"/>
      <c r="V617" s="484"/>
      <c r="W617" s="506"/>
      <c r="X617" s="506"/>
      <c r="Y617" s="506"/>
      <c r="Z617" s="43"/>
      <c r="AA617" s="43"/>
      <c r="AB617" s="484"/>
      <c r="AC617" s="484"/>
      <c r="AD617" s="43"/>
      <c r="AE617" s="43"/>
      <c r="AF617" s="43"/>
      <c r="AG617" s="43"/>
      <c r="AH617" s="43"/>
    </row>
    <row r="618" spans="1:34" ht="14.25" customHeight="1">
      <c r="A618" s="43"/>
      <c r="B618" s="484"/>
      <c r="C618" s="484"/>
      <c r="D618" s="484"/>
      <c r="E618" s="505"/>
      <c r="F618" s="505"/>
      <c r="G618" s="505"/>
      <c r="H618" s="505"/>
      <c r="I618" s="505"/>
      <c r="J618" s="505"/>
      <c r="K618" s="505"/>
      <c r="L618" s="505"/>
      <c r="M618" s="505"/>
      <c r="N618" s="505"/>
      <c r="O618" s="505"/>
      <c r="P618" s="505"/>
      <c r="Q618" s="505"/>
      <c r="R618" s="505"/>
      <c r="S618" s="484"/>
      <c r="T618" s="505"/>
      <c r="U618" s="484"/>
      <c r="V618" s="484"/>
      <c r="W618" s="506"/>
      <c r="X618" s="506"/>
      <c r="Y618" s="506"/>
      <c r="Z618" s="43"/>
      <c r="AA618" s="43"/>
      <c r="AB618" s="484"/>
      <c r="AC618" s="484"/>
      <c r="AD618" s="43"/>
      <c r="AE618" s="43"/>
      <c r="AF618" s="43"/>
      <c r="AG618" s="43"/>
      <c r="AH618" s="43"/>
    </row>
    <row r="619" spans="1:34" ht="14.25" customHeight="1">
      <c r="A619" s="43"/>
      <c r="B619" s="484"/>
      <c r="C619" s="484"/>
      <c r="D619" s="484"/>
      <c r="E619" s="505"/>
      <c r="F619" s="505"/>
      <c r="G619" s="505"/>
      <c r="H619" s="505"/>
      <c r="I619" s="505"/>
      <c r="J619" s="505"/>
      <c r="K619" s="505"/>
      <c r="L619" s="505"/>
      <c r="M619" s="505"/>
      <c r="N619" s="505"/>
      <c r="O619" s="505"/>
      <c r="P619" s="505"/>
      <c r="Q619" s="505"/>
      <c r="R619" s="505"/>
      <c r="S619" s="484"/>
      <c r="T619" s="505"/>
      <c r="U619" s="484"/>
      <c r="V619" s="484"/>
      <c r="W619" s="506"/>
      <c r="X619" s="506"/>
      <c r="Y619" s="506"/>
      <c r="Z619" s="43"/>
      <c r="AA619" s="43"/>
      <c r="AB619" s="484"/>
      <c r="AC619" s="484"/>
      <c r="AD619" s="43"/>
      <c r="AE619" s="43"/>
      <c r="AF619" s="43"/>
      <c r="AG619" s="43"/>
      <c r="AH619" s="43"/>
    </row>
    <row r="620" spans="1:34" ht="14.25" customHeight="1">
      <c r="A620" s="43"/>
      <c r="B620" s="484"/>
      <c r="C620" s="484"/>
      <c r="D620" s="484"/>
      <c r="E620" s="505"/>
      <c r="F620" s="505"/>
      <c r="G620" s="505"/>
      <c r="H620" s="505"/>
      <c r="I620" s="505"/>
      <c r="J620" s="505"/>
      <c r="K620" s="505"/>
      <c r="L620" s="505"/>
      <c r="M620" s="505"/>
      <c r="N620" s="505"/>
      <c r="O620" s="505"/>
      <c r="P620" s="505"/>
      <c r="Q620" s="505"/>
      <c r="R620" s="505"/>
      <c r="S620" s="484"/>
      <c r="T620" s="505"/>
      <c r="U620" s="484"/>
      <c r="V620" s="484"/>
      <c r="W620" s="506"/>
      <c r="X620" s="506"/>
      <c r="Y620" s="506"/>
      <c r="Z620" s="43"/>
      <c r="AA620" s="43"/>
      <c r="AB620" s="484"/>
      <c r="AC620" s="484"/>
      <c r="AD620" s="43"/>
      <c r="AE620" s="43"/>
      <c r="AF620" s="43"/>
      <c r="AG620" s="43"/>
      <c r="AH620" s="43"/>
    </row>
    <row r="621" spans="1:34" ht="14.25" customHeight="1">
      <c r="A621" s="43"/>
      <c r="B621" s="484"/>
      <c r="C621" s="484"/>
      <c r="D621" s="484"/>
      <c r="E621" s="505"/>
      <c r="F621" s="505"/>
      <c r="G621" s="505"/>
      <c r="H621" s="505"/>
      <c r="I621" s="505"/>
      <c r="J621" s="505"/>
      <c r="K621" s="505"/>
      <c r="L621" s="505"/>
      <c r="M621" s="505"/>
      <c r="N621" s="505"/>
      <c r="O621" s="505"/>
      <c r="P621" s="505"/>
      <c r="Q621" s="505"/>
      <c r="R621" s="505"/>
      <c r="S621" s="484"/>
      <c r="T621" s="505"/>
      <c r="U621" s="484"/>
      <c r="V621" s="484"/>
      <c r="W621" s="506"/>
      <c r="X621" s="506"/>
      <c r="Y621" s="506"/>
      <c r="Z621" s="43"/>
      <c r="AA621" s="43"/>
      <c r="AB621" s="484"/>
      <c r="AC621" s="484"/>
      <c r="AD621" s="43"/>
      <c r="AE621" s="43"/>
      <c r="AF621" s="43"/>
      <c r="AG621" s="43"/>
      <c r="AH621" s="43"/>
    </row>
    <row r="622" spans="1:34" ht="14.25" customHeight="1">
      <c r="A622" s="43"/>
      <c r="B622" s="484"/>
      <c r="C622" s="484"/>
      <c r="D622" s="484"/>
      <c r="E622" s="505"/>
      <c r="F622" s="505"/>
      <c r="G622" s="505"/>
      <c r="H622" s="505"/>
      <c r="I622" s="505"/>
      <c r="J622" s="505"/>
      <c r="K622" s="505"/>
      <c r="L622" s="505"/>
      <c r="M622" s="505"/>
      <c r="N622" s="505"/>
      <c r="O622" s="505"/>
      <c r="P622" s="505"/>
      <c r="Q622" s="505"/>
      <c r="R622" s="505"/>
      <c r="S622" s="484"/>
      <c r="T622" s="505"/>
      <c r="U622" s="484"/>
      <c r="V622" s="484"/>
      <c r="W622" s="506"/>
      <c r="X622" s="506"/>
      <c r="Y622" s="506"/>
      <c r="Z622" s="43"/>
      <c r="AA622" s="43"/>
      <c r="AB622" s="484"/>
      <c r="AC622" s="484"/>
      <c r="AD622" s="43"/>
      <c r="AE622" s="43"/>
      <c r="AF622" s="43"/>
      <c r="AG622" s="43"/>
      <c r="AH622" s="43"/>
    </row>
    <row r="623" spans="1:34" ht="14.25" customHeight="1">
      <c r="A623" s="43"/>
      <c r="B623" s="484"/>
      <c r="C623" s="484"/>
      <c r="D623" s="484"/>
      <c r="E623" s="505"/>
      <c r="F623" s="505"/>
      <c r="G623" s="505"/>
      <c r="H623" s="505"/>
      <c r="I623" s="505"/>
      <c r="J623" s="505"/>
      <c r="K623" s="505"/>
      <c r="L623" s="505"/>
      <c r="M623" s="505"/>
      <c r="N623" s="505"/>
      <c r="O623" s="505"/>
      <c r="P623" s="505"/>
      <c r="Q623" s="505"/>
      <c r="R623" s="505"/>
      <c r="S623" s="484"/>
      <c r="T623" s="505"/>
      <c r="U623" s="484"/>
      <c r="V623" s="484"/>
      <c r="W623" s="506"/>
      <c r="X623" s="506"/>
      <c r="Y623" s="506"/>
      <c r="Z623" s="43"/>
      <c r="AA623" s="43"/>
      <c r="AB623" s="484"/>
      <c r="AC623" s="484"/>
      <c r="AD623" s="43"/>
      <c r="AE623" s="43"/>
      <c r="AF623" s="43"/>
      <c r="AG623" s="43"/>
      <c r="AH623" s="43"/>
    </row>
    <row r="624" spans="1:34" ht="14.25" customHeight="1">
      <c r="A624" s="43"/>
      <c r="B624" s="484"/>
      <c r="C624" s="484"/>
      <c r="D624" s="484"/>
      <c r="E624" s="505"/>
      <c r="F624" s="505"/>
      <c r="G624" s="505"/>
      <c r="H624" s="505"/>
      <c r="I624" s="505"/>
      <c r="J624" s="505"/>
      <c r="K624" s="505"/>
      <c r="L624" s="505"/>
      <c r="M624" s="505"/>
      <c r="N624" s="505"/>
      <c r="O624" s="505"/>
      <c r="P624" s="505"/>
      <c r="Q624" s="505"/>
      <c r="R624" s="505"/>
      <c r="S624" s="484"/>
      <c r="T624" s="505"/>
      <c r="U624" s="484"/>
      <c r="V624" s="484"/>
      <c r="W624" s="506"/>
      <c r="X624" s="506"/>
      <c r="Y624" s="506"/>
      <c r="Z624" s="43"/>
      <c r="AA624" s="43"/>
      <c r="AB624" s="484"/>
      <c r="AC624" s="484"/>
      <c r="AD624" s="43"/>
      <c r="AE624" s="43"/>
      <c r="AF624" s="43"/>
      <c r="AG624" s="43"/>
      <c r="AH624" s="43"/>
    </row>
    <row r="625" spans="1:34" ht="14.25" customHeight="1">
      <c r="A625" s="43"/>
      <c r="B625" s="484"/>
      <c r="C625" s="484"/>
      <c r="D625" s="484"/>
      <c r="E625" s="505"/>
      <c r="F625" s="505"/>
      <c r="G625" s="505"/>
      <c r="H625" s="505"/>
      <c r="I625" s="505"/>
      <c r="J625" s="505"/>
      <c r="K625" s="505"/>
      <c r="L625" s="505"/>
      <c r="M625" s="505"/>
      <c r="N625" s="505"/>
      <c r="O625" s="505"/>
      <c r="P625" s="505"/>
      <c r="Q625" s="505"/>
      <c r="R625" s="505"/>
      <c r="S625" s="484"/>
      <c r="T625" s="505"/>
      <c r="U625" s="484"/>
      <c r="V625" s="484"/>
      <c r="W625" s="506"/>
      <c r="X625" s="506"/>
      <c r="Y625" s="506"/>
      <c r="Z625" s="43"/>
      <c r="AA625" s="43"/>
      <c r="AB625" s="484"/>
      <c r="AC625" s="484"/>
      <c r="AD625" s="43"/>
      <c r="AE625" s="43"/>
      <c r="AF625" s="43"/>
      <c r="AG625" s="43"/>
      <c r="AH625" s="43"/>
    </row>
    <row r="626" spans="1:34" ht="14.25" customHeight="1">
      <c r="A626" s="43"/>
      <c r="B626" s="484"/>
      <c r="C626" s="484"/>
      <c r="D626" s="484"/>
      <c r="E626" s="505"/>
      <c r="F626" s="505"/>
      <c r="G626" s="505"/>
      <c r="H626" s="505"/>
      <c r="I626" s="505"/>
      <c r="J626" s="505"/>
      <c r="K626" s="505"/>
      <c r="L626" s="505"/>
      <c r="M626" s="505"/>
      <c r="N626" s="505"/>
      <c r="O626" s="505"/>
      <c r="P626" s="505"/>
      <c r="Q626" s="505"/>
      <c r="R626" s="505"/>
      <c r="S626" s="484"/>
      <c r="T626" s="505"/>
      <c r="U626" s="484"/>
      <c r="V626" s="484"/>
      <c r="W626" s="506"/>
      <c r="X626" s="506"/>
      <c r="Y626" s="506"/>
      <c r="Z626" s="43"/>
      <c r="AA626" s="43"/>
      <c r="AB626" s="484"/>
      <c r="AC626" s="484"/>
      <c r="AD626" s="43"/>
      <c r="AE626" s="43"/>
      <c r="AF626" s="43"/>
      <c r="AG626" s="43"/>
      <c r="AH626" s="43"/>
    </row>
    <row r="627" spans="1:34" ht="14.25" customHeight="1">
      <c r="A627" s="43"/>
      <c r="B627" s="484"/>
      <c r="C627" s="484"/>
      <c r="D627" s="484"/>
      <c r="E627" s="505"/>
      <c r="F627" s="505"/>
      <c r="G627" s="505"/>
      <c r="H627" s="505"/>
      <c r="I627" s="505"/>
      <c r="J627" s="505"/>
      <c r="K627" s="505"/>
      <c r="L627" s="505"/>
      <c r="M627" s="505"/>
      <c r="N627" s="505"/>
      <c r="O627" s="505"/>
      <c r="P627" s="505"/>
      <c r="Q627" s="505"/>
      <c r="R627" s="505"/>
      <c r="S627" s="484"/>
      <c r="T627" s="505"/>
      <c r="U627" s="484"/>
      <c r="V627" s="484"/>
      <c r="W627" s="506"/>
      <c r="X627" s="506"/>
      <c r="Y627" s="506"/>
      <c r="Z627" s="43"/>
      <c r="AA627" s="43"/>
      <c r="AB627" s="484"/>
      <c r="AC627" s="484"/>
      <c r="AD627" s="43"/>
      <c r="AE627" s="43"/>
      <c r="AF627" s="43"/>
      <c r="AG627" s="43"/>
      <c r="AH627" s="43"/>
    </row>
    <row r="628" spans="1:34" ht="14.25" customHeight="1">
      <c r="A628" s="43"/>
      <c r="B628" s="484"/>
      <c r="C628" s="484"/>
      <c r="D628" s="484"/>
      <c r="E628" s="505"/>
      <c r="F628" s="505"/>
      <c r="G628" s="505"/>
      <c r="H628" s="505"/>
      <c r="I628" s="505"/>
      <c r="J628" s="505"/>
      <c r="K628" s="505"/>
      <c r="L628" s="505"/>
      <c r="M628" s="505"/>
      <c r="N628" s="505"/>
      <c r="O628" s="505"/>
      <c r="P628" s="505"/>
      <c r="Q628" s="505"/>
      <c r="R628" s="505"/>
      <c r="S628" s="484"/>
      <c r="T628" s="505"/>
      <c r="U628" s="484"/>
      <c r="V628" s="484"/>
      <c r="W628" s="506"/>
      <c r="X628" s="506"/>
      <c r="Y628" s="506"/>
      <c r="Z628" s="43"/>
      <c r="AA628" s="43"/>
      <c r="AB628" s="484"/>
      <c r="AC628" s="484"/>
      <c r="AD628" s="43"/>
      <c r="AE628" s="43"/>
      <c r="AF628" s="43"/>
      <c r="AG628" s="43"/>
      <c r="AH628" s="43"/>
    </row>
    <row r="629" spans="1:34" ht="14.25" customHeight="1">
      <c r="A629" s="43"/>
      <c r="B629" s="484"/>
      <c r="C629" s="484"/>
      <c r="D629" s="484"/>
      <c r="E629" s="505"/>
      <c r="F629" s="505"/>
      <c r="G629" s="505"/>
      <c r="H629" s="505"/>
      <c r="I629" s="505"/>
      <c r="J629" s="505"/>
      <c r="K629" s="505"/>
      <c r="L629" s="505"/>
      <c r="M629" s="505"/>
      <c r="N629" s="505"/>
      <c r="O629" s="505"/>
      <c r="P629" s="505"/>
      <c r="Q629" s="505"/>
      <c r="R629" s="505"/>
      <c r="S629" s="484"/>
      <c r="T629" s="505"/>
      <c r="U629" s="484"/>
      <c r="V629" s="484"/>
      <c r="W629" s="506"/>
      <c r="X629" s="506"/>
      <c r="Y629" s="506"/>
      <c r="Z629" s="43"/>
      <c r="AA629" s="43"/>
      <c r="AB629" s="484"/>
      <c r="AC629" s="484"/>
      <c r="AD629" s="43"/>
      <c r="AE629" s="43"/>
      <c r="AF629" s="43"/>
      <c r="AG629" s="43"/>
      <c r="AH629" s="43"/>
    </row>
    <row r="630" spans="1:34" ht="14.25" customHeight="1">
      <c r="A630" s="43"/>
      <c r="B630" s="484"/>
      <c r="C630" s="484"/>
      <c r="D630" s="484"/>
      <c r="E630" s="505"/>
      <c r="F630" s="505"/>
      <c r="G630" s="505"/>
      <c r="H630" s="505"/>
      <c r="I630" s="505"/>
      <c r="J630" s="505"/>
      <c r="K630" s="505"/>
      <c r="L630" s="505"/>
      <c r="M630" s="505"/>
      <c r="N630" s="505"/>
      <c r="O630" s="505"/>
      <c r="P630" s="505"/>
      <c r="Q630" s="505"/>
      <c r="R630" s="505"/>
      <c r="S630" s="484"/>
      <c r="T630" s="505"/>
      <c r="U630" s="484"/>
      <c r="V630" s="484"/>
      <c r="W630" s="506"/>
      <c r="X630" s="506"/>
      <c r="Y630" s="506"/>
      <c r="Z630" s="43"/>
      <c r="AA630" s="43"/>
      <c r="AB630" s="484"/>
      <c r="AC630" s="484"/>
      <c r="AD630" s="43"/>
      <c r="AE630" s="43"/>
      <c r="AF630" s="43"/>
      <c r="AG630" s="43"/>
      <c r="AH630" s="43"/>
    </row>
    <row r="631" spans="1:34" ht="14.25" customHeight="1">
      <c r="A631" s="43"/>
      <c r="B631" s="484"/>
      <c r="C631" s="484"/>
      <c r="D631" s="484"/>
      <c r="E631" s="505"/>
      <c r="F631" s="505"/>
      <c r="G631" s="505"/>
      <c r="H631" s="505"/>
      <c r="I631" s="505"/>
      <c r="J631" s="505"/>
      <c r="K631" s="505"/>
      <c r="L631" s="505"/>
      <c r="M631" s="505"/>
      <c r="N631" s="505"/>
      <c r="O631" s="505"/>
      <c r="P631" s="505"/>
      <c r="Q631" s="505"/>
      <c r="R631" s="505"/>
      <c r="S631" s="484"/>
      <c r="T631" s="505"/>
      <c r="U631" s="484"/>
      <c r="V631" s="484"/>
      <c r="W631" s="506"/>
      <c r="X631" s="506"/>
      <c r="Y631" s="506"/>
      <c r="Z631" s="43"/>
      <c r="AA631" s="43"/>
      <c r="AB631" s="484"/>
      <c r="AC631" s="484"/>
      <c r="AD631" s="43"/>
      <c r="AE631" s="43"/>
      <c r="AF631" s="43"/>
      <c r="AG631" s="43"/>
      <c r="AH631" s="43"/>
    </row>
    <row r="632" spans="1:34" ht="14.25" customHeight="1">
      <c r="A632" s="43"/>
      <c r="B632" s="484"/>
      <c r="C632" s="484"/>
      <c r="D632" s="484"/>
      <c r="E632" s="505"/>
      <c r="F632" s="505"/>
      <c r="G632" s="505"/>
      <c r="H632" s="505"/>
      <c r="I632" s="505"/>
      <c r="J632" s="505"/>
      <c r="K632" s="505"/>
      <c r="L632" s="505"/>
      <c r="M632" s="505"/>
      <c r="N632" s="505"/>
      <c r="O632" s="505"/>
      <c r="P632" s="505"/>
      <c r="Q632" s="505"/>
      <c r="R632" s="505"/>
      <c r="S632" s="484"/>
      <c r="T632" s="505"/>
      <c r="U632" s="484"/>
      <c r="V632" s="484"/>
      <c r="W632" s="506"/>
      <c r="X632" s="506"/>
      <c r="Y632" s="506"/>
      <c r="Z632" s="43"/>
      <c r="AA632" s="43"/>
      <c r="AB632" s="484"/>
      <c r="AC632" s="484"/>
      <c r="AD632" s="43"/>
      <c r="AE632" s="43"/>
      <c r="AF632" s="43"/>
      <c r="AG632" s="43"/>
      <c r="AH632" s="43"/>
    </row>
    <row r="633" spans="1:34" ht="14.25" customHeight="1">
      <c r="A633" s="43"/>
      <c r="B633" s="484"/>
      <c r="C633" s="484"/>
      <c r="D633" s="484"/>
      <c r="E633" s="505"/>
      <c r="F633" s="505"/>
      <c r="G633" s="505"/>
      <c r="H633" s="505"/>
      <c r="I633" s="505"/>
      <c r="J633" s="505"/>
      <c r="K633" s="505"/>
      <c r="L633" s="505"/>
      <c r="M633" s="505"/>
      <c r="N633" s="505"/>
      <c r="O633" s="505"/>
      <c r="P633" s="505"/>
      <c r="Q633" s="505"/>
      <c r="R633" s="505"/>
      <c r="S633" s="484"/>
      <c r="T633" s="505"/>
      <c r="U633" s="484"/>
      <c r="V633" s="484"/>
      <c r="W633" s="506"/>
      <c r="X633" s="506"/>
      <c r="Y633" s="506"/>
      <c r="Z633" s="43"/>
      <c r="AA633" s="43"/>
      <c r="AB633" s="484"/>
      <c r="AC633" s="484"/>
      <c r="AD633" s="43"/>
      <c r="AE633" s="43"/>
      <c r="AF633" s="43"/>
      <c r="AG633" s="43"/>
      <c r="AH633" s="43"/>
    </row>
    <row r="634" spans="1:34" ht="14.25" customHeight="1">
      <c r="A634" s="43"/>
      <c r="B634" s="484"/>
      <c r="C634" s="484"/>
      <c r="D634" s="484"/>
      <c r="E634" s="505"/>
      <c r="F634" s="505"/>
      <c r="G634" s="505"/>
      <c r="H634" s="505"/>
      <c r="I634" s="505"/>
      <c r="J634" s="505"/>
      <c r="K634" s="505"/>
      <c r="L634" s="505"/>
      <c r="M634" s="505"/>
      <c r="N634" s="505"/>
      <c r="O634" s="505"/>
      <c r="P634" s="505"/>
      <c r="Q634" s="505"/>
      <c r="R634" s="505"/>
      <c r="S634" s="484"/>
      <c r="T634" s="505"/>
      <c r="U634" s="484"/>
      <c r="V634" s="484"/>
      <c r="W634" s="506"/>
      <c r="X634" s="506"/>
      <c r="Y634" s="506"/>
      <c r="Z634" s="43"/>
      <c r="AA634" s="43"/>
      <c r="AB634" s="484"/>
      <c r="AC634" s="484"/>
      <c r="AD634" s="43"/>
      <c r="AE634" s="43"/>
      <c r="AF634" s="43"/>
      <c r="AG634" s="43"/>
      <c r="AH634" s="43"/>
    </row>
    <row r="635" spans="1:34" ht="14.25" customHeight="1">
      <c r="A635" s="43"/>
      <c r="B635" s="484"/>
      <c r="C635" s="484"/>
      <c r="D635" s="484"/>
      <c r="E635" s="505"/>
      <c r="F635" s="505"/>
      <c r="G635" s="505"/>
      <c r="H635" s="505"/>
      <c r="I635" s="505"/>
      <c r="J635" s="505"/>
      <c r="K635" s="505"/>
      <c r="L635" s="505"/>
      <c r="M635" s="505"/>
      <c r="N635" s="505"/>
      <c r="O635" s="505"/>
      <c r="P635" s="505"/>
      <c r="Q635" s="505"/>
      <c r="R635" s="505"/>
      <c r="S635" s="484"/>
      <c r="T635" s="505"/>
      <c r="U635" s="484"/>
      <c r="V635" s="484"/>
      <c r="W635" s="506"/>
      <c r="X635" s="506"/>
      <c r="Y635" s="506"/>
      <c r="Z635" s="43"/>
      <c r="AA635" s="43"/>
      <c r="AB635" s="484"/>
      <c r="AC635" s="484"/>
      <c r="AD635" s="43"/>
      <c r="AE635" s="43"/>
      <c r="AF635" s="43"/>
      <c r="AG635" s="43"/>
      <c r="AH635" s="43"/>
    </row>
    <row r="636" spans="1:34" ht="14.25" customHeight="1">
      <c r="A636" s="43"/>
      <c r="B636" s="484"/>
      <c r="C636" s="484"/>
      <c r="D636" s="484"/>
      <c r="E636" s="505"/>
      <c r="F636" s="505"/>
      <c r="G636" s="505"/>
      <c r="H636" s="505"/>
      <c r="I636" s="505"/>
      <c r="J636" s="505"/>
      <c r="K636" s="505"/>
      <c r="L636" s="505"/>
      <c r="M636" s="505"/>
      <c r="N636" s="505"/>
      <c r="O636" s="505"/>
      <c r="P636" s="505"/>
      <c r="Q636" s="505"/>
      <c r="R636" s="505"/>
      <c r="S636" s="484"/>
      <c r="T636" s="505"/>
      <c r="U636" s="484"/>
      <c r="V636" s="484"/>
      <c r="W636" s="506"/>
      <c r="X636" s="506"/>
      <c r="Y636" s="506"/>
      <c r="Z636" s="43"/>
      <c r="AA636" s="43"/>
      <c r="AB636" s="484"/>
      <c r="AC636" s="484"/>
      <c r="AD636" s="43"/>
      <c r="AE636" s="43"/>
      <c r="AF636" s="43"/>
      <c r="AG636" s="43"/>
      <c r="AH636" s="43"/>
    </row>
    <row r="637" spans="1:34" ht="14.25" customHeight="1">
      <c r="A637" s="43"/>
      <c r="B637" s="484"/>
      <c r="C637" s="484"/>
      <c r="D637" s="484"/>
      <c r="E637" s="505"/>
      <c r="F637" s="505"/>
      <c r="G637" s="505"/>
      <c r="H637" s="505"/>
      <c r="I637" s="505"/>
      <c r="J637" s="505"/>
      <c r="K637" s="505"/>
      <c r="L637" s="505"/>
      <c r="M637" s="505"/>
      <c r="N637" s="505"/>
      <c r="O637" s="505"/>
      <c r="P637" s="505"/>
      <c r="Q637" s="505"/>
      <c r="R637" s="505"/>
      <c r="S637" s="484"/>
      <c r="T637" s="505"/>
      <c r="U637" s="484"/>
      <c r="V637" s="484"/>
      <c r="W637" s="506"/>
      <c r="X637" s="506"/>
      <c r="Y637" s="506"/>
      <c r="Z637" s="43"/>
      <c r="AA637" s="43"/>
      <c r="AB637" s="484"/>
      <c r="AC637" s="484"/>
      <c r="AD637" s="43"/>
      <c r="AE637" s="43"/>
      <c r="AF637" s="43"/>
      <c r="AG637" s="43"/>
      <c r="AH637" s="43"/>
    </row>
    <row r="638" spans="1:34" ht="14.25" customHeight="1">
      <c r="A638" s="43"/>
      <c r="B638" s="484"/>
      <c r="C638" s="484"/>
      <c r="D638" s="484"/>
      <c r="E638" s="505"/>
      <c r="F638" s="505"/>
      <c r="G638" s="505"/>
      <c r="H638" s="505"/>
      <c r="I638" s="505"/>
      <c r="J638" s="505"/>
      <c r="K638" s="505"/>
      <c r="L638" s="505"/>
      <c r="M638" s="505"/>
      <c r="N638" s="505"/>
      <c r="O638" s="505"/>
      <c r="P638" s="505"/>
      <c r="Q638" s="505"/>
      <c r="R638" s="505"/>
      <c r="S638" s="484"/>
      <c r="T638" s="505"/>
      <c r="U638" s="484"/>
      <c r="V638" s="484"/>
      <c r="W638" s="506"/>
      <c r="X638" s="506"/>
      <c r="Y638" s="506"/>
      <c r="Z638" s="43"/>
      <c r="AA638" s="43"/>
      <c r="AB638" s="484"/>
      <c r="AC638" s="484"/>
      <c r="AD638" s="43"/>
      <c r="AE638" s="43"/>
      <c r="AF638" s="43"/>
      <c r="AG638" s="43"/>
      <c r="AH638" s="43"/>
    </row>
    <row r="639" spans="1:34" ht="14.25" customHeight="1">
      <c r="A639" s="43"/>
      <c r="B639" s="484"/>
      <c r="C639" s="484"/>
      <c r="D639" s="484"/>
      <c r="E639" s="505"/>
      <c r="F639" s="505"/>
      <c r="G639" s="505"/>
      <c r="H639" s="505"/>
      <c r="I639" s="505"/>
      <c r="J639" s="505"/>
      <c r="K639" s="505"/>
      <c r="L639" s="505"/>
      <c r="M639" s="505"/>
      <c r="N639" s="505"/>
      <c r="O639" s="505"/>
      <c r="P639" s="505"/>
      <c r="Q639" s="505"/>
      <c r="R639" s="505"/>
      <c r="S639" s="484"/>
      <c r="T639" s="505"/>
      <c r="U639" s="484"/>
      <c r="V639" s="484"/>
      <c r="W639" s="506"/>
      <c r="X639" s="506"/>
      <c r="Y639" s="506"/>
      <c r="Z639" s="43"/>
      <c r="AA639" s="43"/>
      <c r="AB639" s="484"/>
      <c r="AC639" s="484"/>
      <c r="AD639" s="43"/>
      <c r="AE639" s="43"/>
      <c r="AF639" s="43"/>
      <c r="AG639" s="43"/>
      <c r="AH639" s="43"/>
    </row>
    <row r="640" spans="1:34" ht="14.25" customHeight="1">
      <c r="A640" s="43"/>
      <c r="B640" s="484"/>
      <c r="C640" s="484"/>
      <c r="D640" s="484"/>
      <c r="E640" s="505"/>
      <c r="F640" s="505"/>
      <c r="G640" s="505"/>
      <c r="H640" s="505"/>
      <c r="I640" s="505"/>
      <c r="J640" s="505"/>
      <c r="K640" s="505"/>
      <c r="L640" s="505"/>
      <c r="M640" s="505"/>
      <c r="N640" s="505"/>
      <c r="O640" s="505"/>
      <c r="P640" s="505"/>
      <c r="Q640" s="505"/>
      <c r="R640" s="505"/>
      <c r="S640" s="484"/>
      <c r="T640" s="505"/>
      <c r="U640" s="484"/>
      <c r="V640" s="484"/>
      <c r="W640" s="506"/>
      <c r="X640" s="506"/>
      <c r="Y640" s="506"/>
      <c r="Z640" s="43"/>
      <c r="AA640" s="43"/>
      <c r="AB640" s="484"/>
      <c r="AC640" s="484"/>
      <c r="AD640" s="43"/>
      <c r="AE640" s="43"/>
      <c r="AF640" s="43"/>
      <c r="AG640" s="43"/>
      <c r="AH640" s="43"/>
    </row>
    <row r="641" spans="1:34" ht="14.25" customHeight="1">
      <c r="A641" s="43"/>
      <c r="B641" s="484"/>
      <c r="C641" s="484"/>
      <c r="D641" s="484"/>
      <c r="E641" s="505"/>
      <c r="F641" s="505"/>
      <c r="G641" s="505"/>
      <c r="H641" s="505"/>
      <c r="I641" s="505"/>
      <c r="J641" s="505"/>
      <c r="K641" s="505"/>
      <c r="L641" s="505"/>
      <c r="M641" s="505"/>
      <c r="N641" s="505"/>
      <c r="O641" s="505"/>
      <c r="P641" s="505"/>
      <c r="Q641" s="505"/>
      <c r="R641" s="505"/>
      <c r="S641" s="484"/>
      <c r="T641" s="505"/>
      <c r="U641" s="484"/>
      <c r="V641" s="484"/>
      <c r="W641" s="506"/>
      <c r="X641" s="506"/>
      <c r="Y641" s="506"/>
      <c r="Z641" s="43"/>
      <c r="AA641" s="43"/>
      <c r="AB641" s="484"/>
      <c r="AC641" s="484"/>
      <c r="AD641" s="43"/>
      <c r="AE641" s="43"/>
      <c r="AF641" s="43"/>
      <c r="AG641" s="43"/>
      <c r="AH641" s="43"/>
    </row>
    <row r="642" spans="1:34" ht="14.25" customHeight="1">
      <c r="A642" s="43"/>
      <c r="B642" s="484"/>
      <c r="C642" s="484"/>
      <c r="D642" s="484"/>
      <c r="E642" s="505"/>
      <c r="F642" s="505"/>
      <c r="G642" s="505"/>
      <c r="H642" s="505"/>
      <c r="I642" s="505"/>
      <c r="J642" s="505"/>
      <c r="K642" s="505"/>
      <c r="L642" s="505"/>
      <c r="M642" s="505"/>
      <c r="N642" s="505"/>
      <c r="O642" s="505"/>
      <c r="P642" s="505"/>
      <c r="Q642" s="505"/>
      <c r="R642" s="505"/>
      <c r="S642" s="484"/>
      <c r="T642" s="505"/>
      <c r="U642" s="484"/>
      <c r="V642" s="484"/>
      <c r="W642" s="506"/>
      <c r="X642" s="506"/>
      <c r="Y642" s="506"/>
      <c r="Z642" s="43"/>
      <c r="AA642" s="43"/>
      <c r="AB642" s="484"/>
      <c r="AC642" s="484"/>
      <c r="AD642" s="43"/>
      <c r="AE642" s="43"/>
      <c r="AF642" s="43"/>
      <c r="AG642" s="43"/>
      <c r="AH642" s="43"/>
    </row>
    <row r="643" spans="1:34" ht="14.25" customHeight="1">
      <c r="A643" s="43"/>
      <c r="B643" s="484"/>
      <c r="C643" s="484"/>
      <c r="D643" s="484"/>
      <c r="E643" s="505"/>
      <c r="F643" s="505"/>
      <c r="G643" s="505"/>
      <c r="H643" s="505"/>
      <c r="I643" s="505"/>
      <c r="J643" s="505"/>
      <c r="K643" s="505"/>
      <c r="L643" s="505"/>
      <c r="M643" s="505"/>
      <c r="N643" s="505"/>
      <c r="O643" s="505"/>
      <c r="P643" s="505"/>
      <c r="Q643" s="505"/>
      <c r="R643" s="505"/>
      <c r="S643" s="484"/>
      <c r="T643" s="505"/>
      <c r="U643" s="484"/>
      <c r="V643" s="484"/>
      <c r="W643" s="506"/>
      <c r="X643" s="506"/>
      <c r="Y643" s="506"/>
      <c r="Z643" s="43"/>
      <c r="AA643" s="43"/>
      <c r="AB643" s="484"/>
      <c r="AC643" s="484"/>
      <c r="AD643" s="43"/>
      <c r="AE643" s="43"/>
      <c r="AF643" s="43"/>
      <c r="AG643" s="43"/>
      <c r="AH643" s="43"/>
    </row>
    <row r="644" spans="1:34" ht="14.25" customHeight="1">
      <c r="A644" s="43"/>
      <c r="B644" s="484"/>
      <c r="C644" s="484"/>
      <c r="D644" s="484"/>
      <c r="E644" s="505"/>
      <c r="F644" s="505"/>
      <c r="G644" s="505"/>
      <c r="H644" s="505"/>
      <c r="I644" s="505"/>
      <c r="J644" s="505"/>
      <c r="K644" s="505"/>
      <c r="L644" s="505"/>
      <c r="M644" s="505"/>
      <c r="N644" s="505"/>
      <c r="O644" s="505"/>
      <c r="P644" s="505"/>
      <c r="Q644" s="505"/>
      <c r="R644" s="505"/>
      <c r="S644" s="484"/>
      <c r="T644" s="505"/>
      <c r="U644" s="484"/>
      <c r="V644" s="484"/>
      <c r="W644" s="506"/>
      <c r="X644" s="506"/>
      <c r="Y644" s="506"/>
      <c r="Z644" s="43"/>
      <c r="AA644" s="43"/>
      <c r="AB644" s="484"/>
      <c r="AC644" s="484"/>
      <c r="AD644" s="43"/>
      <c r="AE644" s="43"/>
      <c r="AF644" s="43"/>
      <c r="AG644" s="43"/>
      <c r="AH644" s="43"/>
    </row>
    <row r="645" spans="1:34" ht="14.25" customHeight="1">
      <c r="A645" s="43"/>
      <c r="B645" s="484"/>
      <c r="C645" s="484"/>
      <c r="D645" s="484"/>
      <c r="E645" s="505"/>
      <c r="F645" s="505"/>
      <c r="G645" s="505"/>
      <c r="H645" s="505"/>
      <c r="I645" s="505"/>
      <c r="J645" s="505"/>
      <c r="K645" s="505"/>
      <c r="L645" s="505"/>
      <c r="M645" s="505"/>
      <c r="N645" s="505"/>
      <c r="O645" s="505"/>
      <c r="P645" s="505"/>
      <c r="Q645" s="505"/>
      <c r="R645" s="505"/>
      <c r="S645" s="484"/>
      <c r="T645" s="505"/>
      <c r="U645" s="484"/>
      <c r="V645" s="484"/>
      <c r="W645" s="506"/>
      <c r="X645" s="506"/>
      <c r="Y645" s="506"/>
      <c r="Z645" s="43"/>
      <c r="AA645" s="43"/>
      <c r="AB645" s="484"/>
      <c r="AC645" s="484"/>
      <c r="AD645" s="43"/>
      <c r="AE645" s="43"/>
      <c r="AF645" s="43"/>
      <c r="AG645" s="43"/>
      <c r="AH645" s="43"/>
    </row>
    <row r="646" spans="1:34" ht="14.25" customHeight="1">
      <c r="A646" s="43"/>
      <c r="B646" s="484"/>
      <c r="C646" s="484"/>
      <c r="D646" s="484"/>
      <c r="E646" s="505"/>
      <c r="F646" s="505"/>
      <c r="G646" s="505"/>
      <c r="H646" s="505"/>
      <c r="I646" s="505"/>
      <c r="J646" s="505"/>
      <c r="K646" s="505"/>
      <c r="L646" s="505"/>
      <c r="M646" s="505"/>
      <c r="N646" s="505"/>
      <c r="O646" s="505"/>
      <c r="P646" s="505"/>
      <c r="Q646" s="505"/>
      <c r="R646" s="505"/>
      <c r="S646" s="484"/>
      <c r="T646" s="505"/>
      <c r="U646" s="484"/>
      <c r="V646" s="484"/>
      <c r="W646" s="506"/>
      <c r="X646" s="506"/>
      <c r="Y646" s="506"/>
      <c r="Z646" s="43"/>
      <c r="AA646" s="43"/>
      <c r="AB646" s="484"/>
      <c r="AC646" s="484"/>
      <c r="AD646" s="43"/>
      <c r="AE646" s="43"/>
      <c r="AF646" s="43"/>
      <c r="AG646" s="43"/>
      <c r="AH646" s="43"/>
    </row>
    <row r="647" spans="1:34" ht="14.25" customHeight="1">
      <c r="A647" s="43"/>
      <c r="B647" s="484"/>
      <c r="C647" s="484"/>
      <c r="D647" s="484"/>
      <c r="E647" s="505"/>
      <c r="F647" s="505"/>
      <c r="G647" s="505"/>
      <c r="H647" s="505"/>
      <c r="I647" s="505"/>
      <c r="J647" s="505"/>
      <c r="K647" s="505"/>
      <c r="L647" s="505"/>
      <c r="M647" s="505"/>
      <c r="N647" s="505"/>
      <c r="O647" s="505"/>
      <c r="P647" s="505"/>
      <c r="Q647" s="505"/>
      <c r="R647" s="505"/>
      <c r="S647" s="484"/>
      <c r="T647" s="505"/>
      <c r="U647" s="484"/>
      <c r="V647" s="484"/>
      <c r="W647" s="506"/>
      <c r="X647" s="506"/>
      <c r="Y647" s="506"/>
      <c r="Z647" s="43"/>
      <c r="AA647" s="43"/>
      <c r="AB647" s="484"/>
      <c r="AC647" s="484"/>
      <c r="AD647" s="43"/>
      <c r="AE647" s="43"/>
      <c r="AF647" s="43"/>
      <c r="AG647" s="43"/>
      <c r="AH647" s="43"/>
    </row>
    <row r="648" spans="1:34" ht="14.25" customHeight="1">
      <c r="A648" s="43"/>
      <c r="B648" s="484"/>
      <c r="C648" s="484"/>
      <c r="D648" s="484"/>
      <c r="E648" s="505"/>
      <c r="F648" s="505"/>
      <c r="G648" s="505"/>
      <c r="H648" s="505"/>
      <c r="I648" s="505"/>
      <c r="J648" s="505"/>
      <c r="K648" s="505"/>
      <c r="L648" s="505"/>
      <c r="M648" s="505"/>
      <c r="N648" s="505"/>
      <c r="O648" s="505"/>
      <c r="P648" s="505"/>
      <c r="Q648" s="505"/>
      <c r="R648" s="505"/>
      <c r="S648" s="484"/>
      <c r="T648" s="505"/>
      <c r="U648" s="484"/>
      <c r="V648" s="484"/>
      <c r="W648" s="506"/>
      <c r="X648" s="506"/>
      <c r="Y648" s="506"/>
      <c r="Z648" s="43"/>
      <c r="AA648" s="43"/>
      <c r="AB648" s="484"/>
      <c r="AC648" s="484"/>
      <c r="AD648" s="43"/>
      <c r="AE648" s="43"/>
      <c r="AF648" s="43"/>
      <c r="AG648" s="43"/>
      <c r="AH648" s="43"/>
    </row>
    <row r="649" spans="1:34" ht="14.25" customHeight="1">
      <c r="A649" s="43"/>
      <c r="B649" s="484"/>
      <c r="C649" s="484"/>
      <c r="D649" s="484"/>
      <c r="E649" s="505"/>
      <c r="F649" s="505"/>
      <c r="G649" s="505"/>
      <c r="H649" s="505"/>
      <c r="I649" s="505"/>
      <c r="J649" s="505"/>
      <c r="K649" s="505"/>
      <c r="L649" s="505"/>
      <c r="M649" s="505"/>
      <c r="N649" s="505"/>
      <c r="O649" s="505"/>
      <c r="P649" s="505"/>
      <c r="Q649" s="505"/>
      <c r="R649" s="505"/>
      <c r="S649" s="484"/>
      <c r="T649" s="505"/>
      <c r="U649" s="484"/>
      <c r="V649" s="484"/>
      <c r="W649" s="506"/>
      <c r="X649" s="506"/>
      <c r="Y649" s="506"/>
      <c r="Z649" s="43"/>
      <c r="AA649" s="43"/>
      <c r="AB649" s="484"/>
      <c r="AC649" s="484"/>
      <c r="AD649" s="43"/>
      <c r="AE649" s="43"/>
      <c r="AF649" s="43"/>
      <c r="AG649" s="43"/>
      <c r="AH649" s="43"/>
    </row>
    <row r="650" spans="1:34" ht="14.25" customHeight="1">
      <c r="A650" s="43"/>
      <c r="B650" s="484"/>
      <c r="C650" s="484"/>
      <c r="D650" s="484"/>
      <c r="E650" s="505"/>
      <c r="F650" s="505"/>
      <c r="G650" s="505"/>
      <c r="H650" s="505"/>
      <c r="I650" s="505"/>
      <c r="J650" s="505"/>
      <c r="K650" s="505"/>
      <c r="L650" s="505"/>
      <c r="M650" s="505"/>
      <c r="N650" s="505"/>
      <c r="O650" s="505"/>
      <c r="P650" s="505"/>
      <c r="Q650" s="505"/>
      <c r="R650" s="505"/>
      <c r="S650" s="484"/>
      <c r="T650" s="505"/>
      <c r="U650" s="484"/>
      <c r="V650" s="484"/>
      <c r="W650" s="506"/>
      <c r="X650" s="506"/>
      <c r="Y650" s="506"/>
      <c r="Z650" s="43"/>
      <c r="AA650" s="43"/>
      <c r="AB650" s="484"/>
      <c r="AC650" s="484"/>
      <c r="AD650" s="43"/>
      <c r="AE650" s="43"/>
      <c r="AF650" s="43"/>
      <c r="AG650" s="43"/>
      <c r="AH650" s="43"/>
    </row>
    <row r="651" spans="1:34" ht="14.25" customHeight="1">
      <c r="A651" s="43"/>
      <c r="B651" s="484"/>
      <c r="C651" s="484"/>
      <c r="D651" s="484"/>
      <c r="E651" s="505"/>
      <c r="F651" s="505"/>
      <c r="G651" s="505"/>
      <c r="H651" s="505"/>
      <c r="I651" s="505"/>
      <c r="J651" s="505"/>
      <c r="K651" s="505"/>
      <c r="L651" s="505"/>
      <c r="M651" s="505"/>
      <c r="N651" s="505"/>
      <c r="O651" s="505"/>
      <c r="P651" s="505"/>
      <c r="Q651" s="505"/>
      <c r="R651" s="505"/>
      <c r="S651" s="484"/>
      <c r="T651" s="505"/>
      <c r="U651" s="484"/>
      <c r="V651" s="484"/>
      <c r="W651" s="506"/>
      <c r="X651" s="506"/>
      <c r="Y651" s="506"/>
      <c r="Z651" s="43"/>
      <c r="AA651" s="43"/>
      <c r="AB651" s="484"/>
      <c r="AC651" s="484"/>
      <c r="AD651" s="43"/>
      <c r="AE651" s="43"/>
      <c r="AF651" s="43"/>
      <c r="AG651" s="43"/>
      <c r="AH651" s="43"/>
    </row>
    <row r="652" spans="1:34" ht="14.25" customHeight="1">
      <c r="A652" s="43"/>
      <c r="B652" s="484"/>
      <c r="C652" s="484"/>
      <c r="D652" s="484"/>
      <c r="E652" s="505"/>
      <c r="F652" s="505"/>
      <c r="G652" s="505"/>
      <c r="H652" s="505"/>
      <c r="I652" s="505"/>
      <c r="J652" s="505"/>
      <c r="K652" s="505"/>
      <c r="L652" s="505"/>
      <c r="M652" s="505"/>
      <c r="N652" s="505"/>
      <c r="O652" s="505"/>
      <c r="P652" s="505"/>
      <c r="Q652" s="505"/>
      <c r="R652" s="505"/>
      <c r="S652" s="484"/>
      <c r="T652" s="505"/>
      <c r="U652" s="484"/>
      <c r="V652" s="484"/>
      <c r="W652" s="506"/>
      <c r="X652" s="506"/>
      <c r="Y652" s="506"/>
      <c r="Z652" s="43"/>
      <c r="AA652" s="43"/>
      <c r="AB652" s="484"/>
      <c r="AC652" s="484"/>
      <c r="AD652" s="43"/>
      <c r="AE652" s="43"/>
      <c r="AF652" s="43"/>
      <c r="AG652" s="43"/>
      <c r="AH652" s="43"/>
    </row>
    <row r="653" spans="1:34" ht="14.25" customHeight="1">
      <c r="A653" s="43"/>
      <c r="B653" s="484"/>
      <c r="C653" s="484"/>
      <c r="D653" s="484"/>
      <c r="E653" s="505"/>
      <c r="F653" s="505"/>
      <c r="G653" s="505"/>
      <c r="H653" s="505"/>
      <c r="I653" s="505"/>
      <c r="J653" s="505"/>
      <c r="K653" s="505"/>
      <c r="L653" s="505"/>
      <c r="M653" s="505"/>
      <c r="N653" s="505"/>
      <c r="O653" s="505"/>
      <c r="P653" s="505"/>
      <c r="Q653" s="505"/>
      <c r="R653" s="505"/>
      <c r="S653" s="484"/>
      <c r="T653" s="505"/>
      <c r="U653" s="484"/>
      <c r="V653" s="484"/>
      <c r="W653" s="506"/>
      <c r="X653" s="506"/>
      <c r="Y653" s="506"/>
      <c r="Z653" s="43"/>
      <c r="AA653" s="43"/>
      <c r="AB653" s="484"/>
      <c r="AC653" s="484"/>
      <c r="AD653" s="43"/>
      <c r="AE653" s="43"/>
      <c r="AF653" s="43"/>
      <c r="AG653" s="43"/>
      <c r="AH653" s="43"/>
    </row>
    <row r="654" spans="1:34" ht="14.25" customHeight="1">
      <c r="A654" s="43"/>
      <c r="B654" s="484"/>
      <c r="C654" s="484"/>
      <c r="D654" s="484"/>
      <c r="E654" s="505"/>
      <c r="F654" s="505"/>
      <c r="G654" s="505"/>
      <c r="H654" s="505"/>
      <c r="I654" s="505"/>
      <c r="J654" s="505"/>
      <c r="K654" s="505"/>
      <c r="L654" s="505"/>
      <c r="M654" s="505"/>
      <c r="N654" s="505"/>
      <c r="O654" s="505"/>
      <c r="P654" s="505"/>
      <c r="Q654" s="505"/>
      <c r="R654" s="505"/>
      <c r="S654" s="484"/>
      <c r="T654" s="505"/>
      <c r="U654" s="484"/>
      <c r="V654" s="484"/>
      <c r="W654" s="506"/>
      <c r="X654" s="506"/>
      <c r="Y654" s="506"/>
      <c r="Z654" s="43"/>
      <c r="AA654" s="43"/>
      <c r="AB654" s="484"/>
      <c r="AC654" s="484"/>
      <c r="AD654" s="43"/>
      <c r="AE654" s="43"/>
      <c r="AF654" s="43"/>
      <c r="AG654" s="43"/>
      <c r="AH654" s="43"/>
    </row>
    <row r="655" spans="1:34" ht="14.25" customHeight="1">
      <c r="A655" s="43"/>
      <c r="B655" s="484"/>
      <c r="C655" s="484"/>
      <c r="D655" s="484"/>
      <c r="E655" s="505"/>
      <c r="F655" s="505"/>
      <c r="G655" s="505"/>
      <c r="H655" s="505"/>
      <c r="I655" s="505"/>
      <c r="J655" s="505"/>
      <c r="K655" s="505"/>
      <c r="L655" s="505"/>
      <c r="M655" s="505"/>
      <c r="N655" s="505"/>
      <c r="O655" s="505"/>
      <c r="P655" s="505"/>
      <c r="Q655" s="505"/>
      <c r="R655" s="505"/>
      <c r="S655" s="484"/>
      <c r="T655" s="505"/>
      <c r="U655" s="484"/>
      <c r="V655" s="484"/>
      <c r="W655" s="506"/>
      <c r="X655" s="506"/>
      <c r="Y655" s="506"/>
      <c r="Z655" s="43"/>
      <c r="AA655" s="43"/>
      <c r="AB655" s="484"/>
      <c r="AC655" s="484"/>
      <c r="AD655" s="43"/>
      <c r="AE655" s="43"/>
      <c r="AF655" s="43"/>
      <c r="AG655" s="43"/>
      <c r="AH655" s="43"/>
    </row>
    <row r="656" spans="1:34" ht="14.25" customHeight="1">
      <c r="A656" s="43"/>
      <c r="B656" s="484"/>
      <c r="C656" s="484"/>
      <c r="D656" s="484"/>
      <c r="E656" s="505"/>
      <c r="F656" s="505"/>
      <c r="G656" s="505"/>
      <c r="H656" s="505"/>
      <c r="I656" s="505"/>
      <c r="J656" s="505"/>
      <c r="K656" s="505"/>
      <c r="L656" s="505"/>
      <c r="M656" s="505"/>
      <c r="N656" s="505"/>
      <c r="O656" s="505"/>
      <c r="P656" s="505"/>
      <c r="Q656" s="505"/>
      <c r="R656" s="505"/>
      <c r="S656" s="484"/>
      <c r="T656" s="505"/>
      <c r="U656" s="484"/>
      <c r="V656" s="484"/>
      <c r="W656" s="506"/>
      <c r="X656" s="506"/>
      <c r="Y656" s="506"/>
      <c r="Z656" s="43"/>
      <c r="AA656" s="43"/>
      <c r="AB656" s="484"/>
      <c r="AC656" s="484"/>
      <c r="AD656" s="43"/>
      <c r="AE656" s="43"/>
      <c r="AF656" s="43"/>
      <c r="AG656" s="43"/>
      <c r="AH656" s="43"/>
    </row>
    <row r="657" spans="1:34" ht="14.25" customHeight="1">
      <c r="A657" s="43"/>
      <c r="B657" s="484"/>
      <c r="C657" s="484"/>
      <c r="D657" s="484"/>
      <c r="E657" s="505"/>
      <c r="F657" s="505"/>
      <c r="G657" s="505"/>
      <c r="H657" s="505"/>
      <c r="I657" s="505"/>
      <c r="J657" s="505"/>
      <c r="K657" s="505"/>
      <c r="L657" s="505"/>
      <c r="M657" s="505"/>
      <c r="N657" s="505"/>
      <c r="O657" s="505"/>
      <c r="P657" s="505"/>
      <c r="Q657" s="505"/>
      <c r="R657" s="505"/>
      <c r="S657" s="484"/>
      <c r="T657" s="505"/>
      <c r="U657" s="484"/>
      <c r="V657" s="484"/>
      <c r="W657" s="506"/>
      <c r="X657" s="506"/>
      <c r="Y657" s="506"/>
      <c r="Z657" s="43"/>
      <c r="AA657" s="43"/>
      <c r="AB657" s="484"/>
      <c r="AC657" s="484"/>
      <c r="AD657" s="43"/>
      <c r="AE657" s="43"/>
      <c r="AF657" s="43"/>
      <c r="AG657" s="43"/>
      <c r="AH657" s="43"/>
    </row>
    <row r="658" spans="1:34" ht="14.25" customHeight="1">
      <c r="A658" s="43"/>
      <c r="B658" s="484"/>
      <c r="C658" s="484"/>
      <c r="D658" s="484"/>
      <c r="E658" s="505"/>
      <c r="F658" s="505"/>
      <c r="G658" s="505"/>
      <c r="H658" s="505"/>
      <c r="I658" s="505"/>
      <c r="J658" s="505"/>
      <c r="K658" s="505"/>
      <c r="L658" s="505"/>
      <c r="M658" s="505"/>
      <c r="N658" s="505"/>
      <c r="O658" s="505"/>
      <c r="P658" s="505"/>
      <c r="Q658" s="505"/>
      <c r="R658" s="505"/>
      <c r="S658" s="484"/>
      <c r="T658" s="505"/>
      <c r="U658" s="484"/>
      <c r="V658" s="484"/>
      <c r="W658" s="506"/>
      <c r="X658" s="506"/>
      <c r="Y658" s="506"/>
      <c r="Z658" s="43"/>
      <c r="AA658" s="43"/>
      <c r="AB658" s="484"/>
      <c r="AC658" s="484"/>
      <c r="AD658" s="43"/>
      <c r="AE658" s="43"/>
      <c r="AF658" s="43"/>
      <c r="AG658" s="43"/>
      <c r="AH658" s="43"/>
    </row>
    <row r="659" spans="1:34" ht="14.25" customHeight="1">
      <c r="A659" s="43"/>
      <c r="B659" s="484"/>
      <c r="C659" s="484"/>
      <c r="D659" s="484"/>
      <c r="E659" s="505"/>
      <c r="F659" s="505"/>
      <c r="G659" s="505"/>
      <c r="H659" s="505"/>
      <c r="I659" s="505"/>
      <c r="J659" s="505"/>
      <c r="K659" s="505"/>
      <c r="L659" s="505"/>
      <c r="M659" s="505"/>
      <c r="N659" s="505"/>
      <c r="O659" s="505"/>
      <c r="P659" s="505"/>
      <c r="Q659" s="505"/>
      <c r="R659" s="505"/>
      <c r="S659" s="484"/>
      <c r="T659" s="505"/>
      <c r="U659" s="484"/>
      <c r="V659" s="484"/>
      <c r="W659" s="506"/>
      <c r="X659" s="506"/>
      <c r="Y659" s="506"/>
      <c r="Z659" s="43"/>
      <c r="AA659" s="43"/>
      <c r="AB659" s="484"/>
      <c r="AC659" s="484"/>
      <c r="AD659" s="43"/>
      <c r="AE659" s="43"/>
      <c r="AF659" s="43"/>
      <c r="AG659" s="43"/>
      <c r="AH659" s="43"/>
    </row>
    <row r="660" spans="1:34" ht="14.25" customHeight="1">
      <c r="A660" s="43"/>
      <c r="B660" s="484"/>
      <c r="C660" s="484"/>
      <c r="D660" s="484"/>
      <c r="E660" s="505"/>
      <c r="F660" s="505"/>
      <c r="G660" s="505"/>
      <c r="H660" s="505"/>
      <c r="I660" s="505"/>
      <c r="J660" s="505"/>
      <c r="K660" s="505"/>
      <c r="L660" s="505"/>
      <c r="M660" s="505"/>
      <c r="N660" s="505"/>
      <c r="O660" s="505"/>
      <c r="P660" s="505"/>
      <c r="Q660" s="505"/>
      <c r="R660" s="505"/>
      <c r="S660" s="484"/>
      <c r="T660" s="505"/>
      <c r="U660" s="484"/>
      <c r="V660" s="484"/>
      <c r="W660" s="506"/>
      <c r="X660" s="506"/>
      <c r="Y660" s="506"/>
      <c r="Z660" s="43"/>
      <c r="AA660" s="43"/>
      <c r="AB660" s="484"/>
      <c r="AC660" s="484"/>
      <c r="AD660" s="43"/>
      <c r="AE660" s="43"/>
      <c r="AF660" s="43"/>
      <c r="AG660" s="43"/>
      <c r="AH660" s="43"/>
    </row>
    <row r="661" spans="1:34" ht="14.25" customHeight="1">
      <c r="A661" s="43"/>
      <c r="B661" s="484"/>
      <c r="C661" s="484"/>
      <c r="D661" s="484"/>
      <c r="E661" s="505"/>
      <c r="F661" s="505"/>
      <c r="G661" s="505"/>
      <c r="H661" s="505"/>
      <c r="I661" s="505"/>
      <c r="J661" s="505"/>
      <c r="K661" s="505"/>
      <c r="L661" s="505"/>
      <c r="M661" s="505"/>
      <c r="N661" s="505"/>
      <c r="O661" s="505"/>
      <c r="P661" s="505"/>
      <c r="Q661" s="505"/>
      <c r="R661" s="505"/>
      <c r="S661" s="484"/>
      <c r="T661" s="505"/>
      <c r="U661" s="484"/>
      <c r="V661" s="484"/>
      <c r="W661" s="506"/>
      <c r="X661" s="506"/>
      <c r="Y661" s="506"/>
      <c r="Z661" s="43"/>
      <c r="AA661" s="43"/>
      <c r="AB661" s="484"/>
      <c r="AC661" s="484"/>
      <c r="AD661" s="43"/>
      <c r="AE661" s="43"/>
      <c r="AF661" s="43"/>
      <c r="AG661" s="43"/>
      <c r="AH661" s="43"/>
    </row>
    <row r="662" spans="1:34" ht="14.25" customHeight="1">
      <c r="A662" s="43"/>
      <c r="B662" s="484"/>
      <c r="C662" s="484"/>
      <c r="D662" s="484"/>
      <c r="E662" s="505"/>
      <c r="F662" s="505"/>
      <c r="G662" s="505"/>
      <c r="H662" s="505"/>
      <c r="I662" s="505"/>
      <c r="J662" s="505"/>
      <c r="K662" s="505"/>
      <c r="L662" s="505"/>
      <c r="M662" s="505"/>
      <c r="N662" s="505"/>
      <c r="O662" s="505"/>
      <c r="P662" s="505"/>
      <c r="Q662" s="505"/>
      <c r="R662" s="505"/>
      <c r="S662" s="484"/>
      <c r="T662" s="505"/>
      <c r="U662" s="484"/>
      <c r="V662" s="484"/>
      <c r="W662" s="506"/>
      <c r="X662" s="506"/>
      <c r="Y662" s="506"/>
      <c r="Z662" s="43"/>
      <c r="AA662" s="43"/>
      <c r="AB662" s="484"/>
      <c r="AC662" s="484"/>
      <c r="AD662" s="43"/>
      <c r="AE662" s="43"/>
      <c r="AF662" s="43"/>
      <c r="AG662" s="43"/>
      <c r="AH662" s="43"/>
    </row>
    <row r="663" spans="1:34" ht="14.25" customHeight="1">
      <c r="A663" s="43"/>
      <c r="B663" s="484"/>
      <c r="C663" s="484"/>
      <c r="D663" s="484"/>
      <c r="E663" s="505"/>
      <c r="F663" s="505"/>
      <c r="G663" s="505"/>
      <c r="H663" s="505"/>
      <c r="I663" s="505"/>
      <c r="J663" s="505"/>
      <c r="K663" s="505"/>
      <c r="L663" s="505"/>
      <c r="M663" s="505"/>
      <c r="N663" s="505"/>
      <c r="O663" s="505"/>
      <c r="P663" s="505"/>
      <c r="Q663" s="505"/>
      <c r="R663" s="505"/>
      <c r="S663" s="484"/>
      <c r="T663" s="505"/>
      <c r="U663" s="484"/>
      <c r="V663" s="484"/>
      <c r="W663" s="506"/>
      <c r="X663" s="506"/>
      <c r="Y663" s="506"/>
      <c r="Z663" s="43"/>
      <c r="AA663" s="43"/>
      <c r="AB663" s="484"/>
      <c r="AC663" s="484"/>
      <c r="AD663" s="43"/>
      <c r="AE663" s="43"/>
      <c r="AF663" s="43"/>
      <c r="AG663" s="43"/>
      <c r="AH663" s="43"/>
    </row>
    <row r="664" spans="1:34" ht="14.25" customHeight="1">
      <c r="A664" s="43"/>
      <c r="B664" s="484"/>
      <c r="C664" s="484"/>
      <c r="D664" s="484"/>
      <c r="E664" s="505"/>
      <c r="F664" s="505"/>
      <c r="G664" s="505"/>
      <c r="H664" s="505"/>
      <c r="I664" s="505"/>
      <c r="J664" s="505"/>
      <c r="K664" s="505"/>
      <c r="L664" s="505"/>
      <c r="M664" s="505"/>
      <c r="N664" s="505"/>
      <c r="O664" s="505"/>
      <c r="P664" s="505"/>
      <c r="Q664" s="505"/>
      <c r="R664" s="505"/>
      <c r="S664" s="484"/>
      <c r="T664" s="505"/>
      <c r="U664" s="484"/>
      <c r="V664" s="484"/>
      <c r="W664" s="506"/>
      <c r="X664" s="506"/>
      <c r="Y664" s="506"/>
      <c r="Z664" s="43"/>
      <c r="AA664" s="43"/>
      <c r="AB664" s="484"/>
      <c r="AC664" s="484"/>
      <c r="AD664" s="43"/>
      <c r="AE664" s="43"/>
      <c r="AF664" s="43"/>
      <c r="AG664" s="43"/>
      <c r="AH664" s="43"/>
    </row>
    <row r="665" spans="1:34" ht="14.25" customHeight="1">
      <c r="A665" s="43"/>
      <c r="B665" s="484"/>
      <c r="C665" s="484"/>
      <c r="D665" s="484"/>
      <c r="E665" s="505"/>
      <c r="F665" s="505"/>
      <c r="G665" s="505"/>
      <c r="H665" s="505"/>
      <c r="I665" s="505"/>
      <c r="J665" s="505"/>
      <c r="K665" s="505"/>
      <c r="L665" s="505"/>
      <c r="M665" s="505"/>
      <c r="N665" s="505"/>
      <c r="O665" s="505"/>
      <c r="P665" s="505"/>
      <c r="Q665" s="505"/>
      <c r="R665" s="505"/>
      <c r="S665" s="484"/>
      <c r="T665" s="505"/>
      <c r="U665" s="484"/>
      <c r="V665" s="484"/>
      <c r="W665" s="506"/>
      <c r="X665" s="506"/>
      <c r="Y665" s="506"/>
      <c r="Z665" s="43"/>
      <c r="AA665" s="43"/>
      <c r="AB665" s="484"/>
      <c r="AC665" s="484"/>
      <c r="AD665" s="43"/>
      <c r="AE665" s="43"/>
      <c r="AF665" s="43"/>
      <c r="AG665" s="43"/>
      <c r="AH665" s="43"/>
    </row>
    <row r="666" spans="1:34" ht="14.25" customHeight="1">
      <c r="A666" s="43"/>
      <c r="B666" s="484"/>
      <c r="C666" s="484"/>
      <c r="D666" s="484"/>
      <c r="E666" s="505"/>
      <c r="F666" s="505"/>
      <c r="G666" s="505"/>
      <c r="H666" s="505"/>
      <c r="I666" s="505"/>
      <c r="J666" s="505"/>
      <c r="K666" s="505"/>
      <c r="L666" s="505"/>
      <c r="M666" s="505"/>
      <c r="N666" s="505"/>
      <c r="O666" s="505"/>
      <c r="P666" s="505"/>
      <c r="Q666" s="505"/>
      <c r="R666" s="505"/>
      <c r="S666" s="484"/>
      <c r="T666" s="505"/>
      <c r="U666" s="484"/>
      <c r="V666" s="484"/>
      <c r="W666" s="506"/>
      <c r="X666" s="506"/>
      <c r="Y666" s="506"/>
      <c r="Z666" s="43"/>
      <c r="AA666" s="43"/>
      <c r="AB666" s="484"/>
      <c r="AC666" s="484"/>
      <c r="AD666" s="43"/>
      <c r="AE666" s="43"/>
      <c r="AF666" s="43"/>
      <c r="AG666" s="43"/>
      <c r="AH666" s="43"/>
    </row>
    <row r="667" spans="1:34" ht="14.25" customHeight="1">
      <c r="A667" s="43"/>
      <c r="B667" s="484"/>
      <c r="C667" s="484"/>
      <c r="D667" s="484"/>
      <c r="E667" s="505"/>
      <c r="F667" s="505"/>
      <c r="G667" s="505"/>
      <c r="H667" s="505"/>
      <c r="I667" s="505"/>
      <c r="J667" s="505"/>
      <c r="K667" s="505"/>
      <c r="L667" s="505"/>
      <c r="M667" s="505"/>
      <c r="N667" s="505"/>
      <c r="O667" s="505"/>
      <c r="P667" s="505"/>
      <c r="Q667" s="505"/>
      <c r="R667" s="505"/>
      <c r="S667" s="484"/>
      <c r="T667" s="505"/>
      <c r="U667" s="484"/>
      <c r="V667" s="484"/>
      <c r="W667" s="506"/>
      <c r="X667" s="506"/>
      <c r="Y667" s="506"/>
      <c r="Z667" s="43"/>
      <c r="AA667" s="43"/>
      <c r="AB667" s="484"/>
      <c r="AC667" s="484"/>
      <c r="AD667" s="43"/>
      <c r="AE667" s="43"/>
      <c r="AF667" s="43"/>
      <c r="AG667" s="43"/>
      <c r="AH667" s="43"/>
    </row>
    <row r="668" spans="1:34" ht="14.25" customHeight="1">
      <c r="A668" s="43"/>
      <c r="B668" s="484"/>
      <c r="C668" s="484"/>
      <c r="D668" s="484"/>
      <c r="E668" s="505"/>
      <c r="F668" s="505"/>
      <c r="G668" s="505"/>
      <c r="H668" s="505"/>
      <c r="I668" s="505"/>
      <c r="J668" s="505"/>
      <c r="K668" s="505"/>
      <c r="L668" s="505"/>
      <c r="M668" s="505"/>
      <c r="N668" s="505"/>
      <c r="O668" s="505"/>
      <c r="P668" s="505"/>
      <c r="Q668" s="505"/>
      <c r="R668" s="505"/>
      <c r="S668" s="484"/>
      <c r="T668" s="505"/>
      <c r="U668" s="484"/>
      <c r="V668" s="484"/>
      <c r="W668" s="506"/>
      <c r="X668" s="506"/>
      <c r="Y668" s="506"/>
      <c r="Z668" s="43"/>
      <c r="AA668" s="43"/>
      <c r="AB668" s="484"/>
      <c r="AC668" s="484"/>
      <c r="AD668" s="43"/>
      <c r="AE668" s="43"/>
      <c r="AF668" s="43"/>
      <c r="AG668" s="43"/>
      <c r="AH668" s="43"/>
    </row>
    <row r="669" spans="1:34" ht="14.25" customHeight="1">
      <c r="A669" s="43"/>
      <c r="B669" s="484"/>
      <c r="C669" s="484"/>
      <c r="D669" s="484"/>
      <c r="E669" s="505"/>
      <c r="F669" s="505"/>
      <c r="G669" s="505"/>
      <c r="H669" s="505"/>
      <c r="I669" s="505"/>
      <c r="J669" s="505"/>
      <c r="K669" s="505"/>
      <c r="L669" s="505"/>
      <c r="M669" s="505"/>
      <c r="N669" s="505"/>
      <c r="O669" s="505"/>
      <c r="P669" s="505"/>
      <c r="Q669" s="505"/>
      <c r="R669" s="505"/>
      <c r="S669" s="484"/>
      <c r="T669" s="505"/>
      <c r="U669" s="484"/>
      <c r="V669" s="484"/>
      <c r="W669" s="506"/>
      <c r="X669" s="506"/>
      <c r="Y669" s="506"/>
      <c r="Z669" s="43"/>
      <c r="AA669" s="43"/>
      <c r="AB669" s="484"/>
      <c r="AC669" s="484"/>
      <c r="AD669" s="43"/>
      <c r="AE669" s="43"/>
      <c r="AF669" s="43"/>
      <c r="AG669" s="43"/>
      <c r="AH669" s="43"/>
    </row>
    <row r="670" spans="1:34" ht="14.25" customHeight="1">
      <c r="A670" s="43"/>
      <c r="B670" s="484"/>
      <c r="C670" s="484"/>
      <c r="D670" s="484"/>
      <c r="E670" s="505"/>
      <c r="F670" s="505"/>
      <c r="G670" s="505"/>
      <c r="H670" s="505"/>
      <c r="I670" s="505"/>
      <c r="J670" s="505"/>
      <c r="K670" s="505"/>
      <c r="L670" s="505"/>
      <c r="M670" s="505"/>
      <c r="N670" s="505"/>
      <c r="O670" s="505"/>
      <c r="P670" s="505"/>
      <c r="Q670" s="505"/>
      <c r="R670" s="505"/>
      <c r="S670" s="484"/>
      <c r="T670" s="505"/>
      <c r="U670" s="484"/>
      <c r="V670" s="484"/>
      <c r="W670" s="506"/>
      <c r="X670" s="506"/>
      <c r="Y670" s="506"/>
      <c r="Z670" s="43"/>
      <c r="AA670" s="43"/>
      <c r="AB670" s="484"/>
      <c r="AC670" s="484"/>
      <c r="AD670" s="43"/>
      <c r="AE670" s="43"/>
      <c r="AF670" s="43"/>
      <c r="AG670" s="43"/>
      <c r="AH670" s="43"/>
    </row>
    <row r="671" spans="1:34" ht="14.25" customHeight="1">
      <c r="A671" s="43"/>
      <c r="B671" s="484"/>
      <c r="C671" s="484"/>
      <c r="D671" s="484"/>
      <c r="E671" s="505"/>
      <c r="F671" s="505"/>
      <c r="G671" s="505"/>
      <c r="H671" s="505"/>
      <c r="I671" s="505"/>
      <c r="J671" s="505"/>
      <c r="K671" s="505"/>
      <c r="L671" s="505"/>
      <c r="M671" s="505"/>
      <c r="N671" s="505"/>
      <c r="O671" s="505"/>
      <c r="P671" s="505"/>
      <c r="Q671" s="505"/>
      <c r="R671" s="505"/>
      <c r="S671" s="484"/>
      <c r="T671" s="505"/>
      <c r="U671" s="484"/>
      <c r="V671" s="484"/>
      <c r="W671" s="506"/>
      <c r="X671" s="506"/>
      <c r="Y671" s="506"/>
      <c r="Z671" s="43"/>
      <c r="AA671" s="43"/>
      <c r="AB671" s="484"/>
      <c r="AC671" s="484"/>
      <c r="AD671" s="43"/>
      <c r="AE671" s="43"/>
      <c r="AF671" s="43"/>
      <c r="AG671" s="43"/>
      <c r="AH671" s="43"/>
    </row>
    <row r="672" spans="1:34" ht="14.25" customHeight="1">
      <c r="A672" s="43"/>
      <c r="B672" s="484"/>
      <c r="C672" s="484"/>
      <c r="D672" s="484"/>
      <c r="E672" s="505"/>
      <c r="F672" s="505"/>
      <c r="G672" s="505"/>
      <c r="H672" s="505"/>
      <c r="I672" s="505"/>
      <c r="J672" s="505"/>
      <c r="K672" s="505"/>
      <c r="L672" s="505"/>
      <c r="M672" s="505"/>
      <c r="N672" s="505"/>
      <c r="O672" s="505"/>
      <c r="P672" s="505"/>
      <c r="Q672" s="505"/>
      <c r="R672" s="505"/>
      <c r="S672" s="484"/>
      <c r="T672" s="505"/>
      <c r="U672" s="484"/>
      <c r="V672" s="484"/>
      <c r="W672" s="506"/>
      <c r="X672" s="506"/>
      <c r="Y672" s="506"/>
      <c r="Z672" s="43"/>
      <c r="AA672" s="43"/>
      <c r="AB672" s="484"/>
      <c r="AC672" s="484"/>
      <c r="AD672" s="43"/>
      <c r="AE672" s="43"/>
      <c r="AF672" s="43"/>
      <c r="AG672" s="43"/>
      <c r="AH672" s="43"/>
    </row>
    <row r="673" spans="1:34" ht="14.25" customHeight="1">
      <c r="A673" s="43"/>
      <c r="B673" s="484"/>
      <c r="C673" s="484"/>
      <c r="D673" s="484"/>
      <c r="E673" s="505"/>
      <c r="F673" s="505"/>
      <c r="G673" s="505"/>
      <c r="H673" s="505"/>
      <c r="I673" s="505"/>
      <c r="J673" s="505"/>
      <c r="K673" s="505"/>
      <c r="L673" s="505"/>
      <c r="M673" s="505"/>
      <c r="N673" s="505"/>
      <c r="O673" s="505"/>
      <c r="P673" s="505"/>
      <c r="Q673" s="505"/>
      <c r="R673" s="505"/>
      <c r="S673" s="484"/>
      <c r="T673" s="505"/>
      <c r="U673" s="484"/>
      <c r="V673" s="484"/>
      <c r="W673" s="506"/>
      <c r="X673" s="506"/>
      <c r="Y673" s="506"/>
      <c r="Z673" s="43"/>
      <c r="AA673" s="43"/>
      <c r="AB673" s="484"/>
      <c r="AC673" s="484"/>
      <c r="AD673" s="43"/>
      <c r="AE673" s="43"/>
      <c r="AF673" s="43"/>
      <c r="AG673" s="43"/>
      <c r="AH673" s="43"/>
    </row>
    <row r="674" spans="1:34" ht="14.25" customHeight="1">
      <c r="A674" s="43"/>
      <c r="B674" s="484"/>
      <c r="C674" s="484"/>
      <c r="D674" s="484"/>
      <c r="E674" s="505"/>
      <c r="F674" s="505"/>
      <c r="G674" s="505"/>
      <c r="H674" s="505"/>
      <c r="I674" s="505"/>
      <c r="J674" s="505"/>
      <c r="K674" s="505"/>
      <c r="L674" s="505"/>
      <c r="M674" s="505"/>
      <c r="N674" s="505"/>
      <c r="O674" s="505"/>
      <c r="P674" s="505"/>
      <c r="Q674" s="505"/>
      <c r="R674" s="505"/>
      <c r="S674" s="484"/>
      <c r="T674" s="505"/>
      <c r="U674" s="484"/>
      <c r="V674" s="484"/>
      <c r="W674" s="506"/>
      <c r="X674" s="506"/>
      <c r="Y674" s="506"/>
      <c r="Z674" s="43"/>
      <c r="AA674" s="43"/>
      <c r="AB674" s="484"/>
      <c r="AC674" s="484"/>
      <c r="AD674" s="43"/>
      <c r="AE674" s="43"/>
      <c r="AF674" s="43"/>
      <c r="AG674" s="43"/>
      <c r="AH674" s="43"/>
    </row>
    <row r="675" spans="1:34" ht="14.25" customHeight="1">
      <c r="A675" s="43"/>
      <c r="B675" s="484"/>
      <c r="C675" s="484"/>
      <c r="D675" s="484"/>
      <c r="E675" s="505"/>
      <c r="F675" s="505"/>
      <c r="G675" s="505"/>
      <c r="H675" s="505"/>
      <c r="I675" s="505"/>
      <c r="J675" s="505"/>
      <c r="K675" s="505"/>
      <c r="L675" s="505"/>
      <c r="M675" s="505"/>
      <c r="N675" s="505"/>
      <c r="O675" s="505"/>
      <c r="P675" s="505"/>
      <c r="Q675" s="505"/>
      <c r="R675" s="505"/>
      <c r="S675" s="484"/>
      <c r="T675" s="505"/>
      <c r="U675" s="484"/>
      <c r="V675" s="484"/>
      <c r="W675" s="506"/>
      <c r="X675" s="506"/>
      <c r="Y675" s="506"/>
      <c r="Z675" s="43"/>
      <c r="AA675" s="43"/>
      <c r="AB675" s="484"/>
      <c r="AC675" s="484"/>
      <c r="AD675" s="43"/>
      <c r="AE675" s="43"/>
      <c r="AF675" s="43"/>
      <c r="AG675" s="43"/>
      <c r="AH675" s="43"/>
    </row>
    <row r="676" spans="1:34" ht="14.25" customHeight="1">
      <c r="A676" s="43"/>
      <c r="B676" s="484"/>
      <c r="C676" s="484"/>
      <c r="D676" s="484"/>
      <c r="E676" s="505"/>
      <c r="F676" s="505"/>
      <c r="G676" s="505"/>
      <c r="H676" s="505"/>
      <c r="I676" s="505"/>
      <c r="J676" s="505"/>
      <c r="K676" s="505"/>
      <c r="L676" s="505"/>
      <c r="M676" s="505"/>
      <c r="N676" s="505"/>
      <c r="O676" s="505"/>
      <c r="P676" s="505"/>
      <c r="Q676" s="505"/>
      <c r="R676" s="505"/>
      <c r="S676" s="484"/>
      <c r="T676" s="505"/>
      <c r="U676" s="484"/>
      <c r="V676" s="484"/>
      <c r="W676" s="506"/>
      <c r="X676" s="506"/>
      <c r="Y676" s="506"/>
      <c r="Z676" s="43"/>
      <c r="AA676" s="43"/>
      <c r="AB676" s="484"/>
      <c r="AC676" s="484"/>
      <c r="AD676" s="43"/>
      <c r="AE676" s="43"/>
      <c r="AF676" s="43"/>
      <c r="AG676" s="43"/>
      <c r="AH676" s="43"/>
    </row>
    <row r="677" spans="1:34" ht="14.25" customHeight="1">
      <c r="A677" s="43"/>
      <c r="B677" s="484"/>
      <c r="C677" s="484"/>
      <c r="D677" s="484"/>
      <c r="E677" s="505"/>
      <c r="F677" s="505"/>
      <c r="G677" s="505"/>
      <c r="H677" s="505"/>
      <c r="I677" s="505"/>
      <c r="J677" s="505"/>
      <c r="K677" s="505"/>
      <c r="L677" s="505"/>
      <c r="M677" s="505"/>
      <c r="N677" s="505"/>
      <c r="O677" s="505"/>
      <c r="P677" s="505"/>
      <c r="Q677" s="505"/>
      <c r="R677" s="505"/>
      <c r="S677" s="484"/>
      <c r="T677" s="505"/>
      <c r="U677" s="484"/>
      <c r="V677" s="484"/>
      <c r="W677" s="506"/>
      <c r="X677" s="506"/>
      <c r="Y677" s="506"/>
      <c r="Z677" s="43"/>
      <c r="AA677" s="43"/>
      <c r="AB677" s="484"/>
      <c r="AC677" s="484"/>
      <c r="AD677" s="43"/>
      <c r="AE677" s="43"/>
      <c r="AF677" s="43"/>
      <c r="AG677" s="43"/>
      <c r="AH677" s="43"/>
    </row>
    <row r="678" spans="1:34" ht="14.25" customHeight="1">
      <c r="A678" s="43"/>
      <c r="B678" s="484"/>
      <c r="C678" s="484"/>
      <c r="D678" s="484"/>
      <c r="E678" s="505"/>
      <c r="F678" s="505"/>
      <c r="G678" s="505"/>
      <c r="H678" s="505"/>
      <c r="I678" s="505"/>
      <c r="J678" s="505"/>
      <c r="K678" s="505"/>
      <c r="L678" s="505"/>
      <c r="M678" s="505"/>
      <c r="N678" s="505"/>
      <c r="O678" s="505"/>
      <c r="P678" s="505"/>
      <c r="Q678" s="505"/>
      <c r="R678" s="505"/>
      <c r="S678" s="484"/>
      <c r="T678" s="505"/>
      <c r="U678" s="484"/>
      <c r="V678" s="484"/>
      <c r="W678" s="506"/>
      <c r="X678" s="506"/>
      <c r="Y678" s="506"/>
      <c r="Z678" s="43"/>
      <c r="AA678" s="43"/>
      <c r="AB678" s="484"/>
      <c r="AC678" s="484"/>
      <c r="AD678" s="43"/>
      <c r="AE678" s="43"/>
      <c r="AF678" s="43"/>
      <c r="AG678" s="43"/>
      <c r="AH678" s="43"/>
    </row>
    <row r="679" spans="1:34" ht="14.25" customHeight="1">
      <c r="A679" s="43"/>
      <c r="B679" s="484"/>
      <c r="C679" s="484"/>
      <c r="D679" s="484"/>
      <c r="E679" s="505"/>
      <c r="F679" s="505"/>
      <c r="G679" s="505"/>
      <c r="H679" s="505"/>
      <c r="I679" s="505"/>
      <c r="J679" s="505"/>
      <c r="K679" s="505"/>
      <c r="L679" s="505"/>
      <c r="M679" s="505"/>
      <c r="N679" s="505"/>
      <c r="O679" s="505"/>
      <c r="P679" s="505"/>
      <c r="Q679" s="505"/>
      <c r="R679" s="505"/>
      <c r="S679" s="484"/>
      <c r="T679" s="505"/>
      <c r="U679" s="484"/>
      <c r="V679" s="484"/>
      <c r="W679" s="506"/>
      <c r="X679" s="506"/>
      <c r="Y679" s="506"/>
      <c r="Z679" s="43"/>
      <c r="AA679" s="43"/>
      <c r="AB679" s="484"/>
      <c r="AC679" s="484"/>
      <c r="AD679" s="43"/>
      <c r="AE679" s="43"/>
      <c r="AF679" s="43"/>
      <c r="AG679" s="43"/>
      <c r="AH679" s="43"/>
    </row>
    <row r="680" spans="1:34" ht="14.25" customHeight="1">
      <c r="A680" s="43"/>
      <c r="B680" s="484"/>
      <c r="C680" s="484"/>
      <c r="D680" s="484"/>
      <c r="E680" s="505"/>
      <c r="F680" s="505"/>
      <c r="G680" s="505"/>
      <c r="H680" s="505"/>
      <c r="I680" s="505"/>
      <c r="J680" s="505"/>
      <c r="K680" s="505"/>
      <c r="L680" s="505"/>
      <c r="M680" s="505"/>
      <c r="N680" s="505"/>
      <c r="O680" s="505"/>
      <c r="P680" s="505"/>
      <c r="Q680" s="505"/>
      <c r="R680" s="505"/>
      <c r="S680" s="484"/>
      <c r="T680" s="505"/>
      <c r="U680" s="484"/>
      <c r="V680" s="484"/>
      <c r="W680" s="506"/>
      <c r="X680" s="506"/>
      <c r="Y680" s="506"/>
      <c r="Z680" s="43"/>
      <c r="AA680" s="43"/>
      <c r="AB680" s="484"/>
      <c r="AC680" s="484"/>
      <c r="AD680" s="43"/>
      <c r="AE680" s="43"/>
      <c r="AF680" s="43"/>
      <c r="AG680" s="43"/>
      <c r="AH680" s="43"/>
    </row>
    <row r="681" spans="1:34" ht="14.25" customHeight="1">
      <c r="A681" s="43"/>
      <c r="B681" s="484"/>
      <c r="C681" s="484"/>
      <c r="D681" s="484"/>
      <c r="E681" s="505"/>
      <c r="F681" s="505"/>
      <c r="G681" s="505"/>
      <c r="H681" s="505"/>
      <c r="I681" s="505"/>
      <c r="J681" s="505"/>
      <c r="K681" s="505"/>
      <c r="L681" s="505"/>
      <c r="M681" s="505"/>
      <c r="N681" s="505"/>
      <c r="O681" s="505"/>
      <c r="P681" s="505"/>
      <c r="Q681" s="505"/>
      <c r="R681" s="505"/>
      <c r="S681" s="484"/>
      <c r="T681" s="505"/>
      <c r="U681" s="484"/>
      <c r="V681" s="484"/>
      <c r="W681" s="506"/>
      <c r="X681" s="506"/>
      <c r="Y681" s="506"/>
      <c r="Z681" s="43"/>
      <c r="AA681" s="43"/>
      <c r="AB681" s="484"/>
      <c r="AC681" s="484"/>
      <c r="AD681" s="43"/>
      <c r="AE681" s="43"/>
      <c r="AF681" s="43"/>
      <c r="AG681" s="43"/>
      <c r="AH681" s="43"/>
    </row>
    <row r="682" spans="1:34" ht="14.25" customHeight="1">
      <c r="A682" s="43"/>
      <c r="B682" s="484"/>
      <c r="C682" s="484"/>
      <c r="D682" s="484"/>
      <c r="E682" s="505"/>
      <c r="F682" s="505"/>
      <c r="G682" s="505"/>
      <c r="H682" s="505"/>
      <c r="I682" s="505"/>
      <c r="J682" s="505"/>
      <c r="K682" s="505"/>
      <c r="L682" s="505"/>
      <c r="M682" s="505"/>
      <c r="N682" s="505"/>
      <c r="O682" s="505"/>
      <c r="P682" s="505"/>
      <c r="Q682" s="505"/>
      <c r="R682" s="505"/>
      <c r="S682" s="484"/>
      <c r="T682" s="505"/>
      <c r="U682" s="484"/>
      <c r="V682" s="484"/>
      <c r="W682" s="506"/>
      <c r="X682" s="506"/>
      <c r="Y682" s="506"/>
      <c r="Z682" s="43"/>
      <c r="AA682" s="43"/>
      <c r="AB682" s="484"/>
      <c r="AC682" s="484"/>
      <c r="AD682" s="43"/>
      <c r="AE682" s="43"/>
      <c r="AF682" s="43"/>
      <c r="AG682" s="43"/>
      <c r="AH682" s="43"/>
    </row>
    <row r="683" spans="1:34" ht="14.25" customHeight="1">
      <c r="A683" s="43"/>
      <c r="B683" s="484"/>
      <c r="C683" s="484"/>
      <c r="D683" s="484"/>
      <c r="E683" s="505"/>
      <c r="F683" s="505"/>
      <c r="G683" s="505"/>
      <c r="H683" s="505"/>
      <c r="I683" s="505"/>
      <c r="J683" s="505"/>
      <c r="K683" s="505"/>
      <c r="L683" s="505"/>
      <c r="M683" s="505"/>
      <c r="N683" s="505"/>
      <c r="O683" s="505"/>
      <c r="P683" s="505"/>
      <c r="Q683" s="505"/>
      <c r="R683" s="505"/>
      <c r="S683" s="484"/>
      <c r="T683" s="505"/>
      <c r="U683" s="484"/>
      <c r="V683" s="484"/>
      <c r="W683" s="506"/>
      <c r="X683" s="506"/>
      <c r="Y683" s="506"/>
      <c r="Z683" s="43"/>
      <c r="AA683" s="43"/>
      <c r="AB683" s="484"/>
      <c r="AC683" s="484"/>
      <c r="AD683" s="43"/>
      <c r="AE683" s="43"/>
      <c r="AF683" s="43"/>
      <c r="AG683" s="43"/>
      <c r="AH683" s="43"/>
    </row>
    <row r="684" spans="1:34" ht="14.25" customHeight="1">
      <c r="A684" s="43"/>
      <c r="B684" s="484"/>
      <c r="C684" s="484"/>
      <c r="D684" s="484"/>
      <c r="E684" s="505"/>
      <c r="F684" s="505"/>
      <c r="G684" s="505"/>
      <c r="H684" s="505"/>
      <c r="I684" s="505"/>
      <c r="J684" s="505"/>
      <c r="K684" s="505"/>
      <c r="L684" s="505"/>
      <c r="M684" s="505"/>
      <c r="N684" s="505"/>
      <c r="O684" s="505"/>
      <c r="P684" s="505"/>
      <c r="Q684" s="505"/>
      <c r="R684" s="505"/>
      <c r="S684" s="484"/>
      <c r="T684" s="505"/>
      <c r="U684" s="484"/>
      <c r="V684" s="484"/>
      <c r="W684" s="506"/>
      <c r="X684" s="506"/>
      <c r="Y684" s="506"/>
      <c r="Z684" s="43"/>
      <c r="AA684" s="43"/>
      <c r="AB684" s="484"/>
      <c r="AC684" s="484"/>
      <c r="AD684" s="43"/>
      <c r="AE684" s="43"/>
      <c r="AF684" s="43"/>
      <c r="AG684" s="43"/>
      <c r="AH684" s="43"/>
    </row>
    <row r="685" spans="1:34" ht="14.25" customHeight="1">
      <c r="A685" s="43"/>
      <c r="B685" s="484"/>
      <c r="C685" s="484"/>
      <c r="D685" s="484"/>
      <c r="E685" s="505"/>
      <c r="F685" s="505"/>
      <c r="G685" s="505"/>
      <c r="H685" s="505"/>
      <c r="I685" s="505"/>
      <c r="J685" s="505"/>
      <c r="K685" s="505"/>
      <c r="L685" s="505"/>
      <c r="M685" s="505"/>
      <c r="N685" s="505"/>
      <c r="O685" s="505"/>
      <c r="P685" s="505"/>
      <c r="Q685" s="505"/>
      <c r="R685" s="505"/>
      <c r="S685" s="484"/>
      <c r="T685" s="505"/>
      <c r="U685" s="484"/>
      <c r="V685" s="484"/>
      <c r="W685" s="506"/>
      <c r="X685" s="506"/>
      <c r="Y685" s="506"/>
      <c r="Z685" s="43"/>
      <c r="AA685" s="43"/>
      <c r="AB685" s="484"/>
      <c r="AC685" s="484"/>
      <c r="AD685" s="43"/>
      <c r="AE685" s="43"/>
      <c r="AF685" s="43"/>
      <c r="AG685" s="43"/>
      <c r="AH685" s="43"/>
    </row>
    <row r="686" spans="1:34" ht="14.25" customHeight="1">
      <c r="A686" s="43"/>
      <c r="B686" s="484"/>
      <c r="C686" s="484"/>
      <c r="D686" s="484"/>
      <c r="E686" s="505"/>
      <c r="F686" s="505"/>
      <c r="G686" s="505"/>
      <c r="H686" s="505"/>
      <c r="I686" s="505"/>
      <c r="J686" s="505"/>
      <c r="K686" s="505"/>
      <c r="L686" s="505"/>
      <c r="M686" s="505"/>
      <c r="N686" s="505"/>
      <c r="O686" s="505"/>
      <c r="P686" s="505"/>
      <c r="Q686" s="505"/>
      <c r="R686" s="505"/>
      <c r="S686" s="484"/>
      <c r="T686" s="505"/>
      <c r="U686" s="484"/>
      <c r="V686" s="484"/>
      <c r="W686" s="506"/>
      <c r="X686" s="506"/>
      <c r="Y686" s="506"/>
      <c r="Z686" s="43"/>
      <c r="AA686" s="43"/>
      <c r="AB686" s="484"/>
      <c r="AC686" s="484"/>
      <c r="AD686" s="43"/>
      <c r="AE686" s="43"/>
      <c r="AF686" s="43"/>
      <c r="AG686" s="43"/>
      <c r="AH686" s="43"/>
    </row>
    <row r="687" spans="1:34" ht="14.25" customHeight="1">
      <c r="A687" s="43"/>
      <c r="B687" s="484"/>
      <c r="C687" s="484"/>
      <c r="D687" s="484"/>
      <c r="E687" s="505"/>
      <c r="F687" s="505"/>
      <c r="G687" s="505"/>
      <c r="H687" s="505"/>
      <c r="I687" s="505"/>
      <c r="J687" s="505"/>
      <c r="K687" s="505"/>
      <c r="L687" s="505"/>
      <c r="M687" s="505"/>
      <c r="N687" s="505"/>
      <c r="O687" s="505"/>
      <c r="P687" s="505"/>
      <c r="Q687" s="505"/>
      <c r="R687" s="505"/>
      <c r="S687" s="484"/>
      <c r="T687" s="505"/>
      <c r="U687" s="484"/>
      <c r="V687" s="484"/>
      <c r="W687" s="506"/>
      <c r="X687" s="506"/>
      <c r="Y687" s="506"/>
      <c r="Z687" s="43"/>
      <c r="AA687" s="43"/>
      <c r="AB687" s="484"/>
      <c r="AC687" s="484"/>
      <c r="AD687" s="43"/>
      <c r="AE687" s="43"/>
      <c r="AF687" s="43"/>
      <c r="AG687" s="43"/>
      <c r="AH687" s="43"/>
    </row>
    <row r="688" spans="1:34" ht="14.25" customHeight="1">
      <c r="A688" s="43"/>
      <c r="B688" s="484"/>
      <c r="C688" s="484"/>
      <c r="D688" s="484"/>
      <c r="E688" s="505"/>
      <c r="F688" s="505"/>
      <c r="G688" s="505"/>
      <c r="H688" s="505"/>
      <c r="I688" s="505"/>
      <c r="J688" s="505"/>
      <c r="K688" s="505"/>
      <c r="L688" s="505"/>
      <c r="M688" s="505"/>
      <c r="N688" s="505"/>
      <c r="O688" s="505"/>
      <c r="P688" s="505"/>
      <c r="Q688" s="505"/>
      <c r="R688" s="505"/>
      <c r="S688" s="484"/>
      <c r="T688" s="505"/>
      <c r="U688" s="484"/>
      <c r="V688" s="484"/>
      <c r="W688" s="506"/>
      <c r="X688" s="506"/>
      <c r="Y688" s="506"/>
      <c r="Z688" s="43"/>
      <c r="AA688" s="43"/>
      <c r="AB688" s="484"/>
      <c r="AC688" s="484"/>
      <c r="AD688" s="43"/>
      <c r="AE688" s="43"/>
      <c r="AF688" s="43"/>
      <c r="AG688" s="43"/>
      <c r="AH688" s="43"/>
    </row>
    <row r="689" spans="1:34" ht="14.25" customHeight="1">
      <c r="A689" s="43"/>
      <c r="B689" s="484"/>
      <c r="C689" s="484"/>
      <c r="D689" s="484"/>
      <c r="E689" s="505"/>
      <c r="F689" s="505"/>
      <c r="G689" s="505"/>
      <c r="H689" s="505"/>
      <c r="I689" s="505"/>
      <c r="J689" s="505"/>
      <c r="K689" s="505"/>
      <c r="L689" s="505"/>
      <c r="M689" s="505"/>
      <c r="N689" s="505"/>
      <c r="O689" s="505"/>
      <c r="P689" s="505"/>
      <c r="Q689" s="505"/>
      <c r="R689" s="505"/>
      <c r="S689" s="484"/>
      <c r="T689" s="505"/>
      <c r="U689" s="484"/>
      <c r="V689" s="484"/>
      <c r="W689" s="506"/>
      <c r="X689" s="506"/>
      <c r="Y689" s="506"/>
      <c r="Z689" s="43"/>
      <c r="AA689" s="43"/>
      <c r="AB689" s="484"/>
      <c r="AC689" s="484"/>
      <c r="AD689" s="43"/>
      <c r="AE689" s="43"/>
      <c r="AF689" s="43"/>
      <c r="AG689" s="43"/>
      <c r="AH689" s="43"/>
    </row>
    <row r="690" spans="1:34" ht="14.25" customHeight="1">
      <c r="A690" s="43"/>
      <c r="B690" s="484"/>
      <c r="C690" s="484"/>
      <c r="D690" s="484"/>
      <c r="E690" s="505"/>
      <c r="F690" s="505"/>
      <c r="G690" s="505"/>
      <c r="H690" s="505"/>
      <c r="I690" s="505"/>
      <c r="J690" s="505"/>
      <c r="K690" s="505"/>
      <c r="L690" s="505"/>
      <c r="M690" s="505"/>
      <c r="N690" s="505"/>
      <c r="O690" s="505"/>
      <c r="P690" s="505"/>
      <c r="Q690" s="505"/>
      <c r="R690" s="505"/>
      <c r="S690" s="484"/>
      <c r="T690" s="505"/>
      <c r="U690" s="484"/>
      <c r="V690" s="484"/>
      <c r="W690" s="506"/>
      <c r="X690" s="506"/>
      <c r="Y690" s="506"/>
      <c r="Z690" s="43"/>
      <c r="AA690" s="43"/>
      <c r="AB690" s="484"/>
      <c r="AC690" s="484"/>
      <c r="AD690" s="43"/>
      <c r="AE690" s="43"/>
      <c r="AF690" s="43"/>
      <c r="AG690" s="43"/>
      <c r="AH690" s="43"/>
    </row>
    <row r="691" spans="1:34" ht="14.25" customHeight="1">
      <c r="A691" s="43"/>
      <c r="B691" s="484"/>
      <c r="C691" s="484"/>
      <c r="D691" s="484"/>
      <c r="E691" s="505"/>
      <c r="F691" s="505"/>
      <c r="G691" s="505"/>
      <c r="H691" s="505"/>
      <c r="I691" s="505"/>
      <c r="J691" s="505"/>
      <c r="K691" s="505"/>
      <c r="L691" s="505"/>
      <c r="M691" s="505"/>
      <c r="N691" s="505"/>
      <c r="O691" s="505"/>
      <c r="P691" s="505"/>
      <c r="Q691" s="505"/>
      <c r="R691" s="505"/>
      <c r="S691" s="484"/>
      <c r="T691" s="505"/>
      <c r="U691" s="484"/>
      <c r="V691" s="484"/>
      <c r="W691" s="506"/>
      <c r="X691" s="506"/>
      <c r="Y691" s="506"/>
      <c r="Z691" s="43"/>
      <c r="AA691" s="43"/>
      <c r="AB691" s="484"/>
      <c r="AC691" s="484"/>
      <c r="AD691" s="43"/>
      <c r="AE691" s="43"/>
      <c r="AF691" s="43"/>
      <c r="AG691" s="43"/>
      <c r="AH691" s="43"/>
    </row>
    <row r="692" spans="1:34" ht="14.25" customHeight="1">
      <c r="A692" s="43"/>
      <c r="B692" s="484"/>
      <c r="C692" s="484"/>
      <c r="D692" s="484"/>
      <c r="E692" s="505"/>
      <c r="F692" s="505"/>
      <c r="G692" s="505"/>
      <c r="H692" s="505"/>
      <c r="I692" s="505"/>
      <c r="J692" s="505"/>
      <c r="K692" s="505"/>
      <c r="L692" s="505"/>
      <c r="M692" s="505"/>
      <c r="N692" s="505"/>
      <c r="O692" s="505"/>
      <c r="P692" s="505"/>
      <c r="Q692" s="505"/>
      <c r="R692" s="505"/>
      <c r="S692" s="484"/>
      <c r="T692" s="505"/>
      <c r="U692" s="484"/>
      <c r="V692" s="484"/>
      <c r="W692" s="506"/>
      <c r="X692" s="506"/>
      <c r="Y692" s="506"/>
      <c r="Z692" s="43"/>
      <c r="AA692" s="43"/>
      <c r="AB692" s="484"/>
      <c r="AC692" s="484"/>
      <c r="AD692" s="43"/>
      <c r="AE692" s="43"/>
      <c r="AF692" s="43"/>
      <c r="AG692" s="43"/>
      <c r="AH692" s="43"/>
    </row>
    <row r="693" spans="1:34" ht="14.25" customHeight="1">
      <c r="A693" s="43"/>
      <c r="B693" s="484"/>
      <c r="C693" s="484"/>
      <c r="D693" s="484"/>
      <c r="E693" s="505"/>
      <c r="F693" s="505"/>
      <c r="G693" s="505"/>
      <c r="H693" s="505"/>
      <c r="I693" s="505"/>
      <c r="J693" s="505"/>
      <c r="K693" s="505"/>
      <c r="L693" s="505"/>
      <c r="M693" s="505"/>
      <c r="N693" s="505"/>
      <c r="O693" s="505"/>
      <c r="P693" s="505"/>
      <c r="Q693" s="505"/>
      <c r="R693" s="505"/>
      <c r="S693" s="484"/>
      <c r="T693" s="505"/>
      <c r="U693" s="484"/>
      <c r="V693" s="484"/>
      <c r="W693" s="506"/>
      <c r="X693" s="506"/>
      <c r="Y693" s="506"/>
      <c r="Z693" s="43"/>
      <c r="AA693" s="43"/>
      <c r="AB693" s="484"/>
      <c r="AC693" s="484"/>
      <c r="AD693" s="43"/>
      <c r="AE693" s="43"/>
      <c r="AF693" s="43"/>
      <c r="AG693" s="43"/>
      <c r="AH693" s="43"/>
    </row>
    <row r="694" spans="1:34" ht="14.25" customHeight="1">
      <c r="A694" s="43"/>
      <c r="B694" s="484"/>
      <c r="C694" s="484"/>
      <c r="D694" s="484"/>
      <c r="E694" s="505"/>
      <c r="F694" s="505"/>
      <c r="G694" s="505"/>
      <c r="H694" s="505"/>
      <c r="I694" s="505"/>
      <c r="J694" s="505"/>
      <c r="K694" s="505"/>
      <c r="L694" s="505"/>
      <c r="M694" s="505"/>
      <c r="N694" s="505"/>
      <c r="O694" s="505"/>
      <c r="P694" s="505"/>
      <c r="Q694" s="505"/>
      <c r="R694" s="505"/>
      <c r="S694" s="484"/>
      <c r="T694" s="505"/>
      <c r="U694" s="484"/>
      <c r="V694" s="484"/>
      <c r="W694" s="506"/>
      <c r="X694" s="506"/>
      <c r="Y694" s="506"/>
      <c r="Z694" s="43"/>
      <c r="AA694" s="43"/>
      <c r="AB694" s="484"/>
      <c r="AC694" s="484"/>
      <c r="AD694" s="43"/>
      <c r="AE694" s="43"/>
      <c r="AF694" s="43"/>
      <c r="AG694" s="43"/>
      <c r="AH694" s="43"/>
    </row>
    <row r="695" spans="1:34" ht="14.25" customHeight="1">
      <c r="A695" s="43"/>
      <c r="B695" s="484"/>
      <c r="C695" s="484"/>
      <c r="D695" s="484"/>
      <c r="E695" s="505"/>
      <c r="F695" s="505"/>
      <c r="G695" s="505"/>
      <c r="H695" s="505"/>
      <c r="I695" s="505"/>
      <c r="J695" s="505"/>
      <c r="K695" s="505"/>
      <c r="L695" s="505"/>
      <c r="M695" s="505"/>
      <c r="N695" s="505"/>
      <c r="O695" s="505"/>
      <c r="P695" s="505"/>
      <c r="Q695" s="505"/>
      <c r="R695" s="505"/>
      <c r="S695" s="484"/>
      <c r="T695" s="505"/>
      <c r="U695" s="484"/>
      <c r="V695" s="484"/>
      <c r="W695" s="506"/>
      <c r="X695" s="506"/>
      <c r="Y695" s="506"/>
      <c r="Z695" s="43"/>
      <c r="AA695" s="43"/>
      <c r="AB695" s="484"/>
      <c r="AC695" s="484"/>
      <c r="AD695" s="43"/>
      <c r="AE695" s="43"/>
      <c r="AF695" s="43"/>
      <c r="AG695" s="43"/>
      <c r="AH695" s="43"/>
    </row>
    <row r="696" spans="1:34" ht="14.25" customHeight="1">
      <c r="A696" s="43"/>
      <c r="B696" s="484"/>
      <c r="C696" s="484"/>
      <c r="D696" s="484"/>
      <c r="E696" s="505"/>
      <c r="F696" s="505"/>
      <c r="G696" s="505"/>
      <c r="H696" s="505"/>
      <c r="I696" s="505"/>
      <c r="J696" s="505"/>
      <c r="K696" s="505"/>
      <c r="L696" s="505"/>
      <c r="M696" s="505"/>
      <c r="N696" s="505"/>
      <c r="O696" s="505"/>
      <c r="P696" s="505"/>
      <c r="Q696" s="505"/>
      <c r="R696" s="505"/>
      <c r="S696" s="484"/>
      <c r="T696" s="505"/>
      <c r="U696" s="484"/>
      <c r="V696" s="484"/>
      <c r="W696" s="506"/>
      <c r="X696" s="506"/>
      <c r="Y696" s="506"/>
      <c r="Z696" s="43"/>
      <c r="AA696" s="43"/>
      <c r="AB696" s="484"/>
      <c r="AC696" s="484"/>
      <c r="AD696" s="43"/>
      <c r="AE696" s="43"/>
      <c r="AF696" s="43"/>
      <c r="AG696" s="43"/>
      <c r="AH696" s="43"/>
    </row>
    <row r="697" spans="1:34" ht="14.25" customHeight="1">
      <c r="A697" s="43"/>
      <c r="B697" s="484"/>
      <c r="C697" s="484"/>
      <c r="D697" s="484"/>
      <c r="E697" s="505"/>
      <c r="F697" s="505"/>
      <c r="G697" s="505"/>
      <c r="H697" s="505"/>
      <c r="I697" s="505"/>
      <c r="J697" s="505"/>
      <c r="K697" s="505"/>
      <c r="L697" s="505"/>
      <c r="M697" s="505"/>
      <c r="N697" s="505"/>
      <c r="O697" s="505"/>
      <c r="P697" s="505"/>
      <c r="Q697" s="505"/>
      <c r="R697" s="505"/>
      <c r="S697" s="484"/>
      <c r="T697" s="505"/>
      <c r="U697" s="484"/>
      <c r="V697" s="484"/>
      <c r="W697" s="506"/>
      <c r="X697" s="506"/>
      <c r="Y697" s="506"/>
      <c r="Z697" s="43"/>
      <c r="AA697" s="43"/>
      <c r="AB697" s="484"/>
      <c r="AC697" s="484"/>
      <c r="AD697" s="43"/>
      <c r="AE697" s="43"/>
      <c r="AF697" s="43"/>
      <c r="AG697" s="43"/>
      <c r="AH697" s="43"/>
    </row>
    <row r="698" spans="1:34" ht="14.25" customHeight="1">
      <c r="A698" s="43"/>
      <c r="B698" s="484"/>
      <c r="C698" s="484"/>
      <c r="D698" s="484"/>
      <c r="E698" s="505"/>
      <c r="F698" s="505"/>
      <c r="G698" s="505"/>
      <c r="H698" s="505"/>
      <c r="I698" s="505"/>
      <c r="J698" s="505"/>
      <c r="K698" s="505"/>
      <c r="L698" s="505"/>
      <c r="M698" s="505"/>
      <c r="N698" s="505"/>
      <c r="O698" s="505"/>
      <c r="P698" s="505"/>
      <c r="Q698" s="505"/>
      <c r="R698" s="505"/>
      <c r="S698" s="484"/>
      <c r="T698" s="505"/>
      <c r="U698" s="484"/>
      <c r="V698" s="484"/>
      <c r="W698" s="506"/>
      <c r="X698" s="506"/>
      <c r="Y698" s="506"/>
      <c r="Z698" s="43"/>
      <c r="AA698" s="43"/>
      <c r="AB698" s="484"/>
      <c r="AC698" s="484"/>
      <c r="AD698" s="43"/>
      <c r="AE698" s="43"/>
      <c r="AF698" s="43"/>
      <c r="AG698" s="43"/>
      <c r="AH698" s="43"/>
    </row>
    <row r="699" spans="1:34" ht="14.25" customHeight="1">
      <c r="A699" s="43"/>
      <c r="B699" s="484"/>
      <c r="C699" s="484"/>
      <c r="D699" s="484"/>
      <c r="E699" s="505"/>
      <c r="F699" s="505"/>
      <c r="G699" s="505"/>
      <c r="H699" s="505"/>
      <c r="I699" s="505"/>
      <c r="J699" s="505"/>
      <c r="K699" s="505"/>
      <c r="L699" s="505"/>
      <c r="M699" s="505"/>
      <c r="N699" s="505"/>
      <c r="O699" s="505"/>
      <c r="P699" s="505"/>
      <c r="Q699" s="505"/>
      <c r="R699" s="505"/>
      <c r="S699" s="484"/>
      <c r="T699" s="505"/>
      <c r="U699" s="484"/>
      <c r="V699" s="484"/>
      <c r="W699" s="506"/>
      <c r="X699" s="506"/>
      <c r="Y699" s="506"/>
      <c r="Z699" s="43"/>
      <c r="AA699" s="43"/>
      <c r="AB699" s="484"/>
      <c r="AC699" s="484"/>
      <c r="AD699" s="43"/>
      <c r="AE699" s="43"/>
      <c r="AF699" s="43"/>
      <c r="AG699" s="43"/>
      <c r="AH699" s="43"/>
    </row>
    <row r="700" spans="1:34" ht="14.25" customHeight="1">
      <c r="A700" s="43"/>
      <c r="B700" s="484"/>
      <c r="C700" s="484"/>
      <c r="D700" s="484"/>
      <c r="E700" s="505"/>
      <c r="F700" s="505"/>
      <c r="G700" s="505"/>
      <c r="H700" s="505"/>
      <c r="I700" s="505"/>
      <c r="J700" s="505"/>
      <c r="K700" s="505"/>
      <c r="L700" s="505"/>
      <c r="M700" s="505"/>
      <c r="N700" s="505"/>
      <c r="O700" s="505"/>
      <c r="P700" s="505"/>
      <c r="Q700" s="505"/>
      <c r="R700" s="505"/>
      <c r="S700" s="484"/>
      <c r="T700" s="505"/>
      <c r="U700" s="484"/>
      <c r="V700" s="484"/>
      <c r="W700" s="506"/>
      <c r="X700" s="506"/>
      <c r="Y700" s="506"/>
      <c r="Z700" s="43"/>
      <c r="AA700" s="43"/>
      <c r="AB700" s="484"/>
      <c r="AC700" s="484"/>
      <c r="AD700" s="43"/>
      <c r="AE700" s="43"/>
      <c r="AF700" s="43"/>
      <c r="AG700" s="43"/>
      <c r="AH700" s="43"/>
    </row>
    <row r="701" spans="1:34" ht="14.25" customHeight="1">
      <c r="A701" s="43"/>
      <c r="B701" s="484"/>
      <c r="C701" s="484"/>
      <c r="D701" s="484"/>
      <c r="E701" s="505"/>
      <c r="F701" s="505"/>
      <c r="G701" s="505"/>
      <c r="H701" s="505"/>
      <c r="I701" s="505"/>
      <c r="J701" s="505"/>
      <c r="K701" s="505"/>
      <c r="L701" s="505"/>
      <c r="M701" s="505"/>
      <c r="N701" s="505"/>
      <c r="O701" s="505"/>
      <c r="P701" s="505"/>
      <c r="Q701" s="505"/>
      <c r="R701" s="505"/>
      <c r="S701" s="484"/>
      <c r="T701" s="505"/>
      <c r="U701" s="484"/>
      <c r="V701" s="484"/>
      <c r="W701" s="506"/>
      <c r="X701" s="506"/>
      <c r="Y701" s="506"/>
      <c r="Z701" s="43"/>
      <c r="AA701" s="43"/>
      <c r="AB701" s="484"/>
      <c r="AC701" s="484"/>
      <c r="AD701" s="43"/>
      <c r="AE701" s="43"/>
      <c r="AF701" s="43"/>
      <c r="AG701" s="43"/>
      <c r="AH701" s="43"/>
    </row>
    <row r="702" spans="1:34" ht="14.25" customHeight="1">
      <c r="A702" s="43"/>
      <c r="B702" s="484"/>
      <c r="C702" s="484"/>
      <c r="D702" s="484"/>
      <c r="E702" s="505"/>
      <c r="F702" s="505"/>
      <c r="G702" s="505"/>
      <c r="H702" s="505"/>
      <c r="I702" s="505"/>
      <c r="J702" s="505"/>
      <c r="K702" s="505"/>
      <c r="L702" s="505"/>
      <c r="M702" s="505"/>
      <c r="N702" s="505"/>
      <c r="O702" s="505"/>
      <c r="P702" s="505"/>
      <c r="Q702" s="505"/>
      <c r="R702" s="505"/>
      <c r="S702" s="484"/>
      <c r="T702" s="505"/>
      <c r="U702" s="484"/>
      <c r="V702" s="484"/>
      <c r="W702" s="506"/>
      <c r="X702" s="506"/>
      <c r="Y702" s="506"/>
      <c r="Z702" s="43"/>
      <c r="AA702" s="43"/>
      <c r="AB702" s="484"/>
      <c r="AC702" s="484"/>
      <c r="AD702" s="43"/>
      <c r="AE702" s="43"/>
      <c r="AF702" s="43"/>
      <c r="AG702" s="43"/>
      <c r="AH702" s="43"/>
    </row>
    <row r="703" spans="1:34" ht="14.25" customHeight="1">
      <c r="A703" s="43"/>
      <c r="B703" s="484"/>
      <c r="C703" s="484"/>
      <c r="D703" s="484"/>
      <c r="E703" s="505"/>
      <c r="F703" s="505"/>
      <c r="G703" s="505"/>
      <c r="H703" s="505"/>
      <c r="I703" s="505"/>
      <c r="J703" s="505"/>
      <c r="K703" s="505"/>
      <c r="L703" s="505"/>
      <c r="M703" s="505"/>
      <c r="N703" s="505"/>
      <c r="O703" s="505"/>
      <c r="P703" s="505"/>
      <c r="Q703" s="505"/>
      <c r="R703" s="505"/>
      <c r="S703" s="484"/>
      <c r="T703" s="505"/>
      <c r="U703" s="484"/>
      <c r="V703" s="484"/>
      <c r="W703" s="506"/>
      <c r="X703" s="506"/>
      <c r="Y703" s="506"/>
      <c r="Z703" s="43"/>
      <c r="AA703" s="43"/>
      <c r="AB703" s="484"/>
      <c r="AC703" s="484"/>
      <c r="AD703" s="43"/>
      <c r="AE703" s="43"/>
      <c r="AF703" s="43"/>
      <c r="AG703" s="43"/>
      <c r="AH703" s="43"/>
    </row>
    <row r="704" spans="1:34" ht="14.25" customHeight="1">
      <c r="A704" s="43"/>
      <c r="B704" s="484"/>
      <c r="C704" s="484"/>
      <c r="D704" s="484"/>
      <c r="E704" s="505"/>
      <c r="F704" s="505"/>
      <c r="G704" s="505"/>
      <c r="H704" s="505"/>
      <c r="I704" s="505"/>
      <c r="J704" s="505"/>
      <c r="K704" s="505"/>
      <c r="L704" s="505"/>
      <c r="M704" s="505"/>
      <c r="N704" s="505"/>
      <c r="O704" s="505"/>
      <c r="P704" s="505"/>
      <c r="Q704" s="505"/>
      <c r="R704" s="505"/>
      <c r="S704" s="484"/>
      <c r="T704" s="505"/>
      <c r="U704" s="484"/>
      <c r="V704" s="484"/>
      <c r="W704" s="506"/>
      <c r="X704" s="506"/>
      <c r="Y704" s="506"/>
      <c r="Z704" s="43"/>
      <c r="AA704" s="43"/>
      <c r="AB704" s="484"/>
      <c r="AC704" s="484"/>
      <c r="AD704" s="43"/>
      <c r="AE704" s="43"/>
      <c r="AF704" s="43"/>
      <c r="AG704" s="43"/>
      <c r="AH704" s="43"/>
    </row>
    <row r="705" spans="1:34" ht="14.25" customHeight="1">
      <c r="A705" s="43"/>
      <c r="B705" s="484"/>
      <c r="C705" s="484"/>
      <c r="D705" s="484"/>
      <c r="E705" s="505"/>
      <c r="F705" s="505"/>
      <c r="G705" s="505"/>
      <c r="H705" s="505"/>
      <c r="I705" s="505"/>
      <c r="J705" s="505"/>
      <c r="K705" s="505"/>
      <c r="L705" s="505"/>
      <c r="M705" s="505"/>
      <c r="N705" s="505"/>
      <c r="O705" s="505"/>
      <c r="P705" s="505"/>
      <c r="Q705" s="505"/>
      <c r="R705" s="505"/>
      <c r="S705" s="484"/>
      <c r="T705" s="505"/>
      <c r="U705" s="484"/>
      <c r="V705" s="484"/>
      <c r="W705" s="506"/>
      <c r="X705" s="506"/>
      <c r="Y705" s="506"/>
      <c r="Z705" s="43"/>
      <c r="AA705" s="43"/>
      <c r="AB705" s="484"/>
      <c r="AC705" s="484"/>
      <c r="AD705" s="43"/>
      <c r="AE705" s="43"/>
      <c r="AF705" s="43"/>
      <c r="AG705" s="43"/>
      <c r="AH705" s="43"/>
    </row>
    <row r="706" spans="1:34" ht="14.25" customHeight="1">
      <c r="A706" s="43"/>
      <c r="B706" s="484"/>
      <c r="C706" s="484"/>
      <c r="D706" s="484"/>
      <c r="E706" s="505"/>
      <c r="F706" s="505"/>
      <c r="G706" s="505"/>
      <c r="H706" s="505"/>
      <c r="I706" s="505"/>
      <c r="J706" s="505"/>
      <c r="K706" s="505"/>
      <c r="L706" s="505"/>
      <c r="M706" s="505"/>
      <c r="N706" s="505"/>
      <c r="O706" s="505"/>
      <c r="P706" s="505"/>
      <c r="Q706" s="505"/>
      <c r="R706" s="505"/>
      <c r="S706" s="484"/>
      <c r="T706" s="505"/>
      <c r="U706" s="484"/>
      <c r="V706" s="484"/>
      <c r="W706" s="506"/>
      <c r="X706" s="506"/>
      <c r="Y706" s="506"/>
      <c r="Z706" s="43"/>
      <c r="AA706" s="43"/>
      <c r="AB706" s="484"/>
      <c r="AC706" s="484"/>
      <c r="AD706" s="43"/>
      <c r="AE706" s="43"/>
      <c r="AF706" s="43"/>
      <c r="AG706" s="43"/>
      <c r="AH706" s="43"/>
    </row>
    <row r="707" spans="1:34" ht="14.25" customHeight="1">
      <c r="A707" s="43"/>
      <c r="B707" s="484"/>
      <c r="C707" s="484"/>
      <c r="D707" s="484"/>
      <c r="E707" s="505"/>
      <c r="F707" s="505"/>
      <c r="G707" s="505"/>
      <c r="H707" s="505"/>
      <c r="I707" s="505"/>
      <c r="J707" s="505"/>
      <c r="K707" s="505"/>
      <c r="L707" s="505"/>
      <c r="M707" s="505"/>
      <c r="N707" s="505"/>
      <c r="O707" s="505"/>
      <c r="P707" s="505"/>
      <c r="Q707" s="505"/>
      <c r="R707" s="505"/>
      <c r="S707" s="484"/>
      <c r="T707" s="505"/>
      <c r="U707" s="484"/>
      <c r="V707" s="484"/>
      <c r="W707" s="506"/>
      <c r="X707" s="506"/>
      <c r="Y707" s="506"/>
      <c r="Z707" s="43"/>
      <c r="AA707" s="43"/>
      <c r="AB707" s="484"/>
      <c r="AC707" s="484"/>
      <c r="AD707" s="43"/>
      <c r="AE707" s="43"/>
      <c r="AF707" s="43"/>
      <c r="AG707" s="43"/>
      <c r="AH707" s="43"/>
    </row>
    <row r="708" spans="1:34" ht="14.25" customHeight="1">
      <c r="A708" s="43"/>
      <c r="B708" s="484"/>
      <c r="C708" s="484"/>
      <c r="D708" s="484"/>
      <c r="E708" s="505"/>
      <c r="F708" s="505"/>
      <c r="G708" s="505"/>
      <c r="H708" s="505"/>
      <c r="I708" s="505"/>
      <c r="J708" s="505"/>
      <c r="K708" s="505"/>
      <c r="L708" s="505"/>
      <c r="M708" s="505"/>
      <c r="N708" s="505"/>
      <c r="O708" s="505"/>
      <c r="P708" s="505"/>
      <c r="Q708" s="505"/>
      <c r="R708" s="505"/>
      <c r="S708" s="484"/>
      <c r="T708" s="505"/>
      <c r="U708" s="484"/>
      <c r="V708" s="484"/>
      <c r="W708" s="506"/>
      <c r="X708" s="506"/>
      <c r="Y708" s="506"/>
      <c r="Z708" s="43"/>
      <c r="AA708" s="43"/>
      <c r="AB708" s="484"/>
      <c r="AC708" s="484"/>
      <c r="AD708" s="43"/>
      <c r="AE708" s="43"/>
      <c r="AF708" s="43"/>
      <c r="AG708" s="43"/>
      <c r="AH708" s="43"/>
    </row>
    <row r="709" spans="1:34" ht="14.25" customHeight="1">
      <c r="A709" s="43"/>
      <c r="B709" s="484"/>
      <c r="C709" s="484"/>
      <c r="D709" s="484"/>
      <c r="E709" s="505"/>
      <c r="F709" s="505"/>
      <c r="G709" s="505"/>
      <c r="H709" s="505"/>
      <c r="I709" s="505"/>
      <c r="J709" s="505"/>
      <c r="K709" s="505"/>
      <c r="L709" s="505"/>
      <c r="M709" s="505"/>
      <c r="N709" s="505"/>
      <c r="O709" s="505"/>
      <c r="P709" s="505"/>
      <c r="Q709" s="505"/>
      <c r="R709" s="505"/>
      <c r="S709" s="484"/>
      <c r="T709" s="505"/>
      <c r="U709" s="484"/>
      <c r="V709" s="484"/>
      <c r="W709" s="506"/>
      <c r="X709" s="506"/>
      <c r="Y709" s="506"/>
      <c r="Z709" s="43"/>
      <c r="AA709" s="43"/>
      <c r="AB709" s="484"/>
      <c r="AC709" s="484"/>
      <c r="AD709" s="43"/>
      <c r="AE709" s="43"/>
      <c r="AF709" s="43"/>
      <c r="AG709" s="43"/>
      <c r="AH709" s="43"/>
    </row>
    <row r="710" spans="1:34" ht="14.25" customHeight="1">
      <c r="A710" s="43"/>
      <c r="B710" s="484"/>
      <c r="C710" s="484"/>
      <c r="D710" s="484"/>
      <c r="E710" s="505"/>
      <c r="F710" s="505"/>
      <c r="G710" s="505"/>
      <c r="H710" s="505"/>
      <c r="I710" s="505"/>
      <c r="J710" s="505"/>
      <c r="K710" s="505"/>
      <c r="L710" s="505"/>
      <c r="M710" s="505"/>
      <c r="N710" s="505"/>
      <c r="O710" s="505"/>
      <c r="P710" s="505"/>
      <c r="Q710" s="505"/>
      <c r="R710" s="505"/>
      <c r="S710" s="484"/>
      <c r="T710" s="505"/>
      <c r="U710" s="484"/>
      <c r="V710" s="484"/>
      <c r="W710" s="506"/>
      <c r="X710" s="506"/>
      <c r="Y710" s="506"/>
      <c r="Z710" s="43"/>
      <c r="AA710" s="43"/>
      <c r="AB710" s="484"/>
      <c r="AC710" s="484"/>
      <c r="AD710" s="43"/>
      <c r="AE710" s="43"/>
      <c r="AF710" s="43"/>
      <c r="AG710" s="43"/>
      <c r="AH710" s="43"/>
    </row>
    <row r="711" spans="1:34" ht="14.25" customHeight="1">
      <c r="A711" s="43"/>
      <c r="B711" s="484"/>
      <c r="C711" s="484"/>
      <c r="D711" s="484"/>
      <c r="E711" s="505"/>
      <c r="F711" s="505"/>
      <c r="G711" s="505"/>
      <c r="H711" s="505"/>
      <c r="I711" s="505"/>
      <c r="J711" s="505"/>
      <c r="K711" s="505"/>
      <c r="L711" s="505"/>
      <c r="M711" s="505"/>
      <c r="N711" s="505"/>
      <c r="O711" s="505"/>
      <c r="P711" s="505"/>
      <c r="Q711" s="505"/>
      <c r="R711" s="505"/>
      <c r="S711" s="484"/>
      <c r="T711" s="505"/>
      <c r="U711" s="484"/>
      <c r="V711" s="484"/>
      <c r="W711" s="506"/>
      <c r="X711" s="506"/>
      <c r="Y711" s="506"/>
      <c r="Z711" s="43"/>
      <c r="AA711" s="43"/>
      <c r="AB711" s="484"/>
      <c r="AC711" s="484"/>
      <c r="AD711" s="43"/>
      <c r="AE711" s="43"/>
      <c r="AF711" s="43"/>
      <c r="AG711" s="43"/>
      <c r="AH711" s="43"/>
    </row>
    <row r="712" spans="1:34" ht="14.25" customHeight="1">
      <c r="A712" s="43"/>
      <c r="B712" s="484"/>
      <c r="C712" s="484"/>
      <c r="D712" s="484"/>
      <c r="E712" s="505"/>
      <c r="F712" s="505"/>
      <c r="G712" s="505"/>
      <c r="H712" s="505"/>
      <c r="I712" s="505"/>
      <c r="J712" s="505"/>
      <c r="K712" s="505"/>
      <c r="L712" s="505"/>
      <c r="M712" s="505"/>
      <c r="N712" s="505"/>
      <c r="O712" s="505"/>
      <c r="P712" s="505"/>
      <c r="Q712" s="505"/>
      <c r="R712" s="505"/>
      <c r="S712" s="484"/>
      <c r="T712" s="505"/>
      <c r="U712" s="484"/>
      <c r="V712" s="484"/>
      <c r="W712" s="506"/>
      <c r="X712" s="506"/>
      <c r="Y712" s="506"/>
      <c r="Z712" s="43"/>
      <c r="AA712" s="43"/>
      <c r="AB712" s="484"/>
      <c r="AC712" s="484"/>
      <c r="AD712" s="43"/>
      <c r="AE712" s="43"/>
      <c r="AF712" s="43"/>
      <c r="AG712" s="43"/>
      <c r="AH712" s="43"/>
    </row>
    <row r="713" spans="1:34" ht="14.25" customHeight="1">
      <c r="A713" s="43"/>
      <c r="B713" s="484"/>
      <c r="C713" s="484"/>
      <c r="D713" s="484"/>
      <c r="E713" s="505"/>
      <c r="F713" s="505"/>
      <c r="G713" s="505"/>
      <c r="H713" s="505"/>
      <c r="I713" s="505"/>
      <c r="J713" s="505"/>
      <c r="K713" s="505"/>
      <c r="L713" s="505"/>
      <c r="M713" s="505"/>
      <c r="N713" s="505"/>
      <c r="O713" s="505"/>
      <c r="P713" s="505"/>
      <c r="Q713" s="505"/>
      <c r="R713" s="505"/>
      <c r="S713" s="484"/>
      <c r="T713" s="505"/>
      <c r="U713" s="484"/>
      <c r="V713" s="484"/>
      <c r="W713" s="506"/>
      <c r="X713" s="506"/>
      <c r="Y713" s="506"/>
      <c r="Z713" s="43"/>
      <c r="AA713" s="43"/>
      <c r="AB713" s="484"/>
      <c r="AC713" s="484"/>
      <c r="AD713" s="43"/>
      <c r="AE713" s="43"/>
      <c r="AF713" s="43"/>
      <c r="AG713" s="43"/>
      <c r="AH713" s="43"/>
    </row>
    <row r="714" spans="1:34" ht="14.25" customHeight="1">
      <c r="A714" s="43"/>
      <c r="B714" s="484"/>
      <c r="C714" s="484"/>
      <c r="D714" s="484"/>
      <c r="E714" s="505"/>
      <c r="F714" s="505"/>
      <c r="G714" s="505"/>
      <c r="H714" s="505"/>
      <c r="I714" s="505"/>
      <c r="J714" s="505"/>
      <c r="K714" s="505"/>
      <c r="L714" s="505"/>
      <c r="M714" s="505"/>
      <c r="N714" s="505"/>
      <c r="O714" s="505"/>
      <c r="P714" s="505"/>
      <c r="Q714" s="505"/>
      <c r="R714" s="505"/>
      <c r="S714" s="484"/>
      <c r="T714" s="505"/>
      <c r="U714" s="484"/>
      <c r="V714" s="484"/>
      <c r="W714" s="506"/>
      <c r="X714" s="506"/>
      <c r="Y714" s="506"/>
      <c r="Z714" s="43"/>
      <c r="AA714" s="43"/>
      <c r="AB714" s="484"/>
      <c r="AC714" s="484"/>
      <c r="AD714" s="43"/>
      <c r="AE714" s="43"/>
      <c r="AF714" s="43"/>
      <c r="AG714" s="43"/>
      <c r="AH714" s="43"/>
    </row>
    <row r="715" spans="1:34" ht="14.25" customHeight="1">
      <c r="A715" s="43"/>
      <c r="B715" s="484"/>
      <c r="C715" s="484"/>
      <c r="D715" s="484"/>
      <c r="E715" s="505"/>
      <c r="F715" s="505"/>
      <c r="G715" s="505"/>
      <c r="H715" s="505"/>
      <c r="I715" s="505"/>
      <c r="J715" s="505"/>
      <c r="K715" s="505"/>
      <c r="L715" s="505"/>
      <c r="M715" s="505"/>
      <c r="N715" s="505"/>
      <c r="O715" s="505"/>
      <c r="P715" s="505"/>
      <c r="Q715" s="505"/>
      <c r="R715" s="505"/>
      <c r="S715" s="484"/>
      <c r="T715" s="505"/>
      <c r="U715" s="484"/>
      <c r="V715" s="484"/>
      <c r="W715" s="506"/>
      <c r="X715" s="506"/>
      <c r="Y715" s="506"/>
      <c r="Z715" s="43"/>
      <c r="AA715" s="43"/>
      <c r="AB715" s="484"/>
      <c r="AC715" s="484"/>
      <c r="AD715" s="43"/>
      <c r="AE715" s="43"/>
      <c r="AF715" s="43"/>
      <c r="AG715" s="43"/>
      <c r="AH715" s="43"/>
    </row>
    <row r="716" spans="1:34" ht="14.25" customHeight="1">
      <c r="A716" s="43"/>
      <c r="B716" s="484"/>
      <c r="C716" s="484"/>
      <c r="D716" s="484"/>
      <c r="E716" s="505"/>
      <c r="F716" s="505"/>
      <c r="G716" s="505"/>
      <c r="H716" s="505"/>
      <c r="I716" s="505"/>
      <c r="J716" s="505"/>
      <c r="K716" s="505"/>
      <c r="L716" s="505"/>
      <c r="M716" s="505"/>
      <c r="N716" s="505"/>
      <c r="O716" s="505"/>
      <c r="P716" s="505"/>
      <c r="Q716" s="505"/>
      <c r="R716" s="505"/>
      <c r="S716" s="484"/>
      <c r="T716" s="505"/>
      <c r="U716" s="484"/>
      <c r="V716" s="484"/>
      <c r="W716" s="506"/>
      <c r="X716" s="506"/>
      <c r="Y716" s="506"/>
      <c r="Z716" s="43"/>
      <c r="AA716" s="43"/>
      <c r="AB716" s="484"/>
      <c r="AC716" s="484"/>
      <c r="AD716" s="43"/>
      <c r="AE716" s="43"/>
      <c r="AF716" s="43"/>
      <c r="AG716" s="43"/>
      <c r="AH716" s="43"/>
    </row>
    <row r="717" spans="1:34" ht="14.25" customHeight="1">
      <c r="A717" s="43"/>
      <c r="B717" s="484"/>
      <c r="C717" s="484"/>
      <c r="D717" s="484"/>
      <c r="E717" s="505"/>
      <c r="F717" s="505"/>
      <c r="G717" s="505"/>
      <c r="H717" s="505"/>
      <c r="I717" s="505"/>
      <c r="J717" s="505"/>
      <c r="K717" s="505"/>
      <c r="L717" s="505"/>
      <c r="M717" s="505"/>
      <c r="N717" s="505"/>
      <c r="O717" s="505"/>
      <c r="P717" s="505"/>
      <c r="Q717" s="505"/>
      <c r="R717" s="505"/>
      <c r="S717" s="484"/>
      <c r="T717" s="505"/>
      <c r="U717" s="484"/>
      <c r="V717" s="484"/>
      <c r="W717" s="506"/>
      <c r="X717" s="506"/>
      <c r="Y717" s="506"/>
      <c r="Z717" s="43"/>
      <c r="AA717" s="43"/>
      <c r="AB717" s="484"/>
      <c r="AC717" s="484"/>
      <c r="AD717" s="43"/>
      <c r="AE717" s="43"/>
      <c r="AF717" s="43"/>
      <c r="AG717" s="43"/>
      <c r="AH717" s="43"/>
    </row>
    <row r="718" spans="1:34" ht="14.25" customHeight="1">
      <c r="A718" s="43"/>
      <c r="B718" s="484"/>
      <c r="C718" s="484"/>
      <c r="D718" s="484"/>
      <c r="E718" s="505"/>
      <c r="F718" s="505"/>
      <c r="G718" s="505"/>
      <c r="H718" s="505"/>
      <c r="I718" s="505"/>
      <c r="J718" s="505"/>
      <c r="K718" s="505"/>
      <c r="L718" s="505"/>
      <c r="M718" s="505"/>
      <c r="N718" s="505"/>
      <c r="O718" s="505"/>
      <c r="P718" s="505"/>
      <c r="Q718" s="505"/>
      <c r="R718" s="505"/>
      <c r="S718" s="484"/>
      <c r="T718" s="505"/>
      <c r="U718" s="484"/>
      <c r="V718" s="484"/>
      <c r="W718" s="506"/>
      <c r="X718" s="506"/>
      <c r="Y718" s="506"/>
      <c r="Z718" s="43"/>
      <c r="AA718" s="43"/>
      <c r="AB718" s="484"/>
      <c r="AC718" s="484"/>
      <c r="AD718" s="43"/>
      <c r="AE718" s="43"/>
      <c r="AF718" s="43"/>
      <c r="AG718" s="43"/>
      <c r="AH718" s="43"/>
    </row>
    <row r="719" spans="1:34" ht="14.25" customHeight="1">
      <c r="A719" s="43"/>
      <c r="B719" s="484"/>
      <c r="C719" s="484"/>
      <c r="D719" s="484"/>
      <c r="E719" s="505"/>
      <c r="F719" s="505"/>
      <c r="G719" s="505"/>
      <c r="H719" s="505"/>
      <c r="I719" s="505"/>
      <c r="J719" s="505"/>
      <c r="K719" s="505"/>
      <c r="L719" s="505"/>
      <c r="M719" s="505"/>
      <c r="N719" s="505"/>
      <c r="O719" s="505"/>
      <c r="P719" s="505"/>
      <c r="Q719" s="505"/>
      <c r="R719" s="505"/>
      <c r="S719" s="484"/>
      <c r="T719" s="505"/>
      <c r="U719" s="484"/>
      <c r="V719" s="484"/>
      <c r="W719" s="506"/>
      <c r="X719" s="506"/>
      <c r="Y719" s="506"/>
      <c r="Z719" s="43"/>
      <c r="AA719" s="43"/>
      <c r="AB719" s="484"/>
      <c r="AC719" s="484"/>
      <c r="AD719" s="43"/>
      <c r="AE719" s="43"/>
      <c r="AF719" s="43"/>
      <c r="AG719" s="43"/>
      <c r="AH719" s="43"/>
    </row>
    <row r="720" spans="1:34" ht="14.25" customHeight="1">
      <c r="A720" s="43"/>
      <c r="B720" s="484"/>
      <c r="C720" s="484"/>
      <c r="D720" s="484"/>
      <c r="E720" s="505"/>
      <c r="F720" s="505"/>
      <c r="G720" s="505"/>
      <c r="H720" s="505"/>
      <c r="I720" s="505"/>
      <c r="J720" s="505"/>
      <c r="K720" s="505"/>
      <c r="L720" s="505"/>
      <c r="M720" s="505"/>
      <c r="N720" s="505"/>
      <c r="O720" s="505"/>
      <c r="P720" s="505"/>
      <c r="Q720" s="505"/>
      <c r="R720" s="505"/>
      <c r="S720" s="484"/>
      <c r="T720" s="505"/>
      <c r="U720" s="484"/>
      <c r="V720" s="484"/>
      <c r="W720" s="506"/>
      <c r="X720" s="506"/>
      <c r="Y720" s="506"/>
      <c r="Z720" s="43"/>
      <c r="AA720" s="43"/>
      <c r="AB720" s="484"/>
      <c r="AC720" s="484"/>
      <c r="AD720" s="43"/>
      <c r="AE720" s="43"/>
      <c r="AF720" s="43"/>
      <c r="AG720" s="43"/>
      <c r="AH720" s="43"/>
    </row>
    <row r="721" spans="1:34" ht="14.25" customHeight="1">
      <c r="A721" s="43"/>
      <c r="B721" s="484"/>
      <c r="C721" s="484"/>
      <c r="D721" s="484"/>
      <c r="E721" s="505"/>
      <c r="F721" s="505"/>
      <c r="G721" s="505"/>
      <c r="H721" s="505"/>
      <c r="I721" s="505"/>
      <c r="J721" s="505"/>
      <c r="K721" s="505"/>
      <c r="L721" s="505"/>
      <c r="M721" s="505"/>
      <c r="N721" s="505"/>
      <c r="O721" s="505"/>
      <c r="P721" s="505"/>
      <c r="Q721" s="505"/>
      <c r="R721" s="505"/>
      <c r="S721" s="484"/>
      <c r="T721" s="505"/>
      <c r="U721" s="484"/>
      <c r="V721" s="484"/>
      <c r="W721" s="506"/>
      <c r="X721" s="506"/>
      <c r="Y721" s="506"/>
      <c r="Z721" s="43"/>
      <c r="AA721" s="43"/>
      <c r="AB721" s="484"/>
      <c r="AC721" s="484"/>
      <c r="AD721" s="43"/>
      <c r="AE721" s="43"/>
      <c r="AF721" s="43"/>
      <c r="AG721" s="43"/>
      <c r="AH721" s="43"/>
    </row>
    <row r="722" spans="1:34" ht="14.25" customHeight="1">
      <c r="A722" s="43"/>
      <c r="B722" s="484"/>
      <c r="C722" s="484"/>
      <c r="D722" s="484"/>
      <c r="E722" s="505"/>
      <c r="F722" s="505"/>
      <c r="G722" s="505"/>
      <c r="H722" s="505"/>
      <c r="I722" s="505"/>
      <c r="J722" s="505"/>
      <c r="K722" s="505"/>
      <c r="L722" s="505"/>
      <c r="M722" s="505"/>
      <c r="N722" s="505"/>
      <c r="O722" s="505"/>
      <c r="P722" s="505"/>
      <c r="Q722" s="505"/>
      <c r="R722" s="505"/>
      <c r="S722" s="484"/>
      <c r="T722" s="505"/>
      <c r="U722" s="484"/>
      <c r="V722" s="484"/>
      <c r="W722" s="506"/>
      <c r="X722" s="506"/>
      <c r="Y722" s="506"/>
      <c r="Z722" s="43"/>
      <c r="AA722" s="43"/>
      <c r="AB722" s="484"/>
      <c r="AC722" s="484"/>
      <c r="AD722" s="43"/>
      <c r="AE722" s="43"/>
      <c r="AF722" s="43"/>
      <c r="AG722" s="43"/>
      <c r="AH722" s="43"/>
    </row>
    <row r="723" spans="1:34" ht="14.25" customHeight="1">
      <c r="A723" s="43"/>
      <c r="B723" s="484"/>
      <c r="C723" s="484"/>
      <c r="D723" s="484"/>
      <c r="E723" s="505"/>
      <c r="F723" s="505"/>
      <c r="G723" s="505"/>
      <c r="H723" s="505"/>
      <c r="I723" s="505"/>
      <c r="J723" s="505"/>
      <c r="K723" s="505"/>
      <c r="L723" s="505"/>
      <c r="M723" s="505"/>
      <c r="N723" s="505"/>
      <c r="O723" s="505"/>
      <c r="P723" s="505"/>
      <c r="Q723" s="505"/>
      <c r="R723" s="505"/>
      <c r="S723" s="484"/>
      <c r="T723" s="505"/>
      <c r="U723" s="484"/>
      <c r="V723" s="484"/>
      <c r="W723" s="506"/>
      <c r="X723" s="506"/>
      <c r="Y723" s="506"/>
      <c r="Z723" s="43"/>
      <c r="AA723" s="43"/>
      <c r="AB723" s="484"/>
      <c r="AC723" s="484"/>
      <c r="AD723" s="43"/>
      <c r="AE723" s="43"/>
      <c r="AF723" s="43"/>
      <c r="AG723" s="43"/>
      <c r="AH723" s="43"/>
    </row>
    <row r="724" spans="1:34" ht="14.25" customHeight="1">
      <c r="A724" s="43"/>
      <c r="B724" s="484"/>
      <c r="C724" s="484"/>
      <c r="D724" s="484"/>
      <c r="E724" s="505"/>
      <c r="F724" s="505"/>
      <c r="G724" s="505"/>
      <c r="H724" s="505"/>
      <c r="I724" s="505"/>
      <c r="J724" s="505"/>
      <c r="K724" s="505"/>
      <c r="L724" s="505"/>
      <c r="M724" s="505"/>
      <c r="N724" s="505"/>
      <c r="O724" s="505"/>
      <c r="P724" s="505"/>
      <c r="Q724" s="505"/>
      <c r="R724" s="505"/>
      <c r="S724" s="484"/>
      <c r="T724" s="505"/>
      <c r="U724" s="484"/>
      <c r="V724" s="484"/>
      <c r="W724" s="506"/>
      <c r="X724" s="506"/>
      <c r="Y724" s="506"/>
      <c r="Z724" s="43"/>
      <c r="AA724" s="43"/>
      <c r="AB724" s="484"/>
      <c r="AC724" s="484"/>
      <c r="AD724" s="43"/>
      <c r="AE724" s="43"/>
      <c r="AF724" s="43"/>
      <c r="AG724" s="43"/>
      <c r="AH724" s="43"/>
    </row>
    <row r="725" spans="1:34" ht="14.25" customHeight="1">
      <c r="A725" s="43"/>
      <c r="B725" s="484"/>
      <c r="C725" s="484"/>
      <c r="D725" s="484"/>
      <c r="E725" s="505"/>
      <c r="F725" s="505"/>
      <c r="G725" s="505"/>
      <c r="H725" s="505"/>
      <c r="I725" s="505"/>
      <c r="J725" s="505"/>
      <c r="K725" s="505"/>
      <c r="L725" s="505"/>
      <c r="M725" s="505"/>
      <c r="N725" s="505"/>
      <c r="O725" s="505"/>
      <c r="P725" s="505"/>
      <c r="Q725" s="505"/>
      <c r="R725" s="505"/>
      <c r="S725" s="484"/>
      <c r="T725" s="505"/>
      <c r="U725" s="484"/>
      <c r="V725" s="484"/>
      <c r="W725" s="506"/>
      <c r="X725" s="506"/>
      <c r="Y725" s="506"/>
      <c r="Z725" s="43"/>
      <c r="AA725" s="43"/>
      <c r="AB725" s="484"/>
      <c r="AC725" s="484"/>
      <c r="AD725" s="43"/>
      <c r="AE725" s="43"/>
      <c r="AF725" s="43"/>
      <c r="AG725" s="43"/>
      <c r="AH725" s="43"/>
    </row>
    <row r="726" spans="1:34" ht="14.25" customHeight="1">
      <c r="A726" s="43"/>
      <c r="B726" s="484"/>
      <c r="C726" s="484"/>
      <c r="D726" s="484"/>
      <c r="E726" s="505"/>
      <c r="F726" s="505"/>
      <c r="G726" s="505"/>
      <c r="H726" s="505"/>
      <c r="I726" s="505"/>
      <c r="J726" s="505"/>
      <c r="K726" s="505"/>
      <c r="L726" s="505"/>
      <c r="M726" s="505"/>
      <c r="N726" s="505"/>
      <c r="O726" s="505"/>
      <c r="P726" s="505"/>
      <c r="Q726" s="505"/>
      <c r="R726" s="505"/>
      <c r="S726" s="484"/>
      <c r="T726" s="505"/>
      <c r="U726" s="484"/>
      <c r="V726" s="484"/>
      <c r="W726" s="506"/>
      <c r="X726" s="506"/>
      <c r="Y726" s="506"/>
      <c r="Z726" s="43"/>
      <c r="AA726" s="43"/>
      <c r="AB726" s="484"/>
      <c r="AC726" s="484"/>
      <c r="AD726" s="43"/>
      <c r="AE726" s="43"/>
      <c r="AF726" s="43"/>
      <c r="AG726" s="43"/>
      <c r="AH726" s="43"/>
    </row>
    <row r="727" spans="1:34" ht="14.25" customHeight="1">
      <c r="A727" s="43"/>
      <c r="B727" s="484"/>
      <c r="C727" s="484"/>
      <c r="D727" s="484"/>
      <c r="E727" s="505"/>
      <c r="F727" s="505"/>
      <c r="G727" s="505"/>
      <c r="H727" s="505"/>
      <c r="I727" s="505"/>
      <c r="J727" s="505"/>
      <c r="K727" s="505"/>
      <c r="L727" s="505"/>
      <c r="M727" s="505"/>
      <c r="N727" s="505"/>
      <c r="O727" s="505"/>
      <c r="P727" s="505"/>
      <c r="Q727" s="505"/>
      <c r="R727" s="505"/>
      <c r="S727" s="484"/>
      <c r="T727" s="505"/>
      <c r="U727" s="484"/>
      <c r="V727" s="484"/>
      <c r="W727" s="506"/>
      <c r="X727" s="506"/>
      <c r="Y727" s="506"/>
      <c r="Z727" s="43"/>
      <c r="AA727" s="43"/>
      <c r="AB727" s="484"/>
      <c r="AC727" s="484"/>
      <c r="AD727" s="43"/>
      <c r="AE727" s="43"/>
      <c r="AF727" s="43"/>
      <c r="AG727" s="43"/>
      <c r="AH727" s="43"/>
    </row>
    <row r="728" spans="1:34" ht="14.25" customHeight="1">
      <c r="A728" s="43"/>
      <c r="B728" s="484"/>
      <c r="C728" s="484"/>
      <c r="D728" s="484"/>
      <c r="E728" s="505"/>
      <c r="F728" s="505"/>
      <c r="G728" s="505"/>
      <c r="H728" s="505"/>
      <c r="I728" s="505"/>
      <c r="J728" s="505"/>
      <c r="K728" s="505"/>
      <c r="L728" s="505"/>
      <c r="M728" s="505"/>
      <c r="N728" s="505"/>
      <c r="O728" s="505"/>
      <c r="P728" s="505"/>
      <c r="Q728" s="505"/>
      <c r="R728" s="505"/>
      <c r="S728" s="484"/>
      <c r="T728" s="505"/>
      <c r="U728" s="484"/>
      <c r="V728" s="484"/>
      <c r="W728" s="506"/>
      <c r="X728" s="506"/>
      <c r="Y728" s="506"/>
      <c r="Z728" s="43"/>
      <c r="AA728" s="43"/>
      <c r="AB728" s="484"/>
      <c r="AC728" s="484"/>
      <c r="AD728" s="43"/>
      <c r="AE728" s="43"/>
      <c r="AF728" s="43"/>
      <c r="AG728" s="43"/>
      <c r="AH728" s="43"/>
    </row>
    <row r="729" spans="1:34" ht="14.25" customHeight="1">
      <c r="A729" s="43"/>
      <c r="B729" s="484"/>
      <c r="C729" s="484"/>
      <c r="D729" s="484"/>
      <c r="E729" s="505"/>
      <c r="F729" s="505"/>
      <c r="G729" s="505"/>
      <c r="H729" s="505"/>
      <c r="I729" s="505"/>
      <c r="J729" s="505"/>
      <c r="K729" s="505"/>
      <c r="L729" s="505"/>
      <c r="M729" s="505"/>
      <c r="N729" s="505"/>
      <c r="O729" s="505"/>
      <c r="P729" s="505"/>
      <c r="Q729" s="505"/>
      <c r="R729" s="505"/>
      <c r="S729" s="484"/>
      <c r="T729" s="505"/>
      <c r="U729" s="484"/>
      <c r="V729" s="484"/>
      <c r="W729" s="506"/>
      <c r="X729" s="506"/>
      <c r="Y729" s="506"/>
      <c r="Z729" s="43"/>
      <c r="AA729" s="43"/>
      <c r="AB729" s="484"/>
      <c r="AC729" s="484"/>
      <c r="AD729" s="43"/>
      <c r="AE729" s="43"/>
      <c r="AF729" s="43"/>
      <c r="AG729" s="43"/>
      <c r="AH729" s="43"/>
    </row>
    <row r="730" spans="1:34" ht="14.25" customHeight="1">
      <c r="A730" s="43"/>
      <c r="B730" s="484"/>
      <c r="C730" s="484"/>
      <c r="D730" s="484"/>
      <c r="E730" s="505"/>
      <c r="F730" s="505"/>
      <c r="G730" s="505"/>
      <c r="H730" s="505"/>
      <c r="I730" s="505"/>
      <c r="J730" s="505"/>
      <c r="K730" s="505"/>
      <c r="L730" s="505"/>
      <c r="M730" s="505"/>
      <c r="N730" s="505"/>
      <c r="O730" s="505"/>
      <c r="P730" s="505"/>
      <c r="Q730" s="505"/>
      <c r="R730" s="505"/>
      <c r="S730" s="484"/>
      <c r="T730" s="505"/>
      <c r="U730" s="484"/>
      <c r="V730" s="484"/>
      <c r="W730" s="506"/>
      <c r="X730" s="506"/>
      <c r="Y730" s="506"/>
      <c r="Z730" s="43"/>
      <c r="AA730" s="43"/>
      <c r="AB730" s="484"/>
      <c r="AC730" s="484"/>
      <c r="AD730" s="43"/>
      <c r="AE730" s="43"/>
      <c r="AF730" s="43"/>
      <c r="AG730" s="43"/>
      <c r="AH730" s="43"/>
    </row>
    <row r="731" spans="1:34" ht="14.25" customHeight="1">
      <c r="A731" s="43"/>
      <c r="B731" s="484"/>
      <c r="C731" s="484"/>
      <c r="D731" s="484"/>
      <c r="E731" s="505"/>
      <c r="F731" s="505"/>
      <c r="G731" s="505"/>
      <c r="H731" s="505"/>
      <c r="I731" s="505"/>
      <c r="J731" s="505"/>
      <c r="K731" s="505"/>
      <c r="L731" s="505"/>
      <c r="M731" s="505"/>
      <c r="N731" s="505"/>
      <c r="O731" s="505"/>
      <c r="P731" s="505"/>
      <c r="Q731" s="505"/>
      <c r="R731" s="505"/>
      <c r="S731" s="484"/>
      <c r="T731" s="505"/>
      <c r="U731" s="484"/>
      <c r="V731" s="484"/>
      <c r="W731" s="506"/>
      <c r="X731" s="506"/>
      <c r="Y731" s="506"/>
      <c r="Z731" s="43"/>
      <c r="AA731" s="43"/>
      <c r="AB731" s="484"/>
      <c r="AC731" s="484"/>
      <c r="AD731" s="43"/>
      <c r="AE731" s="43"/>
      <c r="AF731" s="43"/>
      <c r="AG731" s="43"/>
      <c r="AH731" s="43"/>
    </row>
    <row r="732" spans="1:34" ht="14.25" customHeight="1">
      <c r="A732" s="43"/>
      <c r="B732" s="484"/>
      <c r="C732" s="484"/>
      <c r="D732" s="484"/>
      <c r="E732" s="505"/>
      <c r="F732" s="505"/>
      <c r="G732" s="505"/>
      <c r="H732" s="505"/>
      <c r="I732" s="505"/>
      <c r="J732" s="505"/>
      <c r="K732" s="505"/>
      <c r="L732" s="505"/>
      <c r="M732" s="505"/>
      <c r="N732" s="505"/>
      <c r="O732" s="505"/>
      <c r="P732" s="505"/>
      <c r="Q732" s="505"/>
      <c r="R732" s="505"/>
      <c r="S732" s="484"/>
      <c r="T732" s="505"/>
      <c r="U732" s="484"/>
      <c r="V732" s="484"/>
      <c r="W732" s="506"/>
      <c r="X732" s="506"/>
      <c r="Y732" s="506"/>
      <c r="Z732" s="43"/>
      <c r="AA732" s="43"/>
      <c r="AB732" s="484"/>
      <c r="AC732" s="484"/>
      <c r="AD732" s="43"/>
      <c r="AE732" s="43"/>
      <c r="AF732" s="43"/>
      <c r="AG732" s="43"/>
      <c r="AH732" s="43"/>
    </row>
    <row r="733" spans="1:34" ht="14.25" customHeight="1">
      <c r="A733" s="43"/>
      <c r="B733" s="484"/>
      <c r="C733" s="484"/>
      <c r="D733" s="484"/>
      <c r="E733" s="505"/>
      <c r="F733" s="505"/>
      <c r="G733" s="505"/>
      <c r="H733" s="505"/>
      <c r="I733" s="505"/>
      <c r="J733" s="505"/>
      <c r="K733" s="505"/>
      <c r="L733" s="505"/>
      <c r="M733" s="505"/>
      <c r="N733" s="505"/>
      <c r="O733" s="505"/>
      <c r="P733" s="505"/>
      <c r="Q733" s="505"/>
      <c r="R733" s="505"/>
      <c r="S733" s="484"/>
      <c r="T733" s="505"/>
      <c r="U733" s="484"/>
      <c r="V733" s="484"/>
      <c r="W733" s="506"/>
      <c r="X733" s="506"/>
      <c r="Y733" s="506"/>
      <c r="Z733" s="43"/>
      <c r="AA733" s="43"/>
      <c r="AB733" s="484"/>
      <c r="AC733" s="484"/>
      <c r="AD733" s="43"/>
      <c r="AE733" s="43"/>
      <c r="AF733" s="43"/>
      <c r="AG733" s="43"/>
      <c r="AH733" s="43"/>
    </row>
    <row r="734" spans="1:34" ht="14.25" customHeight="1">
      <c r="A734" s="43"/>
      <c r="B734" s="484"/>
      <c r="C734" s="484"/>
      <c r="D734" s="484"/>
      <c r="E734" s="505"/>
      <c r="F734" s="505"/>
      <c r="G734" s="505"/>
      <c r="H734" s="505"/>
      <c r="I734" s="505"/>
      <c r="J734" s="505"/>
      <c r="K734" s="505"/>
      <c r="L734" s="505"/>
      <c r="M734" s="505"/>
      <c r="N734" s="505"/>
      <c r="O734" s="505"/>
      <c r="P734" s="505"/>
      <c r="Q734" s="505"/>
      <c r="R734" s="505"/>
      <c r="S734" s="484"/>
      <c r="T734" s="505"/>
      <c r="U734" s="484"/>
      <c r="V734" s="484"/>
      <c r="W734" s="506"/>
      <c r="X734" s="506"/>
      <c r="Y734" s="506"/>
      <c r="Z734" s="43"/>
      <c r="AA734" s="43"/>
      <c r="AB734" s="484"/>
      <c r="AC734" s="484"/>
      <c r="AD734" s="43"/>
      <c r="AE734" s="43"/>
      <c r="AF734" s="43"/>
      <c r="AG734" s="43"/>
      <c r="AH734" s="43"/>
    </row>
    <row r="735" spans="1:34" ht="14.25" customHeight="1">
      <c r="A735" s="43"/>
      <c r="B735" s="484"/>
      <c r="C735" s="484"/>
      <c r="D735" s="484"/>
      <c r="E735" s="505"/>
      <c r="F735" s="505"/>
      <c r="G735" s="505"/>
      <c r="H735" s="505"/>
      <c r="I735" s="505"/>
      <c r="J735" s="505"/>
      <c r="K735" s="505"/>
      <c r="L735" s="505"/>
      <c r="M735" s="505"/>
      <c r="N735" s="505"/>
      <c r="O735" s="505"/>
      <c r="P735" s="505"/>
      <c r="Q735" s="505"/>
      <c r="R735" s="505"/>
      <c r="S735" s="484"/>
      <c r="T735" s="505"/>
      <c r="U735" s="484"/>
      <c r="V735" s="484"/>
      <c r="W735" s="506"/>
      <c r="X735" s="506"/>
      <c r="Y735" s="506"/>
      <c r="Z735" s="43"/>
      <c r="AA735" s="43"/>
      <c r="AB735" s="484"/>
      <c r="AC735" s="484"/>
      <c r="AD735" s="43"/>
      <c r="AE735" s="43"/>
      <c r="AF735" s="43"/>
      <c r="AG735" s="43"/>
      <c r="AH735" s="43"/>
    </row>
    <row r="736" spans="1:34" ht="14.25" customHeight="1">
      <c r="A736" s="43"/>
      <c r="B736" s="484"/>
      <c r="C736" s="484"/>
      <c r="D736" s="484"/>
      <c r="E736" s="505"/>
      <c r="F736" s="505"/>
      <c r="G736" s="505"/>
      <c r="H736" s="505"/>
      <c r="I736" s="505"/>
      <c r="J736" s="505"/>
      <c r="K736" s="505"/>
      <c r="L736" s="505"/>
      <c r="M736" s="505"/>
      <c r="N736" s="505"/>
      <c r="O736" s="505"/>
      <c r="P736" s="505"/>
      <c r="Q736" s="505"/>
      <c r="R736" s="505"/>
      <c r="S736" s="484"/>
      <c r="T736" s="505"/>
      <c r="U736" s="484"/>
      <c r="V736" s="484"/>
      <c r="W736" s="506"/>
      <c r="X736" s="506"/>
      <c r="Y736" s="506"/>
      <c r="Z736" s="43"/>
      <c r="AA736" s="43"/>
      <c r="AB736" s="484"/>
      <c r="AC736" s="484"/>
      <c r="AD736" s="43"/>
      <c r="AE736" s="43"/>
      <c r="AF736" s="43"/>
      <c r="AG736" s="43"/>
      <c r="AH736" s="43"/>
    </row>
    <row r="737" spans="1:34" ht="14.25" customHeight="1">
      <c r="A737" s="43"/>
      <c r="B737" s="484"/>
      <c r="C737" s="484"/>
      <c r="D737" s="484"/>
      <c r="E737" s="505"/>
      <c r="F737" s="505"/>
      <c r="G737" s="505"/>
      <c r="H737" s="505"/>
      <c r="I737" s="505"/>
      <c r="J737" s="505"/>
      <c r="K737" s="505"/>
      <c r="L737" s="505"/>
      <c r="M737" s="505"/>
      <c r="N737" s="505"/>
      <c r="O737" s="505"/>
      <c r="P737" s="505"/>
      <c r="Q737" s="505"/>
      <c r="R737" s="505"/>
      <c r="S737" s="484"/>
      <c r="T737" s="505"/>
      <c r="U737" s="484"/>
      <c r="V737" s="484"/>
      <c r="W737" s="506"/>
      <c r="X737" s="506"/>
      <c r="Y737" s="506"/>
      <c r="Z737" s="43"/>
      <c r="AA737" s="43"/>
      <c r="AB737" s="484"/>
      <c r="AC737" s="484"/>
      <c r="AD737" s="43"/>
      <c r="AE737" s="43"/>
      <c r="AF737" s="43"/>
      <c r="AG737" s="43"/>
      <c r="AH737" s="43"/>
    </row>
    <row r="738" spans="1:34" ht="14.25" customHeight="1">
      <c r="A738" s="43"/>
      <c r="B738" s="484"/>
      <c r="C738" s="484"/>
      <c r="D738" s="484"/>
      <c r="E738" s="505"/>
      <c r="F738" s="505"/>
      <c r="G738" s="505"/>
      <c r="H738" s="505"/>
      <c r="I738" s="505"/>
      <c r="J738" s="505"/>
      <c r="K738" s="505"/>
      <c r="L738" s="505"/>
      <c r="M738" s="505"/>
      <c r="N738" s="505"/>
      <c r="O738" s="505"/>
      <c r="P738" s="505"/>
      <c r="Q738" s="505"/>
      <c r="R738" s="505"/>
      <c r="S738" s="484"/>
      <c r="T738" s="505"/>
      <c r="U738" s="484"/>
      <c r="V738" s="484"/>
      <c r="W738" s="506"/>
      <c r="X738" s="506"/>
      <c r="Y738" s="506"/>
      <c r="Z738" s="43"/>
      <c r="AA738" s="43"/>
      <c r="AB738" s="484"/>
      <c r="AC738" s="484"/>
      <c r="AD738" s="43"/>
      <c r="AE738" s="43"/>
      <c r="AF738" s="43"/>
      <c r="AG738" s="43"/>
      <c r="AH738" s="43"/>
    </row>
    <row r="739" spans="1:34" ht="14.25" customHeight="1">
      <c r="A739" s="43"/>
      <c r="B739" s="484"/>
      <c r="C739" s="484"/>
      <c r="D739" s="484"/>
      <c r="E739" s="505"/>
      <c r="F739" s="505"/>
      <c r="G739" s="505"/>
      <c r="H739" s="505"/>
      <c r="I739" s="505"/>
      <c r="J739" s="505"/>
      <c r="K739" s="505"/>
      <c r="L739" s="505"/>
      <c r="M739" s="505"/>
      <c r="N739" s="505"/>
      <c r="O739" s="505"/>
      <c r="P739" s="505"/>
      <c r="Q739" s="505"/>
      <c r="R739" s="505"/>
      <c r="S739" s="484"/>
      <c r="T739" s="505"/>
      <c r="U739" s="484"/>
      <c r="V739" s="484"/>
      <c r="W739" s="506"/>
      <c r="X739" s="506"/>
      <c r="Y739" s="506"/>
      <c r="Z739" s="43"/>
      <c r="AA739" s="43"/>
      <c r="AB739" s="484"/>
      <c r="AC739" s="484"/>
      <c r="AD739" s="43"/>
      <c r="AE739" s="43"/>
      <c r="AF739" s="43"/>
      <c r="AG739" s="43"/>
      <c r="AH739" s="43"/>
    </row>
    <row r="740" spans="1:34" ht="14.25" customHeight="1">
      <c r="A740" s="43"/>
      <c r="B740" s="484"/>
      <c r="C740" s="484"/>
      <c r="D740" s="484"/>
      <c r="E740" s="505"/>
      <c r="F740" s="505"/>
      <c r="G740" s="505"/>
      <c r="H740" s="505"/>
      <c r="I740" s="505"/>
      <c r="J740" s="505"/>
      <c r="K740" s="505"/>
      <c r="L740" s="505"/>
      <c r="M740" s="505"/>
      <c r="N740" s="505"/>
      <c r="O740" s="505"/>
      <c r="P740" s="505"/>
      <c r="Q740" s="505"/>
      <c r="R740" s="505"/>
      <c r="S740" s="484"/>
      <c r="T740" s="505"/>
      <c r="U740" s="484"/>
      <c r="V740" s="484"/>
      <c r="W740" s="506"/>
      <c r="X740" s="506"/>
      <c r="Y740" s="506"/>
      <c r="Z740" s="43"/>
      <c r="AA740" s="43"/>
      <c r="AB740" s="484"/>
      <c r="AC740" s="484"/>
      <c r="AD740" s="43"/>
      <c r="AE740" s="43"/>
      <c r="AF740" s="43"/>
      <c r="AG740" s="43"/>
      <c r="AH740" s="43"/>
    </row>
    <row r="741" spans="1:34" ht="14.25" customHeight="1">
      <c r="A741" s="43"/>
      <c r="B741" s="484"/>
      <c r="C741" s="484"/>
      <c r="D741" s="484"/>
      <c r="E741" s="505"/>
      <c r="F741" s="505"/>
      <c r="G741" s="505"/>
      <c r="H741" s="505"/>
      <c r="I741" s="505"/>
      <c r="J741" s="505"/>
      <c r="K741" s="505"/>
      <c r="L741" s="505"/>
      <c r="M741" s="505"/>
      <c r="N741" s="505"/>
      <c r="O741" s="505"/>
      <c r="P741" s="505"/>
      <c r="Q741" s="505"/>
      <c r="R741" s="505"/>
      <c r="S741" s="484"/>
      <c r="T741" s="505"/>
      <c r="U741" s="484"/>
      <c r="V741" s="484"/>
      <c r="W741" s="506"/>
      <c r="X741" s="506"/>
      <c r="Y741" s="506"/>
      <c r="Z741" s="43"/>
      <c r="AA741" s="43"/>
      <c r="AB741" s="484"/>
      <c r="AC741" s="484"/>
      <c r="AD741" s="43"/>
      <c r="AE741" s="43"/>
      <c r="AF741" s="43"/>
      <c r="AG741" s="43"/>
      <c r="AH741" s="43"/>
    </row>
    <row r="742" spans="1:34" ht="14.25" customHeight="1">
      <c r="A742" s="43"/>
      <c r="B742" s="484"/>
      <c r="C742" s="484"/>
      <c r="D742" s="484"/>
      <c r="E742" s="505"/>
      <c r="F742" s="505"/>
      <c r="G742" s="505"/>
      <c r="H742" s="505"/>
      <c r="I742" s="505"/>
      <c r="J742" s="505"/>
      <c r="K742" s="505"/>
      <c r="L742" s="505"/>
      <c r="M742" s="505"/>
      <c r="N742" s="505"/>
      <c r="O742" s="505"/>
      <c r="P742" s="505"/>
      <c r="Q742" s="505"/>
      <c r="R742" s="505"/>
      <c r="S742" s="484"/>
      <c r="T742" s="505"/>
      <c r="U742" s="484"/>
      <c r="V742" s="484"/>
      <c r="W742" s="506"/>
      <c r="X742" s="506"/>
      <c r="Y742" s="506"/>
      <c r="Z742" s="43"/>
      <c r="AA742" s="43"/>
      <c r="AB742" s="484"/>
      <c r="AC742" s="484"/>
      <c r="AD742" s="43"/>
      <c r="AE742" s="43"/>
      <c r="AF742" s="43"/>
      <c r="AG742" s="43"/>
      <c r="AH742" s="43"/>
    </row>
    <row r="743" spans="1:34" ht="14.25" customHeight="1">
      <c r="A743" s="43"/>
      <c r="B743" s="484"/>
      <c r="C743" s="484"/>
      <c r="D743" s="484"/>
      <c r="E743" s="505"/>
      <c r="F743" s="505"/>
      <c r="G743" s="505"/>
      <c r="H743" s="505"/>
      <c r="I743" s="505"/>
      <c r="J743" s="505"/>
      <c r="K743" s="505"/>
      <c r="L743" s="505"/>
      <c r="M743" s="505"/>
      <c r="N743" s="505"/>
      <c r="O743" s="505"/>
      <c r="P743" s="505"/>
      <c r="Q743" s="505"/>
      <c r="R743" s="505"/>
      <c r="S743" s="484"/>
      <c r="T743" s="505"/>
      <c r="U743" s="484"/>
      <c r="V743" s="484"/>
      <c r="W743" s="506"/>
      <c r="X743" s="506"/>
      <c r="Y743" s="506"/>
      <c r="Z743" s="43"/>
      <c r="AA743" s="43"/>
      <c r="AB743" s="484"/>
      <c r="AC743" s="484"/>
      <c r="AD743" s="43"/>
      <c r="AE743" s="43"/>
      <c r="AF743" s="43"/>
      <c r="AG743" s="43"/>
      <c r="AH743" s="43"/>
    </row>
    <row r="744" spans="1:34" ht="14.25" customHeight="1">
      <c r="A744" s="43"/>
      <c r="B744" s="484"/>
      <c r="C744" s="484"/>
      <c r="D744" s="484"/>
      <c r="E744" s="505"/>
      <c r="F744" s="505"/>
      <c r="G744" s="505"/>
      <c r="H744" s="505"/>
      <c r="I744" s="505"/>
      <c r="J744" s="505"/>
      <c r="K744" s="505"/>
      <c r="L744" s="505"/>
      <c r="M744" s="505"/>
      <c r="N744" s="505"/>
      <c r="O744" s="505"/>
      <c r="P744" s="505"/>
      <c r="Q744" s="505"/>
      <c r="R744" s="505"/>
      <c r="S744" s="484"/>
      <c r="T744" s="505"/>
      <c r="U744" s="484"/>
      <c r="V744" s="484"/>
      <c r="W744" s="506"/>
      <c r="X744" s="506"/>
      <c r="Y744" s="506"/>
      <c r="Z744" s="43"/>
      <c r="AA744" s="43"/>
      <c r="AB744" s="484"/>
      <c r="AC744" s="484"/>
      <c r="AD744" s="43"/>
      <c r="AE744" s="43"/>
      <c r="AF744" s="43"/>
      <c r="AG744" s="43"/>
      <c r="AH744" s="43"/>
    </row>
    <row r="745" spans="1:34" ht="14.25" customHeight="1">
      <c r="A745" s="43"/>
      <c r="B745" s="484"/>
      <c r="C745" s="484"/>
      <c r="D745" s="484"/>
      <c r="E745" s="505"/>
      <c r="F745" s="505"/>
      <c r="G745" s="505"/>
      <c r="H745" s="505"/>
      <c r="I745" s="505"/>
      <c r="J745" s="505"/>
      <c r="K745" s="505"/>
      <c r="L745" s="505"/>
      <c r="M745" s="505"/>
      <c r="N745" s="505"/>
      <c r="O745" s="505"/>
      <c r="P745" s="505"/>
      <c r="Q745" s="505"/>
      <c r="R745" s="505"/>
      <c r="S745" s="484"/>
      <c r="T745" s="505"/>
      <c r="U745" s="484"/>
      <c r="V745" s="484"/>
      <c r="W745" s="506"/>
      <c r="X745" s="506"/>
      <c r="Y745" s="506"/>
      <c r="Z745" s="43"/>
      <c r="AA745" s="43"/>
      <c r="AB745" s="484"/>
      <c r="AC745" s="484"/>
      <c r="AD745" s="43"/>
      <c r="AE745" s="43"/>
      <c r="AF745" s="43"/>
      <c r="AG745" s="43"/>
      <c r="AH745" s="43"/>
    </row>
    <row r="746" spans="1:34" ht="14.25" customHeight="1">
      <c r="A746" s="43"/>
      <c r="B746" s="484"/>
      <c r="C746" s="484"/>
      <c r="D746" s="484"/>
      <c r="E746" s="505"/>
      <c r="F746" s="505"/>
      <c r="G746" s="505"/>
      <c r="H746" s="505"/>
      <c r="I746" s="505"/>
      <c r="J746" s="505"/>
      <c r="K746" s="505"/>
      <c r="L746" s="505"/>
      <c r="M746" s="505"/>
      <c r="N746" s="505"/>
      <c r="O746" s="505"/>
      <c r="P746" s="505"/>
      <c r="Q746" s="505"/>
      <c r="R746" s="505"/>
      <c r="S746" s="484"/>
      <c r="T746" s="505"/>
      <c r="U746" s="484"/>
      <c r="V746" s="484"/>
      <c r="W746" s="506"/>
      <c r="X746" s="506"/>
      <c r="Y746" s="506"/>
      <c r="Z746" s="43"/>
      <c r="AA746" s="43"/>
      <c r="AB746" s="484"/>
      <c r="AC746" s="484"/>
      <c r="AD746" s="43"/>
      <c r="AE746" s="43"/>
      <c r="AF746" s="43"/>
      <c r="AG746" s="43"/>
      <c r="AH746" s="43"/>
    </row>
    <row r="747" spans="1:34" ht="14.25" customHeight="1">
      <c r="A747" s="43"/>
      <c r="B747" s="484"/>
      <c r="C747" s="484"/>
      <c r="D747" s="484"/>
      <c r="E747" s="505"/>
      <c r="F747" s="505"/>
      <c r="G747" s="505"/>
      <c r="H747" s="505"/>
      <c r="I747" s="505"/>
      <c r="J747" s="505"/>
      <c r="K747" s="505"/>
      <c r="L747" s="505"/>
      <c r="M747" s="505"/>
      <c r="N747" s="505"/>
      <c r="O747" s="505"/>
      <c r="P747" s="505"/>
      <c r="Q747" s="505"/>
      <c r="R747" s="505"/>
      <c r="S747" s="484"/>
      <c r="T747" s="505"/>
      <c r="U747" s="484"/>
      <c r="V747" s="484"/>
      <c r="W747" s="506"/>
      <c r="X747" s="506"/>
      <c r="Y747" s="506"/>
      <c r="Z747" s="43"/>
      <c r="AA747" s="43"/>
      <c r="AB747" s="484"/>
      <c r="AC747" s="484"/>
      <c r="AD747" s="43"/>
      <c r="AE747" s="43"/>
      <c r="AF747" s="43"/>
      <c r="AG747" s="43"/>
      <c r="AH747" s="43"/>
    </row>
    <row r="748" spans="1:34" ht="14.25" customHeight="1">
      <c r="A748" s="43"/>
      <c r="B748" s="484"/>
      <c r="C748" s="484"/>
      <c r="D748" s="484"/>
      <c r="E748" s="505"/>
      <c r="F748" s="505"/>
      <c r="G748" s="505"/>
      <c r="H748" s="505"/>
      <c r="I748" s="505"/>
      <c r="J748" s="505"/>
      <c r="K748" s="505"/>
      <c r="L748" s="505"/>
      <c r="M748" s="505"/>
      <c r="N748" s="505"/>
      <c r="O748" s="505"/>
      <c r="P748" s="505"/>
      <c r="Q748" s="505"/>
      <c r="R748" s="505"/>
      <c r="S748" s="484"/>
      <c r="T748" s="505"/>
      <c r="U748" s="484"/>
      <c r="V748" s="484"/>
      <c r="W748" s="506"/>
      <c r="X748" s="506"/>
      <c r="Y748" s="506"/>
      <c r="Z748" s="43"/>
      <c r="AA748" s="43"/>
      <c r="AB748" s="484"/>
      <c r="AC748" s="484"/>
      <c r="AD748" s="43"/>
      <c r="AE748" s="43"/>
      <c r="AF748" s="43"/>
      <c r="AG748" s="43"/>
      <c r="AH748" s="43"/>
    </row>
    <row r="749" spans="1:34" ht="14.25" customHeight="1">
      <c r="A749" s="43"/>
      <c r="B749" s="484"/>
      <c r="C749" s="484"/>
      <c r="D749" s="484"/>
      <c r="E749" s="505"/>
      <c r="F749" s="505"/>
      <c r="G749" s="505"/>
      <c r="H749" s="505"/>
      <c r="I749" s="505"/>
      <c r="J749" s="505"/>
      <c r="K749" s="505"/>
      <c r="L749" s="505"/>
      <c r="M749" s="505"/>
      <c r="N749" s="505"/>
      <c r="O749" s="505"/>
      <c r="P749" s="505"/>
      <c r="Q749" s="505"/>
      <c r="R749" s="505"/>
      <c r="S749" s="484"/>
      <c r="T749" s="505"/>
      <c r="U749" s="484"/>
      <c r="V749" s="484"/>
      <c r="W749" s="506"/>
      <c r="X749" s="506"/>
      <c r="Y749" s="506"/>
      <c r="Z749" s="43"/>
      <c r="AA749" s="43"/>
      <c r="AB749" s="484"/>
      <c r="AC749" s="484"/>
      <c r="AD749" s="43"/>
      <c r="AE749" s="43"/>
      <c r="AF749" s="43"/>
      <c r="AG749" s="43"/>
      <c r="AH749" s="43"/>
    </row>
    <row r="750" spans="1:34" ht="14.25" customHeight="1">
      <c r="A750" s="43"/>
      <c r="B750" s="484"/>
      <c r="C750" s="484"/>
      <c r="D750" s="484"/>
      <c r="E750" s="505"/>
      <c r="F750" s="505"/>
      <c r="G750" s="505"/>
      <c r="H750" s="505"/>
      <c r="I750" s="505"/>
      <c r="J750" s="505"/>
      <c r="K750" s="505"/>
      <c r="L750" s="505"/>
      <c r="M750" s="505"/>
      <c r="N750" s="505"/>
      <c r="O750" s="505"/>
      <c r="P750" s="505"/>
      <c r="Q750" s="505"/>
      <c r="R750" s="505"/>
      <c r="S750" s="484"/>
      <c r="T750" s="505"/>
      <c r="U750" s="484"/>
      <c r="V750" s="484"/>
      <c r="W750" s="506"/>
      <c r="X750" s="506"/>
      <c r="Y750" s="506"/>
      <c r="Z750" s="43"/>
      <c r="AA750" s="43"/>
      <c r="AB750" s="484"/>
      <c r="AC750" s="484"/>
      <c r="AD750" s="43"/>
      <c r="AE750" s="43"/>
      <c r="AF750" s="43"/>
      <c r="AG750" s="43"/>
      <c r="AH750" s="43"/>
    </row>
    <row r="751" spans="1:34" ht="14.25" customHeight="1">
      <c r="A751" s="43"/>
      <c r="B751" s="484"/>
      <c r="C751" s="484"/>
      <c r="D751" s="484"/>
      <c r="E751" s="505"/>
      <c r="F751" s="505"/>
      <c r="G751" s="505"/>
      <c r="H751" s="505"/>
      <c r="I751" s="505"/>
      <c r="J751" s="505"/>
      <c r="K751" s="505"/>
      <c r="L751" s="505"/>
      <c r="M751" s="505"/>
      <c r="N751" s="505"/>
      <c r="O751" s="505"/>
      <c r="P751" s="505"/>
      <c r="Q751" s="505"/>
      <c r="R751" s="505"/>
      <c r="S751" s="484"/>
      <c r="T751" s="505"/>
      <c r="U751" s="484"/>
      <c r="V751" s="484"/>
      <c r="W751" s="506"/>
      <c r="X751" s="506"/>
      <c r="Y751" s="506"/>
      <c r="Z751" s="43"/>
      <c r="AA751" s="43"/>
      <c r="AB751" s="484"/>
      <c r="AC751" s="484"/>
      <c r="AD751" s="43"/>
      <c r="AE751" s="43"/>
      <c r="AF751" s="43"/>
      <c r="AG751" s="43"/>
      <c r="AH751" s="43"/>
    </row>
    <row r="752" spans="1:34" ht="14.25" customHeight="1">
      <c r="A752" s="43"/>
      <c r="B752" s="484"/>
      <c r="C752" s="484"/>
      <c r="D752" s="484"/>
      <c r="E752" s="505"/>
      <c r="F752" s="505"/>
      <c r="G752" s="505"/>
      <c r="H752" s="505"/>
      <c r="I752" s="505"/>
      <c r="J752" s="505"/>
      <c r="K752" s="505"/>
      <c r="L752" s="505"/>
      <c r="M752" s="505"/>
      <c r="N752" s="505"/>
      <c r="O752" s="505"/>
      <c r="P752" s="505"/>
      <c r="Q752" s="505"/>
      <c r="R752" s="505"/>
      <c r="S752" s="484"/>
      <c r="T752" s="505"/>
      <c r="U752" s="484"/>
      <c r="V752" s="484"/>
      <c r="W752" s="506"/>
      <c r="X752" s="506"/>
      <c r="Y752" s="506"/>
      <c r="Z752" s="43"/>
      <c r="AA752" s="43"/>
      <c r="AB752" s="484"/>
      <c r="AC752" s="484"/>
      <c r="AD752" s="43"/>
      <c r="AE752" s="43"/>
      <c r="AF752" s="43"/>
      <c r="AG752" s="43"/>
      <c r="AH752" s="43"/>
    </row>
    <row r="753" spans="1:34" ht="14.25" customHeight="1">
      <c r="A753" s="43"/>
      <c r="B753" s="484"/>
      <c r="C753" s="484"/>
      <c r="D753" s="484"/>
      <c r="E753" s="505"/>
      <c r="F753" s="505"/>
      <c r="G753" s="505"/>
      <c r="H753" s="505"/>
      <c r="I753" s="505"/>
      <c r="J753" s="505"/>
      <c r="K753" s="505"/>
      <c r="L753" s="505"/>
      <c r="M753" s="505"/>
      <c r="N753" s="505"/>
      <c r="O753" s="505"/>
      <c r="P753" s="505"/>
      <c r="Q753" s="505"/>
      <c r="R753" s="505"/>
      <c r="S753" s="484"/>
      <c r="T753" s="505"/>
      <c r="U753" s="484"/>
      <c r="V753" s="484"/>
      <c r="W753" s="506"/>
      <c r="X753" s="506"/>
      <c r="Y753" s="506"/>
      <c r="Z753" s="43"/>
      <c r="AA753" s="43"/>
      <c r="AB753" s="484"/>
      <c r="AC753" s="484"/>
      <c r="AD753" s="43"/>
      <c r="AE753" s="43"/>
      <c r="AF753" s="43"/>
      <c r="AG753" s="43"/>
      <c r="AH753" s="43"/>
    </row>
    <row r="754" spans="1:34" ht="14.25" customHeight="1">
      <c r="A754" s="43"/>
      <c r="B754" s="484"/>
      <c r="C754" s="484"/>
      <c r="D754" s="484"/>
      <c r="E754" s="505"/>
      <c r="F754" s="505"/>
      <c r="G754" s="505"/>
      <c r="H754" s="505"/>
      <c r="I754" s="505"/>
      <c r="J754" s="505"/>
      <c r="K754" s="505"/>
      <c r="L754" s="505"/>
      <c r="M754" s="505"/>
      <c r="N754" s="505"/>
      <c r="O754" s="505"/>
      <c r="P754" s="505"/>
      <c r="Q754" s="505"/>
      <c r="R754" s="505"/>
      <c r="S754" s="484"/>
      <c r="T754" s="505"/>
      <c r="U754" s="484"/>
      <c r="V754" s="484"/>
      <c r="W754" s="506"/>
      <c r="X754" s="506"/>
      <c r="Y754" s="506"/>
      <c r="Z754" s="43"/>
      <c r="AA754" s="43"/>
      <c r="AB754" s="484"/>
      <c r="AC754" s="484"/>
      <c r="AD754" s="43"/>
      <c r="AE754" s="43"/>
      <c r="AF754" s="43"/>
      <c r="AG754" s="43"/>
      <c r="AH754" s="43"/>
    </row>
    <row r="755" spans="1:34" ht="14.25" customHeight="1">
      <c r="A755" s="43"/>
      <c r="B755" s="484"/>
      <c r="C755" s="484"/>
      <c r="D755" s="484"/>
      <c r="E755" s="505"/>
      <c r="F755" s="505"/>
      <c r="G755" s="505"/>
      <c r="H755" s="505"/>
      <c r="I755" s="505"/>
      <c r="J755" s="505"/>
      <c r="K755" s="505"/>
      <c r="L755" s="505"/>
      <c r="M755" s="505"/>
      <c r="N755" s="505"/>
      <c r="O755" s="505"/>
      <c r="P755" s="505"/>
      <c r="Q755" s="505"/>
      <c r="R755" s="505"/>
      <c r="S755" s="484"/>
      <c r="T755" s="505"/>
      <c r="U755" s="484"/>
      <c r="V755" s="484"/>
      <c r="W755" s="506"/>
      <c r="X755" s="506"/>
      <c r="Y755" s="506"/>
      <c r="Z755" s="43"/>
      <c r="AA755" s="43"/>
      <c r="AB755" s="484"/>
      <c r="AC755" s="484"/>
      <c r="AD755" s="43"/>
      <c r="AE755" s="43"/>
      <c r="AF755" s="43"/>
      <c r="AG755" s="43"/>
      <c r="AH755" s="43"/>
    </row>
    <row r="756" spans="1:34" ht="14.25" customHeight="1">
      <c r="A756" s="43"/>
      <c r="B756" s="484"/>
      <c r="C756" s="484"/>
      <c r="D756" s="484"/>
      <c r="E756" s="505"/>
      <c r="F756" s="505"/>
      <c r="G756" s="505"/>
      <c r="H756" s="505"/>
      <c r="I756" s="505"/>
      <c r="J756" s="505"/>
      <c r="K756" s="505"/>
      <c r="L756" s="505"/>
      <c r="M756" s="505"/>
      <c r="N756" s="505"/>
      <c r="O756" s="505"/>
      <c r="P756" s="505"/>
      <c r="Q756" s="505"/>
      <c r="R756" s="505"/>
      <c r="S756" s="484"/>
      <c r="T756" s="505"/>
      <c r="U756" s="484"/>
      <c r="V756" s="484"/>
      <c r="W756" s="506"/>
      <c r="X756" s="506"/>
      <c r="Y756" s="506"/>
      <c r="Z756" s="43"/>
      <c r="AA756" s="43"/>
      <c r="AB756" s="484"/>
      <c r="AC756" s="484"/>
      <c r="AD756" s="43"/>
      <c r="AE756" s="43"/>
      <c r="AF756" s="43"/>
      <c r="AG756" s="43"/>
      <c r="AH756" s="43"/>
    </row>
    <row r="757" spans="1:34" ht="14.25" customHeight="1">
      <c r="A757" s="43"/>
      <c r="B757" s="484"/>
      <c r="C757" s="484"/>
      <c r="D757" s="484"/>
      <c r="E757" s="505"/>
      <c r="F757" s="505"/>
      <c r="G757" s="505"/>
      <c r="H757" s="505"/>
      <c r="I757" s="505"/>
      <c r="J757" s="505"/>
      <c r="K757" s="505"/>
      <c r="L757" s="505"/>
      <c r="M757" s="505"/>
      <c r="N757" s="505"/>
      <c r="O757" s="505"/>
      <c r="P757" s="505"/>
      <c r="Q757" s="505"/>
      <c r="R757" s="505"/>
      <c r="S757" s="484"/>
      <c r="T757" s="505"/>
      <c r="U757" s="484"/>
      <c r="V757" s="484"/>
      <c r="W757" s="506"/>
      <c r="X757" s="506"/>
      <c r="Y757" s="506"/>
      <c r="Z757" s="43"/>
      <c r="AA757" s="43"/>
      <c r="AB757" s="484"/>
      <c r="AC757" s="484"/>
      <c r="AD757" s="43"/>
      <c r="AE757" s="43"/>
      <c r="AF757" s="43"/>
      <c r="AG757" s="43"/>
      <c r="AH757" s="43"/>
    </row>
    <row r="758" spans="1:34" ht="14.25" customHeight="1">
      <c r="A758" s="43"/>
      <c r="B758" s="484"/>
      <c r="C758" s="484"/>
      <c r="D758" s="484"/>
      <c r="E758" s="505"/>
      <c r="F758" s="505"/>
      <c r="G758" s="505"/>
      <c r="H758" s="505"/>
      <c r="I758" s="505"/>
      <c r="J758" s="505"/>
      <c r="K758" s="505"/>
      <c r="L758" s="505"/>
      <c r="M758" s="505"/>
      <c r="N758" s="505"/>
      <c r="O758" s="505"/>
      <c r="P758" s="505"/>
      <c r="Q758" s="505"/>
      <c r="R758" s="505"/>
      <c r="S758" s="484"/>
      <c r="T758" s="505"/>
      <c r="U758" s="484"/>
      <c r="V758" s="484"/>
      <c r="W758" s="506"/>
      <c r="X758" s="506"/>
      <c r="Y758" s="506"/>
      <c r="Z758" s="43"/>
      <c r="AA758" s="43"/>
      <c r="AB758" s="484"/>
      <c r="AC758" s="484"/>
      <c r="AD758" s="43"/>
      <c r="AE758" s="43"/>
      <c r="AF758" s="43"/>
      <c r="AG758" s="43"/>
      <c r="AH758" s="43"/>
    </row>
    <row r="759" spans="1:34" ht="14.25" customHeight="1">
      <c r="A759" s="43"/>
      <c r="B759" s="484"/>
      <c r="C759" s="484"/>
      <c r="D759" s="484"/>
      <c r="E759" s="505"/>
      <c r="F759" s="505"/>
      <c r="G759" s="505"/>
      <c r="H759" s="505"/>
      <c r="I759" s="505"/>
      <c r="J759" s="505"/>
      <c r="K759" s="505"/>
      <c r="L759" s="505"/>
      <c r="M759" s="505"/>
      <c r="N759" s="505"/>
      <c r="O759" s="505"/>
      <c r="P759" s="505"/>
      <c r="Q759" s="505"/>
      <c r="R759" s="505"/>
      <c r="S759" s="484"/>
      <c r="T759" s="505"/>
      <c r="U759" s="484"/>
      <c r="V759" s="484"/>
      <c r="W759" s="506"/>
      <c r="X759" s="506"/>
      <c r="Y759" s="506"/>
      <c r="Z759" s="43"/>
      <c r="AA759" s="43"/>
      <c r="AB759" s="484"/>
      <c r="AC759" s="484"/>
      <c r="AD759" s="43"/>
      <c r="AE759" s="43"/>
      <c r="AF759" s="43"/>
      <c r="AG759" s="43"/>
      <c r="AH759" s="43"/>
    </row>
    <row r="760" spans="1:34" ht="14.25" customHeight="1">
      <c r="A760" s="43"/>
      <c r="B760" s="484"/>
      <c r="C760" s="484"/>
      <c r="D760" s="484"/>
      <c r="E760" s="505"/>
      <c r="F760" s="505"/>
      <c r="G760" s="505"/>
      <c r="H760" s="505"/>
      <c r="I760" s="505"/>
      <c r="J760" s="505"/>
      <c r="K760" s="505"/>
      <c r="L760" s="505"/>
      <c r="M760" s="505"/>
      <c r="N760" s="505"/>
      <c r="O760" s="505"/>
      <c r="P760" s="505"/>
      <c r="Q760" s="505"/>
      <c r="R760" s="505"/>
      <c r="S760" s="484"/>
      <c r="T760" s="505"/>
      <c r="U760" s="484"/>
      <c r="V760" s="484"/>
      <c r="W760" s="506"/>
      <c r="X760" s="506"/>
      <c r="Y760" s="506"/>
      <c r="Z760" s="43"/>
      <c r="AA760" s="43"/>
      <c r="AB760" s="484"/>
      <c r="AC760" s="484"/>
      <c r="AD760" s="43"/>
      <c r="AE760" s="43"/>
      <c r="AF760" s="43"/>
      <c r="AG760" s="43"/>
      <c r="AH760" s="43"/>
    </row>
    <row r="761" spans="1:34" ht="14.25" customHeight="1">
      <c r="A761" s="43"/>
      <c r="B761" s="484"/>
      <c r="C761" s="484"/>
      <c r="D761" s="484"/>
      <c r="E761" s="505"/>
      <c r="F761" s="505"/>
      <c r="G761" s="505"/>
      <c r="H761" s="505"/>
      <c r="I761" s="505"/>
      <c r="J761" s="505"/>
      <c r="K761" s="505"/>
      <c r="L761" s="505"/>
      <c r="M761" s="505"/>
      <c r="N761" s="505"/>
      <c r="O761" s="505"/>
      <c r="P761" s="505"/>
      <c r="Q761" s="505"/>
      <c r="R761" s="505"/>
      <c r="S761" s="484"/>
      <c r="T761" s="505"/>
      <c r="U761" s="484"/>
      <c r="V761" s="484"/>
      <c r="W761" s="506"/>
      <c r="X761" s="506"/>
      <c r="Y761" s="506"/>
      <c r="Z761" s="43"/>
      <c r="AA761" s="43"/>
      <c r="AB761" s="484"/>
      <c r="AC761" s="484"/>
      <c r="AD761" s="43"/>
      <c r="AE761" s="43"/>
      <c r="AF761" s="43"/>
      <c r="AG761" s="43"/>
      <c r="AH761" s="43"/>
    </row>
    <row r="762" spans="1:34" ht="14.25" customHeight="1">
      <c r="A762" s="43"/>
      <c r="B762" s="484"/>
      <c r="C762" s="484"/>
      <c r="D762" s="484"/>
      <c r="E762" s="505"/>
      <c r="F762" s="505"/>
      <c r="G762" s="505"/>
      <c r="H762" s="505"/>
      <c r="I762" s="505"/>
      <c r="J762" s="505"/>
      <c r="K762" s="505"/>
      <c r="L762" s="505"/>
      <c r="M762" s="505"/>
      <c r="N762" s="505"/>
      <c r="O762" s="505"/>
      <c r="P762" s="505"/>
      <c r="Q762" s="505"/>
      <c r="R762" s="505"/>
      <c r="S762" s="484"/>
      <c r="T762" s="505"/>
      <c r="U762" s="484"/>
      <c r="V762" s="484"/>
      <c r="W762" s="506"/>
      <c r="X762" s="506"/>
      <c r="Y762" s="506"/>
      <c r="Z762" s="43"/>
      <c r="AA762" s="43"/>
      <c r="AB762" s="484"/>
      <c r="AC762" s="484"/>
      <c r="AD762" s="43"/>
      <c r="AE762" s="43"/>
      <c r="AF762" s="43"/>
      <c r="AG762" s="43"/>
      <c r="AH762" s="43"/>
    </row>
    <row r="763" spans="1:34" ht="14.25" customHeight="1">
      <c r="A763" s="43"/>
      <c r="B763" s="484"/>
      <c r="C763" s="484"/>
      <c r="D763" s="484"/>
      <c r="E763" s="505"/>
      <c r="F763" s="505"/>
      <c r="G763" s="505"/>
      <c r="H763" s="505"/>
      <c r="I763" s="505"/>
      <c r="J763" s="505"/>
      <c r="K763" s="505"/>
      <c r="L763" s="505"/>
      <c r="M763" s="505"/>
      <c r="N763" s="505"/>
      <c r="O763" s="505"/>
      <c r="P763" s="505"/>
      <c r="Q763" s="505"/>
      <c r="R763" s="505"/>
      <c r="S763" s="484"/>
      <c r="T763" s="505"/>
      <c r="U763" s="484"/>
      <c r="V763" s="484"/>
      <c r="W763" s="506"/>
      <c r="X763" s="506"/>
      <c r="Y763" s="506"/>
      <c r="Z763" s="43"/>
      <c r="AA763" s="43"/>
      <c r="AB763" s="484"/>
      <c r="AC763" s="484"/>
      <c r="AD763" s="43"/>
      <c r="AE763" s="43"/>
      <c r="AF763" s="43"/>
      <c r="AG763" s="43"/>
      <c r="AH763" s="43"/>
    </row>
    <row r="764" spans="1:34" ht="14.25" customHeight="1">
      <c r="A764" s="43"/>
      <c r="B764" s="484"/>
      <c r="C764" s="484"/>
      <c r="D764" s="484"/>
      <c r="E764" s="505"/>
      <c r="F764" s="505"/>
      <c r="G764" s="505"/>
      <c r="H764" s="505"/>
      <c r="I764" s="505"/>
      <c r="J764" s="505"/>
      <c r="K764" s="505"/>
      <c r="L764" s="505"/>
      <c r="M764" s="505"/>
      <c r="N764" s="505"/>
      <c r="O764" s="505"/>
      <c r="P764" s="505"/>
      <c r="Q764" s="505"/>
      <c r="R764" s="505"/>
      <c r="S764" s="484"/>
      <c r="T764" s="505"/>
      <c r="U764" s="484"/>
      <c r="V764" s="484"/>
      <c r="W764" s="506"/>
      <c r="X764" s="506"/>
      <c r="Y764" s="506"/>
      <c r="Z764" s="43"/>
      <c r="AA764" s="43"/>
      <c r="AB764" s="484"/>
      <c r="AC764" s="484"/>
      <c r="AD764" s="43"/>
      <c r="AE764" s="43"/>
      <c r="AF764" s="43"/>
      <c r="AG764" s="43"/>
      <c r="AH764" s="43"/>
    </row>
    <row r="765" spans="1:34" ht="14.25" customHeight="1">
      <c r="A765" s="43"/>
      <c r="B765" s="484"/>
      <c r="C765" s="484"/>
      <c r="D765" s="484"/>
      <c r="E765" s="505"/>
      <c r="F765" s="505"/>
      <c r="G765" s="505"/>
      <c r="H765" s="505"/>
      <c r="I765" s="505"/>
      <c r="J765" s="505"/>
      <c r="K765" s="505"/>
      <c r="L765" s="505"/>
      <c r="M765" s="505"/>
      <c r="N765" s="505"/>
      <c r="O765" s="505"/>
      <c r="P765" s="505"/>
      <c r="Q765" s="505"/>
      <c r="R765" s="505"/>
      <c r="S765" s="484"/>
      <c r="T765" s="505"/>
      <c r="U765" s="484"/>
      <c r="V765" s="484"/>
      <c r="W765" s="506"/>
      <c r="X765" s="506"/>
      <c r="Y765" s="506"/>
      <c r="Z765" s="43"/>
      <c r="AA765" s="43"/>
      <c r="AB765" s="484"/>
      <c r="AC765" s="484"/>
      <c r="AD765" s="43"/>
      <c r="AE765" s="43"/>
      <c r="AF765" s="43"/>
      <c r="AG765" s="43"/>
      <c r="AH765" s="43"/>
    </row>
    <row r="766" spans="1:34" ht="14.25" customHeight="1">
      <c r="A766" s="43"/>
      <c r="B766" s="484"/>
      <c r="C766" s="484"/>
      <c r="D766" s="484"/>
      <c r="E766" s="505"/>
      <c r="F766" s="505"/>
      <c r="G766" s="505"/>
      <c r="H766" s="505"/>
      <c r="I766" s="505"/>
      <c r="J766" s="505"/>
      <c r="K766" s="505"/>
      <c r="L766" s="505"/>
      <c r="M766" s="505"/>
      <c r="N766" s="505"/>
      <c r="O766" s="505"/>
      <c r="P766" s="505"/>
      <c r="Q766" s="505"/>
      <c r="R766" s="505"/>
      <c r="S766" s="484"/>
      <c r="T766" s="505"/>
      <c r="U766" s="484"/>
      <c r="V766" s="484"/>
      <c r="W766" s="506"/>
      <c r="X766" s="506"/>
      <c r="Y766" s="506"/>
      <c r="Z766" s="43"/>
      <c r="AA766" s="43"/>
      <c r="AB766" s="484"/>
      <c r="AC766" s="484"/>
      <c r="AD766" s="43"/>
      <c r="AE766" s="43"/>
      <c r="AF766" s="43"/>
      <c r="AG766" s="43"/>
      <c r="AH766" s="43"/>
    </row>
    <row r="767" spans="1:34" ht="14.25" customHeight="1">
      <c r="A767" s="43"/>
      <c r="B767" s="484"/>
      <c r="C767" s="484"/>
      <c r="D767" s="484"/>
      <c r="E767" s="505"/>
      <c r="F767" s="505"/>
      <c r="G767" s="505"/>
      <c r="H767" s="505"/>
      <c r="I767" s="505"/>
      <c r="J767" s="505"/>
      <c r="K767" s="505"/>
      <c r="L767" s="505"/>
      <c r="M767" s="505"/>
      <c r="N767" s="505"/>
      <c r="O767" s="505"/>
      <c r="P767" s="505"/>
      <c r="Q767" s="505"/>
      <c r="R767" s="505"/>
      <c r="S767" s="484"/>
      <c r="T767" s="505"/>
      <c r="U767" s="484"/>
      <c r="V767" s="484"/>
      <c r="W767" s="506"/>
      <c r="X767" s="506"/>
      <c r="Y767" s="506"/>
      <c r="Z767" s="43"/>
      <c r="AA767" s="43"/>
      <c r="AB767" s="484"/>
      <c r="AC767" s="484"/>
      <c r="AD767" s="43"/>
      <c r="AE767" s="43"/>
      <c r="AF767" s="43"/>
      <c r="AG767" s="43"/>
      <c r="AH767" s="43"/>
    </row>
    <row r="768" spans="1:34" ht="14.25" customHeight="1">
      <c r="A768" s="43"/>
      <c r="B768" s="484"/>
      <c r="C768" s="484"/>
      <c r="D768" s="484"/>
      <c r="E768" s="505"/>
      <c r="F768" s="505"/>
      <c r="G768" s="505"/>
      <c r="H768" s="505"/>
      <c r="I768" s="505"/>
      <c r="J768" s="505"/>
      <c r="K768" s="505"/>
      <c r="L768" s="505"/>
      <c r="M768" s="505"/>
      <c r="N768" s="505"/>
      <c r="O768" s="505"/>
      <c r="P768" s="505"/>
      <c r="Q768" s="505"/>
      <c r="R768" s="505"/>
      <c r="S768" s="484"/>
      <c r="T768" s="505"/>
      <c r="U768" s="484"/>
      <c r="V768" s="484"/>
      <c r="W768" s="506"/>
      <c r="X768" s="506"/>
      <c r="Y768" s="506"/>
      <c r="Z768" s="43"/>
      <c r="AA768" s="43"/>
      <c r="AB768" s="484"/>
      <c r="AC768" s="484"/>
      <c r="AD768" s="43"/>
      <c r="AE768" s="43"/>
      <c r="AF768" s="43"/>
      <c r="AG768" s="43"/>
      <c r="AH768" s="43"/>
    </row>
    <row r="769" spans="1:34" ht="14.25" customHeight="1">
      <c r="A769" s="43"/>
      <c r="B769" s="484"/>
      <c r="C769" s="484"/>
      <c r="D769" s="484"/>
      <c r="E769" s="505"/>
      <c r="F769" s="505"/>
      <c r="G769" s="505"/>
      <c r="H769" s="505"/>
      <c r="I769" s="505"/>
      <c r="J769" s="505"/>
      <c r="K769" s="505"/>
      <c r="L769" s="505"/>
      <c r="M769" s="505"/>
      <c r="N769" s="505"/>
      <c r="O769" s="505"/>
      <c r="P769" s="505"/>
      <c r="Q769" s="505"/>
      <c r="R769" s="505"/>
      <c r="S769" s="484"/>
      <c r="T769" s="505"/>
      <c r="U769" s="484"/>
      <c r="V769" s="484"/>
      <c r="W769" s="506"/>
      <c r="X769" s="506"/>
      <c r="Y769" s="506"/>
      <c r="Z769" s="43"/>
      <c r="AA769" s="43"/>
      <c r="AB769" s="484"/>
      <c r="AC769" s="484"/>
      <c r="AD769" s="43"/>
      <c r="AE769" s="43"/>
      <c r="AF769" s="43"/>
      <c r="AG769" s="43"/>
      <c r="AH769" s="43"/>
    </row>
    <row r="770" spans="1:34" ht="14.25" customHeight="1">
      <c r="A770" s="43"/>
      <c r="B770" s="484"/>
      <c r="C770" s="484"/>
      <c r="D770" s="484"/>
      <c r="E770" s="505"/>
      <c r="F770" s="505"/>
      <c r="G770" s="505"/>
      <c r="H770" s="505"/>
      <c r="I770" s="505"/>
      <c r="J770" s="505"/>
      <c r="K770" s="505"/>
      <c r="L770" s="505"/>
      <c r="M770" s="505"/>
      <c r="N770" s="505"/>
      <c r="O770" s="505"/>
      <c r="P770" s="505"/>
      <c r="Q770" s="505"/>
      <c r="R770" s="505"/>
      <c r="S770" s="484"/>
      <c r="T770" s="505"/>
      <c r="U770" s="484"/>
      <c r="V770" s="484"/>
      <c r="W770" s="506"/>
      <c r="X770" s="506"/>
      <c r="Y770" s="506"/>
      <c r="Z770" s="43"/>
      <c r="AA770" s="43"/>
      <c r="AB770" s="484"/>
      <c r="AC770" s="484"/>
      <c r="AD770" s="43"/>
      <c r="AE770" s="43"/>
      <c r="AF770" s="43"/>
      <c r="AG770" s="43"/>
      <c r="AH770" s="43"/>
    </row>
    <row r="771" spans="1:34" ht="14.25" customHeight="1">
      <c r="A771" s="43"/>
      <c r="B771" s="484"/>
      <c r="C771" s="484"/>
      <c r="D771" s="484"/>
      <c r="E771" s="505"/>
      <c r="F771" s="505"/>
      <c r="G771" s="505"/>
      <c r="H771" s="505"/>
      <c r="I771" s="505"/>
      <c r="J771" s="505"/>
      <c r="K771" s="505"/>
      <c r="L771" s="505"/>
      <c r="M771" s="505"/>
      <c r="N771" s="505"/>
      <c r="O771" s="505"/>
      <c r="P771" s="505"/>
      <c r="Q771" s="505"/>
      <c r="R771" s="505"/>
      <c r="S771" s="484"/>
      <c r="T771" s="505"/>
      <c r="U771" s="484"/>
      <c r="V771" s="484"/>
      <c r="W771" s="506"/>
      <c r="X771" s="506"/>
      <c r="Y771" s="506"/>
      <c r="Z771" s="43"/>
      <c r="AA771" s="43"/>
      <c r="AB771" s="484"/>
      <c r="AC771" s="484"/>
      <c r="AD771" s="43"/>
      <c r="AE771" s="43"/>
      <c r="AF771" s="43"/>
      <c r="AG771" s="43"/>
      <c r="AH771" s="43"/>
    </row>
    <row r="772" spans="1:34" ht="14.25" customHeight="1">
      <c r="A772" s="43"/>
      <c r="B772" s="484"/>
      <c r="C772" s="484"/>
      <c r="D772" s="484"/>
      <c r="E772" s="505"/>
      <c r="F772" s="505"/>
      <c r="G772" s="505"/>
      <c r="H772" s="505"/>
      <c r="I772" s="505"/>
      <c r="J772" s="505"/>
      <c r="K772" s="505"/>
      <c r="L772" s="505"/>
      <c r="M772" s="505"/>
      <c r="N772" s="505"/>
      <c r="O772" s="505"/>
      <c r="P772" s="505"/>
      <c r="Q772" s="505"/>
      <c r="R772" s="505"/>
      <c r="S772" s="484"/>
      <c r="T772" s="505"/>
      <c r="U772" s="484"/>
      <c r="V772" s="484"/>
      <c r="W772" s="506"/>
      <c r="X772" s="506"/>
      <c r="Y772" s="506"/>
      <c r="Z772" s="43"/>
      <c r="AA772" s="43"/>
      <c r="AB772" s="484"/>
      <c r="AC772" s="484"/>
      <c r="AD772" s="43"/>
      <c r="AE772" s="43"/>
      <c r="AF772" s="43"/>
      <c r="AG772" s="43"/>
      <c r="AH772" s="43"/>
    </row>
    <row r="773" spans="1:34" ht="14.25" customHeight="1">
      <c r="A773" s="43"/>
      <c r="B773" s="484"/>
      <c r="C773" s="484"/>
      <c r="D773" s="484"/>
      <c r="E773" s="505"/>
      <c r="F773" s="505"/>
      <c r="G773" s="505"/>
      <c r="H773" s="505"/>
      <c r="I773" s="505"/>
      <c r="J773" s="505"/>
      <c r="K773" s="505"/>
      <c r="L773" s="505"/>
      <c r="M773" s="505"/>
      <c r="N773" s="505"/>
      <c r="O773" s="505"/>
      <c r="P773" s="505"/>
      <c r="Q773" s="505"/>
      <c r="R773" s="505"/>
      <c r="S773" s="484"/>
      <c r="T773" s="505"/>
      <c r="U773" s="484"/>
      <c r="V773" s="484"/>
      <c r="W773" s="506"/>
      <c r="X773" s="506"/>
      <c r="Y773" s="506"/>
      <c r="Z773" s="43"/>
      <c r="AA773" s="43"/>
      <c r="AB773" s="484"/>
      <c r="AC773" s="484"/>
      <c r="AD773" s="43"/>
      <c r="AE773" s="43"/>
      <c r="AF773" s="43"/>
      <c r="AG773" s="43"/>
      <c r="AH773" s="43"/>
    </row>
    <row r="774" spans="1:34" ht="14.25" customHeight="1">
      <c r="A774" s="43"/>
      <c r="B774" s="484"/>
      <c r="C774" s="484"/>
      <c r="D774" s="484"/>
      <c r="E774" s="505"/>
      <c r="F774" s="505"/>
      <c r="G774" s="505"/>
      <c r="H774" s="505"/>
      <c r="I774" s="505"/>
      <c r="J774" s="505"/>
      <c r="K774" s="505"/>
      <c r="L774" s="505"/>
      <c r="M774" s="505"/>
      <c r="N774" s="505"/>
      <c r="O774" s="505"/>
      <c r="P774" s="505"/>
      <c r="Q774" s="505"/>
      <c r="R774" s="505"/>
      <c r="S774" s="484"/>
      <c r="T774" s="505"/>
      <c r="U774" s="484"/>
      <c r="V774" s="484"/>
      <c r="W774" s="506"/>
      <c r="X774" s="506"/>
      <c r="Y774" s="506"/>
      <c r="Z774" s="43"/>
      <c r="AA774" s="43"/>
      <c r="AB774" s="484"/>
      <c r="AC774" s="484"/>
      <c r="AD774" s="43"/>
      <c r="AE774" s="43"/>
      <c r="AF774" s="43"/>
      <c r="AG774" s="43"/>
      <c r="AH774" s="43"/>
    </row>
    <row r="775" spans="1:34" ht="14.25" customHeight="1">
      <c r="A775" s="43"/>
      <c r="B775" s="484"/>
      <c r="C775" s="484"/>
      <c r="D775" s="484"/>
      <c r="E775" s="505"/>
      <c r="F775" s="505"/>
      <c r="G775" s="505"/>
      <c r="H775" s="505"/>
      <c r="I775" s="505"/>
      <c r="J775" s="505"/>
      <c r="K775" s="505"/>
      <c r="L775" s="505"/>
      <c r="M775" s="505"/>
      <c r="N775" s="505"/>
      <c r="O775" s="505"/>
      <c r="P775" s="505"/>
      <c r="Q775" s="505"/>
      <c r="R775" s="505"/>
      <c r="S775" s="484"/>
      <c r="T775" s="505"/>
      <c r="U775" s="484"/>
      <c r="V775" s="484"/>
      <c r="W775" s="506"/>
      <c r="X775" s="506"/>
      <c r="Y775" s="506"/>
      <c r="Z775" s="43"/>
      <c r="AA775" s="43"/>
      <c r="AB775" s="484"/>
      <c r="AC775" s="484"/>
      <c r="AD775" s="43"/>
      <c r="AE775" s="43"/>
      <c r="AF775" s="43"/>
      <c r="AG775" s="43"/>
      <c r="AH775" s="43"/>
    </row>
    <row r="776" spans="1:34" ht="14.25" customHeight="1">
      <c r="A776" s="43"/>
      <c r="B776" s="484"/>
      <c r="C776" s="484"/>
      <c r="D776" s="484"/>
      <c r="E776" s="505"/>
      <c r="F776" s="505"/>
      <c r="G776" s="505"/>
      <c r="H776" s="505"/>
      <c r="I776" s="505"/>
      <c r="J776" s="505"/>
      <c r="K776" s="505"/>
      <c r="L776" s="505"/>
      <c r="M776" s="505"/>
      <c r="N776" s="505"/>
      <c r="O776" s="505"/>
      <c r="P776" s="505"/>
      <c r="Q776" s="505"/>
      <c r="R776" s="505"/>
      <c r="S776" s="484"/>
      <c r="T776" s="505"/>
      <c r="U776" s="484"/>
      <c r="V776" s="484"/>
      <c r="W776" s="506"/>
      <c r="X776" s="506"/>
      <c r="Y776" s="506"/>
      <c r="Z776" s="43"/>
      <c r="AA776" s="43"/>
      <c r="AB776" s="484"/>
      <c r="AC776" s="484"/>
      <c r="AD776" s="43"/>
      <c r="AE776" s="43"/>
      <c r="AF776" s="43"/>
      <c r="AG776" s="43"/>
      <c r="AH776" s="43"/>
    </row>
    <row r="777" spans="1:34" ht="14.25" customHeight="1">
      <c r="A777" s="43"/>
      <c r="B777" s="484"/>
      <c r="C777" s="484"/>
      <c r="D777" s="484"/>
      <c r="E777" s="505"/>
      <c r="F777" s="505"/>
      <c r="G777" s="505"/>
      <c r="H777" s="505"/>
      <c r="I777" s="505"/>
      <c r="J777" s="505"/>
      <c r="K777" s="505"/>
      <c r="L777" s="505"/>
      <c r="M777" s="505"/>
      <c r="N777" s="505"/>
      <c r="O777" s="505"/>
      <c r="P777" s="505"/>
      <c r="Q777" s="505"/>
      <c r="R777" s="505"/>
      <c r="S777" s="484"/>
      <c r="T777" s="505"/>
      <c r="U777" s="484"/>
      <c r="V777" s="484"/>
      <c r="W777" s="506"/>
      <c r="X777" s="506"/>
      <c r="Y777" s="506"/>
      <c r="Z777" s="43"/>
      <c r="AA777" s="43"/>
      <c r="AB777" s="484"/>
      <c r="AC777" s="484"/>
      <c r="AD777" s="43"/>
      <c r="AE777" s="43"/>
      <c r="AF777" s="43"/>
      <c r="AG777" s="43"/>
      <c r="AH777" s="43"/>
    </row>
    <row r="778" spans="1:34" ht="14.25" customHeight="1">
      <c r="A778" s="43"/>
      <c r="B778" s="484"/>
      <c r="C778" s="484"/>
      <c r="D778" s="484"/>
      <c r="E778" s="505"/>
      <c r="F778" s="505"/>
      <c r="G778" s="505"/>
      <c r="H778" s="505"/>
      <c r="I778" s="505"/>
      <c r="J778" s="505"/>
      <c r="K778" s="505"/>
      <c r="L778" s="505"/>
      <c r="M778" s="505"/>
      <c r="N778" s="505"/>
      <c r="O778" s="505"/>
      <c r="P778" s="505"/>
      <c r="Q778" s="505"/>
      <c r="R778" s="505"/>
      <c r="S778" s="484"/>
      <c r="T778" s="505"/>
      <c r="U778" s="484"/>
      <c r="V778" s="484"/>
      <c r="W778" s="506"/>
      <c r="X778" s="506"/>
      <c r="Y778" s="506"/>
      <c r="Z778" s="43"/>
      <c r="AA778" s="43"/>
      <c r="AB778" s="484"/>
      <c r="AC778" s="484"/>
      <c r="AD778" s="43"/>
      <c r="AE778" s="43"/>
      <c r="AF778" s="43"/>
      <c r="AG778" s="43"/>
      <c r="AH778" s="43"/>
    </row>
    <row r="779" spans="1:34" ht="14.25" customHeight="1">
      <c r="A779" s="43"/>
      <c r="B779" s="484"/>
      <c r="C779" s="484"/>
      <c r="D779" s="484"/>
      <c r="E779" s="505"/>
      <c r="F779" s="505"/>
      <c r="G779" s="505"/>
      <c r="H779" s="505"/>
      <c r="I779" s="505"/>
      <c r="J779" s="505"/>
      <c r="K779" s="505"/>
      <c r="L779" s="505"/>
      <c r="M779" s="505"/>
      <c r="N779" s="505"/>
      <c r="O779" s="505"/>
      <c r="P779" s="505"/>
      <c r="Q779" s="505"/>
      <c r="R779" s="505"/>
      <c r="S779" s="484"/>
      <c r="T779" s="505"/>
      <c r="U779" s="484"/>
      <c r="V779" s="484"/>
      <c r="W779" s="506"/>
      <c r="X779" s="506"/>
      <c r="Y779" s="506"/>
      <c r="Z779" s="43"/>
      <c r="AA779" s="43"/>
      <c r="AB779" s="484"/>
      <c r="AC779" s="484"/>
      <c r="AD779" s="43"/>
      <c r="AE779" s="43"/>
      <c r="AF779" s="43"/>
      <c r="AG779" s="43"/>
      <c r="AH779" s="43"/>
    </row>
    <row r="780" spans="1:34" ht="14.25" customHeight="1">
      <c r="A780" s="43"/>
      <c r="B780" s="484"/>
      <c r="C780" s="484"/>
      <c r="D780" s="484"/>
      <c r="E780" s="505"/>
      <c r="F780" s="505"/>
      <c r="G780" s="505"/>
      <c r="H780" s="505"/>
      <c r="I780" s="505"/>
      <c r="J780" s="505"/>
      <c r="K780" s="505"/>
      <c r="L780" s="505"/>
      <c r="M780" s="505"/>
      <c r="N780" s="505"/>
      <c r="O780" s="505"/>
      <c r="P780" s="505"/>
      <c r="Q780" s="505"/>
      <c r="R780" s="505"/>
      <c r="S780" s="484"/>
      <c r="T780" s="505"/>
      <c r="U780" s="484"/>
      <c r="V780" s="484"/>
      <c r="W780" s="506"/>
      <c r="X780" s="506"/>
      <c r="Y780" s="506"/>
      <c r="Z780" s="43"/>
      <c r="AA780" s="43"/>
      <c r="AB780" s="484"/>
      <c r="AC780" s="484"/>
      <c r="AD780" s="43"/>
      <c r="AE780" s="43"/>
      <c r="AF780" s="43"/>
      <c r="AG780" s="43"/>
      <c r="AH780" s="43"/>
    </row>
    <row r="781" spans="1:34" ht="14.25" customHeight="1">
      <c r="A781" s="43"/>
      <c r="B781" s="484"/>
      <c r="C781" s="484"/>
      <c r="D781" s="484"/>
      <c r="E781" s="505"/>
      <c r="F781" s="505"/>
      <c r="G781" s="505"/>
      <c r="H781" s="505"/>
      <c r="I781" s="505"/>
      <c r="J781" s="505"/>
      <c r="K781" s="505"/>
      <c r="L781" s="505"/>
      <c r="M781" s="505"/>
      <c r="N781" s="505"/>
      <c r="O781" s="505"/>
      <c r="P781" s="505"/>
      <c r="Q781" s="505"/>
      <c r="R781" s="505"/>
      <c r="S781" s="484"/>
      <c r="T781" s="505"/>
      <c r="U781" s="484"/>
      <c r="V781" s="484"/>
      <c r="W781" s="506"/>
      <c r="X781" s="506"/>
      <c r="Y781" s="506"/>
      <c r="Z781" s="43"/>
      <c r="AA781" s="43"/>
      <c r="AB781" s="484"/>
      <c r="AC781" s="484"/>
      <c r="AD781" s="43"/>
      <c r="AE781" s="43"/>
      <c r="AF781" s="43"/>
      <c r="AG781" s="43"/>
      <c r="AH781" s="43"/>
    </row>
    <row r="782" spans="1:34" ht="14.25" customHeight="1">
      <c r="A782" s="43"/>
      <c r="B782" s="484"/>
      <c r="C782" s="484"/>
      <c r="D782" s="484"/>
      <c r="E782" s="505"/>
      <c r="F782" s="505"/>
      <c r="G782" s="505"/>
      <c r="H782" s="505"/>
      <c r="I782" s="505"/>
      <c r="J782" s="505"/>
      <c r="K782" s="505"/>
      <c r="L782" s="505"/>
      <c r="M782" s="505"/>
      <c r="N782" s="505"/>
      <c r="O782" s="505"/>
      <c r="P782" s="505"/>
      <c r="Q782" s="505"/>
      <c r="R782" s="505"/>
      <c r="S782" s="484"/>
      <c r="T782" s="505"/>
      <c r="U782" s="484"/>
      <c r="V782" s="484"/>
      <c r="W782" s="506"/>
      <c r="X782" s="506"/>
      <c r="Y782" s="506"/>
      <c r="Z782" s="43"/>
      <c r="AA782" s="43"/>
      <c r="AB782" s="484"/>
      <c r="AC782" s="484"/>
      <c r="AD782" s="43"/>
      <c r="AE782" s="43"/>
      <c r="AF782" s="43"/>
      <c r="AG782" s="43"/>
      <c r="AH782" s="43"/>
    </row>
    <row r="783" spans="1:34" ht="14.25" customHeight="1">
      <c r="A783" s="43"/>
      <c r="B783" s="484"/>
      <c r="C783" s="484"/>
      <c r="D783" s="484"/>
      <c r="E783" s="505"/>
      <c r="F783" s="505"/>
      <c r="G783" s="505"/>
      <c r="H783" s="505"/>
      <c r="I783" s="505"/>
      <c r="J783" s="505"/>
      <c r="K783" s="505"/>
      <c r="L783" s="505"/>
      <c r="M783" s="505"/>
      <c r="N783" s="505"/>
      <c r="O783" s="505"/>
      <c r="P783" s="505"/>
      <c r="Q783" s="505"/>
      <c r="R783" s="505"/>
      <c r="S783" s="484"/>
      <c r="T783" s="505"/>
      <c r="U783" s="484"/>
      <c r="V783" s="484"/>
      <c r="W783" s="506"/>
      <c r="X783" s="506"/>
      <c r="Y783" s="506"/>
      <c r="Z783" s="43"/>
      <c r="AA783" s="43"/>
      <c r="AB783" s="484"/>
      <c r="AC783" s="484"/>
      <c r="AD783" s="43"/>
      <c r="AE783" s="43"/>
      <c r="AF783" s="43"/>
      <c r="AG783" s="43"/>
      <c r="AH783" s="43"/>
    </row>
    <row r="784" spans="1:34" ht="14.25" customHeight="1">
      <c r="A784" s="43"/>
      <c r="B784" s="484"/>
      <c r="C784" s="484"/>
      <c r="D784" s="484"/>
      <c r="E784" s="505"/>
      <c r="F784" s="505"/>
      <c r="G784" s="505"/>
      <c r="H784" s="505"/>
      <c r="I784" s="505"/>
      <c r="J784" s="505"/>
      <c r="K784" s="505"/>
      <c r="L784" s="505"/>
      <c r="M784" s="505"/>
      <c r="N784" s="505"/>
      <c r="O784" s="505"/>
      <c r="P784" s="505"/>
      <c r="Q784" s="505"/>
      <c r="R784" s="505"/>
      <c r="S784" s="484"/>
      <c r="T784" s="505"/>
      <c r="U784" s="484"/>
      <c r="V784" s="484"/>
      <c r="W784" s="506"/>
      <c r="X784" s="506"/>
      <c r="Y784" s="506"/>
      <c r="Z784" s="43"/>
      <c r="AA784" s="43"/>
      <c r="AB784" s="484"/>
      <c r="AC784" s="484"/>
      <c r="AD784" s="43"/>
      <c r="AE784" s="43"/>
      <c r="AF784" s="43"/>
      <c r="AG784" s="43"/>
      <c r="AH784" s="43"/>
    </row>
    <row r="785" spans="1:34" ht="14.25" customHeight="1">
      <c r="A785" s="43"/>
      <c r="B785" s="484"/>
      <c r="C785" s="484"/>
      <c r="D785" s="484"/>
      <c r="E785" s="505"/>
      <c r="F785" s="505"/>
      <c r="G785" s="505"/>
      <c r="H785" s="505"/>
      <c r="I785" s="505"/>
      <c r="J785" s="505"/>
      <c r="K785" s="505"/>
      <c r="L785" s="505"/>
      <c r="M785" s="505"/>
      <c r="N785" s="505"/>
      <c r="O785" s="505"/>
      <c r="P785" s="505"/>
      <c r="Q785" s="505"/>
      <c r="R785" s="505"/>
      <c r="S785" s="484"/>
      <c r="T785" s="505"/>
      <c r="U785" s="484"/>
      <c r="V785" s="484"/>
      <c r="W785" s="506"/>
      <c r="X785" s="506"/>
      <c r="Y785" s="506"/>
      <c r="Z785" s="43"/>
      <c r="AA785" s="43"/>
      <c r="AB785" s="484"/>
      <c r="AC785" s="484"/>
      <c r="AD785" s="43"/>
      <c r="AE785" s="43"/>
      <c r="AF785" s="43"/>
      <c r="AG785" s="43"/>
      <c r="AH785" s="43"/>
    </row>
    <row r="786" spans="1:34" ht="14.25" customHeight="1">
      <c r="A786" s="43"/>
      <c r="B786" s="484"/>
      <c r="C786" s="484"/>
      <c r="D786" s="484"/>
      <c r="E786" s="505"/>
      <c r="F786" s="505"/>
      <c r="G786" s="505"/>
      <c r="H786" s="505"/>
      <c r="I786" s="505"/>
      <c r="J786" s="505"/>
      <c r="K786" s="505"/>
      <c r="L786" s="505"/>
      <c r="M786" s="505"/>
      <c r="N786" s="505"/>
      <c r="O786" s="505"/>
      <c r="P786" s="505"/>
      <c r="Q786" s="505"/>
      <c r="R786" s="505"/>
      <c r="S786" s="484"/>
      <c r="T786" s="505"/>
      <c r="U786" s="484"/>
      <c r="V786" s="484"/>
      <c r="W786" s="506"/>
      <c r="X786" s="506"/>
      <c r="Y786" s="506"/>
      <c r="Z786" s="43"/>
      <c r="AA786" s="43"/>
      <c r="AB786" s="484"/>
      <c r="AC786" s="484"/>
      <c r="AD786" s="43"/>
      <c r="AE786" s="43"/>
      <c r="AF786" s="43"/>
      <c r="AG786" s="43"/>
      <c r="AH786" s="43"/>
    </row>
    <row r="787" spans="1:34" ht="14.25" customHeight="1">
      <c r="A787" s="43"/>
      <c r="B787" s="484"/>
      <c r="C787" s="484"/>
      <c r="D787" s="484"/>
      <c r="E787" s="505"/>
      <c r="F787" s="505"/>
      <c r="G787" s="505"/>
      <c r="H787" s="505"/>
      <c r="I787" s="505"/>
      <c r="J787" s="505"/>
      <c r="K787" s="505"/>
      <c r="L787" s="505"/>
      <c r="M787" s="505"/>
      <c r="N787" s="505"/>
      <c r="O787" s="505"/>
      <c r="P787" s="505"/>
      <c r="Q787" s="505"/>
      <c r="R787" s="505"/>
      <c r="S787" s="484"/>
      <c r="T787" s="505"/>
      <c r="U787" s="484"/>
      <c r="V787" s="484"/>
      <c r="W787" s="506"/>
      <c r="X787" s="506"/>
      <c r="Y787" s="506"/>
      <c r="Z787" s="43"/>
      <c r="AA787" s="43"/>
      <c r="AB787" s="484"/>
      <c r="AC787" s="484"/>
      <c r="AD787" s="43"/>
      <c r="AE787" s="43"/>
      <c r="AF787" s="43"/>
      <c r="AG787" s="43"/>
      <c r="AH787" s="43"/>
    </row>
    <row r="788" spans="1:34" ht="14.25" customHeight="1">
      <c r="A788" s="43"/>
      <c r="B788" s="484"/>
      <c r="C788" s="484"/>
      <c r="D788" s="484"/>
      <c r="E788" s="505"/>
      <c r="F788" s="505"/>
      <c r="G788" s="505"/>
      <c r="H788" s="505"/>
      <c r="I788" s="505"/>
      <c r="J788" s="505"/>
      <c r="K788" s="505"/>
      <c r="L788" s="505"/>
      <c r="M788" s="505"/>
      <c r="N788" s="505"/>
      <c r="O788" s="505"/>
      <c r="P788" s="505"/>
      <c r="Q788" s="505"/>
      <c r="R788" s="505"/>
      <c r="S788" s="484"/>
      <c r="T788" s="505"/>
      <c r="U788" s="484"/>
      <c r="V788" s="484"/>
      <c r="W788" s="506"/>
      <c r="X788" s="506"/>
      <c r="Y788" s="506"/>
      <c r="Z788" s="43"/>
      <c r="AA788" s="43"/>
      <c r="AB788" s="484"/>
      <c r="AC788" s="484"/>
      <c r="AD788" s="43"/>
      <c r="AE788" s="43"/>
      <c r="AF788" s="43"/>
      <c r="AG788" s="43"/>
      <c r="AH788" s="43"/>
    </row>
    <row r="789" spans="1:34" ht="14.25" customHeight="1">
      <c r="A789" s="43"/>
      <c r="B789" s="484"/>
      <c r="C789" s="484"/>
      <c r="D789" s="484"/>
      <c r="E789" s="505"/>
      <c r="F789" s="505"/>
      <c r="G789" s="505"/>
      <c r="H789" s="505"/>
      <c r="I789" s="505"/>
      <c r="J789" s="505"/>
      <c r="K789" s="505"/>
      <c r="L789" s="505"/>
      <c r="M789" s="505"/>
      <c r="N789" s="505"/>
      <c r="O789" s="505"/>
      <c r="P789" s="505"/>
      <c r="Q789" s="505"/>
      <c r="R789" s="505"/>
      <c r="S789" s="484"/>
      <c r="T789" s="505"/>
      <c r="U789" s="484"/>
      <c r="V789" s="484"/>
      <c r="W789" s="506"/>
      <c r="X789" s="506"/>
      <c r="Y789" s="506"/>
      <c r="Z789" s="43"/>
      <c r="AA789" s="43"/>
      <c r="AB789" s="484"/>
      <c r="AC789" s="484"/>
      <c r="AD789" s="43"/>
      <c r="AE789" s="43"/>
      <c r="AF789" s="43"/>
      <c r="AG789" s="43"/>
      <c r="AH789" s="43"/>
    </row>
    <row r="790" spans="1:34" ht="14.25" customHeight="1">
      <c r="A790" s="43"/>
      <c r="B790" s="484"/>
      <c r="C790" s="484"/>
      <c r="D790" s="484"/>
      <c r="E790" s="505"/>
      <c r="F790" s="505"/>
      <c r="G790" s="505"/>
      <c r="H790" s="505"/>
      <c r="I790" s="505"/>
      <c r="J790" s="505"/>
      <c r="K790" s="505"/>
      <c r="L790" s="505"/>
      <c r="M790" s="505"/>
      <c r="N790" s="505"/>
      <c r="O790" s="505"/>
      <c r="P790" s="505"/>
      <c r="Q790" s="505"/>
      <c r="R790" s="505"/>
      <c r="S790" s="484"/>
      <c r="T790" s="505"/>
      <c r="U790" s="484"/>
      <c r="V790" s="484"/>
      <c r="W790" s="506"/>
      <c r="X790" s="506"/>
      <c r="Y790" s="506"/>
      <c r="Z790" s="43"/>
      <c r="AA790" s="43"/>
      <c r="AB790" s="484"/>
      <c r="AC790" s="484"/>
      <c r="AD790" s="43"/>
      <c r="AE790" s="43"/>
      <c r="AF790" s="43"/>
      <c r="AG790" s="43"/>
      <c r="AH790" s="43"/>
    </row>
    <row r="791" spans="1:34" ht="14.25" customHeight="1">
      <c r="A791" s="43"/>
      <c r="B791" s="484"/>
      <c r="C791" s="484"/>
      <c r="D791" s="484"/>
      <c r="E791" s="505"/>
      <c r="F791" s="505"/>
      <c r="G791" s="505"/>
      <c r="H791" s="505"/>
      <c r="I791" s="505"/>
      <c r="J791" s="505"/>
      <c r="K791" s="505"/>
      <c r="L791" s="505"/>
      <c r="M791" s="505"/>
      <c r="N791" s="505"/>
      <c r="O791" s="505"/>
      <c r="P791" s="505"/>
      <c r="Q791" s="505"/>
      <c r="R791" s="505"/>
      <c r="S791" s="484"/>
      <c r="T791" s="505"/>
      <c r="U791" s="484"/>
      <c r="V791" s="484"/>
      <c r="W791" s="506"/>
      <c r="X791" s="506"/>
      <c r="Y791" s="506"/>
      <c r="Z791" s="43"/>
      <c r="AA791" s="43"/>
      <c r="AB791" s="484"/>
      <c r="AC791" s="484"/>
      <c r="AD791" s="43"/>
      <c r="AE791" s="43"/>
      <c r="AF791" s="43"/>
      <c r="AG791" s="43"/>
      <c r="AH791" s="43"/>
    </row>
    <row r="792" spans="1:34" ht="14.25" customHeight="1">
      <c r="A792" s="43"/>
      <c r="B792" s="484"/>
      <c r="C792" s="484"/>
      <c r="D792" s="484"/>
      <c r="E792" s="505"/>
      <c r="F792" s="505"/>
      <c r="G792" s="505"/>
      <c r="H792" s="505"/>
      <c r="I792" s="505"/>
      <c r="J792" s="505"/>
      <c r="K792" s="505"/>
      <c r="L792" s="505"/>
      <c r="M792" s="505"/>
      <c r="N792" s="505"/>
      <c r="O792" s="505"/>
      <c r="P792" s="505"/>
      <c r="Q792" s="505"/>
      <c r="R792" s="505"/>
      <c r="S792" s="484"/>
      <c r="T792" s="505"/>
      <c r="U792" s="484"/>
      <c r="V792" s="484"/>
      <c r="W792" s="506"/>
      <c r="X792" s="506"/>
      <c r="Y792" s="506"/>
      <c r="Z792" s="43"/>
      <c r="AA792" s="43"/>
      <c r="AB792" s="484"/>
      <c r="AC792" s="484"/>
      <c r="AD792" s="43"/>
      <c r="AE792" s="43"/>
      <c r="AF792" s="43"/>
      <c r="AG792" s="43"/>
      <c r="AH792" s="43"/>
    </row>
    <row r="793" spans="1:34" ht="14.25" customHeight="1">
      <c r="A793" s="43"/>
      <c r="B793" s="484"/>
      <c r="C793" s="484"/>
      <c r="D793" s="484"/>
      <c r="E793" s="505"/>
      <c r="F793" s="505"/>
      <c r="G793" s="505"/>
      <c r="H793" s="505"/>
      <c r="I793" s="505"/>
      <c r="J793" s="505"/>
      <c r="K793" s="505"/>
      <c r="L793" s="505"/>
      <c r="M793" s="505"/>
      <c r="N793" s="505"/>
      <c r="O793" s="505"/>
      <c r="P793" s="505"/>
      <c r="Q793" s="505"/>
      <c r="R793" s="505"/>
      <c r="S793" s="484"/>
      <c r="T793" s="505"/>
      <c r="U793" s="484"/>
      <c r="V793" s="484"/>
      <c r="W793" s="506"/>
      <c r="X793" s="506"/>
      <c r="Y793" s="506"/>
      <c r="Z793" s="43"/>
      <c r="AA793" s="43"/>
      <c r="AB793" s="484"/>
      <c r="AC793" s="484"/>
      <c r="AD793" s="43"/>
      <c r="AE793" s="43"/>
      <c r="AF793" s="43"/>
      <c r="AG793" s="43"/>
      <c r="AH793" s="43"/>
    </row>
    <row r="794" spans="1:34" ht="14.25" customHeight="1">
      <c r="A794" s="43"/>
      <c r="B794" s="484"/>
      <c r="C794" s="484"/>
      <c r="D794" s="484"/>
      <c r="E794" s="505"/>
      <c r="F794" s="505"/>
      <c r="G794" s="505"/>
      <c r="H794" s="505"/>
      <c r="I794" s="505"/>
      <c r="J794" s="505"/>
      <c r="K794" s="505"/>
      <c r="L794" s="505"/>
      <c r="M794" s="505"/>
      <c r="N794" s="505"/>
      <c r="O794" s="505"/>
      <c r="P794" s="505"/>
      <c r="Q794" s="505"/>
      <c r="R794" s="505"/>
      <c r="S794" s="484"/>
      <c r="T794" s="505"/>
      <c r="U794" s="484"/>
      <c r="V794" s="484"/>
      <c r="W794" s="506"/>
      <c r="X794" s="506"/>
      <c r="Y794" s="506"/>
      <c r="Z794" s="43"/>
      <c r="AA794" s="43"/>
      <c r="AB794" s="484"/>
      <c r="AC794" s="484"/>
      <c r="AD794" s="43"/>
      <c r="AE794" s="43"/>
      <c r="AF794" s="43"/>
      <c r="AG794" s="43"/>
      <c r="AH794" s="43"/>
    </row>
    <row r="795" spans="1:34" ht="14.25" customHeight="1">
      <c r="A795" s="43"/>
      <c r="B795" s="484"/>
      <c r="C795" s="484"/>
      <c r="D795" s="484"/>
      <c r="E795" s="505"/>
      <c r="F795" s="505"/>
      <c r="G795" s="505"/>
      <c r="H795" s="505"/>
      <c r="I795" s="505"/>
      <c r="J795" s="505"/>
      <c r="K795" s="505"/>
      <c r="L795" s="505"/>
      <c r="M795" s="505"/>
      <c r="N795" s="505"/>
      <c r="O795" s="505"/>
      <c r="P795" s="505"/>
      <c r="Q795" s="505"/>
      <c r="R795" s="505"/>
      <c r="S795" s="484"/>
      <c r="T795" s="505"/>
      <c r="U795" s="484"/>
      <c r="V795" s="484"/>
      <c r="W795" s="506"/>
      <c r="X795" s="506"/>
      <c r="Y795" s="506"/>
      <c r="Z795" s="43"/>
      <c r="AA795" s="43"/>
      <c r="AB795" s="484"/>
      <c r="AC795" s="484"/>
      <c r="AD795" s="43"/>
      <c r="AE795" s="43"/>
      <c r="AF795" s="43"/>
      <c r="AG795" s="43"/>
      <c r="AH795" s="43"/>
    </row>
    <row r="796" spans="1:34" ht="14.25" customHeight="1">
      <c r="A796" s="43"/>
      <c r="B796" s="484"/>
      <c r="C796" s="484"/>
      <c r="D796" s="484"/>
      <c r="E796" s="505"/>
      <c r="F796" s="505"/>
      <c r="G796" s="505"/>
      <c r="H796" s="505"/>
      <c r="I796" s="505"/>
      <c r="J796" s="505"/>
      <c r="K796" s="505"/>
      <c r="L796" s="505"/>
      <c r="M796" s="505"/>
      <c r="N796" s="505"/>
      <c r="O796" s="505"/>
      <c r="P796" s="505"/>
      <c r="Q796" s="505"/>
      <c r="R796" s="505"/>
      <c r="S796" s="484"/>
      <c r="T796" s="505"/>
      <c r="U796" s="484"/>
      <c r="V796" s="484"/>
      <c r="W796" s="506"/>
      <c r="X796" s="506"/>
      <c r="Y796" s="506"/>
      <c r="Z796" s="43"/>
      <c r="AA796" s="43"/>
      <c r="AB796" s="484"/>
      <c r="AC796" s="484"/>
      <c r="AD796" s="43"/>
      <c r="AE796" s="43"/>
      <c r="AF796" s="43"/>
      <c r="AG796" s="43"/>
      <c r="AH796" s="43"/>
    </row>
    <row r="797" spans="1:34" ht="14.25" customHeight="1">
      <c r="A797" s="43"/>
      <c r="B797" s="484"/>
      <c r="C797" s="484"/>
      <c r="D797" s="484"/>
      <c r="E797" s="505"/>
      <c r="F797" s="505"/>
      <c r="G797" s="505"/>
      <c r="H797" s="505"/>
      <c r="I797" s="505"/>
      <c r="J797" s="505"/>
      <c r="K797" s="505"/>
      <c r="L797" s="505"/>
      <c r="M797" s="505"/>
      <c r="N797" s="505"/>
      <c r="O797" s="505"/>
      <c r="P797" s="505"/>
      <c r="Q797" s="505"/>
      <c r="R797" s="505"/>
      <c r="S797" s="484"/>
      <c r="T797" s="505"/>
      <c r="U797" s="484"/>
      <c r="V797" s="484"/>
      <c r="W797" s="506"/>
      <c r="X797" s="506"/>
      <c r="Y797" s="506"/>
      <c r="Z797" s="43"/>
      <c r="AA797" s="43"/>
      <c r="AB797" s="484"/>
      <c r="AC797" s="484"/>
      <c r="AD797" s="43"/>
      <c r="AE797" s="43"/>
      <c r="AF797" s="43"/>
      <c r="AG797" s="43"/>
      <c r="AH797" s="43"/>
    </row>
    <row r="798" spans="1:34" ht="14.25" customHeight="1">
      <c r="A798" s="43"/>
      <c r="B798" s="484"/>
      <c r="C798" s="484"/>
      <c r="D798" s="484"/>
      <c r="E798" s="505"/>
      <c r="F798" s="505"/>
      <c r="G798" s="505"/>
      <c r="H798" s="505"/>
      <c r="I798" s="505"/>
      <c r="J798" s="505"/>
      <c r="K798" s="505"/>
      <c r="L798" s="505"/>
      <c r="M798" s="505"/>
      <c r="N798" s="505"/>
      <c r="O798" s="505"/>
      <c r="P798" s="505"/>
      <c r="Q798" s="505"/>
      <c r="R798" s="505"/>
      <c r="S798" s="484"/>
      <c r="T798" s="505"/>
      <c r="U798" s="484"/>
      <c r="V798" s="484"/>
      <c r="W798" s="506"/>
      <c r="X798" s="506"/>
      <c r="Y798" s="506"/>
      <c r="Z798" s="43"/>
      <c r="AA798" s="43"/>
      <c r="AB798" s="484"/>
      <c r="AC798" s="484"/>
      <c r="AD798" s="43"/>
      <c r="AE798" s="43"/>
      <c r="AF798" s="43"/>
      <c r="AG798" s="43"/>
      <c r="AH798" s="43"/>
    </row>
    <row r="799" spans="1:34" ht="14.25" customHeight="1">
      <c r="A799" s="43"/>
      <c r="B799" s="484"/>
      <c r="C799" s="484"/>
      <c r="D799" s="484"/>
      <c r="E799" s="505"/>
      <c r="F799" s="505"/>
      <c r="G799" s="505"/>
      <c r="H799" s="505"/>
      <c r="I799" s="505"/>
      <c r="J799" s="505"/>
      <c r="K799" s="505"/>
      <c r="L799" s="505"/>
      <c r="M799" s="505"/>
      <c r="N799" s="505"/>
      <c r="O799" s="505"/>
      <c r="P799" s="505"/>
      <c r="Q799" s="505"/>
      <c r="R799" s="505"/>
      <c r="S799" s="484"/>
      <c r="T799" s="505"/>
      <c r="U799" s="484"/>
      <c r="V799" s="484"/>
      <c r="W799" s="506"/>
      <c r="X799" s="506"/>
      <c r="Y799" s="506"/>
      <c r="Z799" s="43"/>
      <c r="AA799" s="43"/>
      <c r="AB799" s="484"/>
      <c r="AC799" s="484"/>
      <c r="AD799" s="43"/>
      <c r="AE799" s="43"/>
      <c r="AF799" s="43"/>
      <c r="AG799" s="43"/>
      <c r="AH799" s="43"/>
    </row>
    <row r="800" spans="1:34" ht="14.25" customHeight="1">
      <c r="A800" s="43"/>
      <c r="B800" s="484"/>
      <c r="C800" s="484"/>
      <c r="D800" s="484"/>
      <c r="E800" s="505"/>
      <c r="F800" s="505"/>
      <c r="G800" s="505"/>
      <c r="H800" s="505"/>
      <c r="I800" s="505"/>
      <c r="J800" s="505"/>
      <c r="K800" s="505"/>
      <c r="L800" s="505"/>
      <c r="M800" s="505"/>
      <c r="N800" s="505"/>
      <c r="O800" s="505"/>
      <c r="P800" s="505"/>
      <c r="Q800" s="505"/>
      <c r="R800" s="505"/>
      <c r="S800" s="484"/>
      <c r="T800" s="505"/>
      <c r="U800" s="484"/>
      <c r="V800" s="484"/>
      <c r="W800" s="506"/>
      <c r="X800" s="506"/>
      <c r="Y800" s="506"/>
      <c r="Z800" s="43"/>
      <c r="AA800" s="43"/>
      <c r="AB800" s="484"/>
      <c r="AC800" s="484"/>
      <c r="AD800" s="43"/>
      <c r="AE800" s="43"/>
      <c r="AF800" s="43"/>
      <c r="AG800" s="43"/>
      <c r="AH800" s="43"/>
    </row>
    <row r="801" spans="1:34" ht="14.25" customHeight="1">
      <c r="A801" s="43"/>
      <c r="B801" s="484"/>
      <c r="C801" s="484"/>
      <c r="D801" s="484"/>
      <c r="E801" s="505"/>
      <c r="F801" s="505"/>
      <c r="G801" s="505"/>
      <c r="H801" s="505"/>
      <c r="I801" s="505"/>
      <c r="J801" s="505"/>
      <c r="K801" s="505"/>
      <c r="L801" s="505"/>
      <c r="M801" s="505"/>
      <c r="N801" s="505"/>
      <c r="O801" s="505"/>
      <c r="P801" s="505"/>
      <c r="Q801" s="505"/>
      <c r="R801" s="505"/>
      <c r="S801" s="484"/>
      <c r="T801" s="505"/>
      <c r="U801" s="484"/>
      <c r="V801" s="484"/>
      <c r="W801" s="506"/>
      <c r="X801" s="506"/>
      <c r="Y801" s="506"/>
      <c r="Z801" s="43"/>
      <c r="AA801" s="43"/>
      <c r="AB801" s="484"/>
      <c r="AC801" s="484"/>
      <c r="AD801" s="43"/>
      <c r="AE801" s="43"/>
      <c r="AF801" s="43"/>
      <c r="AG801" s="43"/>
      <c r="AH801" s="43"/>
    </row>
    <row r="802" spans="1:34" ht="14.25" customHeight="1">
      <c r="A802" s="43"/>
      <c r="B802" s="484"/>
      <c r="C802" s="484"/>
      <c r="D802" s="484"/>
      <c r="E802" s="505"/>
      <c r="F802" s="505"/>
      <c r="G802" s="505"/>
      <c r="H802" s="505"/>
      <c r="I802" s="505"/>
      <c r="J802" s="505"/>
      <c r="K802" s="505"/>
      <c r="L802" s="505"/>
      <c r="M802" s="505"/>
      <c r="N802" s="505"/>
      <c r="O802" s="505"/>
      <c r="P802" s="505"/>
      <c r="Q802" s="505"/>
      <c r="R802" s="505"/>
      <c r="S802" s="484"/>
      <c r="T802" s="505"/>
      <c r="U802" s="484"/>
      <c r="V802" s="484"/>
      <c r="W802" s="506"/>
      <c r="X802" s="506"/>
      <c r="Y802" s="506"/>
      <c r="Z802" s="43"/>
      <c r="AA802" s="43"/>
      <c r="AB802" s="484"/>
      <c r="AC802" s="484"/>
      <c r="AD802" s="43"/>
      <c r="AE802" s="43"/>
      <c r="AF802" s="43"/>
      <c r="AG802" s="43"/>
      <c r="AH802" s="43"/>
    </row>
    <row r="803" spans="1:34" ht="14.25" customHeight="1">
      <c r="A803" s="43"/>
      <c r="B803" s="484"/>
      <c r="C803" s="484"/>
      <c r="D803" s="484"/>
      <c r="E803" s="505"/>
      <c r="F803" s="505"/>
      <c r="G803" s="505"/>
      <c r="H803" s="505"/>
      <c r="I803" s="505"/>
      <c r="J803" s="505"/>
      <c r="K803" s="505"/>
      <c r="L803" s="505"/>
      <c r="M803" s="505"/>
      <c r="N803" s="505"/>
      <c r="O803" s="505"/>
      <c r="P803" s="505"/>
      <c r="Q803" s="505"/>
      <c r="R803" s="505"/>
      <c r="S803" s="484"/>
      <c r="T803" s="505"/>
      <c r="U803" s="484"/>
      <c r="V803" s="484"/>
      <c r="W803" s="506"/>
      <c r="X803" s="506"/>
      <c r="Y803" s="506"/>
      <c r="Z803" s="43"/>
      <c r="AA803" s="43"/>
      <c r="AB803" s="484"/>
      <c r="AC803" s="484"/>
      <c r="AD803" s="43"/>
      <c r="AE803" s="43"/>
      <c r="AF803" s="43"/>
      <c r="AG803" s="43"/>
      <c r="AH803" s="43"/>
    </row>
    <row r="804" spans="1:34" ht="14.25" customHeight="1">
      <c r="A804" s="43"/>
      <c r="B804" s="484"/>
      <c r="C804" s="484"/>
      <c r="D804" s="484"/>
      <c r="E804" s="505"/>
      <c r="F804" s="505"/>
      <c r="G804" s="505"/>
      <c r="H804" s="505"/>
      <c r="I804" s="505"/>
      <c r="J804" s="505"/>
      <c r="K804" s="505"/>
      <c r="L804" s="505"/>
      <c r="M804" s="505"/>
      <c r="N804" s="505"/>
      <c r="O804" s="505"/>
      <c r="P804" s="505"/>
      <c r="Q804" s="505"/>
      <c r="R804" s="505"/>
      <c r="S804" s="484"/>
      <c r="T804" s="505"/>
      <c r="U804" s="484"/>
      <c r="V804" s="484"/>
      <c r="W804" s="506"/>
      <c r="X804" s="506"/>
      <c r="Y804" s="506"/>
      <c r="Z804" s="43"/>
      <c r="AA804" s="43"/>
      <c r="AB804" s="484"/>
      <c r="AC804" s="484"/>
      <c r="AD804" s="43"/>
      <c r="AE804" s="43"/>
      <c r="AF804" s="43"/>
      <c r="AG804" s="43"/>
      <c r="AH804" s="43"/>
    </row>
    <row r="805" spans="1:34" ht="14.25" customHeight="1">
      <c r="A805" s="43"/>
      <c r="B805" s="484"/>
      <c r="C805" s="484"/>
      <c r="D805" s="484"/>
      <c r="E805" s="505"/>
      <c r="F805" s="505"/>
      <c r="G805" s="505"/>
      <c r="H805" s="505"/>
      <c r="I805" s="505"/>
      <c r="J805" s="505"/>
      <c r="K805" s="505"/>
      <c r="L805" s="505"/>
      <c r="M805" s="505"/>
      <c r="N805" s="505"/>
      <c r="O805" s="505"/>
      <c r="P805" s="505"/>
      <c r="Q805" s="505"/>
      <c r="R805" s="505"/>
      <c r="S805" s="484"/>
      <c r="T805" s="505"/>
      <c r="U805" s="484"/>
      <c r="V805" s="484"/>
      <c r="W805" s="506"/>
      <c r="X805" s="506"/>
      <c r="Y805" s="506"/>
      <c r="Z805" s="43"/>
      <c r="AA805" s="43"/>
      <c r="AB805" s="484"/>
      <c r="AC805" s="484"/>
      <c r="AD805" s="43"/>
      <c r="AE805" s="43"/>
      <c r="AF805" s="43"/>
      <c r="AG805" s="43"/>
      <c r="AH805" s="43"/>
    </row>
    <row r="806" spans="1:34" ht="14.25" customHeight="1">
      <c r="A806" s="43"/>
      <c r="B806" s="484"/>
      <c r="C806" s="484"/>
      <c r="D806" s="484"/>
      <c r="E806" s="505"/>
      <c r="F806" s="505"/>
      <c r="G806" s="505"/>
      <c r="H806" s="505"/>
      <c r="I806" s="505"/>
      <c r="J806" s="505"/>
      <c r="K806" s="505"/>
      <c r="L806" s="505"/>
      <c r="M806" s="505"/>
      <c r="N806" s="505"/>
      <c r="O806" s="505"/>
      <c r="P806" s="505"/>
      <c r="Q806" s="505"/>
      <c r="R806" s="505"/>
      <c r="S806" s="484"/>
      <c r="T806" s="505"/>
      <c r="U806" s="484"/>
      <c r="V806" s="484"/>
      <c r="W806" s="506"/>
      <c r="X806" s="506"/>
      <c r="Y806" s="506"/>
      <c r="Z806" s="43"/>
      <c r="AA806" s="43"/>
      <c r="AB806" s="484"/>
      <c r="AC806" s="484"/>
      <c r="AD806" s="43"/>
      <c r="AE806" s="43"/>
      <c r="AF806" s="43"/>
      <c r="AG806" s="43"/>
      <c r="AH806" s="43"/>
    </row>
    <row r="807" spans="1:34" ht="14.25" customHeight="1">
      <c r="A807" s="43"/>
      <c r="B807" s="484"/>
      <c r="C807" s="484"/>
      <c r="D807" s="484"/>
      <c r="E807" s="505"/>
      <c r="F807" s="505"/>
      <c r="G807" s="505"/>
      <c r="H807" s="505"/>
      <c r="I807" s="505"/>
      <c r="J807" s="505"/>
      <c r="K807" s="505"/>
      <c r="L807" s="505"/>
      <c r="M807" s="505"/>
      <c r="N807" s="505"/>
      <c r="O807" s="505"/>
      <c r="P807" s="505"/>
      <c r="Q807" s="505"/>
      <c r="R807" s="505"/>
      <c r="S807" s="484"/>
      <c r="T807" s="505"/>
      <c r="U807" s="484"/>
      <c r="V807" s="484"/>
      <c r="W807" s="506"/>
      <c r="X807" s="506"/>
      <c r="Y807" s="506"/>
      <c r="Z807" s="43"/>
      <c r="AA807" s="43"/>
      <c r="AB807" s="484"/>
      <c r="AC807" s="484"/>
      <c r="AD807" s="43"/>
      <c r="AE807" s="43"/>
      <c r="AF807" s="43"/>
      <c r="AG807" s="43"/>
      <c r="AH807" s="43"/>
    </row>
    <row r="808" spans="1:34" ht="14.25" customHeight="1">
      <c r="A808" s="43"/>
      <c r="B808" s="484"/>
      <c r="C808" s="484"/>
      <c r="D808" s="484"/>
      <c r="E808" s="505"/>
      <c r="F808" s="505"/>
      <c r="G808" s="505"/>
      <c r="H808" s="505"/>
      <c r="I808" s="505"/>
      <c r="J808" s="505"/>
      <c r="K808" s="505"/>
      <c r="L808" s="505"/>
      <c r="M808" s="505"/>
      <c r="N808" s="505"/>
      <c r="O808" s="505"/>
      <c r="P808" s="505"/>
      <c r="Q808" s="505"/>
      <c r="R808" s="505"/>
      <c r="S808" s="484"/>
      <c r="T808" s="505"/>
      <c r="U808" s="484"/>
      <c r="V808" s="484"/>
      <c r="W808" s="506"/>
      <c r="X808" s="506"/>
      <c r="Y808" s="506"/>
      <c r="Z808" s="43"/>
      <c r="AA808" s="43"/>
      <c r="AB808" s="484"/>
      <c r="AC808" s="484"/>
      <c r="AD808" s="43"/>
      <c r="AE808" s="43"/>
      <c r="AF808" s="43"/>
      <c r="AG808" s="43"/>
      <c r="AH808" s="43"/>
    </row>
    <row r="809" spans="1:34" ht="14.25" customHeight="1">
      <c r="A809" s="43"/>
      <c r="B809" s="484"/>
      <c r="C809" s="484"/>
      <c r="D809" s="484"/>
      <c r="E809" s="505"/>
      <c r="F809" s="505"/>
      <c r="G809" s="505"/>
      <c r="H809" s="505"/>
      <c r="I809" s="505"/>
      <c r="J809" s="505"/>
      <c r="K809" s="505"/>
      <c r="L809" s="505"/>
      <c r="M809" s="505"/>
      <c r="N809" s="505"/>
      <c r="O809" s="505"/>
      <c r="P809" s="505"/>
      <c r="Q809" s="505"/>
      <c r="R809" s="505"/>
      <c r="S809" s="484"/>
      <c r="T809" s="505"/>
      <c r="U809" s="484"/>
      <c r="V809" s="484"/>
      <c r="W809" s="506"/>
      <c r="X809" s="506"/>
      <c r="Y809" s="506"/>
      <c r="Z809" s="43"/>
      <c r="AA809" s="43"/>
      <c r="AB809" s="484"/>
      <c r="AC809" s="484"/>
      <c r="AD809" s="43"/>
      <c r="AE809" s="43"/>
      <c r="AF809" s="43"/>
      <c r="AG809" s="43"/>
      <c r="AH809" s="43"/>
    </row>
    <row r="810" spans="1:34" ht="14.25" customHeight="1">
      <c r="A810" s="43"/>
      <c r="B810" s="484"/>
      <c r="C810" s="484"/>
      <c r="D810" s="484"/>
      <c r="E810" s="505"/>
      <c r="F810" s="505"/>
      <c r="G810" s="505"/>
      <c r="H810" s="505"/>
      <c r="I810" s="505"/>
      <c r="J810" s="505"/>
      <c r="K810" s="505"/>
      <c r="L810" s="505"/>
      <c r="M810" s="505"/>
      <c r="N810" s="505"/>
      <c r="O810" s="505"/>
      <c r="P810" s="505"/>
      <c r="Q810" s="505"/>
      <c r="R810" s="505"/>
      <c r="S810" s="484"/>
      <c r="T810" s="505"/>
      <c r="U810" s="484"/>
      <c r="V810" s="484"/>
      <c r="W810" s="506"/>
      <c r="X810" s="506"/>
      <c r="Y810" s="506"/>
      <c r="Z810" s="43"/>
      <c r="AA810" s="43"/>
      <c r="AB810" s="484"/>
      <c r="AC810" s="484"/>
      <c r="AD810" s="43"/>
      <c r="AE810" s="43"/>
      <c r="AF810" s="43"/>
      <c r="AG810" s="43"/>
      <c r="AH810" s="43"/>
    </row>
    <row r="811" spans="1:34" ht="14.25" customHeight="1">
      <c r="A811" s="43"/>
      <c r="B811" s="484"/>
      <c r="C811" s="484"/>
      <c r="D811" s="484"/>
      <c r="E811" s="505"/>
      <c r="F811" s="505"/>
      <c r="G811" s="505"/>
      <c r="H811" s="505"/>
      <c r="I811" s="505"/>
      <c r="J811" s="505"/>
      <c r="K811" s="505"/>
      <c r="L811" s="505"/>
      <c r="M811" s="505"/>
      <c r="N811" s="505"/>
      <c r="O811" s="505"/>
      <c r="P811" s="505"/>
      <c r="Q811" s="505"/>
      <c r="R811" s="505"/>
      <c r="S811" s="484"/>
      <c r="T811" s="505"/>
      <c r="U811" s="484"/>
      <c r="V811" s="484"/>
      <c r="W811" s="506"/>
      <c r="X811" s="506"/>
      <c r="Y811" s="506"/>
      <c r="Z811" s="43"/>
      <c r="AA811" s="43"/>
      <c r="AB811" s="484"/>
      <c r="AC811" s="484"/>
      <c r="AD811" s="43"/>
      <c r="AE811" s="43"/>
      <c r="AF811" s="43"/>
      <c r="AG811" s="43"/>
      <c r="AH811" s="43"/>
    </row>
    <row r="812" spans="1:34" ht="14.25" customHeight="1">
      <c r="A812" s="43"/>
      <c r="B812" s="484"/>
      <c r="C812" s="484"/>
      <c r="D812" s="484"/>
      <c r="E812" s="505"/>
      <c r="F812" s="505"/>
      <c r="G812" s="505"/>
      <c r="H812" s="505"/>
      <c r="I812" s="505"/>
      <c r="J812" s="505"/>
      <c r="K812" s="505"/>
      <c r="L812" s="505"/>
      <c r="M812" s="505"/>
      <c r="N812" s="505"/>
      <c r="O812" s="505"/>
      <c r="P812" s="505"/>
      <c r="Q812" s="505"/>
      <c r="R812" s="505"/>
      <c r="S812" s="484"/>
      <c r="T812" s="505"/>
      <c r="U812" s="484"/>
      <c r="V812" s="484"/>
      <c r="W812" s="506"/>
      <c r="X812" s="506"/>
      <c r="Y812" s="506"/>
      <c r="Z812" s="43"/>
      <c r="AA812" s="43"/>
      <c r="AB812" s="484"/>
      <c r="AC812" s="484"/>
      <c r="AD812" s="43"/>
      <c r="AE812" s="43"/>
      <c r="AF812" s="43"/>
      <c r="AG812" s="43"/>
      <c r="AH812" s="43"/>
    </row>
    <row r="813" spans="1:34" ht="14.25" customHeight="1">
      <c r="A813" s="43"/>
      <c r="B813" s="484"/>
      <c r="C813" s="484"/>
      <c r="D813" s="484"/>
      <c r="E813" s="505"/>
      <c r="F813" s="505"/>
      <c r="G813" s="505"/>
      <c r="H813" s="505"/>
      <c r="I813" s="505"/>
      <c r="J813" s="505"/>
      <c r="K813" s="505"/>
      <c r="L813" s="505"/>
      <c r="M813" s="505"/>
      <c r="N813" s="505"/>
      <c r="O813" s="505"/>
      <c r="P813" s="505"/>
      <c r="Q813" s="505"/>
      <c r="R813" s="505"/>
      <c r="S813" s="484"/>
      <c r="T813" s="505"/>
      <c r="U813" s="484"/>
      <c r="V813" s="484"/>
      <c r="W813" s="506"/>
      <c r="X813" s="506"/>
      <c r="Y813" s="506"/>
      <c r="Z813" s="43"/>
      <c r="AA813" s="43"/>
      <c r="AB813" s="484"/>
      <c r="AC813" s="484"/>
      <c r="AD813" s="43"/>
      <c r="AE813" s="43"/>
      <c r="AF813" s="43"/>
      <c r="AG813" s="43"/>
      <c r="AH813" s="43"/>
    </row>
    <row r="814" spans="1:34" ht="14.25" customHeight="1">
      <c r="A814" s="43"/>
      <c r="B814" s="484"/>
      <c r="C814" s="484"/>
      <c r="D814" s="484"/>
      <c r="E814" s="505"/>
      <c r="F814" s="505"/>
      <c r="G814" s="505"/>
      <c r="H814" s="505"/>
      <c r="I814" s="505"/>
      <c r="J814" s="505"/>
      <c r="K814" s="505"/>
      <c r="L814" s="505"/>
      <c r="M814" s="505"/>
      <c r="N814" s="505"/>
      <c r="O814" s="505"/>
      <c r="P814" s="505"/>
      <c r="Q814" s="505"/>
      <c r="R814" s="505"/>
      <c r="S814" s="484"/>
      <c r="T814" s="505"/>
      <c r="U814" s="484"/>
      <c r="V814" s="484"/>
      <c r="W814" s="506"/>
      <c r="X814" s="506"/>
      <c r="Y814" s="506"/>
      <c r="Z814" s="43"/>
      <c r="AA814" s="43"/>
      <c r="AB814" s="484"/>
      <c r="AC814" s="484"/>
      <c r="AD814" s="43"/>
      <c r="AE814" s="43"/>
      <c r="AF814" s="43"/>
      <c r="AG814" s="43"/>
      <c r="AH814" s="43"/>
    </row>
    <row r="815" spans="1:34" ht="14.25" customHeight="1">
      <c r="A815" s="43"/>
      <c r="B815" s="484"/>
      <c r="C815" s="484"/>
      <c r="D815" s="484"/>
      <c r="E815" s="505"/>
      <c r="F815" s="505"/>
      <c r="G815" s="505"/>
      <c r="H815" s="505"/>
      <c r="I815" s="505"/>
      <c r="J815" s="505"/>
      <c r="K815" s="505"/>
      <c r="L815" s="505"/>
      <c r="M815" s="505"/>
      <c r="N815" s="505"/>
      <c r="O815" s="505"/>
      <c r="P815" s="505"/>
      <c r="Q815" s="505"/>
      <c r="R815" s="505"/>
      <c r="S815" s="484"/>
      <c r="T815" s="505"/>
      <c r="U815" s="484"/>
      <c r="V815" s="484"/>
      <c r="W815" s="506"/>
      <c r="X815" s="506"/>
      <c r="Y815" s="506"/>
      <c r="Z815" s="43"/>
      <c r="AA815" s="43"/>
      <c r="AB815" s="484"/>
      <c r="AC815" s="484"/>
      <c r="AD815" s="43"/>
      <c r="AE815" s="43"/>
      <c r="AF815" s="43"/>
      <c r="AG815" s="43"/>
      <c r="AH815" s="43"/>
    </row>
    <row r="816" spans="1:34" ht="14.25" customHeight="1">
      <c r="A816" s="43"/>
      <c r="B816" s="484"/>
      <c r="C816" s="484"/>
      <c r="D816" s="484"/>
      <c r="E816" s="505"/>
      <c r="F816" s="505"/>
      <c r="G816" s="505"/>
      <c r="H816" s="505"/>
      <c r="I816" s="505"/>
      <c r="J816" s="505"/>
      <c r="K816" s="505"/>
      <c r="L816" s="505"/>
      <c r="M816" s="505"/>
      <c r="N816" s="505"/>
      <c r="O816" s="505"/>
      <c r="P816" s="505"/>
      <c r="Q816" s="505"/>
      <c r="R816" s="505"/>
      <c r="S816" s="484"/>
      <c r="T816" s="505"/>
      <c r="U816" s="484"/>
      <c r="V816" s="484"/>
      <c r="W816" s="506"/>
      <c r="X816" s="506"/>
      <c r="Y816" s="506"/>
      <c r="Z816" s="43"/>
      <c r="AA816" s="43"/>
      <c r="AB816" s="484"/>
      <c r="AC816" s="484"/>
      <c r="AD816" s="43"/>
      <c r="AE816" s="43"/>
      <c r="AF816" s="43"/>
      <c r="AG816" s="43"/>
      <c r="AH816" s="43"/>
    </row>
    <row r="817" spans="1:34" ht="14.25" customHeight="1">
      <c r="A817" s="43"/>
      <c r="B817" s="484"/>
      <c r="C817" s="484"/>
      <c r="D817" s="484"/>
      <c r="E817" s="505"/>
      <c r="F817" s="505"/>
      <c r="G817" s="505"/>
      <c r="H817" s="505"/>
      <c r="I817" s="505"/>
      <c r="J817" s="505"/>
      <c r="K817" s="505"/>
      <c r="L817" s="505"/>
      <c r="M817" s="505"/>
      <c r="N817" s="505"/>
      <c r="O817" s="505"/>
      <c r="P817" s="505"/>
      <c r="Q817" s="505"/>
      <c r="R817" s="505"/>
      <c r="S817" s="484"/>
      <c r="T817" s="505"/>
      <c r="U817" s="484"/>
      <c r="V817" s="484"/>
      <c r="W817" s="506"/>
      <c r="X817" s="506"/>
      <c r="Y817" s="506"/>
      <c r="Z817" s="43"/>
      <c r="AA817" s="43"/>
      <c r="AB817" s="484"/>
      <c r="AC817" s="484"/>
      <c r="AD817" s="43"/>
      <c r="AE817" s="43"/>
      <c r="AF817" s="43"/>
      <c r="AG817" s="43"/>
      <c r="AH817" s="43"/>
    </row>
    <row r="818" spans="1:34" ht="14.25" customHeight="1">
      <c r="A818" s="43"/>
      <c r="B818" s="484"/>
      <c r="C818" s="484"/>
      <c r="D818" s="484"/>
      <c r="E818" s="505"/>
      <c r="F818" s="505"/>
      <c r="G818" s="505"/>
      <c r="H818" s="505"/>
      <c r="I818" s="505"/>
      <c r="J818" s="505"/>
      <c r="K818" s="505"/>
      <c r="L818" s="505"/>
      <c r="M818" s="505"/>
      <c r="N818" s="505"/>
      <c r="O818" s="505"/>
      <c r="P818" s="505"/>
      <c r="Q818" s="505"/>
      <c r="R818" s="505"/>
      <c r="S818" s="484"/>
      <c r="T818" s="505"/>
      <c r="U818" s="484"/>
      <c r="V818" s="484"/>
      <c r="W818" s="506"/>
      <c r="X818" s="506"/>
      <c r="Y818" s="506"/>
      <c r="Z818" s="43"/>
      <c r="AA818" s="43"/>
      <c r="AB818" s="484"/>
      <c r="AC818" s="484"/>
      <c r="AD818" s="43"/>
      <c r="AE818" s="43"/>
      <c r="AF818" s="43"/>
      <c r="AG818" s="43"/>
      <c r="AH818" s="43"/>
    </row>
    <row r="819" spans="1:34" ht="14.25" customHeight="1">
      <c r="A819" s="43"/>
      <c r="B819" s="484"/>
      <c r="C819" s="484"/>
      <c r="D819" s="484"/>
      <c r="E819" s="505"/>
      <c r="F819" s="505"/>
      <c r="G819" s="505"/>
      <c r="H819" s="505"/>
      <c r="I819" s="505"/>
      <c r="J819" s="505"/>
      <c r="K819" s="505"/>
      <c r="L819" s="505"/>
      <c r="M819" s="505"/>
      <c r="N819" s="505"/>
      <c r="O819" s="505"/>
      <c r="P819" s="505"/>
      <c r="Q819" s="505"/>
      <c r="R819" s="505"/>
      <c r="S819" s="484"/>
      <c r="T819" s="505"/>
      <c r="U819" s="484"/>
      <c r="V819" s="484"/>
      <c r="W819" s="506"/>
      <c r="X819" s="506"/>
      <c r="Y819" s="506"/>
      <c r="Z819" s="43"/>
      <c r="AA819" s="43"/>
      <c r="AB819" s="484"/>
      <c r="AC819" s="484"/>
      <c r="AD819" s="43"/>
      <c r="AE819" s="43"/>
      <c r="AF819" s="43"/>
      <c r="AG819" s="43"/>
      <c r="AH819" s="43"/>
    </row>
    <row r="820" spans="1:34" ht="14.25" customHeight="1">
      <c r="A820" s="43"/>
      <c r="B820" s="484"/>
      <c r="C820" s="484"/>
      <c r="D820" s="484"/>
      <c r="E820" s="505"/>
      <c r="F820" s="505"/>
      <c r="G820" s="505"/>
      <c r="H820" s="505"/>
      <c r="I820" s="505"/>
      <c r="J820" s="505"/>
      <c r="K820" s="505"/>
      <c r="L820" s="505"/>
      <c r="M820" s="505"/>
      <c r="N820" s="505"/>
      <c r="O820" s="505"/>
      <c r="P820" s="505"/>
      <c r="Q820" s="505"/>
      <c r="R820" s="505"/>
      <c r="S820" s="484"/>
      <c r="T820" s="505"/>
      <c r="U820" s="484"/>
      <c r="V820" s="484"/>
      <c r="W820" s="506"/>
      <c r="X820" s="506"/>
      <c r="Y820" s="506"/>
      <c r="Z820" s="43"/>
      <c r="AA820" s="43"/>
      <c r="AB820" s="484"/>
      <c r="AC820" s="484"/>
      <c r="AD820" s="43"/>
      <c r="AE820" s="43"/>
      <c r="AF820" s="43"/>
      <c r="AG820" s="43"/>
      <c r="AH820" s="43"/>
    </row>
    <row r="821" spans="1:34" ht="14.25" customHeight="1">
      <c r="A821" s="43"/>
      <c r="B821" s="484"/>
      <c r="C821" s="484"/>
      <c r="D821" s="484"/>
      <c r="E821" s="505"/>
      <c r="F821" s="505"/>
      <c r="G821" s="505"/>
      <c r="H821" s="505"/>
      <c r="I821" s="505"/>
      <c r="J821" s="505"/>
      <c r="K821" s="505"/>
      <c r="L821" s="505"/>
      <c r="M821" s="505"/>
      <c r="N821" s="505"/>
      <c r="O821" s="505"/>
      <c r="P821" s="505"/>
      <c r="Q821" s="505"/>
      <c r="R821" s="505"/>
      <c r="S821" s="484"/>
      <c r="T821" s="505"/>
      <c r="U821" s="484"/>
      <c r="V821" s="484"/>
      <c r="W821" s="506"/>
      <c r="X821" s="506"/>
      <c r="Y821" s="506"/>
      <c r="Z821" s="43"/>
      <c r="AA821" s="43"/>
      <c r="AB821" s="484"/>
      <c r="AC821" s="484"/>
      <c r="AD821" s="43"/>
      <c r="AE821" s="43"/>
      <c r="AF821" s="43"/>
      <c r="AG821" s="43"/>
      <c r="AH821" s="43"/>
    </row>
    <row r="822" spans="1:34" ht="14.25" customHeight="1">
      <c r="A822" s="43"/>
      <c r="B822" s="484"/>
      <c r="C822" s="484"/>
      <c r="D822" s="484"/>
      <c r="E822" s="505"/>
      <c r="F822" s="505"/>
      <c r="G822" s="505"/>
      <c r="H822" s="505"/>
      <c r="I822" s="505"/>
      <c r="J822" s="505"/>
      <c r="K822" s="505"/>
      <c r="L822" s="505"/>
      <c r="M822" s="505"/>
      <c r="N822" s="505"/>
      <c r="O822" s="505"/>
      <c r="P822" s="505"/>
      <c r="Q822" s="505"/>
      <c r="R822" s="505"/>
      <c r="S822" s="484"/>
      <c r="T822" s="505"/>
      <c r="U822" s="484"/>
      <c r="V822" s="484"/>
      <c r="W822" s="506"/>
      <c r="X822" s="506"/>
      <c r="Y822" s="506"/>
      <c r="Z822" s="43"/>
      <c r="AA822" s="43"/>
      <c r="AB822" s="484"/>
      <c r="AC822" s="484"/>
      <c r="AD822" s="43"/>
      <c r="AE822" s="43"/>
      <c r="AF822" s="43"/>
      <c r="AG822" s="43"/>
      <c r="AH822" s="43"/>
    </row>
    <row r="823" spans="1:34" ht="14.25" customHeight="1">
      <c r="A823" s="43"/>
      <c r="B823" s="484"/>
      <c r="C823" s="484"/>
      <c r="D823" s="484"/>
      <c r="E823" s="505"/>
      <c r="F823" s="505"/>
      <c r="G823" s="505"/>
      <c r="H823" s="505"/>
      <c r="I823" s="505"/>
      <c r="J823" s="505"/>
      <c r="K823" s="505"/>
      <c r="L823" s="505"/>
      <c r="M823" s="505"/>
      <c r="N823" s="505"/>
      <c r="O823" s="505"/>
      <c r="P823" s="505"/>
      <c r="Q823" s="505"/>
      <c r="R823" s="505"/>
      <c r="S823" s="484"/>
      <c r="T823" s="505"/>
      <c r="U823" s="484"/>
      <c r="V823" s="484"/>
      <c r="W823" s="506"/>
      <c r="X823" s="506"/>
      <c r="Y823" s="506"/>
      <c r="Z823" s="43"/>
      <c r="AA823" s="43"/>
      <c r="AB823" s="484"/>
      <c r="AC823" s="484"/>
      <c r="AD823" s="43"/>
      <c r="AE823" s="43"/>
      <c r="AF823" s="43"/>
      <c r="AG823" s="43"/>
      <c r="AH823" s="43"/>
    </row>
    <row r="824" spans="1:34" ht="14.25" customHeight="1">
      <c r="A824" s="43"/>
      <c r="B824" s="484"/>
      <c r="C824" s="484"/>
      <c r="D824" s="484"/>
      <c r="E824" s="505"/>
      <c r="F824" s="505"/>
      <c r="G824" s="505"/>
      <c r="H824" s="505"/>
      <c r="I824" s="505"/>
      <c r="J824" s="505"/>
      <c r="K824" s="505"/>
      <c r="L824" s="505"/>
      <c r="M824" s="505"/>
      <c r="N824" s="505"/>
      <c r="O824" s="505"/>
      <c r="P824" s="505"/>
      <c r="Q824" s="505"/>
      <c r="R824" s="505"/>
      <c r="S824" s="484"/>
      <c r="T824" s="505"/>
      <c r="U824" s="484"/>
      <c r="V824" s="484"/>
      <c r="W824" s="506"/>
      <c r="X824" s="506"/>
      <c r="Y824" s="506"/>
      <c r="Z824" s="43"/>
      <c r="AA824" s="43"/>
      <c r="AB824" s="484"/>
      <c r="AC824" s="484"/>
      <c r="AD824" s="43"/>
      <c r="AE824" s="43"/>
      <c r="AF824" s="43"/>
      <c r="AG824" s="43"/>
      <c r="AH824" s="43"/>
    </row>
    <row r="825" spans="1:34" ht="14.25" customHeight="1">
      <c r="A825" s="43"/>
      <c r="B825" s="484"/>
      <c r="C825" s="484"/>
      <c r="D825" s="484"/>
      <c r="E825" s="505"/>
      <c r="F825" s="505"/>
      <c r="G825" s="505"/>
      <c r="H825" s="505"/>
      <c r="I825" s="505"/>
      <c r="J825" s="505"/>
      <c r="K825" s="505"/>
      <c r="L825" s="505"/>
      <c r="M825" s="505"/>
      <c r="N825" s="505"/>
      <c r="O825" s="505"/>
      <c r="P825" s="505"/>
      <c r="Q825" s="505"/>
      <c r="R825" s="505"/>
      <c r="S825" s="484"/>
      <c r="T825" s="505"/>
      <c r="U825" s="484"/>
      <c r="V825" s="484"/>
      <c r="W825" s="506"/>
      <c r="X825" s="506"/>
      <c r="Y825" s="506"/>
      <c r="Z825" s="43"/>
      <c r="AA825" s="43"/>
      <c r="AB825" s="484"/>
      <c r="AC825" s="484"/>
      <c r="AD825" s="43"/>
      <c r="AE825" s="43"/>
      <c r="AF825" s="43"/>
      <c r="AG825" s="43"/>
      <c r="AH825" s="43"/>
    </row>
    <row r="826" spans="1:34" ht="14.25" customHeight="1">
      <c r="A826" s="43"/>
      <c r="B826" s="484"/>
      <c r="C826" s="484"/>
      <c r="D826" s="484"/>
      <c r="E826" s="505"/>
      <c r="F826" s="505"/>
      <c r="G826" s="505"/>
      <c r="H826" s="505"/>
      <c r="I826" s="505"/>
      <c r="J826" s="505"/>
      <c r="K826" s="505"/>
      <c r="L826" s="505"/>
      <c r="M826" s="505"/>
      <c r="N826" s="505"/>
      <c r="O826" s="505"/>
      <c r="P826" s="505"/>
      <c r="Q826" s="505"/>
      <c r="R826" s="505"/>
      <c r="S826" s="484"/>
      <c r="T826" s="505"/>
      <c r="U826" s="484"/>
      <c r="V826" s="484"/>
      <c r="W826" s="506"/>
      <c r="X826" s="506"/>
      <c r="Y826" s="506"/>
      <c r="Z826" s="43"/>
      <c r="AA826" s="43"/>
      <c r="AB826" s="484"/>
      <c r="AC826" s="484"/>
      <c r="AD826" s="43"/>
      <c r="AE826" s="43"/>
      <c r="AF826" s="43"/>
      <c r="AG826" s="43"/>
      <c r="AH826" s="43"/>
    </row>
    <row r="827" spans="1:34" ht="14.25" customHeight="1">
      <c r="A827" s="43"/>
      <c r="B827" s="484"/>
      <c r="C827" s="484"/>
      <c r="D827" s="484"/>
      <c r="E827" s="505"/>
      <c r="F827" s="505"/>
      <c r="G827" s="505"/>
      <c r="H827" s="505"/>
      <c r="I827" s="505"/>
      <c r="J827" s="505"/>
      <c r="K827" s="505"/>
      <c r="L827" s="505"/>
      <c r="M827" s="505"/>
      <c r="N827" s="505"/>
      <c r="O827" s="505"/>
      <c r="P827" s="505"/>
      <c r="Q827" s="505"/>
      <c r="R827" s="505"/>
      <c r="S827" s="484"/>
      <c r="T827" s="505"/>
      <c r="U827" s="484"/>
      <c r="V827" s="484"/>
      <c r="W827" s="506"/>
      <c r="X827" s="506"/>
      <c r="Y827" s="506"/>
      <c r="Z827" s="43"/>
      <c r="AA827" s="43"/>
      <c r="AB827" s="484"/>
      <c r="AC827" s="484"/>
      <c r="AD827" s="43"/>
      <c r="AE827" s="43"/>
      <c r="AF827" s="43"/>
      <c r="AG827" s="43"/>
      <c r="AH827" s="43"/>
    </row>
    <row r="828" spans="1:34" ht="14.25" customHeight="1">
      <c r="A828" s="43"/>
      <c r="B828" s="484"/>
      <c r="C828" s="484"/>
      <c r="D828" s="484"/>
      <c r="E828" s="505"/>
      <c r="F828" s="505"/>
      <c r="G828" s="505"/>
      <c r="H828" s="505"/>
      <c r="I828" s="505"/>
      <c r="J828" s="505"/>
      <c r="K828" s="505"/>
      <c r="L828" s="505"/>
      <c r="M828" s="505"/>
      <c r="N828" s="505"/>
      <c r="O828" s="505"/>
      <c r="P828" s="505"/>
      <c r="Q828" s="505"/>
      <c r="R828" s="505"/>
      <c r="S828" s="484"/>
      <c r="T828" s="505"/>
      <c r="U828" s="484"/>
      <c r="V828" s="484"/>
      <c r="W828" s="506"/>
      <c r="X828" s="506"/>
      <c r="Y828" s="506"/>
      <c r="Z828" s="43"/>
      <c r="AA828" s="43"/>
      <c r="AB828" s="484"/>
      <c r="AC828" s="484"/>
      <c r="AD828" s="43"/>
      <c r="AE828" s="43"/>
      <c r="AF828" s="43"/>
      <c r="AG828" s="43"/>
      <c r="AH828" s="43"/>
    </row>
    <row r="829" spans="1:34" ht="14.25" customHeight="1">
      <c r="A829" s="43"/>
      <c r="B829" s="484"/>
      <c r="C829" s="484"/>
      <c r="D829" s="484"/>
      <c r="E829" s="505"/>
      <c r="F829" s="505"/>
      <c r="G829" s="505"/>
      <c r="H829" s="505"/>
      <c r="I829" s="505"/>
      <c r="J829" s="505"/>
      <c r="K829" s="505"/>
      <c r="L829" s="505"/>
      <c r="M829" s="505"/>
      <c r="N829" s="505"/>
      <c r="O829" s="505"/>
      <c r="P829" s="505"/>
      <c r="Q829" s="505"/>
      <c r="R829" s="505"/>
      <c r="S829" s="484"/>
      <c r="T829" s="505"/>
      <c r="U829" s="484"/>
      <c r="V829" s="484"/>
      <c r="W829" s="506"/>
      <c r="X829" s="506"/>
      <c r="Y829" s="506"/>
      <c r="Z829" s="43"/>
      <c r="AA829" s="43"/>
      <c r="AB829" s="484"/>
      <c r="AC829" s="484"/>
      <c r="AD829" s="43"/>
      <c r="AE829" s="43"/>
      <c r="AF829" s="43"/>
      <c r="AG829" s="43"/>
      <c r="AH829" s="43"/>
    </row>
    <row r="830" spans="1:34" ht="14.25" customHeight="1">
      <c r="A830" s="43"/>
      <c r="B830" s="484"/>
      <c r="C830" s="484"/>
      <c r="D830" s="484"/>
      <c r="E830" s="505"/>
      <c r="F830" s="505"/>
      <c r="G830" s="505"/>
      <c r="H830" s="505"/>
      <c r="I830" s="505"/>
      <c r="J830" s="505"/>
      <c r="K830" s="505"/>
      <c r="L830" s="505"/>
      <c r="M830" s="505"/>
      <c r="N830" s="505"/>
      <c r="O830" s="505"/>
      <c r="P830" s="505"/>
      <c r="Q830" s="505"/>
      <c r="R830" s="505"/>
      <c r="S830" s="484"/>
      <c r="T830" s="505"/>
      <c r="U830" s="484"/>
      <c r="V830" s="484"/>
      <c r="W830" s="506"/>
      <c r="X830" s="506"/>
      <c r="Y830" s="506"/>
      <c r="Z830" s="43"/>
      <c r="AA830" s="43"/>
      <c r="AB830" s="484"/>
      <c r="AC830" s="484"/>
      <c r="AD830" s="43"/>
      <c r="AE830" s="43"/>
      <c r="AF830" s="43"/>
      <c r="AG830" s="43"/>
      <c r="AH830" s="43"/>
    </row>
    <row r="831" spans="1:34" ht="14.25" customHeight="1">
      <c r="A831" s="43"/>
      <c r="B831" s="484"/>
      <c r="C831" s="484"/>
      <c r="D831" s="484"/>
      <c r="E831" s="505"/>
      <c r="F831" s="505"/>
      <c r="G831" s="505"/>
      <c r="H831" s="505"/>
      <c r="I831" s="505"/>
      <c r="J831" s="505"/>
      <c r="K831" s="505"/>
      <c r="L831" s="505"/>
      <c r="M831" s="505"/>
      <c r="N831" s="505"/>
      <c r="O831" s="505"/>
      <c r="P831" s="505"/>
      <c r="Q831" s="505"/>
      <c r="R831" s="505"/>
      <c r="S831" s="484"/>
      <c r="T831" s="505"/>
      <c r="U831" s="484"/>
      <c r="V831" s="484"/>
      <c r="W831" s="506"/>
      <c r="X831" s="506"/>
      <c r="Y831" s="506"/>
      <c r="Z831" s="43"/>
      <c r="AA831" s="43"/>
      <c r="AB831" s="484"/>
      <c r="AC831" s="484"/>
      <c r="AD831" s="43"/>
      <c r="AE831" s="43"/>
      <c r="AF831" s="43"/>
      <c r="AG831" s="43"/>
      <c r="AH831" s="43"/>
    </row>
    <row r="832" spans="1:34" ht="14.25" customHeight="1">
      <c r="A832" s="43"/>
      <c r="B832" s="484"/>
      <c r="C832" s="484"/>
      <c r="D832" s="484"/>
      <c r="E832" s="505"/>
      <c r="F832" s="505"/>
      <c r="G832" s="505"/>
      <c r="H832" s="505"/>
      <c r="I832" s="505"/>
      <c r="J832" s="505"/>
      <c r="K832" s="505"/>
      <c r="L832" s="505"/>
      <c r="M832" s="505"/>
      <c r="N832" s="505"/>
      <c r="O832" s="505"/>
      <c r="P832" s="505"/>
      <c r="Q832" s="505"/>
      <c r="R832" s="505"/>
      <c r="S832" s="484"/>
      <c r="T832" s="505"/>
      <c r="U832" s="484"/>
      <c r="V832" s="484"/>
      <c r="W832" s="506"/>
      <c r="X832" s="506"/>
      <c r="Y832" s="506"/>
      <c r="Z832" s="43"/>
      <c r="AA832" s="43"/>
      <c r="AB832" s="484"/>
      <c r="AC832" s="484"/>
      <c r="AD832" s="43"/>
      <c r="AE832" s="43"/>
      <c r="AF832" s="43"/>
      <c r="AG832" s="43"/>
      <c r="AH832" s="43"/>
    </row>
    <row r="833" spans="1:34" ht="14.25" customHeight="1">
      <c r="A833" s="43"/>
      <c r="B833" s="484"/>
      <c r="C833" s="484"/>
      <c r="D833" s="484"/>
      <c r="E833" s="505"/>
      <c r="F833" s="505"/>
      <c r="G833" s="505"/>
      <c r="H833" s="505"/>
      <c r="I833" s="505"/>
      <c r="J833" s="505"/>
      <c r="K833" s="505"/>
      <c r="L833" s="505"/>
      <c r="M833" s="505"/>
      <c r="N833" s="505"/>
      <c r="O833" s="505"/>
      <c r="P833" s="505"/>
      <c r="Q833" s="505"/>
      <c r="R833" s="505"/>
      <c r="S833" s="484"/>
      <c r="T833" s="505"/>
      <c r="U833" s="484"/>
      <c r="V833" s="484"/>
      <c r="W833" s="506"/>
      <c r="X833" s="506"/>
      <c r="Y833" s="506"/>
      <c r="Z833" s="43"/>
      <c r="AA833" s="43"/>
      <c r="AB833" s="484"/>
      <c r="AC833" s="484"/>
      <c r="AD833" s="43"/>
      <c r="AE833" s="43"/>
      <c r="AF833" s="43"/>
      <c r="AG833" s="43"/>
      <c r="AH833" s="43"/>
    </row>
    <row r="834" spans="1:34" ht="14.25" customHeight="1">
      <c r="A834" s="43"/>
      <c r="B834" s="484"/>
      <c r="C834" s="484"/>
      <c r="D834" s="484"/>
      <c r="E834" s="505"/>
      <c r="F834" s="505"/>
      <c r="G834" s="505"/>
      <c r="H834" s="505"/>
      <c r="I834" s="505"/>
      <c r="J834" s="505"/>
      <c r="K834" s="505"/>
      <c r="L834" s="505"/>
      <c r="M834" s="505"/>
      <c r="N834" s="505"/>
      <c r="O834" s="505"/>
      <c r="P834" s="505"/>
      <c r="Q834" s="505"/>
      <c r="R834" s="505"/>
      <c r="S834" s="484"/>
      <c r="T834" s="505"/>
      <c r="U834" s="484"/>
      <c r="V834" s="484"/>
      <c r="W834" s="506"/>
      <c r="X834" s="506"/>
      <c r="Y834" s="506"/>
      <c r="Z834" s="43"/>
      <c r="AA834" s="43"/>
      <c r="AB834" s="484"/>
      <c r="AC834" s="484"/>
      <c r="AD834" s="43"/>
      <c r="AE834" s="43"/>
      <c r="AF834" s="43"/>
      <c r="AG834" s="43"/>
      <c r="AH834" s="43"/>
    </row>
    <row r="835" spans="1:34" ht="14.25" customHeight="1">
      <c r="A835" s="43"/>
      <c r="B835" s="484"/>
      <c r="C835" s="484"/>
      <c r="D835" s="484"/>
      <c r="E835" s="505"/>
      <c r="F835" s="505"/>
      <c r="G835" s="505"/>
      <c r="H835" s="505"/>
      <c r="I835" s="505"/>
      <c r="J835" s="505"/>
      <c r="K835" s="505"/>
      <c r="L835" s="505"/>
      <c r="M835" s="505"/>
      <c r="N835" s="505"/>
      <c r="O835" s="505"/>
      <c r="P835" s="505"/>
      <c r="Q835" s="505"/>
      <c r="R835" s="505"/>
      <c r="S835" s="484"/>
      <c r="T835" s="505"/>
      <c r="U835" s="484"/>
      <c r="V835" s="484"/>
      <c r="W835" s="506"/>
      <c r="X835" s="506"/>
      <c r="Y835" s="506"/>
      <c r="Z835" s="43"/>
      <c r="AA835" s="43"/>
      <c r="AB835" s="484"/>
      <c r="AC835" s="484"/>
      <c r="AD835" s="43"/>
      <c r="AE835" s="43"/>
      <c r="AF835" s="43"/>
      <c r="AG835" s="43"/>
      <c r="AH835" s="43"/>
    </row>
    <row r="836" spans="1:34" ht="14.25" customHeight="1">
      <c r="A836" s="43"/>
      <c r="B836" s="484"/>
      <c r="C836" s="484"/>
      <c r="D836" s="484"/>
      <c r="E836" s="505"/>
      <c r="F836" s="505"/>
      <c r="G836" s="505"/>
      <c r="H836" s="505"/>
      <c r="I836" s="505"/>
      <c r="J836" s="505"/>
      <c r="K836" s="505"/>
      <c r="L836" s="505"/>
      <c r="M836" s="505"/>
      <c r="N836" s="505"/>
      <c r="O836" s="505"/>
      <c r="P836" s="505"/>
      <c r="Q836" s="505"/>
      <c r="R836" s="505"/>
      <c r="S836" s="484"/>
      <c r="T836" s="505"/>
      <c r="U836" s="484"/>
      <c r="V836" s="484"/>
      <c r="W836" s="506"/>
      <c r="X836" s="506"/>
      <c r="Y836" s="506"/>
      <c r="Z836" s="43"/>
      <c r="AA836" s="43"/>
      <c r="AB836" s="484"/>
      <c r="AC836" s="484"/>
      <c r="AD836" s="43"/>
      <c r="AE836" s="43"/>
      <c r="AF836" s="43"/>
      <c r="AG836" s="43"/>
      <c r="AH836" s="43"/>
    </row>
    <row r="837" spans="1:34" ht="14.25" customHeight="1">
      <c r="A837" s="43"/>
      <c r="B837" s="484"/>
      <c r="C837" s="484"/>
      <c r="D837" s="484"/>
      <c r="E837" s="505"/>
      <c r="F837" s="505"/>
      <c r="G837" s="505"/>
      <c r="H837" s="505"/>
      <c r="I837" s="505"/>
      <c r="J837" s="505"/>
      <c r="K837" s="505"/>
      <c r="L837" s="505"/>
      <c r="M837" s="505"/>
      <c r="N837" s="505"/>
      <c r="O837" s="505"/>
      <c r="P837" s="505"/>
      <c r="Q837" s="505"/>
      <c r="R837" s="505"/>
      <c r="S837" s="484"/>
      <c r="T837" s="505"/>
      <c r="U837" s="484"/>
      <c r="V837" s="484"/>
      <c r="W837" s="506"/>
      <c r="X837" s="506"/>
      <c r="Y837" s="506"/>
      <c r="Z837" s="43"/>
      <c r="AA837" s="43"/>
      <c r="AB837" s="484"/>
      <c r="AC837" s="484"/>
      <c r="AD837" s="43"/>
      <c r="AE837" s="43"/>
      <c r="AF837" s="43"/>
      <c r="AG837" s="43"/>
      <c r="AH837" s="43"/>
    </row>
    <row r="838" spans="1:34" ht="14.25" customHeight="1">
      <c r="A838" s="43"/>
      <c r="B838" s="484"/>
      <c r="C838" s="484"/>
      <c r="D838" s="484"/>
      <c r="E838" s="505"/>
      <c r="F838" s="505"/>
      <c r="G838" s="505"/>
      <c r="H838" s="505"/>
      <c r="I838" s="505"/>
      <c r="J838" s="505"/>
      <c r="K838" s="505"/>
      <c r="L838" s="505"/>
      <c r="M838" s="505"/>
      <c r="N838" s="505"/>
      <c r="O838" s="505"/>
      <c r="P838" s="505"/>
      <c r="Q838" s="505"/>
      <c r="R838" s="505"/>
      <c r="S838" s="484"/>
      <c r="T838" s="505"/>
      <c r="U838" s="484"/>
      <c r="V838" s="484"/>
      <c r="W838" s="506"/>
      <c r="X838" s="506"/>
      <c r="Y838" s="506"/>
      <c r="Z838" s="43"/>
      <c r="AA838" s="43"/>
      <c r="AB838" s="484"/>
      <c r="AC838" s="484"/>
      <c r="AD838" s="43"/>
      <c r="AE838" s="43"/>
      <c r="AF838" s="43"/>
      <c r="AG838" s="43"/>
      <c r="AH838" s="43"/>
    </row>
    <row r="839" spans="1:34" ht="14.25" customHeight="1">
      <c r="A839" s="43"/>
      <c r="B839" s="484"/>
      <c r="C839" s="484"/>
      <c r="D839" s="484"/>
      <c r="E839" s="505"/>
      <c r="F839" s="505"/>
      <c r="G839" s="505"/>
      <c r="H839" s="505"/>
      <c r="I839" s="505"/>
      <c r="J839" s="505"/>
      <c r="K839" s="505"/>
      <c r="L839" s="505"/>
      <c r="M839" s="505"/>
      <c r="N839" s="505"/>
      <c r="O839" s="505"/>
      <c r="P839" s="505"/>
      <c r="Q839" s="505"/>
      <c r="R839" s="505"/>
      <c r="S839" s="484"/>
      <c r="T839" s="505"/>
      <c r="U839" s="484"/>
      <c r="V839" s="484"/>
      <c r="W839" s="506"/>
      <c r="X839" s="506"/>
      <c r="Y839" s="506"/>
      <c r="Z839" s="43"/>
      <c r="AA839" s="43"/>
      <c r="AB839" s="484"/>
      <c r="AC839" s="484"/>
      <c r="AD839" s="43"/>
      <c r="AE839" s="43"/>
      <c r="AF839" s="43"/>
      <c r="AG839" s="43"/>
      <c r="AH839" s="43"/>
    </row>
    <row r="840" spans="1:34" ht="14.25" customHeight="1">
      <c r="A840" s="43"/>
      <c r="B840" s="484"/>
      <c r="C840" s="484"/>
      <c r="D840" s="484"/>
      <c r="E840" s="505"/>
      <c r="F840" s="505"/>
      <c r="G840" s="505"/>
      <c r="H840" s="505"/>
      <c r="I840" s="505"/>
      <c r="J840" s="505"/>
      <c r="K840" s="505"/>
      <c r="L840" s="505"/>
      <c r="M840" s="505"/>
      <c r="N840" s="505"/>
      <c r="O840" s="505"/>
      <c r="P840" s="505"/>
      <c r="Q840" s="505"/>
      <c r="R840" s="505"/>
      <c r="S840" s="484"/>
      <c r="T840" s="505"/>
      <c r="U840" s="484"/>
      <c r="V840" s="484"/>
      <c r="W840" s="506"/>
      <c r="X840" s="506"/>
      <c r="Y840" s="506"/>
      <c r="Z840" s="43"/>
      <c r="AA840" s="43"/>
      <c r="AB840" s="484"/>
      <c r="AC840" s="484"/>
      <c r="AD840" s="43"/>
      <c r="AE840" s="43"/>
      <c r="AF840" s="43"/>
      <c r="AG840" s="43"/>
      <c r="AH840" s="43"/>
    </row>
    <row r="841" spans="1:34" ht="14.25" customHeight="1">
      <c r="A841" s="43"/>
      <c r="B841" s="484"/>
      <c r="C841" s="484"/>
      <c r="D841" s="484"/>
      <c r="E841" s="505"/>
      <c r="F841" s="505"/>
      <c r="G841" s="505"/>
      <c r="H841" s="505"/>
      <c r="I841" s="505"/>
      <c r="J841" s="505"/>
      <c r="K841" s="505"/>
      <c r="L841" s="505"/>
      <c r="M841" s="505"/>
      <c r="N841" s="505"/>
      <c r="O841" s="505"/>
      <c r="P841" s="505"/>
      <c r="Q841" s="505"/>
      <c r="R841" s="505"/>
      <c r="S841" s="484"/>
      <c r="T841" s="505"/>
      <c r="U841" s="484"/>
      <c r="V841" s="484"/>
      <c r="W841" s="506"/>
      <c r="X841" s="506"/>
      <c r="Y841" s="506"/>
      <c r="Z841" s="43"/>
      <c r="AA841" s="43"/>
      <c r="AB841" s="484"/>
      <c r="AC841" s="484"/>
      <c r="AD841" s="43"/>
      <c r="AE841" s="43"/>
      <c r="AF841" s="43"/>
      <c r="AG841" s="43"/>
      <c r="AH841" s="43"/>
    </row>
    <row r="842" spans="1:34" ht="14.25" customHeight="1">
      <c r="A842" s="43"/>
      <c r="B842" s="484"/>
      <c r="C842" s="484"/>
      <c r="D842" s="484"/>
      <c r="E842" s="505"/>
      <c r="F842" s="505"/>
      <c r="G842" s="505"/>
      <c r="H842" s="505"/>
      <c r="I842" s="505"/>
      <c r="J842" s="505"/>
      <c r="K842" s="505"/>
      <c r="L842" s="505"/>
      <c r="M842" s="505"/>
      <c r="N842" s="505"/>
      <c r="O842" s="505"/>
      <c r="P842" s="505"/>
      <c r="Q842" s="505"/>
      <c r="R842" s="505"/>
      <c r="S842" s="484"/>
      <c r="T842" s="505"/>
      <c r="U842" s="484"/>
      <c r="V842" s="484"/>
      <c r="W842" s="506"/>
      <c r="X842" s="506"/>
      <c r="Y842" s="506"/>
      <c r="Z842" s="43"/>
      <c r="AA842" s="43"/>
      <c r="AB842" s="484"/>
      <c r="AC842" s="484"/>
      <c r="AD842" s="43"/>
      <c r="AE842" s="43"/>
      <c r="AF842" s="43"/>
      <c r="AG842" s="43"/>
      <c r="AH842" s="43"/>
    </row>
    <row r="843" spans="1:34" ht="14.25" customHeight="1">
      <c r="A843" s="43"/>
      <c r="B843" s="484"/>
      <c r="C843" s="484"/>
      <c r="D843" s="484"/>
      <c r="E843" s="505"/>
      <c r="F843" s="505"/>
      <c r="G843" s="505"/>
      <c r="H843" s="505"/>
      <c r="I843" s="505"/>
      <c r="J843" s="505"/>
      <c r="K843" s="505"/>
      <c r="L843" s="505"/>
      <c r="M843" s="505"/>
      <c r="N843" s="505"/>
      <c r="O843" s="505"/>
      <c r="P843" s="505"/>
      <c r="Q843" s="505"/>
      <c r="R843" s="505"/>
      <c r="S843" s="484"/>
      <c r="T843" s="505"/>
      <c r="U843" s="484"/>
      <c r="V843" s="484"/>
      <c r="W843" s="506"/>
      <c r="X843" s="506"/>
      <c r="Y843" s="506"/>
      <c r="Z843" s="43"/>
      <c r="AA843" s="43"/>
      <c r="AB843" s="484"/>
      <c r="AC843" s="484"/>
      <c r="AD843" s="43"/>
      <c r="AE843" s="43"/>
      <c r="AF843" s="43"/>
      <c r="AG843" s="43"/>
      <c r="AH843" s="43"/>
    </row>
    <row r="844" spans="1:34" ht="14.25" customHeight="1">
      <c r="A844" s="43"/>
      <c r="B844" s="484"/>
      <c r="C844" s="484"/>
      <c r="D844" s="484"/>
      <c r="E844" s="505"/>
      <c r="F844" s="505"/>
      <c r="G844" s="505"/>
      <c r="H844" s="505"/>
      <c r="I844" s="505"/>
      <c r="J844" s="505"/>
      <c r="K844" s="505"/>
      <c r="L844" s="505"/>
      <c r="M844" s="505"/>
      <c r="N844" s="505"/>
      <c r="O844" s="505"/>
      <c r="P844" s="505"/>
      <c r="Q844" s="505"/>
      <c r="R844" s="505"/>
      <c r="S844" s="484"/>
      <c r="T844" s="505"/>
      <c r="U844" s="484"/>
      <c r="V844" s="484"/>
      <c r="W844" s="506"/>
      <c r="X844" s="506"/>
      <c r="Y844" s="506"/>
      <c r="Z844" s="43"/>
      <c r="AA844" s="43"/>
      <c r="AB844" s="484"/>
      <c r="AC844" s="484"/>
      <c r="AD844" s="43"/>
      <c r="AE844" s="43"/>
      <c r="AF844" s="43"/>
      <c r="AG844" s="43"/>
      <c r="AH844" s="43"/>
    </row>
    <row r="845" spans="1:34" ht="14.25" customHeight="1">
      <c r="A845" s="43"/>
      <c r="B845" s="484"/>
      <c r="C845" s="484"/>
      <c r="D845" s="484"/>
      <c r="E845" s="505"/>
      <c r="F845" s="505"/>
      <c r="G845" s="505"/>
      <c r="H845" s="505"/>
      <c r="I845" s="505"/>
      <c r="J845" s="505"/>
      <c r="K845" s="505"/>
      <c r="L845" s="505"/>
      <c r="M845" s="505"/>
      <c r="N845" s="505"/>
      <c r="O845" s="505"/>
      <c r="P845" s="505"/>
      <c r="Q845" s="505"/>
      <c r="R845" s="505"/>
      <c r="S845" s="484"/>
      <c r="T845" s="505"/>
      <c r="U845" s="484"/>
      <c r="V845" s="484"/>
      <c r="W845" s="506"/>
      <c r="X845" s="506"/>
      <c r="Y845" s="506"/>
      <c r="Z845" s="43"/>
      <c r="AA845" s="43"/>
      <c r="AB845" s="484"/>
      <c r="AC845" s="484"/>
      <c r="AD845" s="43"/>
      <c r="AE845" s="43"/>
      <c r="AF845" s="43"/>
      <c r="AG845" s="43"/>
      <c r="AH845" s="43"/>
    </row>
    <row r="846" spans="1:34" ht="14.25" customHeight="1">
      <c r="A846" s="43"/>
      <c r="B846" s="484"/>
      <c r="C846" s="484"/>
      <c r="D846" s="484"/>
      <c r="E846" s="505"/>
      <c r="F846" s="505"/>
      <c r="G846" s="505"/>
      <c r="H846" s="505"/>
      <c r="I846" s="505"/>
      <c r="J846" s="505"/>
      <c r="K846" s="505"/>
      <c r="L846" s="505"/>
      <c r="M846" s="505"/>
      <c r="N846" s="505"/>
      <c r="O846" s="505"/>
      <c r="P846" s="505"/>
      <c r="Q846" s="505"/>
      <c r="R846" s="505"/>
      <c r="S846" s="484"/>
      <c r="T846" s="505"/>
      <c r="U846" s="484"/>
      <c r="V846" s="484"/>
      <c r="W846" s="506"/>
      <c r="X846" s="506"/>
      <c r="Y846" s="506"/>
      <c r="Z846" s="43"/>
      <c r="AA846" s="43"/>
      <c r="AB846" s="484"/>
      <c r="AC846" s="484"/>
      <c r="AD846" s="43"/>
      <c r="AE846" s="43"/>
      <c r="AF846" s="43"/>
      <c r="AG846" s="43"/>
      <c r="AH846" s="43"/>
    </row>
    <row r="847" spans="1:34" ht="14.25" customHeight="1">
      <c r="A847" s="43"/>
      <c r="B847" s="484"/>
      <c r="C847" s="484"/>
      <c r="D847" s="484"/>
      <c r="E847" s="505"/>
      <c r="F847" s="505"/>
      <c r="G847" s="505"/>
      <c r="H847" s="505"/>
      <c r="I847" s="505"/>
      <c r="J847" s="505"/>
      <c r="K847" s="505"/>
      <c r="L847" s="505"/>
      <c r="M847" s="505"/>
      <c r="N847" s="505"/>
      <c r="O847" s="505"/>
      <c r="P847" s="505"/>
      <c r="Q847" s="505"/>
      <c r="R847" s="505"/>
      <c r="S847" s="484"/>
      <c r="T847" s="505"/>
      <c r="U847" s="484"/>
      <c r="V847" s="484"/>
      <c r="W847" s="506"/>
      <c r="X847" s="506"/>
      <c r="Y847" s="506"/>
      <c r="Z847" s="43"/>
      <c r="AA847" s="43"/>
      <c r="AB847" s="484"/>
      <c r="AC847" s="484"/>
      <c r="AD847" s="43"/>
      <c r="AE847" s="43"/>
      <c r="AF847" s="43"/>
      <c r="AG847" s="43"/>
      <c r="AH847" s="43"/>
    </row>
    <row r="848" spans="1:34" ht="14.25" customHeight="1">
      <c r="A848" s="43"/>
      <c r="B848" s="484"/>
      <c r="C848" s="484"/>
      <c r="D848" s="484"/>
      <c r="E848" s="505"/>
      <c r="F848" s="505"/>
      <c r="G848" s="505"/>
      <c r="H848" s="505"/>
      <c r="I848" s="505"/>
      <c r="J848" s="505"/>
      <c r="K848" s="505"/>
      <c r="L848" s="505"/>
      <c r="M848" s="505"/>
      <c r="N848" s="505"/>
      <c r="O848" s="505"/>
      <c r="P848" s="505"/>
      <c r="Q848" s="505"/>
      <c r="R848" s="505"/>
      <c r="S848" s="484"/>
      <c r="T848" s="505"/>
      <c r="U848" s="484"/>
      <c r="V848" s="484"/>
      <c r="W848" s="506"/>
      <c r="X848" s="506"/>
      <c r="Y848" s="506"/>
      <c r="Z848" s="43"/>
      <c r="AA848" s="43"/>
      <c r="AB848" s="484"/>
      <c r="AC848" s="484"/>
      <c r="AD848" s="43"/>
      <c r="AE848" s="43"/>
      <c r="AF848" s="43"/>
      <c r="AG848" s="43"/>
      <c r="AH848" s="43"/>
    </row>
    <row r="849" spans="1:34" ht="14.25" customHeight="1">
      <c r="A849" s="43"/>
      <c r="B849" s="484"/>
      <c r="C849" s="484"/>
      <c r="D849" s="484"/>
      <c r="E849" s="505"/>
      <c r="F849" s="505"/>
      <c r="G849" s="505"/>
      <c r="H849" s="505"/>
      <c r="I849" s="505"/>
      <c r="J849" s="505"/>
      <c r="K849" s="505"/>
      <c r="L849" s="505"/>
      <c r="M849" s="505"/>
      <c r="N849" s="505"/>
      <c r="O849" s="505"/>
      <c r="P849" s="505"/>
      <c r="Q849" s="505"/>
      <c r="R849" s="505"/>
      <c r="S849" s="484"/>
      <c r="T849" s="505"/>
      <c r="U849" s="484"/>
      <c r="V849" s="484"/>
      <c r="W849" s="506"/>
      <c r="X849" s="506"/>
      <c r="Y849" s="506"/>
      <c r="Z849" s="43"/>
      <c r="AA849" s="43"/>
      <c r="AB849" s="484"/>
      <c r="AC849" s="484"/>
      <c r="AD849" s="43"/>
      <c r="AE849" s="43"/>
      <c r="AF849" s="43"/>
      <c r="AG849" s="43"/>
      <c r="AH849" s="43"/>
    </row>
    <row r="850" spans="1:34" ht="14.25" customHeight="1">
      <c r="A850" s="43"/>
      <c r="B850" s="484"/>
      <c r="C850" s="484"/>
      <c r="D850" s="484"/>
      <c r="E850" s="505"/>
      <c r="F850" s="505"/>
      <c r="G850" s="505"/>
      <c r="H850" s="505"/>
      <c r="I850" s="505"/>
      <c r="J850" s="505"/>
      <c r="K850" s="505"/>
      <c r="L850" s="505"/>
      <c r="M850" s="505"/>
      <c r="N850" s="505"/>
      <c r="O850" s="505"/>
      <c r="P850" s="505"/>
      <c r="Q850" s="505"/>
      <c r="R850" s="505"/>
      <c r="S850" s="484"/>
      <c r="T850" s="505"/>
      <c r="U850" s="484"/>
      <c r="V850" s="484"/>
      <c r="W850" s="506"/>
      <c r="X850" s="506"/>
      <c r="Y850" s="506"/>
      <c r="Z850" s="43"/>
      <c r="AA850" s="43"/>
      <c r="AB850" s="484"/>
      <c r="AC850" s="484"/>
      <c r="AD850" s="43"/>
      <c r="AE850" s="43"/>
      <c r="AF850" s="43"/>
      <c r="AG850" s="43"/>
      <c r="AH850" s="43"/>
    </row>
    <row r="851" spans="1:34" ht="14.25" customHeight="1">
      <c r="A851" s="43"/>
      <c r="B851" s="484"/>
      <c r="C851" s="484"/>
      <c r="D851" s="484"/>
      <c r="E851" s="505"/>
      <c r="F851" s="505"/>
      <c r="G851" s="505"/>
      <c r="H851" s="505"/>
      <c r="I851" s="505"/>
      <c r="J851" s="505"/>
      <c r="K851" s="505"/>
      <c r="L851" s="505"/>
      <c r="M851" s="505"/>
      <c r="N851" s="505"/>
      <c r="O851" s="505"/>
      <c r="P851" s="505"/>
      <c r="Q851" s="505"/>
      <c r="R851" s="505"/>
      <c r="S851" s="484"/>
      <c r="T851" s="505"/>
      <c r="U851" s="484"/>
      <c r="V851" s="484"/>
      <c r="W851" s="506"/>
      <c r="X851" s="506"/>
      <c r="Y851" s="506"/>
      <c r="Z851" s="43"/>
      <c r="AA851" s="43"/>
      <c r="AB851" s="484"/>
      <c r="AC851" s="484"/>
      <c r="AD851" s="43"/>
      <c r="AE851" s="43"/>
      <c r="AF851" s="43"/>
      <c r="AG851" s="43"/>
      <c r="AH851" s="43"/>
    </row>
    <row r="852" spans="1:34" ht="14.25" customHeight="1">
      <c r="A852" s="43"/>
      <c r="B852" s="484"/>
      <c r="C852" s="484"/>
      <c r="D852" s="484"/>
      <c r="E852" s="505"/>
      <c r="F852" s="505"/>
      <c r="G852" s="505"/>
      <c r="H852" s="505"/>
      <c r="I852" s="505"/>
      <c r="J852" s="505"/>
      <c r="K852" s="505"/>
      <c r="L852" s="505"/>
      <c r="M852" s="505"/>
      <c r="N852" s="505"/>
      <c r="O852" s="505"/>
      <c r="P852" s="505"/>
      <c r="Q852" s="505"/>
      <c r="R852" s="505"/>
      <c r="S852" s="484"/>
      <c r="T852" s="505"/>
      <c r="U852" s="484"/>
      <c r="V852" s="484"/>
      <c r="W852" s="506"/>
      <c r="X852" s="506"/>
      <c r="Y852" s="506"/>
      <c r="Z852" s="43"/>
      <c r="AA852" s="43"/>
      <c r="AB852" s="484"/>
      <c r="AC852" s="484"/>
      <c r="AD852" s="43"/>
      <c r="AE852" s="43"/>
      <c r="AF852" s="43"/>
      <c r="AG852" s="43"/>
      <c r="AH852" s="43"/>
    </row>
    <row r="853" spans="1:34" ht="14.25" customHeight="1">
      <c r="A853" s="43"/>
      <c r="B853" s="484"/>
      <c r="C853" s="484"/>
      <c r="D853" s="484"/>
      <c r="E853" s="505"/>
      <c r="F853" s="505"/>
      <c r="G853" s="505"/>
      <c r="H853" s="505"/>
      <c r="I853" s="505"/>
      <c r="J853" s="505"/>
      <c r="K853" s="505"/>
      <c r="L853" s="505"/>
      <c r="M853" s="505"/>
      <c r="N853" s="505"/>
      <c r="O853" s="505"/>
      <c r="P853" s="505"/>
      <c r="Q853" s="505"/>
      <c r="R853" s="505"/>
      <c r="S853" s="484"/>
      <c r="T853" s="505"/>
      <c r="U853" s="484"/>
      <c r="V853" s="484"/>
      <c r="W853" s="506"/>
      <c r="X853" s="506"/>
      <c r="Y853" s="506"/>
      <c r="Z853" s="43"/>
      <c r="AA853" s="43"/>
      <c r="AB853" s="484"/>
      <c r="AC853" s="484"/>
      <c r="AD853" s="43"/>
      <c r="AE853" s="43"/>
      <c r="AF853" s="43"/>
      <c r="AG853" s="43"/>
      <c r="AH853" s="43"/>
    </row>
    <row r="854" spans="1:34" ht="14.25" customHeight="1">
      <c r="A854" s="43"/>
      <c r="B854" s="484"/>
      <c r="C854" s="484"/>
      <c r="D854" s="484"/>
      <c r="E854" s="505"/>
      <c r="F854" s="505"/>
      <c r="G854" s="505"/>
      <c r="H854" s="505"/>
      <c r="I854" s="505"/>
      <c r="J854" s="505"/>
      <c r="K854" s="505"/>
      <c r="L854" s="505"/>
      <c r="M854" s="505"/>
      <c r="N854" s="505"/>
      <c r="O854" s="505"/>
      <c r="P854" s="505"/>
      <c r="Q854" s="505"/>
      <c r="R854" s="505"/>
      <c r="S854" s="484"/>
      <c r="T854" s="505"/>
      <c r="U854" s="484"/>
      <c r="V854" s="484"/>
      <c r="W854" s="506"/>
      <c r="X854" s="506"/>
      <c r="Y854" s="506"/>
      <c r="Z854" s="43"/>
      <c r="AA854" s="43"/>
      <c r="AB854" s="484"/>
      <c r="AC854" s="484"/>
      <c r="AD854" s="43"/>
      <c r="AE854" s="43"/>
      <c r="AF854" s="43"/>
      <c r="AG854" s="43"/>
      <c r="AH854" s="43"/>
    </row>
    <row r="855" spans="1:34" ht="14.25" customHeight="1">
      <c r="A855" s="43"/>
      <c r="B855" s="484"/>
      <c r="C855" s="484"/>
      <c r="D855" s="484"/>
      <c r="E855" s="505"/>
      <c r="F855" s="505"/>
      <c r="G855" s="505"/>
      <c r="H855" s="505"/>
      <c r="I855" s="505"/>
      <c r="J855" s="505"/>
      <c r="K855" s="505"/>
      <c r="L855" s="505"/>
      <c r="M855" s="505"/>
      <c r="N855" s="505"/>
      <c r="O855" s="505"/>
      <c r="P855" s="505"/>
      <c r="Q855" s="505"/>
      <c r="R855" s="505"/>
      <c r="S855" s="484"/>
      <c r="T855" s="505"/>
      <c r="U855" s="484"/>
      <c r="V855" s="484"/>
      <c r="W855" s="506"/>
      <c r="X855" s="506"/>
      <c r="Y855" s="506"/>
      <c r="Z855" s="43"/>
      <c r="AA855" s="43"/>
      <c r="AB855" s="484"/>
      <c r="AC855" s="484"/>
      <c r="AD855" s="43"/>
      <c r="AE855" s="43"/>
      <c r="AF855" s="43"/>
      <c r="AG855" s="43"/>
      <c r="AH855" s="43"/>
    </row>
    <row r="856" spans="1:34" ht="14.25" customHeight="1">
      <c r="A856" s="43"/>
      <c r="B856" s="484"/>
      <c r="C856" s="484"/>
      <c r="D856" s="484"/>
      <c r="E856" s="505"/>
      <c r="F856" s="505"/>
      <c r="G856" s="505"/>
      <c r="H856" s="505"/>
      <c r="I856" s="505"/>
      <c r="J856" s="505"/>
      <c r="K856" s="505"/>
      <c r="L856" s="505"/>
      <c r="M856" s="505"/>
      <c r="N856" s="505"/>
      <c r="O856" s="505"/>
      <c r="P856" s="505"/>
      <c r="Q856" s="505"/>
      <c r="R856" s="505"/>
      <c r="S856" s="484"/>
      <c r="T856" s="505"/>
      <c r="U856" s="484"/>
      <c r="V856" s="484"/>
      <c r="W856" s="506"/>
      <c r="X856" s="506"/>
      <c r="Y856" s="506"/>
      <c r="Z856" s="43"/>
      <c r="AA856" s="43"/>
      <c r="AB856" s="484"/>
      <c r="AC856" s="484"/>
      <c r="AD856" s="43"/>
      <c r="AE856" s="43"/>
      <c r="AF856" s="43"/>
      <c r="AG856" s="43"/>
      <c r="AH856" s="43"/>
    </row>
    <row r="857" spans="1:34" ht="14.25" customHeight="1">
      <c r="A857" s="43"/>
      <c r="B857" s="484"/>
      <c r="C857" s="484"/>
      <c r="D857" s="484"/>
      <c r="E857" s="505"/>
      <c r="F857" s="505"/>
      <c r="G857" s="505"/>
      <c r="H857" s="505"/>
      <c r="I857" s="505"/>
      <c r="J857" s="505"/>
      <c r="K857" s="505"/>
      <c r="L857" s="505"/>
      <c r="M857" s="505"/>
      <c r="N857" s="505"/>
      <c r="O857" s="505"/>
      <c r="P857" s="505"/>
      <c r="Q857" s="505"/>
      <c r="R857" s="505"/>
      <c r="S857" s="484"/>
      <c r="T857" s="505"/>
      <c r="U857" s="484"/>
      <c r="V857" s="484"/>
      <c r="W857" s="506"/>
      <c r="X857" s="506"/>
      <c r="Y857" s="506"/>
      <c r="Z857" s="43"/>
      <c r="AA857" s="43"/>
      <c r="AB857" s="484"/>
      <c r="AC857" s="484"/>
      <c r="AD857" s="43"/>
      <c r="AE857" s="43"/>
      <c r="AF857" s="43"/>
      <c r="AG857" s="43"/>
      <c r="AH857" s="43"/>
    </row>
    <row r="858" spans="1:34" ht="14.25" customHeight="1">
      <c r="A858" s="43"/>
      <c r="B858" s="484"/>
      <c r="C858" s="484"/>
      <c r="D858" s="484"/>
      <c r="E858" s="505"/>
      <c r="F858" s="505"/>
      <c r="G858" s="505"/>
      <c r="H858" s="505"/>
      <c r="I858" s="505"/>
      <c r="J858" s="505"/>
      <c r="K858" s="505"/>
      <c r="L858" s="505"/>
      <c r="M858" s="505"/>
      <c r="N858" s="505"/>
      <c r="O858" s="505"/>
      <c r="P858" s="505"/>
      <c r="Q858" s="505"/>
      <c r="R858" s="505"/>
      <c r="S858" s="484"/>
      <c r="T858" s="505"/>
      <c r="U858" s="484"/>
      <c r="V858" s="484"/>
      <c r="W858" s="506"/>
      <c r="X858" s="506"/>
      <c r="Y858" s="506"/>
      <c r="Z858" s="43"/>
      <c r="AA858" s="43"/>
      <c r="AB858" s="484"/>
      <c r="AC858" s="484"/>
      <c r="AD858" s="43"/>
      <c r="AE858" s="43"/>
      <c r="AF858" s="43"/>
      <c r="AG858" s="43"/>
      <c r="AH858" s="43"/>
    </row>
    <row r="859" spans="1:34" ht="14.25" customHeight="1">
      <c r="A859" s="43"/>
      <c r="B859" s="484"/>
      <c r="C859" s="484"/>
      <c r="D859" s="484"/>
      <c r="E859" s="505"/>
      <c r="F859" s="505"/>
      <c r="G859" s="505"/>
      <c r="H859" s="505"/>
      <c r="I859" s="505"/>
      <c r="J859" s="505"/>
      <c r="K859" s="505"/>
      <c r="L859" s="505"/>
      <c r="M859" s="505"/>
      <c r="N859" s="505"/>
      <c r="O859" s="505"/>
      <c r="P859" s="505"/>
      <c r="Q859" s="505"/>
      <c r="R859" s="505"/>
      <c r="S859" s="484"/>
      <c r="T859" s="505"/>
      <c r="U859" s="484"/>
      <c r="V859" s="484"/>
      <c r="W859" s="506"/>
      <c r="X859" s="506"/>
      <c r="Y859" s="506"/>
      <c r="Z859" s="43"/>
      <c r="AA859" s="43"/>
      <c r="AB859" s="484"/>
      <c r="AC859" s="484"/>
      <c r="AD859" s="43"/>
      <c r="AE859" s="43"/>
      <c r="AF859" s="43"/>
      <c r="AG859" s="43"/>
      <c r="AH859" s="43"/>
    </row>
    <row r="860" spans="1:34" ht="14.25" customHeight="1">
      <c r="A860" s="43"/>
      <c r="B860" s="484"/>
      <c r="C860" s="484"/>
      <c r="D860" s="484"/>
      <c r="E860" s="505"/>
      <c r="F860" s="505"/>
      <c r="G860" s="505"/>
      <c r="H860" s="505"/>
      <c r="I860" s="505"/>
      <c r="J860" s="505"/>
      <c r="K860" s="505"/>
      <c r="L860" s="505"/>
      <c r="M860" s="505"/>
      <c r="N860" s="505"/>
      <c r="O860" s="505"/>
      <c r="P860" s="505"/>
      <c r="Q860" s="505"/>
      <c r="R860" s="505"/>
      <c r="S860" s="484"/>
      <c r="T860" s="505"/>
      <c r="U860" s="484"/>
      <c r="V860" s="484"/>
      <c r="W860" s="506"/>
      <c r="X860" s="506"/>
      <c r="Y860" s="506"/>
      <c r="Z860" s="43"/>
      <c r="AA860" s="43"/>
      <c r="AB860" s="484"/>
      <c r="AC860" s="484"/>
      <c r="AD860" s="43"/>
      <c r="AE860" s="43"/>
      <c r="AF860" s="43"/>
      <c r="AG860" s="43"/>
      <c r="AH860" s="43"/>
    </row>
    <row r="861" spans="1:34" ht="14.25" customHeight="1">
      <c r="A861" s="43"/>
      <c r="B861" s="484"/>
      <c r="C861" s="484"/>
      <c r="D861" s="484"/>
      <c r="E861" s="505"/>
      <c r="F861" s="505"/>
      <c r="G861" s="505"/>
      <c r="H861" s="505"/>
      <c r="I861" s="505"/>
      <c r="J861" s="505"/>
      <c r="K861" s="505"/>
      <c r="L861" s="505"/>
      <c r="M861" s="505"/>
      <c r="N861" s="505"/>
      <c r="O861" s="505"/>
      <c r="P861" s="505"/>
      <c r="Q861" s="505"/>
      <c r="R861" s="505"/>
      <c r="S861" s="484"/>
      <c r="T861" s="505"/>
      <c r="U861" s="484"/>
      <c r="V861" s="484"/>
      <c r="W861" s="506"/>
      <c r="X861" s="506"/>
      <c r="Y861" s="506"/>
      <c r="Z861" s="43"/>
      <c r="AA861" s="43"/>
      <c r="AB861" s="484"/>
      <c r="AC861" s="484"/>
      <c r="AD861" s="43"/>
      <c r="AE861" s="43"/>
      <c r="AF861" s="43"/>
      <c r="AG861" s="43"/>
      <c r="AH861" s="43"/>
    </row>
    <row r="862" spans="1:34" ht="14.25" customHeight="1">
      <c r="A862" s="43"/>
      <c r="B862" s="484"/>
      <c r="C862" s="484"/>
      <c r="D862" s="484"/>
      <c r="E862" s="505"/>
      <c r="F862" s="505"/>
      <c r="G862" s="505"/>
      <c r="H862" s="505"/>
      <c r="I862" s="505"/>
      <c r="J862" s="505"/>
      <c r="K862" s="505"/>
      <c r="L862" s="505"/>
      <c r="M862" s="505"/>
      <c r="N862" s="505"/>
      <c r="O862" s="505"/>
      <c r="P862" s="505"/>
      <c r="Q862" s="505"/>
      <c r="R862" s="505"/>
      <c r="S862" s="484"/>
      <c r="T862" s="505"/>
      <c r="U862" s="484"/>
      <c r="V862" s="484"/>
      <c r="W862" s="506"/>
      <c r="X862" s="506"/>
      <c r="Y862" s="506"/>
      <c r="Z862" s="43"/>
      <c r="AA862" s="43"/>
      <c r="AB862" s="484"/>
      <c r="AC862" s="484"/>
      <c r="AD862" s="43"/>
      <c r="AE862" s="43"/>
      <c r="AF862" s="43"/>
      <c r="AG862" s="43"/>
      <c r="AH862" s="43"/>
    </row>
    <row r="863" spans="1:34" ht="14.25" customHeight="1">
      <c r="A863" s="43"/>
      <c r="B863" s="484"/>
      <c r="C863" s="484"/>
      <c r="D863" s="484"/>
      <c r="E863" s="505"/>
      <c r="F863" s="505"/>
      <c r="G863" s="505"/>
      <c r="H863" s="505"/>
      <c r="I863" s="505"/>
      <c r="J863" s="505"/>
      <c r="K863" s="505"/>
      <c r="L863" s="505"/>
      <c r="M863" s="505"/>
      <c r="N863" s="505"/>
      <c r="O863" s="505"/>
      <c r="P863" s="505"/>
      <c r="Q863" s="505"/>
      <c r="R863" s="505"/>
      <c r="S863" s="484"/>
      <c r="T863" s="505"/>
      <c r="U863" s="484"/>
      <c r="V863" s="484"/>
      <c r="W863" s="506"/>
      <c r="X863" s="506"/>
      <c r="Y863" s="506"/>
      <c r="Z863" s="43"/>
      <c r="AA863" s="43"/>
      <c r="AB863" s="484"/>
      <c r="AC863" s="484"/>
      <c r="AD863" s="43"/>
      <c r="AE863" s="43"/>
      <c r="AF863" s="43"/>
      <c r="AG863" s="43"/>
      <c r="AH863" s="43"/>
    </row>
    <row r="864" spans="1:34" ht="14.25" customHeight="1">
      <c r="A864" s="43"/>
      <c r="B864" s="484"/>
      <c r="C864" s="484"/>
      <c r="D864" s="484"/>
      <c r="E864" s="505"/>
      <c r="F864" s="505"/>
      <c r="G864" s="505"/>
      <c r="H864" s="505"/>
      <c r="I864" s="505"/>
      <c r="J864" s="505"/>
      <c r="K864" s="505"/>
      <c r="L864" s="505"/>
      <c r="M864" s="505"/>
      <c r="N864" s="505"/>
      <c r="O864" s="505"/>
      <c r="P864" s="505"/>
      <c r="Q864" s="505"/>
      <c r="R864" s="505"/>
      <c r="S864" s="484"/>
      <c r="T864" s="505"/>
      <c r="U864" s="484"/>
      <c r="V864" s="484"/>
      <c r="W864" s="506"/>
      <c r="X864" s="506"/>
      <c r="Y864" s="506"/>
      <c r="Z864" s="43"/>
      <c r="AA864" s="43"/>
      <c r="AB864" s="484"/>
      <c r="AC864" s="484"/>
      <c r="AD864" s="43"/>
      <c r="AE864" s="43"/>
      <c r="AF864" s="43"/>
      <c r="AG864" s="43"/>
      <c r="AH864" s="43"/>
    </row>
    <row r="865" spans="1:34" ht="14.25" customHeight="1">
      <c r="A865" s="43"/>
      <c r="B865" s="484"/>
      <c r="C865" s="484"/>
      <c r="D865" s="484"/>
      <c r="E865" s="505"/>
      <c r="F865" s="505"/>
      <c r="G865" s="505"/>
      <c r="H865" s="505"/>
      <c r="I865" s="505"/>
      <c r="J865" s="505"/>
      <c r="K865" s="505"/>
      <c r="L865" s="505"/>
      <c r="M865" s="505"/>
      <c r="N865" s="505"/>
      <c r="O865" s="505"/>
      <c r="P865" s="505"/>
      <c r="Q865" s="505"/>
      <c r="R865" s="505"/>
      <c r="S865" s="484"/>
      <c r="T865" s="505"/>
      <c r="U865" s="484"/>
      <c r="V865" s="484"/>
      <c r="W865" s="506"/>
      <c r="X865" s="506"/>
      <c r="Y865" s="506"/>
      <c r="Z865" s="43"/>
      <c r="AA865" s="43"/>
      <c r="AB865" s="484"/>
      <c r="AC865" s="484"/>
      <c r="AD865" s="43"/>
      <c r="AE865" s="43"/>
      <c r="AF865" s="43"/>
      <c r="AG865" s="43"/>
      <c r="AH865" s="43"/>
    </row>
    <row r="866" spans="1:34" ht="14.25" customHeight="1">
      <c r="A866" s="43"/>
      <c r="B866" s="484"/>
      <c r="C866" s="484"/>
      <c r="D866" s="484"/>
      <c r="E866" s="505"/>
      <c r="F866" s="505"/>
      <c r="G866" s="505"/>
      <c r="H866" s="505"/>
      <c r="I866" s="505"/>
      <c r="J866" s="505"/>
      <c r="K866" s="505"/>
      <c r="L866" s="505"/>
      <c r="M866" s="505"/>
      <c r="N866" s="505"/>
      <c r="O866" s="505"/>
      <c r="P866" s="505"/>
      <c r="Q866" s="505"/>
      <c r="R866" s="505"/>
      <c r="S866" s="484"/>
      <c r="T866" s="505"/>
      <c r="U866" s="484"/>
      <c r="V866" s="484"/>
      <c r="W866" s="506"/>
      <c r="X866" s="506"/>
      <c r="Y866" s="506"/>
      <c r="Z866" s="43"/>
      <c r="AA866" s="43"/>
      <c r="AB866" s="484"/>
      <c r="AC866" s="484"/>
      <c r="AD866" s="43"/>
      <c r="AE866" s="43"/>
      <c r="AF866" s="43"/>
      <c r="AG866" s="43"/>
      <c r="AH866" s="43"/>
    </row>
    <row r="867" spans="1:34" ht="14.25" customHeight="1">
      <c r="A867" s="43"/>
      <c r="B867" s="484"/>
      <c r="C867" s="484"/>
      <c r="D867" s="484"/>
      <c r="E867" s="505"/>
      <c r="F867" s="505"/>
      <c r="G867" s="505"/>
      <c r="H867" s="505"/>
      <c r="I867" s="505"/>
      <c r="J867" s="505"/>
      <c r="K867" s="505"/>
      <c r="L867" s="505"/>
      <c r="M867" s="505"/>
      <c r="N867" s="505"/>
      <c r="O867" s="505"/>
      <c r="P867" s="505"/>
      <c r="Q867" s="505"/>
      <c r="R867" s="505"/>
      <c r="S867" s="484"/>
      <c r="T867" s="505"/>
      <c r="U867" s="484"/>
      <c r="V867" s="484"/>
      <c r="W867" s="506"/>
      <c r="X867" s="506"/>
      <c r="Y867" s="506"/>
      <c r="Z867" s="43"/>
      <c r="AA867" s="43"/>
      <c r="AB867" s="484"/>
      <c r="AC867" s="484"/>
      <c r="AD867" s="43"/>
      <c r="AE867" s="43"/>
      <c r="AF867" s="43"/>
      <c r="AG867" s="43"/>
      <c r="AH867" s="43"/>
    </row>
    <row r="868" spans="1:34" ht="14.25" customHeight="1">
      <c r="A868" s="43"/>
      <c r="B868" s="484"/>
      <c r="C868" s="484"/>
      <c r="D868" s="484"/>
      <c r="E868" s="505"/>
      <c r="F868" s="505"/>
      <c r="G868" s="505"/>
      <c r="H868" s="505"/>
      <c r="I868" s="505"/>
      <c r="J868" s="505"/>
      <c r="K868" s="505"/>
      <c r="L868" s="505"/>
      <c r="M868" s="505"/>
      <c r="N868" s="505"/>
      <c r="O868" s="505"/>
      <c r="P868" s="505"/>
      <c r="Q868" s="505"/>
      <c r="R868" s="505"/>
      <c r="S868" s="484"/>
      <c r="T868" s="505"/>
      <c r="U868" s="484"/>
      <c r="V868" s="484"/>
      <c r="W868" s="506"/>
      <c r="X868" s="506"/>
      <c r="Y868" s="506"/>
      <c r="Z868" s="43"/>
      <c r="AA868" s="43"/>
      <c r="AB868" s="484"/>
      <c r="AC868" s="484"/>
      <c r="AD868" s="43"/>
      <c r="AE868" s="43"/>
      <c r="AF868" s="43"/>
      <c r="AG868" s="43"/>
      <c r="AH868" s="43"/>
    </row>
    <row r="869" spans="1:34" ht="14.25" customHeight="1">
      <c r="A869" s="43"/>
      <c r="B869" s="484"/>
      <c r="C869" s="484"/>
      <c r="D869" s="484"/>
      <c r="E869" s="505"/>
      <c r="F869" s="505"/>
      <c r="G869" s="505"/>
      <c r="H869" s="505"/>
      <c r="I869" s="505"/>
      <c r="J869" s="505"/>
      <c r="K869" s="505"/>
      <c r="L869" s="505"/>
      <c r="M869" s="505"/>
      <c r="N869" s="505"/>
      <c r="O869" s="505"/>
      <c r="P869" s="505"/>
      <c r="Q869" s="505"/>
      <c r="R869" s="505"/>
      <c r="S869" s="484"/>
      <c r="T869" s="505"/>
      <c r="U869" s="484"/>
      <c r="V869" s="484"/>
      <c r="W869" s="506"/>
      <c r="X869" s="506"/>
      <c r="Y869" s="506"/>
      <c r="Z869" s="43"/>
      <c r="AA869" s="43"/>
      <c r="AB869" s="484"/>
      <c r="AC869" s="484"/>
      <c r="AD869" s="43"/>
      <c r="AE869" s="43"/>
      <c r="AF869" s="43"/>
      <c r="AG869" s="43"/>
      <c r="AH869" s="43"/>
    </row>
    <row r="870" spans="1:34" ht="14.25" customHeight="1">
      <c r="A870" s="43"/>
      <c r="B870" s="484"/>
      <c r="C870" s="484"/>
      <c r="D870" s="484"/>
      <c r="E870" s="505"/>
      <c r="F870" s="505"/>
      <c r="G870" s="505"/>
      <c r="H870" s="505"/>
      <c r="I870" s="505"/>
      <c r="J870" s="505"/>
      <c r="K870" s="505"/>
      <c r="L870" s="505"/>
      <c r="M870" s="505"/>
      <c r="N870" s="505"/>
      <c r="O870" s="505"/>
      <c r="P870" s="505"/>
      <c r="Q870" s="505"/>
      <c r="R870" s="505"/>
      <c r="S870" s="484"/>
      <c r="T870" s="505"/>
      <c r="U870" s="484"/>
      <c r="V870" s="484"/>
      <c r="W870" s="506"/>
      <c r="X870" s="506"/>
      <c r="Y870" s="506"/>
      <c r="Z870" s="43"/>
      <c r="AA870" s="43"/>
      <c r="AB870" s="484"/>
      <c r="AC870" s="484"/>
      <c r="AD870" s="43"/>
      <c r="AE870" s="43"/>
      <c r="AF870" s="43"/>
      <c r="AG870" s="43"/>
      <c r="AH870" s="43"/>
    </row>
    <row r="871" spans="1:34" ht="14.25" customHeight="1">
      <c r="A871" s="43"/>
      <c r="B871" s="484"/>
      <c r="C871" s="484"/>
      <c r="D871" s="484"/>
      <c r="E871" s="505"/>
      <c r="F871" s="505"/>
      <c r="G871" s="505"/>
      <c r="H871" s="505"/>
      <c r="I871" s="505"/>
      <c r="J871" s="505"/>
      <c r="K871" s="505"/>
      <c r="L871" s="505"/>
      <c r="M871" s="505"/>
      <c r="N871" s="505"/>
      <c r="O871" s="505"/>
      <c r="P871" s="505"/>
      <c r="Q871" s="505"/>
      <c r="R871" s="505"/>
      <c r="S871" s="484"/>
      <c r="T871" s="505"/>
      <c r="U871" s="484"/>
      <c r="V871" s="484"/>
      <c r="W871" s="506"/>
      <c r="X871" s="506"/>
      <c r="Y871" s="506"/>
      <c r="Z871" s="43"/>
      <c r="AA871" s="43"/>
      <c r="AB871" s="484"/>
      <c r="AC871" s="484"/>
      <c r="AD871" s="43"/>
      <c r="AE871" s="43"/>
      <c r="AF871" s="43"/>
      <c r="AG871" s="43"/>
      <c r="AH871" s="43"/>
    </row>
    <row r="872" spans="1:34" ht="14.25" customHeight="1">
      <c r="A872" s="43"/>
      <c r="B872" s="484"/>
      <c r="C872" s="484"/>
      <c r="D872" s="484"/>
      <c r="E872" s="505"/>
      <c r="F872" s="505"/>
      <c r="G872" s="505"/>
      <c r="H872" s="505"/>
      <c r="I872" s="505"/>
      <c r="J872" s="505"/>
      <c r="K872" s="505"/>
      <c r="L872" s="505"/>
      <c r="M872" s="505"/>
      <c r="N872" s="505"/>
      <c r="O872" s="505"/>
      <c r="P872" s="505"/>
      <c r="Q872" s="505"/>
      <c r="R872" s="505"/>
      <c r="S872" s="484"/>
      <c r="T872" s="505"/>
      <c r="U872" s="484"/>
      <c r="V872" s="484"/>
      <c r="W872" s="506"/>
      <c r="X872" s="506"/>
      <c r="Y872" s="506"/>
      <c r="Z872" s="43"/>
      <c r="AA872" s="43"/>
      <c r="AB872" s="484"/>
      <c r="AC872" s="484"/>
      <c r="AD872" s="43"/>
      <c r="AE872" s="43"/>
      <c r="AF872" s="43"/>
      <c r="AG872" s="43"/>
      <c r="AH872" s="43"/>
    </row>
    <row r="873" spans="1:34" ht="14.25" customHeight="1">
      <c r="A873" s="43"/>
      <c r="B873" s="484"/>
      <c r="C873" s="484"/>
      <c r="D873" s="484"/>
      <c r="E873" s="505"/>
      <c r="F873" s="505"/>
      <c r="G873" s="505"/>
      <c r="H873" s="505"/>
      <c r="I873" s="505"/>
      <c r="J873" s="505"/>
      <c r="K873" s="505"/>
      <c r="L873" s="505"/>
      <c r="M873" s="505"/>
      <c r="N873" s="505"/>
      <c r="O873" s="505"/>
      <c r="P873" s="505"/>
      <c r="Q873" s="505"/>
      <c r="R873" s="505"/>
      <c r="S873" s="484"/>
      <c r="T873" s="505"/>
      <c r="U873" s="484"/>
      <c r="V873" s="484"/>
      <c r="W873" s="506"/>
      <c r="X873" s="506"/>
      <c r="Y873" s="506"/>
      <c r="Z873" s="43"/>
      <c r="AA873" s="43"/>
      <c r="AB873" s="484"/>
      <c r="AC873" s="484"/>
      <c r="AD873" s="43"/>
      <c r="AE873" s="43"/>
      <c r="AF873" s="43"/>
      <c r="AG873" s="43"/>
      <c r="AH873" s="43"/>
    </row>
    <row r="874" spans="1:34" ht="14.25" customHeight="1">
      <c r="A874" s="43"/>
      <c r="B874" s="484"/>
      <c r="C874" s="484"/>
      <c r="D874" s="484"/>
      <c r="E874" s="505"/>
      <c r="F874" s="505"/>
      <c r="G874" s="505"/>
      <c r="H874" s="505"/>
      <c r="I874" s="505"/>
      <c r="J874" s="505"/>
      <c r="K874" s="505"/>
      <c r="L874" s="505"/>
      <c r="M874" s="505"/>
      <c r="N874" s="505"/>
      <c r="O874" s="505"/>
      <c r="P874" s="505"/>
      <c r="Q874" s="505"/>
      <c r="R874" s="505"/>
      <c r="S874" s="484"/>
      <c r="T874" s="505"/>
      <c r="U874" s="484"/>
      <c r="V874" s="484"/>
      <c r="W874" s="506"/>
      <c r="X874" s="506"/>
      <c r="Y874" s="506"/>
      <c r="Z874" s="43"/>
      <c r="AA874" s="43"/>
      <c r="AB874" s="484"/>
      <c r="AC874" s="484"/>
      <c r="AD874" s="43"/>
      <c r="AE874" s="43"/>
      <c r="AF874" s="43"/>
      <c r="AG874" s="43"/>
      <c r="AH874" s="43"/>
    </row>
    <row r="875" spans="1:34" ht="14.25" customHeight="1">
      <c r="A875" s="43"/>
      <c r="B875" s="484"/>
      <c r="C875" s="484"/>
      <c r="D875" s="484"/>
      <c r="E875" s="505"/>
      <c r="F875" s="505"/>
      <c r="G875" s="505"/>
      <c r="H875" s="505"/>
      <c r="I875" s="505"/>
      <c r="J875" s="505"/>
      <c r="K875" s="505"/>
      <c r="L875" s="505"/>
      <c r="M875" s="505"/>
      <c r="N875" s="505"/>
      <c r="O875" s="505"/>
      <c r="P875" s="505"/>
      <c r="Q875" s="505"/>
      <c r="R875" s="505"/>
      <c r="S875" s="484"/>
      <c r="T875" s="505"/>
      <c r="U875" s="484"/>
      <c r="V875" s="484"/>
      <c r="W875" s="506"/>
      <c r="X875" s="506"/>
      <c r="Y875" s="506"/>
      <c r="Z875" s="43"/>
      <c r="AA875" s="43"/>
      <c r="AB875" s="484"/>
      <c r="AC875" s="484"/>
      <c r="AD875" s="43"/>
      <c r="AE875" s="43"/>
      <c r="AF875" s="43"/>
      <c r="AG875" s="43"/>
      <c r="AH875" s="43"/>
    </row>
    <row r="876" spans="1:34" ht="14.25" customHeight="1">
      <c r="A876" s="43"/>
      <c r="B876" s="484"/>
      <c r="C876" s="484"/>
      <c r="D876" s="484"/>
      <c r="E876" s="505"/>
      <c r="F876" s="505"/>
      <c r="G876" s="505"/>
      <c r="H876" s="505"/>
      <c r="I876" s="505"/>
      <c r="J876" s="505"/>
      <c r="K876" s="505"/>
      <c r="L876" s="505"/>
      <c r="M876" s="505"/>
      <c r="N876" s="505"/>
      <c r="O876" s="505"/>
      <c r="P876" s="505"/>
      <c r="Q876" s="505"/>
      <c r="R876" s="505"/>
      <c r="S876" s="484"/>
      <c r="T876" s="505"/>
      <c r="U876" s="484"/>
      <c r="V876" s="484"/>
      <c r="W876" s="506"/>
      <c r="X876" s="506"/>
      <c r="Y876" s="506"/>
      <c r="Z876" s="43"/>
      <c r="AA876" s="43"/>
      <c r="AB876" s="484"/>
      <c r="AC876" s="484"/>
      <c r="AD876" s="43"/>
      <c r="AE876" s="43"/>
      <c r="AF876" s="43"/>
      <c r="AG876" s="43"/>
      <c r="AH876" s="43"/>
    </row>
    <row r="877" spans="1:34" ht="14.25" customHeight="1">
      <c r="A877" s="43"/>
      <c r="B877" s="484"/>
      <c r="C877" s="484"/>
      <c r="D877" s="484"/>
      <c r="E877" s="505"/>
      <c r="F877" s="505"/>
      <c r="G877" s="505"/>
      <c r="H877" s="505"/>
      <c r="I877" s="505"/>
      <c r="J877" s="505"/>
      <c r="K877" s="505"/>
      <c r="L877" s="505"/>
      <c r="M877" s="505"/>
      <c r="N877" s="505"/>
      <c r="O877" s="505"/>
      <c r="P877" s="505"/>
      <c r="Q877" s="505"/>
      <c r="R877" s="505"/>
      <c r="S877" s="484"/>
      <c r="T877" s="505"/>
      <c r="U877" s="484"/>
      <c r="V877" s="484"/>
      <c r="W877" s="506"/>
      <c r="X877" s="506"/>
      <c r="Y877" s="506"/>
      <c r="Z877" s="43"/>
      <c r="AA877" s="43"/>
      <c r="AB877" s="484"/>
      <c r="AC877" s="484"/>
      <c r="AD877" s="43"/>
      <c r="AE877" s="43"/>
      <c r="AF877" s="43"/>
      <c r="AG877" s="43"/>
      <c r="AH877" s="43"/>
    </row>
    <row r="878" spans="1:34" ht="14.25" customHeight="1">
      <c r="A878" s="43"/>
      <c r="B878" s="484"/>
      <c r="C878" s="484"/>
      <c r="D878" s="484"/>
      <c r="E878" s="505"/>
      <c r="F878" s="505"/>
      <c r="G878" s="505"/>
      <c r="H878" s="505"/>
      <c r="I878" s="505"/>
      <c r="J878" s="505"/>
      <c r="K878" s="505"/>
      <c r="L878" s="505"/>
      <c r="M878" s="505"/>
      <c r="N878" s="505"/>
      <c r="O878" s="505"/>
      <c r="P878" s="505"/>
      <c r="Q878" s="505"/>
      <c r="R878" s="505"/>
      <c r="S878" s="484"/>
      <c r="T878" s="505"/>
      <c r="U878" s="484"/>
      <c r="V878" s="484"/>
      <c r="W878" s="506"/>
      <c r="X878" s="506"/>
      <c r="Y878" s="506"/>
      <c r="Z878" s="43"/>
      <c r="AA878" s="43"/>
      <c r="AB878" s="484"/>
      <c r="AC878" s="484"/>
      <c r="AD878" s="43"/>
      <c r="AE878" s="43"/>
      <c r="AF878" s="43"/>
      <c r="AG878" s="43"/>
      <c r="AH878" s="43"/>
    </row>
    <row r="879" spans="1:34" ht="14.25" customHeight="1">
      <c r="A879" s="43"/>
      <c r="B879" s="484"/>
      <c r="C879" s="484"/>
      <c r="D879" s="484"/>
      <c r="E879" s="505"/>
      <c r="F879" s="505"/>
      <c r="G879" s="505"/>
      <c r="H879" s="505"/>
      <c r="I879" s="505"/>
      <c r="J879" s="505"/>
      <c r="K879" s="505"/>
      <c r="L879" s="505"/>
      <c r="M879" s="505"/>
      <c r="N879" s="505"/>
      <c r="O879" s="505"/>
      <c r="P879" s="505"/>
      <c r="Q879" s="505"/>
      <c r="R879" s="505"/>
      <c r="S879" s="484"/>
      <c r="T879" s="505"/>
      <c r="U879" s="484"/>
      <c r="V879" s="484"/>
      <c r="W879" s="506"/>
      <c r="X879" s="506"/>
      <c r="Y879" s="506"/>
      <c r="Z879" s="43"/>
      <c r="AA879" s="43"/>
      <c r="AB879" s="484"/>
      <c r="AC879" s="484"/>
      <c r="AD879" s="43"/>
      <c r="AE879" s="43"/>
      <c r="AF879" s="43"/>
      <c r="AG879" s="43"/>
      <c r="AH879" s="43"/>
    </row>
    <row r="880" spans="1:34" ht="14.25" customHeight="1">
      <c r="A880" s="43"/>
      <c r="B880" s="484"/>
      <c r="C880" s="484"/>
      <c r="D880" s="484"/>
      <c r="E880" s="505"/>
      <c r="F880" s="505"/>
      <c r="G880" s="505"/>
      <c r="H880" s="505"/>
      <c r="I880" s="505"/>
      <c r="J880" s="505"/>
      <c r="K880" s="505"/>
      <c r="L880" s="505"/>
      <c r="M880" s="505"/>
      <c r="N880" s="505"/>
      <c r="O880" s="505"/>
      <c r="P880" s="505"/>
      <c r="Q880" s="505"/>
      <c r="R880" s="505"/>
      <c r="S880" s="484"/>
      <c r="T880" s="505"/>
      <c r="U880" s="484"/>
      <c r="V880" s="484"/>
      <c r="W880" s="506"/>
      <c r="X880" s="506"/>
      <c r="Y880" s="506"/>
      <c r="Z880" s="43"/>
      <c r="AA880" s="43"/>
      <c r="AB880" s="484"/>
      <c r="AC880" s="484"/>
      <c r="AD880" s="43"/>
      <c r="AE880" s="43"/>
      <c r="AF880" s="43"/>
      <c r="AG880" s="43"/>
      <c r="AH880" s="43"/>
    </row>
    <row r="881" spans="1:34" ht="14.25" customHeight="1">
      <c r="A881" s="43"/>
      <c r="B881" s="484"/>
      <c r="C881" s="484"/>
      <c r="D881" s="484"/>
      <c r="E881" s="505"/>
      <c r="F881" s="505"/>
      <c r="G881" s="505"/>
      <c r="H881" s="505"/>
      <c r="I881" s="505"/>
      <c r="J881" s="505"/>
      <c r="K881" s="505"/>
      <c r="L881" s="505"/>
      <c r="M881" s="505"/>
      <c r="N881" s="505"/>
      <c r="O881" s="505"/>
      <c r="P881" s="505"/>
      <c r="Q881" s="505"/>
      <c r="R881" s="505"/>
      <c r="S881" s="484"/>
      <c r="T881" s="505"/>
      <c r="U881" s="484"/>
      <c r="V881" s="484"/>
      <c r="W881" s="506"/>
      <c r="X881" s="506"/>
      <c r="Y881" s="506"/>
      <c r="Z881" s="43"/>
      <c r="AA881" s="43"/>
      <c r="AB881" s="484"/>
      <c r="AC881" s="484"/>
      <c r="AD881" s="43"/>
      <c r="AE881" s="43"/>
      <c r="AF881" s="43"/>
      <c r="AG881" s="43"/>
      <c r="AH881" s="43"/>
    </row>
    <row r="882" spans="1:34" ht="14.25" customHeight="1">
      <c r="A882" s="43"/>
      <c r="B882" s="484"/>
      <c r="C882" s="484"/>
      <c r="D882" s="484"/>
      <c r="E882" s="505"/>
      <c r="F882" s="505"/>
      <c r="G882" s="505"/>
      <c r="H882" s="505"/>
      <c r="I882" s="505"/>
      <c r="J882" s="505"/>
      <c r="K882" s="505"/>
      <c r="L882" s="505"/>
      <c r="M882" s="505"/>
      <c r="N882" s="505"/>
      <c r="O882" s="505"/>
      <c r="P882" s="505"/>
      <c r="Q882" s="505"/>
      <c r="R882" s="505"/>
      <c r="S882" s="484"/>
      <c r="T882" s="505"/>
      <c r="U882" s="484"/>
      <c r="V882" s="484"/>
      <c r="W882" s="506"/>
      <c r="X882" s="506"/>
      <c r="Y882" s="506"/>
      <c r="Z882" s="43"/>
      <c r="AA882" s="43"/>
      <c r="AB882" s="484"/>
      <c r="AC882" s="484"/>
      <c r="AD882" s="43"/>
      <c r="AE882" s="43"/>
      <c r="AF882" s="43"/>
      <c r="AG882" s="43"/>
      <c r="AH882" s="43"/>
    </row>
    <row r="883" spans="1:34" ht="14.25" customHeight="1">
      <c r="A883" s="43"/>
      <c r="B883" s="484"/>
      <c r="C883" s="484"/>
      <c r="D883" s="484"/>
      <c r="E883" s="505"/>
      <c r="F883" s="505"/>
      <c r="G883" s="505"/>
      <c r="H883" s="505"/>
      <c r="I883" s="505"/>
      <c r="J883" s="505"/>
      <c r="K883" s="505"/>
      <c r="L883" s="505"/>
      <c r="M883" s="505"/>
      <c r="N883" s="505"/>
      <c r="O883" s="505"/>
      <c r="P883" s="505"/>
      <c r="Q883" s="505"/>
      <c r="R883" s="505"/>
      <c r="S883" s="484"/>
      <c r="T883" s="505"/>
      <c r="U883" s="484"/>
      <c r="V883" s="484"/>
      <c r="W883" s="506"/>
      <c r="X883" s="506"/>
      <c r="Y883" s="506"/>
      <c r="Z883" s="43"/>
      <c r="AA883" s="43"/>
      <c r="AB883" s="484"/>
      <c r="AC883" s="484"/>
      <c r="AD883" s="43"/>
      <c r="AE883" s="43"/>
      <c r="AF883" s="43"/>
      <c r="AG883" s="43"/>
      <c r="AH883" s="43"/>
    </row>
    <row r="884" spans="1:34" ht="14.25" customHeight="1">
      <c r="A884" s="43"/>
      <c r="B884" s="484"/>
      <c r="C884" s="484"/>
      <c r="D884" s="484"/>
      <c r="E884" s="505"/>
      <c r="F884" s="505"/>
      <c r="G884" s="505"/>
      <c r="H884" s="505"/>
      <c r="I884" s="505"/>
      <c r="J884" s="505"/>
      <c r="K884" s="505"/>
      <c r="L884" s="505"/>
      <c r="M884" s="505"/>
      <c r="N884" s="505"/>
      <c r="O884" s="505"/>
      <c r="P884" s="505"/>
      <c r="Q884" s="505"/>
      <c r="R884" s="505"/>
      <c r="S884" s="484"/>
      <c r="T884" s="505"/>
      <c r="U884" s="484"/>
      <c r="V884" s="484"/>
      <c r="W884" s="506"/>
      <c r="X884" s="506"/>
      <c r="Y884" s="506"/>
      <c r="Z884" s="43"/>
      <c r="AA884" s="43"/>
      <c r="AB884" s="484"/>
      <c r="AC884" s="484"/>
      <c r="AD884" s="43"/>
      <c r="AE884" s="43"/>
      <c r="AF884" s="43"/>
      <c r="AG884" s="43"/>
      <c r="AH884" s="43"/>
    </row>
    <row r="885" spans="1:34" ht="14.25" customHeight="1">
      <c r="A885" s="43"/>
      <c r="B885" s="484"/>
      <c r="C885" s="484"/>
      <c r="D885" s="484"/>
      <c r="E885" s="505"/>
      <c r="F885" s="505"/>
      <c r="G885" s="505"/>
      <c r="H885" s="505"/>
      <c r="I885" s="505"/>
      <c r="J885" s="505"/>
      <c r="K885" s="505"/>
      <c r="L885" s="505"/>
      <c r="M885" s="505"/>
      <c r="N885" s="505"/>
      <c r="O885" s="505"/>
      <c r="P885" s="505"/>
      <c r="Q885" s="505"/>
      <c r="R885" s="505"/>
      <c r="S885" s="484"/>
      <c r="T885" s="505"/>
      <c r="U885" s="484"/>
      <c r="V885" s="484"/>
      <c r="W885" s="506"/>
      <c r="X885" s="506"/>
      <c r="Y885" s="506"/>
      <c r="Z885" s="43"/>
      <c r="AA885" s="43"/>
      <c r="AB885" s="484"/>
      <c r="AC885" s="484"/>
      <c r="AD885" s="43"/>
      <c r="AE885" s="43"/>
      <c r="AF885" s="43"/>
      <c r="AG885" s="43"/>
      <c r="AH885" s="43"/>
    </row>
    <row r="886" spans="1:34" ht="14.25" customHeight="1">
      <c r="A886" s="43"/>
      <c r="B886" s="484"/>
      <c r="C886" s="484"/>
      <c r="D886" s="484"/>
      <c r="E886" s="505"/>
      <c r="F886" s="505"/>
      <c r="G886" s="505"/>
      <c r="H886" s="505"/>
      <c r="I886" s="505"/>
      <c r="J886" s="505"/>
      <c r="K886" s="505"/>
      <c r="L886" s="505"/>
      <c r="M886" s="505"/>
      <c r="N886" s="505"/>
      <c r="O886" s="505"/>
      <c r="P886" s="505"/>
      <c r="Q886" s="505"/>
      <c r="R886" s="505"/>
      <c r="S886" s="484"/>
      <c r="T886" s="505"/>
      <c r="U886" s="484"/>
      <c r="V886" s="484"/>
      <c r="W886" s="506"/>
      <c r="X886" s="506"/>
      <c r="Y886" s="506"/>
      <c r="Z886" s="43"/>
      <c r="AA886" s="43"/>
      <c r="AB886" s="484"/>
      <c r="AC886" s="484"/>
      <c r="AD886" s="43"/>
      <c r="AE886" s="43"/>
      <c r="AF886" s="43"/>
      <c r="AG886" s="43"/>
      <c r="AH886" s="43"/>
    </row>
    <row r="887" spans="1:34" ht="14.25" customHeight="1">
      <c r="A887" s="43"/>
      <c r="B887" s="484"/>
      <c r="C887" s="484"/>
      <c r="D887" s="484"/>
      <c r="E887" s="505"/>
      <c r="F887" s="505"/>
      <c r="G887" s="505"/>
      <c r="H887" s="505"/>
      <c r="I887" s="505"/>
      <c r="J887" s="505"/>
      <c r="K887" s="505"/>
      <c r="L887" s="505"/>
      <c r="M887" s="505"/>
      <c r="N887" s="505"/>
      <c r="O887" s="505"/>
      <c r="P887" s="505"/>
      <c r="Q887" s="505"/>
      <c r="R887" s="505"/>
      <c r="S887" s="484"/>
      <c r="T887" s="505"/>
      <c r="U887" s="484"/>
      <c r="V887" s="484"/>
      <c r="W887" s="506"/>
      <c r="X887" s="506"/>
      <c r="Y887" s="506"/>
      <c r="Z887" s="43"/>
      <c r="AA887" s="43"/>
      <c r="AB887" s="484"/>
      <c r="AC887" s="484"/>
      <c r="AD887" s="43"/>
      <c r="AE887" s="43"/>
      <c r="AF887" s="43"/>
      <c r="AG887" s="43"/>
      <c r="AH887" s="43"/>
    </row>
    <row r="888" spans="1:34" ht="14.25" customHeight="1">
      <c r="A888" s="43"/>
      <c r="B888" s="484"/>
      <c r="C888" s="484"/>
      <c r="D888" s="484"/>
      <c r="E888" s="505"/>
      <c r="F888" s="505"/>
      <c r="G888" s="505"/>
      <c r="H888" s="505"/>
      <c r="I888" s="505"/>
      <c r="J888" s="505"/>
      <c r="K888" s="505"/>
      <c r="L888" s="505"/>
      <c r="M888" s="505"/>
      <c r="N888" s="505"/>
      <c r="O888" s="505"/>
      <c r="P888" s="505"/>
      <c r="Q888" s="505"/>
      <c r="R888" s="505"/>
      <c r="S888" s="484"/>
      <c r="T888" s="505"/>
      <c r="U888" s="484"/>
      <c r="V888" s="484"/>
      <c r="W888" s="506"/>
      <c r="X888" s="506"/>
      <c r="Y888" s="506"/>
      <c r="Z888" s="43"/>
      <c r="AA888" s="43"/>
      <c r="AB888" s="484"/>
      <c r="AC888" s="484"/>
      <c r="AD888" s="43"/>
      <c r="AE888" s="43"/>
      <c r="AF888" s="43"/>
      <c r="AG888" s="43"/>
      <c r="AH888" s="43"/>
    </row>
    <row r="889" spans="1:34" ht="14.25" customHeight="1">
      <c r="A889" s="43"/>
      <c r="B889" s="484"/>
      <c r="C889" s="484"/>
      <c r="D889" s="484"/>
      <c r="E889" s="505"/>
      <c r="F889" s="505"/>
      <c r="G889" s="505"/>
      <c r="H889" s="505"/>
      <c r="I889" s="505"/>
      <c r="J889" s="505"/>
      <c r="K889" s="505"/>
      <c r="L889" s="505"/>
      <c r="M889" s="505"/>
      <c r="N889" s="505"/>
      <c r="O889" s="505"/>
      <c r="P889" s="505"/>
      <c r="Q889" s="505"/>
      <c r="R889" s="505"/>
      <c r="S889" s="484"/>
      <c r="T889" s="505"/>
      <c r="U889" s="484"/>
      <c r="V889" s="484"/>
      <c r="W889" s="506"/>
      <c r="X889" s="506"/>
      <c r="Y889" s="506"/>
      <c r="Z889" s="43"/>
      <c r="AA889" s="43"/>
      <c r="AB889" s="484"/>
      <c r="AC889" s="484"/>
      <c r="AD889" s="43"/>
      <c r="AE889" s="43"/>
      <c r="AF889" s="43"/>
      <c r="AG889" s="43"/>
      <c r="AH889" s="43"/>
    </row>
    <row r="890" spans="1:34" ht="14.25" customHeight="1">
      <c r="A890" s="43"/>
      <c r="B890" s="484"/>
      <c r="C890" s="484"/>
      <c r="D890" s="484"/>
      <c r="E890" s="505"/>
      <c r="F890" s="505"/>
      <c r="G890" s="505"/>
      <c r="H890" s="505"/>
      <c r="I890" s="505"/>
      <c r="J890" s="505"/>
      <c r="K890" s="505"/>
      <c r="L890" s="505"/>
      <c r="M890" s="505"/>
      <c r="N890" s="505"/>
      <c r="O890" s="505"/>
      <c r="P890" s="505"/>
      <c r="Q890" s="505"/>
      <c r="R890" s="505"/>
      <c r="S890" s="484"/>
      <c r="T890" s="505"/>
      <c r="U890" s="484"/>
      <c r="V890" s="484"/>
      <c r="W890" s="506"/>
      <c r="X890" s="506"/>
      <c r="Y890" s="506"/>
      <c r="Z890" s="43"/>
      <c r="AA890" s="43"/>
      <c r="AB890" s="484"/>
      <c r="AC890" s="484"/>
      <c r="AD890" s="43"/>
      <c r="AE890" s="43"/>
      <c r="AF890" s="43"/>
      <c r="AG890" s="43"/>
      <c r="AH890" s="43"/>
    </row>
    <row r="891" spans="1:34" ht="14.25" customHeight="1">
      <c r="A891" s="43"/>
      <c r="B891" s="484"/>
      <c r="C891" s="484"/>
      <c r="D891" s="484"/>
      <c r="E891" s="505"/>
      <c r="F891" s="505"/>
      <c r="G891" s="505"/>
      <c r="H891" s="505"/>
      <c r="I891" s="505"/>
      <c r="J891" s="505"/>
      <c r="K891" s="505"/>
      <c r="L891" s="505"/>
      <c r="M891" s="505"/>
      <c r="N891" s="505"/>
      <c r="O891" s="505"/>
      <c r="P891" s="505"/>
      <c r="Q891" s="505"/>
      <c r="R891" s="505"/>
      <c r="S891" s="484"/>
      <c r="T891" s="505"/>
      <c r="U891" s="484"/>
      <c r="V891" s="484"/>
      <c r="W891" s="506"/>
      <c r="X891" s="506"/>
      <c r="Y891" s="506"/>
      <c r="Z891" s="43"/>
      <c r="AA891" s="43"/>
      <c r="AB891" s="484"/>
      <c r="AC891" s="484"/>
      <c r="AD891" s="43"/>
      <c r="AE891" s="43"/>
      <c r="AF891" s="43"/>
      <c r="AG891" s="43"/>
      <c r="AH891" s="43"/>
    </row>
    <row r="892" spans="1:34" ht="14.25" customHeight="1">
      <c r="A892" s="43"/>
      <c r="B892" s="484"/>
      <c r="C892" s="484"/>
      <c r="D892" s="484"/>
      <c r="E892" s="505"/>
      <c r="F892" s="505"/>
      <c r="G892" s="505"/>
      <c r="H892" s="505"/>
      <c r="I892" s="505"/>
      <c r="J892" s="505"/>
      <c r="K892" s="505"/>
      <c r="L892" s="505"/>
      <c r="M892" s="505"/>
      <c r="N892" s="505"/>
      <c r="O892" s="505"/>
      <c r="P892" s="505"/>
      <c r="Q892" s="505"/>
      <c r="R892" s="505"/>
      <c r="S892" s="484"/>
      <c r="T892" s="505"/>
      <c r="U892" s="484"/>
      <c r="V892" s="484"/>
      <c r="W892" s="506"/>
      <c r="X892" s="506"/>
      <c r="Y892" s="506"/>
      <c r="Z892" s="43"/>
      <c r="AA892" s="43"/>
      <c r="AB892" s="484"/>
      <c r="AC892" s="484"/>
      <c r="AD892" s="43"/>
      <c r="AE892" s="43"/>
      <c r="AF892" s="43"/>
      <c r="AG892" s="43"/>
      <c r="AH892" s="43"/>
    </row>
    <row r="893" spans="1:34" ht="14.25" customHeight="1">
      <c r="A893" s="43"/>
      <c r="B893" s="484"/>
      <c r="C893" s="484"/>
      <c r="D893" s="484"/>
      <c r="E893" s="505"/>
      <c r="F893" s="505"/>
      <c r="G893" s="505"/>
      <c r="H893" s="505"/>
      <c r="I893" s="505"/>
      <c r="J893" s="505"/>
      <c r="K893" s="505"/>
      <c r="L893" s="505"/>
      <c r="M893" s="505"/>
      <c r="N893" s="505"/>
      <c r="O893" s="505"/>
      <c r="P893" s="505"/>
      <c r="Q893" s="505"/>
      <c r="R893" s="505"/>
      <c r="S893" s="484"/>
      <c r="T893" s="505"/>
      <c r="U893" s="484"/>
      <c r="V893" s="484"/>
      <c r="W893" s="506"/>
      <c r="X893" s="506"/>
      <c r="Y893" s="506"/>
      <c r="Z893" s="43"/>
      <c r="AA893" s="43"/>
      <c r="AB893" s="484"/>
      <c r="AC893" s="484"/>
      <c r="AD893" s="43"/>
      <c r="AE893" s="43"/>
      <c r="AF893" s="43"/>
      <c r="AG893" s="43"/>
      <c r="AH893" s="43"/>
    </row>
    <row r="894" spans="1:34" ht="14.25" customHeight="1">
      <c r="A894" s="43"/>
      <c r="B894" s="484"/>
      <c r="C894" s="484"/>
      <c r="D894" s="484"/>
      <c r="E894" s="505"/>
      <c r="F894" s="505"/>
      <c r="G894" s="505"/>
      <c r="H894" s="505"/>
      <c r="I894" s="505"/>
      <c r="J894" s="505"/>
      <c r="K894" s="505"/>
      <c r="L894" s="505"/>
      <c r="M894" s="505"/>
      <c r="N894" s="505"/>
      <c r="O894" s="505"/>
      <c r="P894" s="505"/>
      <c r="Q894" s="505"/>
      <c r="R894" s="505"/>
      <c r="S894" s="484"/>
      <c r="T894" s="505"/>
      <c r="U894" s="484"/>
      <c r="V894" s="484"/>
      <c r="W894" s="506"/>
      <c r="X894" s="506"/>
      <c r="Y894" s="506"/>
      <c r="Z894" s="43"/>
      <c r="AA894" s="43"/>
      <c r="AB894" s="484"/>
      <c r="AC894" s="484"/>
      <c r="AD894" s="43"/>
      <c r="AE894" s="43"/>
      <c r="AF894" s="43"/>
      <c r="AG894" s="43"/>
      <c r="AH894" s="43"/>
    </row>
    <row r="895" spans="1:34" ht="14.25" customHeight="1">
      <c r="A895" s="43"/>
      <c r="B895" s="484"/>
      <c r="C895" s="484"/>
      <c r="D895" s="484"/>
      <c r="E895" s="505"/>
      <c r="F895" s="505"/>
      <c r="G895" s="505"/>
      <c r="H895" s="505"/>
      <c r="I895" s="505"/>
      <c r="J895" s="505"/>
      <c r="K895" s="505"/>
      <c r="L895" s="505"/>
      <c r="M895" s="505"/>
      <c r="N895" s="505"/>
      <c r="O895" s="505"/>
      <c r="P895" s="505"/>
      <c r="Q895" s="505"/>
      <c r="R895" s="505"/>
      <c r="S895" s="484"/>
      <c r="T895" s="505"/>
      <c r="U895" s="484"/>
      <c r="V895" s="484"/>
      <c r="W895" s="506"/>
      <c r="X895" s="506"/>
      <c r="Y895" s="506"/>
      <c r="Z895" s="43"/>
      <c r="AA895" s="43"/>
      <c r="AB895" s="484"/>
      <c r="AC895" s="484"/>
      <c r="AD895" s="43"/>
      <c r="AE895" s="43"/>
      <c r="AF895" s="43"/>
      <c r="AG895" s="43"/>
      <c r="AH895" s="43"/>
    </row>
    <row r="896" spans="1:34" ht="14.25" customHeight="1">
      <c r="A896" s="43"/>
      <c r="B896" s="484"/>
      <c r="C896" s="484"/>
      <c r="D896" s="484"/>
      <c r="E896" s="505"/>
      <c r="F896" s="505"/>
      <c r="G896" s="505"/>
      <c r="H896" s="505"/>
      <c r="I896" s="505"/>
      <c r="J896" s="505"/>
      <c r="K896" s="505"/>
      <c r="L896" s="505"/>
      <c r="M896" s="505"/>
      <c r="N896" s="505"/>
      <c r="O896" s="505"/>
      <c r="P896" s="505"/>
      <c r="Q896" s="505"/>
      <c r="R896" s="505"/>
      <c r="S896" s="484"/>
      <c r="T896" s="505"/>
      <c r="U896" s="484"/>
      <c r="V896" s="484"/>
      <c r="W896" s="506"/>
      <c r="X896" s="506"/>
      <c r="Y896" s="506"/>
      <c r="Z896" s="43"/>
      <c r="AA896" s="43"/>
      <c r="AB896" s="484"/>
      <c r="AC896" s="484"/>
      <c r="AD896" s="43"/>
      <c r="AE896" s="43"/>
      <c r="AF896" s="43"/>
      <c r="AG896" s="43"/>
      <c r="AH896" s="43"/>
    </row>
    <row r="897" spans="1:34" ht="14.25" customHeight="1">
      <c r="A897" s="43"/>
      <c r="B897" s="484"/>
      <c r="C897" s="484"/>
      <c r="D897" s="484"/>
      <c r="E897" s="505"/>
      <c r="F897" s="505"/>
      <c r="G897" s="505"/>
      <c r="H897" s="505"/>
      <c r="I897" s="505"/>
      <c r="J897" s="505"/>
      <c r="K897" s="505"/>
      <c r="L897" s="505"/>
      <c r="M897" s="505"/>
      <c r="N897" s="505"/>
      <c r="O897" s="505"/>
      <c r="P897" s="505"/>
      <c r="Q897" s="505"/>
      <c r="R897" s="505"/>
      <c r="S897" s="484"/>
      <c r="T897" s="505"/>
      <c r="U897" s="484"/>
      <c r="V897" s="484"/>
      <c r="W897" s="506"/>
      <c r="X897" s="506"/>
      <c r="Y897" s="506"/>
      <c r="Z897" s="43"/>
      <c r="AA897" s="43"/>
      <c r="AB897" s="484"/>
      <c r="AC897" s="484"/>
      <c r="AD897" s="43"/>
      <c r="AE897" s="43"/>
      <c r="AF897" s="43"/>
      <c r="AG897" s="43"/>
      <c r="AH897" s="43"/>
    </row>
    <row r="898" spans="1:34" ht="14.25" customHeight="1">
      <c r="A898" s="43"/>
      <c r="B898" s="484"/>
      <c r="C898" s="484"/>
      <c r="D898" s="484"/>
      <c r="E898" s="505"/>
      <c r="F898" s="505"/>
      <c r="G898" s="505"/>
      <c r="H898" s="505"/>
      <c r="I898" s="505"/>
      <c r="J898" s="505"/>
      <c r="K898" s="505"/>
      <c r="L898" s="505"/>
      <c r="M898" s="505"/>
      <c r="N898" s="505"/>
      <c r="O898" s="505"/>
      <c r="P898" s="505"/>
      <c r="Q898" s="505"/>
      <c r="R898" s="505"/>
      <c r="S898" s="484"/>
      <c r="T898" s="505"/>
      <c r="U898" s="484"/>
      <c r="V898" s="484"/>
      <c r="W898" s="506"/>
      <c r="X898" s="506"/>
      <c r="Y898" s="506"/>
      <c r="Z898" s="43"/>
      <c r="AA898" s="43"/>
      <c r="AB898" s="484"/>
      <c r="AC898" s="484"/>
      <c r="AD898" s="43"/>
      <c r="AE898" s="43"/>
      <c r="AF898" s="43"/>
      <c r="AG898" s="43"/>
      <c r="AH898" s="43"/>
    </row>
    <row r="899" spans="1:34" ht="14.25" customHeight="1">
      <c r="A899" s="43"/>
      <c r="B899" s="484"/>
      <c r="C899" s="484"/>
      <c r="D899" s="484"/>
      <c r="E899" s="505"/>
      <c r="F899" s="505"/>
      <c r="G899" s="505"/>
      <c r="H899" s="505"/>
      <c r="I899" s="505"/>
      <c r="J899" s="505"/>
      <c r="K899" s="505"/>
      <c r="L899" s="505"/>
      <c r="M899" s="505"/>
      <c r="N899" s="505"/>
      <c r="O899" s="505"/>
      <c r="P899" s="505"/>
      <c r="Q899" s="505"/>
      <c r="R899" s="505"/>
      <c r="S899" s="484"/>
      <c r="T899" s="505"/>
      <c r="U899" s="484"/>
      <c r="V899" s="484"/>
      <c r="W899" s="506"/>
      <c r="X899" s="506"/>
      <c r="Y899" s="506"/>
      <c r="Z899" s="43"/>
      <c r="AA899" s="43"/>
      <c r="AB899" s="484"/>
      <c r="AC899" s="484"/>
      <c r="AD899" s="43"/>
      <c r="AE899" s="43"/>
      <c r="AF899" s="43"/>
      <c r="AG899" s="43"/>
      <c r="AH899" s="43"/>
    </row>
    <row r="900" spans="1:34" ht="14.25" customHeight="1">
      <c r="A900" s="43"/>
      <c r="B900" s="484"/>
      <c r="C900" s="484"/>
      <c r="D900" s="484"/>
      <c r="E900" s="505"/>
      <c r="F900" s="505"/>
      <c r="G900" s="505"/>
      <c r="H900" s="505"/>
      <c r="I900" s="505"/>
      <c r="J900" s="505"/>
      <c r="K900" s="505"/>
      <c r="L900" s="505"/>
      <c r="M900" s="505"/>
      <c r="N900" s="505"/>
      <c r="O900" s="505"/>
      <c r="P900" s="505"/>
      <c r="Q900" s="505"/>
      <c r="R900" s="505"/>
      <c r="S900" s="484"/>
      <c r="T900" s="505"/>
      <c r="U900" s="484"/>
      <c r="V900" s="484"/>
      <c r="W900" s="506"/>
      <c r="X900" s="506"/>
      <c r="Y900" s="506"/>
      <c r="Z900" s="43"/>
      <c r="AA900" s="43"/>
      <c r="AB900" s="484"/>
      <c r="AC900" s="484"/>
      <c r="AD900" s="43"/>
      <c r="AE900" s="43"/>
      <c r="AF900" s="43"/>
      <c r="AG900" s="43"/>
      <c r="AH900" s="43"/>
    </row>
    <row r="901" spans="1:34" ht="14.25" customHeight="1">
      <c r="A901" s="43"/>
      <c r="B901" s="484"/>
      <c r="C901" s="484"/>
      <c r="D901" s="484"/>
      <c r="E901" s="505"/>
      <c r="F901" s="505"/>
      <c r="G901" s="505"/>
      <c r="H901" s="505"/>
      <c r="I901" s="505"/>
      <c r="J901" s="505"/>
      <c r="K901" s="505"/>
      <c r="L901" s="505"/>
      <c r="M901" s="505"/>
      <c r="N901" s="505"/>
      <c r="O901" s="505"/>
      <c r="P901" s="505"/>
      <c r="Q901" s="505"/>
      <c r="R901" s="505"/>
      <c r="S901" s="484"/>
      <c r="T901" s="505"/>
      <c r="U901" s="484"/>
      <c r="V901" s="484"/>
      <c r="W901" s="506"/>
      <c r="X901" s="506"/>
      <c r="Y901" s="506"/>
      <c r="Z901" s="43"/>
      <c r="AA901" s="43"/>
      <c r="AB901" s="484"/>
      <c r="AC901" s="484"/>
      <c r="AD901" s="43"/>
      <c r="AE901" s="43"/>
      <c r="AF901" s="43"/>
      <c r="AG901" s="43"/>
      <c r="AH901" s="43"/>
    </row>
    <row r="902" spans="1:34" ht="14.25" customHeight="1">
      <c r="A902" s="43"/>
      <c r="B902" s="484"/>
      <c r="C902" s="484"/>
      <c r="D902" s="484"/>
      <c r="E902" s="505"/>
      <c r="F902" s="505"/>
      <c r="G902" s="505"/>
      <c r="H902" s="505"/>
      <c r="I902" s="505"/>
      <c r="J902" s="505"/>
      <c r="K902" s="505"/>
      <c r="L902" s="505"/>
      <c r="M902" s="505"/>
      <c r="N902" s="505"/>
      <c r="O902" s="505"/>
      <c r="P902" s="505"/>
      <c r="Q902" s="505"/>
      <c r="R902" s="505"/>
      <c r="S902" s="484"/>
      <c r="T902" s="505"/>
      <c r="U902" s="484"/>
      <c r="V902" s="484"/>
      <c r="W902" s="506"/>
      <c r="X902" s="506"/>
      <c r="Y902" s="506"/>
      <c r="Z902" s="43"/>
      <c r="AA902" s="43"/>
      <c r="AB902" s="484"/>
      <c r="AC902" s="484"/>
      <c r="AD902" s="43"/>
      <c r="AE902" s="43"/>
      <c r="AF902" s="43"/>
      <c r="AG902" s="43"/>
      <c r="AH902" s="43"/>
    </row>
    <row r="903" spans="1:34" ht="14.25" customHeight="1">
      <c r="A903" s="43"/>
      <c r="B903" s="484"/>
      <c r="C903" s="484"/>
      <c r="D903" s="484"/>
      <c r="E903" s="505"/>
      <c r="F903" s="505"/>
      <c r="G903" s="505"/>
      <c r="H903" s="505"/>
      <c r="I903" s="505"/>
      <c r="J903" s="505"/>
      <c r="K903" s="505"/>
      <c r="L903" s="505"/>
      <c r="M903" s="505"/>
      <c r="N903" s="505"/>
      <c r="O903" s="505"/>
      <c r="P903" s="505"/>
      <c r="Q903" s="505"/>
      <c r="R903" s="505"/>
      <c r="S903" s="484"/>
      <c r="T903" s="505"/>
      <c r="U903" s="484"/>
      <c r="V903" s="484"/>
      <c r="W903" s="506"/>
      <c r="X903" s="506"/>
      <c r="Y903" s="506"/>
      <c r="Z903" s="43"/>
      <c r="AA903" s="43"/>
      <c r="AB903" s="484"/>
      <c r="AC903" s="484"/>
      <c r="AD903" s="43"/>
      <c r="AE903" s="43"/>
      <c r="AF903" s="43"/>
      <c r="AG903" s="43"/>
      <c r="AH903" s="43"/>
    </row>
    <row r="904" spans="1:34" ht="14.25" customHeight="1">
      <c r="A904" s="43"/>
      <c r="B904" s="484"/>
      <c r="C904" s="484"/>
      <c r="D904" s="484"/>
      <c r="E904" s="505"/>
      <c r="F904" s="505"/>
      <c r="G904" s="505"/>
      <c r="H904" s="505"/>
      <c r="I904" s="505"/>
      <c r="J904" s="505"/>
      <c r="K904" s="505"/>
      <c r="L904" s="505"/>
      <c r="M904" s="505"/>
      <c r="N904" s="505"/>
      <c r="O904" s="505"/>
      <c r="P904" s="505"/>
      <c r="Q904" s="505"/>
      <c r="R904" s="505"/>
      <c r="S904" s="484"/>
      <c r="T904" s="505"/>
      <c r="U904" s="484"/>
      <c r="V904" s="484"/>
      <c r="W904" s="506"/>
      <c r="X904" s="506"/>
      <c r="Y904" s="506"/>
      <c r="Z904" s="43"/>
      <c r="AA904" s="43"/>
      <c r="AB904" s="484"/>
      <c r="AC904" s="484"/>
      <c r="AD904" s="43"/>
      <c r="AE904" s="43"/>
      <c r="AF904" s="43"/>
      <c r="AG904" s="43"/>
      <c r="AH904" s="43"/>
    </row>
    <row r="905" spans="1:34" ht="14.25" customHeight="1">
      <c r="A905" s="43"/>
      <c r="B905" s="484"/>
      <c r="C905" s="484"/>
      <c r="D905" s="484"/>
      <c r="E905" s="505"/>
      <c r="F905" s="505"/>
      <c r="G905" s="505"/>
      <c r="H905" s="505"/>
      <c r="I905" s="505"/>
      <c r="J905" s="505"/>
      <c r="K905" s="505"/>
      <c r="L905" s="505"/>
      <c r="M905" s="505"/>
      <c r="N905" s="505"/>
      <c r="O905" s="505"/>
      <c r="P905" s="505"/>
      <c r="Q905" s="505"/>
      <c r="R905" s="505"/>
      <c r="S905" s="484"/>
      <c r="T905" s="505"/>
      <c r="U905" s="484"/>
      <c r="V905" s="484"/>
      <c r="W905" s="506"/>
      <c r="X905" s="506"/>
      <c r="Y905" s="506"/>
      <c r="Z905" s="43"/>
      <c r="AA905" s="43"/>
      <c r="AB905" s="484"/>
      <c r="AC905" s="484"/>
      <c r="AD905" s="43"/>
      <c r="AE905" s="43"/>
      <c r="AF905" s="43"/>
      <c r="AG905" s="43"/>
      <c r="AH905" s="43"/>
    </row>
    <row r="906" spans="1:34" ht="14.25" customHeight="1">
      <c r="A906" s="43"/>
      <c r="B906" s="484"/>
      <c r="C906" s="484"/>
      <c r="D906" s="484"/>
      <c r="E906" s="505"/>
      <c r="F906" s="505"/>
      <c r="G906" s="505"/>
      <c r="H906" s="505"/>
      <c r="I906" s="505"/>
      <c r="J906" s="505"/>
      <c r="K906" s="505"/>
      <c r="L906" s="505"/>
      <c r="M906" s="505"/>
      <c r="N906" s="505"/>
      <c r="O906" s="505"/>
      <c r="P906" s="505"/>
      <c r="Q906" s="505"/>
      <c r="R906" s="505"/>
      <c r="S906" s="484"/>
      <c r="T906" s="505"/>
      <c r="U906" s="484"/>
      <c r="V906" s="484"/>
      <c r="W906" s="506"/>
      <c r="X906" s="506"/>
      <c r="Y906" s="506"/>
      <c r="Z906" s="43"/>
      <c r="AA906" s="43"/>
      <c r="AB906" s="484"/>
      <c r="AC906" s="484"/>
      <c r="AD906" s="43"/>
      <c r="AE906" s="43"/>
      <c r="AF906" s="43"/>
      <c r="AG906" s="43"/>
      <c r="AH906" s="43"/>
    </row>
    <row r="907" spans="1:34" ht="14.25" customHeight="1">
      <c r="A907" s="43"/>
      <c r="B907" s="484"/>
      <c r="C907" s="484"/>
      <c r="D907" s="484"/>
      <c r="E907" s="505"/>
      <c r="F907" s="505"/>
      <c r="G907" s="505"/>
      <c r="H907" s="505"/>
      <c r="I907" s="505"/>
      <c r="J907" s="505"/>
      <c r="K907" s="505"/>
      <c r="L907" s="505"/>
      <c r="M907" s="505"/>
      <c r="N907" s="505"/>
      <c r="O907" s="505"/>
      <c r="P907" s="505"/>
      <c r="Q907" s="505"/>
      <c r="R907" s="505"/>
      <c r="S907" s="484"/>
      <c r="T907" s="505"/>
      <c r="U907" s="484"/>
      <c r="V907" s="484"/>
      <c r="W907" s="506"/>
      <c r="X907" s="506"/>
      <c r="Y907" s="506"/>
      <c r="Z907" s="43"/>
      <c r="AA907" s="43"/>
      <c r="AB907" s="484"/>
      <c r="AC907" s="484"/>
      <c r="AD907" s="43"/>
      <c r="AE907" s="43"/>
      <c r="AF907" s="43"/>
      <c r="AG907" s="43"/>
      <c r="AH907" s="43"/>
    </row>
    <row r="908" spans="1:34" ht="14.25" customHeight="1">
      <c r="A908" s="43"/>
      <c r="B908" s="484"/>
      <c r="C908" s="484"/>
      <c r="D908" s="484"/>
      <c r="E908" s="505"/>
      <c r="F908" s="505"/>
      <c r="G908" s="505"/>
      <c r="H908" s="505"/>
      <c r="I908" s="505"/>
      <c r="J908" s="505"/>
      <c r="K908" s="505"/>
      <c r="L908" s="505"/>
      <c r="M908" s="505"/>
      <c r="N908" s="505"/>
      <c r="O908" s="505"/>
      <c r="P908" s="505"/>
      <c r="Q908" s="505"/>
      <c r="R908" s="505"/>
      <c r="S908" s="484"/>
      <c r="T908" s="505"/>
      <c r="U908" s="484"/>
      <c r="V908" s="484"/>
      <c r="W908" s="506"/>
      <c r="X908" s="506"/>
      <c r="Y908" s="506"/>
      <c r="Z908" s="43"/>
      <c r="AA908" s="43"/>
      <c r="AB908" s="484"/>
      <c r="AC908" s="484"/>
      <c r="AD908" s="43"/>
      <c r="AE908" s="43"/>
      <c r="AF908" s="43"/>
      <c r="AG908" s="43"/>
      <c r="AH908" s="43"/>
    </row>
    <row r="909" spans="1:34" ht="14.25" customHeight="1">
      <c r="A909" s="43"/>
      <c r="B909" s="484"/>
      <c r="C909" s="484"/>
      <c r="D909" s="484"/>
      <c r="E909" s="505"/>
      <c r="F909" s="505"/>
      <c r="G909" s="505"/>
      <c r="H909" s="505"/>
      <c r="I909" s="505"/>
      <c r="J909" s="505"/>
      <c r="K909" s="505"/>
      <c r="L909" s="505"/>
      <c r="M909" s="505"/>
      <c r="N909" s="505"/>
      <c r="O909" s="505"/>
      <c r="P909" s="505"/>
      <c r="Q909" s="505"/>
      <c r="R909" s="505"/>
      <c r="S909" s="484"/>
      <c r="T909" s="505"/>
      <c r="U909" s="484"/>
      <c r="V909" s="484"/>
      <c r="W909" s="506"/>
      <c r="X909" s="506"/>
      <c r="Y909" s="506"/>
      <c r="Z909" s="43"/>
      <c r="AA909" s="43"/>
      <c r="AB909" s="484"/>
      <c r="AC909" s="484"/>
      <c r="AD909" s="43"/>
      <c r="AE909" s="43"/>
      <c r="AF909" s="43"/>
      <c r="AG909" s="43"/>
      <c r="AH909" s="43"/>
    </row>
    <row r="910" spans="1:34" ht="14.25" customHeight="1">
      <c r="A910" s="43"/>
      <c r="B910" s="484"/>
      <c r="C910" s="484"/>
      <c r="D910" s="484"/>
      <c r="E910" s="505"/>
      <c r="F910" s="505"/>
      <c r="G910" s="505"/>
      <c r="H910" s="505"/>
      <c r="I910" s="505"/>
      <c r="J910" s="505"/>
      <c r="K910" s="505"/>
      <c r="L910" s="505"/>
      <c r="M910" s="505"/>
      <c r="N910" s="505"/>
      <c r="O910" s="505"/>
      <c r="P910" s="505"/>
      <c r="Q910" s="505"/>
      <c r="R910" s="505"/>
      <c r="S910" s="484"/>
      <c r="T910" s="505"/>
      <c r="U910" s="484"/>
      <c r="V910" s="484"/>
      <c r="W910" s="506"/>
      <c r="X910" s="506"/>
      <c r="Y910" s="506"/>
      <c r="Z910" s="43"/>
      <c r="AA910" s="43"/>
      <c r="AB910" s="484"/>
      <c r="AC910" s="484"/>
      <c r="AD910" s="43"/>
      <c r="AE910" s="43"/>
      <c r="AF910" s="43"/>
      <c r="AG910" s="43"/>
      <c r="AH910" s="43"/>
    </row>
    <row r="911" spans="1:34" ht="14.25" customHeight="1">
      <c r="A911" s="43"/>
      <c r="B911" s="484"/>
      <c r="C911" s="484"/>
      <c r="D911" s="484"/>
      <c r="E911" s="505"/>
      <c r="F911" s="505"/>
      <c r="G911" s="505"/>
      <c r="H911" s="505"/>
      <c r="I911" s="505"/>
      <c r="J911" s="505"/>
      <c r="K911" s="505"/>
      <c r="L911" s="505"/>
      <c r="M911" s="505"/>
      <c r="N911" s="505"/>
      <c r="O911" s="505"/>
      <c r="P911" s="505"/>
      <c r="Q911" s="505"/>
      <c r="R911" s="505"/>
      <c r="S911" s="484"/>
      <c r="T911" s="505"/>
      <c r="U911" s="484"/>
      <c r="V911" s="484"/>
      <c r="W911" s="506"/>
      <c r="X911" s="506"/>
      <c r="Y911" s="506"/>
      <c r="Z911" s="43"/>
      <c r="AA911" s="43"/>
      <c r="AB911" s="484"/>
      <c r="AC911" s="484"/>
      <c r="AD911" s="43"/>
      <c r="AE911" s="43"/>
      <c r="AF911" s="43"/>
      <c r="AG911" s="43"/>
      <c r="AH911" s="43"/>
    </row>
    <row r="912" spans="1:34" ht="14.25" customHeight="1">
      <c r="A912" s="43"/>
      <c r="B912" s="484"/>
      <c r="C912" s="484"/>
      <c r="D912" s="484"/>
      <c r="E912" s="505"/>
      <c r="F912" s="505"/>
      <c r="G912" s="505"/>
      <c r="H912" s="505"/>
      <c r="I912" s="505"/>
      <c r="J912" s="505"/>
      <c r="K912" s="505"/>
      <c r="L912" s="505"/>
      <c r="M912" s="505"/>
      <c r="N912" s="505"/>
      <c r="O912" s="505"/>
      <c r="P912" s="505"/>
      <c r="Q912" s="505"/>
      <c r="R912" s="505"/>
      <c r="S912" s="484"/>
      <c r="T912" s="505"/>
      <c r="U912" s="484"/>
      <c r="V912" s="484"/>
      <c r="W912" s="506"/>
      <c r="X912" s="506"/>
      <c r="Y912" s="506"/>
      <c r="Z912" s="43"/>
      <c r="AA912" s="43"/>
      <c r="AB912" s="484"/>
      <c r="AC912" s="484"/>
      <c r="AD912" s="43"/>
      <c r="AE912" s="43"/>
      <c r="AF912" s="43"/>
      <c r="AG912" s="43"/>
      <c r="AH912" s="43"/>
    </row>
    <row r="913" spans="1:34" ht="14.25" customHeight="1">
      <c r="A913" s="43"/>
      <c r="B913" s="484"/>
      <c r="C913" s="484"/>
      <c r="D913" s="484"/>
      <c r="E913" s="505"/>
      <c r="F913" s="505"/>
      <c r="G913" s="505"/>
      <c r="H913" s="505"/>
      <c r="I913" s="505"/>
      <c r="J913" s="505"/>
      <c r="K913" s="505"/>
      <c r="L913" s="505"/>
      <c r="M913" s="505"/>
      <c r="N913" s="505"/>
      <c r="O913" s="505"/>
      <c r="P913" s="505"/>
      <c r="Q913" s="505"/>
      <c r="R913" s="505"/>
      <c r="S913" s="484"/>
      <c r="T913" s="505"/>
      <c r="U913" s="484"/>
      <c r="V913" s="484"/>
      <c r="W913" s="506"/>
      <c r="X913" s="506"/>
      <c r="Y913" s="506"/>
      <c r="Z913" s="43"/>
      <c r="AA913" s="43"/>
      <c r="AB913" s="484"/>
      <c r="AC913" s="484"/>
      <c r="AD913" s="43"/>
      <c r="AE913" s="43"/>
      <c r="AF913" s="43"/>
      <c r="AG913" s="43"/>
      <c r="AH913" s="43"/>
    </row>
    <row r="914" spans="1:34" ht="14.25" customHeight="1">
      <c r="A914" s="43"/>
      <c r="B914" s="484"/>
      <c r="C914" s="484"/>
      <c r="D914" s="484"/>
      <c r="E914" s="505"/>
      <c r="F914" s="505"/>
      <c r="G914" s="505"/>
      <c r="H914" s="505"/>
      <c r="I914" s="505"/>
      <c r="J914" s="505"/>
      <c r="K914" s="505"/>
      <c r="L914" s="505"/>
      <c r="M914" s="505"/>
      <c r="N914" s="505"/>
      <c r="O914" s="505"/>
      <c r="P914" s="505"/>
      <c r="Q914" s="505"/>
      <c r="R914" s="505"/>
      <c r="S914" s="484"/>
      <c r="T914" s="505"/>
      <c r="U914" s="484"/>
      <c r="V914" s="484"/>
      <c r="W914" s="506"/>
      <c r="X914" s="506"/>
      <c r="Y914" s="506"/>
      <c r="Z914" s="43"/>
      <c r="AA914" s="43"/>
      <c r="AB914" s="484"/>
      <c r="AC914" s="484"/>
      <c r="AD914" s="43"/>
      <c r="AE914" s="43"/>
      <c r="AF914" s="43"/>
      <c r="AG914" s="43"/>
      <c r="AH914" s="43"/>
    </row>
    <row r="915" spans="1:34" ht="14.25" customHeight="1">
      <c r="A915" s="43"/>
      <c r="B915" s="484"/>
      <c r="C915" s="484"/>
      <c r="D915" s="484"/>
      <c r="E915" s="505"/>
      <c r="F915" s="505"/>
      <c r="G915" s="505"/>
      <c r="H915" s="505"/>
      <c r="I915" s="505"/>
      <c r="J915" s="505"/>
      <c r="K915" s="505"/>
      <c r="L915" s="505"/>
      <c r="M915" s="505"/>
      <c r="N915" s="505"/>
      <c r="O915" s="505"/>
      <c r="P915" s="505"/>
      <c r="Q915" s="505"/>
      <c r="R915" s="505"/>
      <c r="S915" s="484"/>
      <c r="T915" s="505"/>
      <c r="U915" s="484"/>
      <c r="V915" s="484"/>
      <c r="W915" s="506"/>
      <c r="X915" s="506"/>
      <c r="Y915" s="506"/>
      <c r="Z915" s="43"/>
      <c r="AA915" s="43"/>
      <c r="AB915" s="484"/>
      <c r="AC915" s="484"/>
      <c r="AD915" s="43"/>
      <c r="AE915" s="43"/>
      <c r="AF915" s="43"/>
      <c r="AG915" s="43"/>
      <c r="AH915" s="43"/>
    </row>
    <row r="916" spans="1:34" ht="14.25" customHeight="1">
      <c r="A916" s="43"/>
      <c r="B916" s="484"/>
      <c r="C916" s="484"/>
      <c r="D916" s="484"/>
      <c r="E916" s="505"/>
      <c r="F916" s="505"/>
      <c r="G916" s="505"/>
      <c r="H916" s="505"/>
      <c r="I916" s="505"/>
      <c r="J916" s="505"/>
      <c r="K916" s="505"/>
      <c r="L916" s="505"/>
      <c r="M916" s="505"/>
      <c r="N916" s="505"/>
      <c r="O916" s="505"/>
      <c r="P916" s="505"/>
      <c r="Q916" s="505"/>
      <c r="R916" s="505"/>
      <c r="S916" s="484"/>
      <c r="T916" s="505"/>
      <c r="U916" s="484"/>
      <c r="V916" s="484"/>
      <c r="W916" s="506"/>
      <c r="X916" s="506"/>
      <c r="Y916" s="506"/>
      <c r="Z916" s="43"/>
      <c r="AA916" s="43"/>
      <c r="AB916" s="484"/>
      <c r="AC916" s="484"/>
      <c r="AD916" s="43"/>
      <c r="AE916" s="43"/>
      <c r="AF916" s="43"/>
      <c r="AG916" s="43"/>
      <c r="AH916" s="43"/>
    </row>
    <row r="917" spans="1:34" ht="14.25" customHeight="1">
      <c r="A917" s="43"/>
      <c r="B917" s="484"/>
      <c r="C917" s="484"/>
      <c r="D917" s="484"/>
      <c r="E917" s="505"/>
      <c r="F917" s="505"/>
      <c r="G917" s="505"/>
      <c r="H917" s="505"/>
      <c r="I917" s="505"/>
      <c r="J917" s="505"/>
      <c r="K917" s="505"/>
      <c r="L917" s="505"/>
      <c r="M917" s="505"/>
      <c r="N917" s="505"/>
      <c r="O917" s="505"/>
      <c r="P917" s="505"/>
      <c r="Q917" s="505"/>
      <c r="R917" s="505"/>
      <c r="S917" s="484"/>
      <c r="T917" s="505"/>
      <c r="U917" s="484"/>
      <c r="V917" s="484"/>
      <c r="W917" s="506"/>
      <c r="X917" s="506"/>
      <c r="Y917" s="506"/>
      <c r="Z917" s="43"/>
      <c r="AA917" s="43"/>
      <c r="AB917" s="484"/>
      <c r="AC917" s="484"/>
      <c r="AD917" s="43"/>
      <c r="AE917" s="43"/>
      <c r="AF917" s="43"/>
      <c r="AG917" s="43"/>
      <c r="AH917" s="43"/>
    </row>
    <row r="918" spans="1:34" ht="14.25" customHeight="1">
      <c r="A918" s="43"/>
      <c r="B918" s="484"/>
      <c r="C918" s="484"/>
      <c r="D918" s="484"/>
      <c r="E918" s="505"/>
      <c r="F918" s="505"/>
      <c r="G918" s="505"/>
      <c r="H918" s="505"/>
      <c r="I918" s="505"/>
      <c r="J918" s="505"/>
      <c r="K918" s="505"/>
      <c r="L918" s="505"/>
      <c r="M918" s="505"/>
      <c r="N918" s="505"/>
      <c r="O918" s="505"/>
      <c r="P918" s="505"/>
      <c r="Q918" s="505"/>
      <c r="R918" s="505"/>
      <c r="S918" s="484"/>
      <c r="T918" s="505"/>
      <c r="U918" s="484"/>
      <c r="V918" s="484"/>
      <c r="W918" s="506"/>
      <c r="X918" s="506"/>
      <c r="Y918" s="506"/>
      <c r="Z918" s="43"/>
      <c r="AA918" s="43"/>
      <c r="AB918" s="484"/>
      <c r="AC918" s="484"/>
      <c r="AD918" s="43"/>
      <c r="AE918" s="43"/>
      <c r="AF918" s="43"/>
      <c r="AG918" s="43"/>
      <c r="AH918" s="43"/>
    </row>
    <row r="919" spans="1:34" ht="14.25" customHeight="1">
      <c r="A919" s="43"/>
      <c r="B919" s="484"/>
      <c r="C919" s="484"/>
      <c r="D919" s="484"/>
      <c r="E919" s="505"/>
      <c r="F919" s="505"/>
      <c r="G919" s="505"/>
      <c r="H919" s="505"/>
      <c r="I919" s="505"/>
      <c r="J919" s="505"/>
      <c r="K919" s="505"/>
      <c r="L919" s="505"/>
      <c r="M919" s="505"/>
      <c r="N919" s="505"/>
      <c r="O919" s="505"/>
      <c r="P919" s="505"/>
      <c r="Q919" s="505"/>
      <c r="R919" s="505"/>
      <c r="S919" s="484"/>
      <c r="T919" s="505"/>
      <c r="U919" s="484"/>
      <c r="V919" s="484"/>
      <c r="W919" s="506"/>
      <c r="X919" s="506"/>
      <c r="Y919" s="506"/>
      <c r="Z919" s="43"/>
      <c r="AA919" s="43"/>
      <c r="AB919" s="484"/>
      <c r="AC919" s="484"/>
      <c r="AD919" s="43"/>
      <c r="AE919" s="43"/>
      <c r="AF919" s="43"/>
      <c r="AG919" s="43"/>
      <c r="AH919" s="43"/>
    </row>
    <row r="920" spans="1:34" ht="14.25" customHeight="1">
      <c r="A920" s="43"/>
      <c r="B920" s="484"/>
      <c r="C920" s="484"/>
      <c r="D920" s="484"/>
      <c r="E920" s="505"/>
      <c r="F920" s="505"/>
      <c r="G920" s="505"/>
      <c r="H920" s="505"/>
      <c r="I920" s="505"/>
      <c r="J920" s="505"/>
      <c r="K920" s="505"/>
      <c r="L920" s="505"/>
      <c r="M920" s="505"/>
      <c r="N920" s="505"/>
      <c r="O920" s="505"/>
      <c r="P920" s="505"/>
      <c r="Q920" s="505"/>
      <c r="R920" s="505"/>
      <c r="S920" s="484"/>
      <c r="T920" s="505"/>
      <c r="U920" s="484"/>
      <c r="V920" s="484"/>
      <c r="W920" s="506"/>
      <c r="X920" s="506"/>
      <c r="Y920" s="506"/>
      <c r="Z920" s="43"/>
      <c r="AA920" s="43"/>
      <c r="AB920" s="484"/>
      <c r="AC920" s="484"/>
      <c r="AD920" s="43"/>
      <c r="AE920" s="43"/>
      <c r="AF920" s="43"/>
      <c r="AG920" s="43"/>
      <c r="AH920" s="43"/>
    </row>
    <row r="921" spans="1:34" ht="14.25" customHeight="1">
      <c r="A921" s="43"/>
      <c r="B921" s="484"/>
      <c r="C921" s="484"/>
      <c r="D921" s="484"/>
      <c r="E921" s="505"/>
      <c r="F921" s="505"/>
      <c r="G921" s="505"/>
      <c r="H921" s="505"/>
      <c r="I921" s="505"/>
      <c r="J921" s="505"/>
      <c r="K921" s="505"/>
      <c r="L921" s="505"/>
      <c r="M921" s="505"/>
      <c r="N921" s="505"/>
      <c r="O921" s="505"/>
      <c r="P921" s="505"/>
      <c r="Q921" s="505"/>
      <c r="R921" s="505"/>
      <c r="S921" s="484"/>
      <c r="T921" s="505"/>
      <c r="U921" s="484"/>
      <c r="V921" s="484"/>
      <c r="W921" s="506"/>
      <c r="X921" s="506"/>
      <c r="Y921" s="506"/>
      <c r="Z921" s="43"/>
      <c r="AA921" s="43"/>
      <c r="AB921" s="484"/>
      <c r="AC921" s="484"/>
      <c r="AD921" s="43"/>
      <c r="AE921" s="43"/>
      <c r="AF921" s="43"/>
      <c r="AG921" s="43"/>
      <c r="AH921" s="43"/>
    </row>
    <row r="922" spans="1:34" ht="14.25" customHeight="1">
      <c r="A922" s="43"/>
      <c r="B922" s="484"/>
      <c r="C922" s="484"/>
      <c r="D922" s="484"/>
      <c r="E922" s="505"/>
      <c r="F922" s="505"/>
      <c r="G922" s="505"/>
      <c r="H922" s="505"/>
      <c r="I922" s="505"/>
      <c r="J922" s="505"/>
      <c r="K922" s="505"/>
      <c r="L922" s="505"/>
      <c r="M922" s="505"/>
      <c r="N922" s="505"/>
      <c r="O922" s="505"/>
      <c r="P922" s="505"/>
      <c r="Q922" s="505"/>
      <c r="R922" s="505"/>
      <c r="S922" s="484"/>
      <c r="T922" s="505"/>
      <c r="U922" s="484"/>
      <c r="V922" s="484"/>
      <c r="W922" s="506"/>
      <c r="X922" s="506"/>
      <c r="Y922" s="506"/>
      <c r="Z922" s="43"/>
      <c r="AA922" s="43"/>
      <c r="AB922" s="484"/>
      <c r="AC922" s="484"/>
      <c r="AD922" s="43"/>
      <c r="AE922" s="43"/>
      <c r="AF922" s="43"/>
      <c r="AG922" s="43"/>
      <c r="AH922" s="43"/>
    </row>
    <row r="923" spans="1:34" ht="14.25" customHeight="1">
      <c r="A923" s="43"/>
      <c r="B923" s="484"/>
      <c r="C923" s="484"/>
      <c r="D923" s="484"/>
      <c r="E923" s="505"/>
      <c r="F923" s="505"/>
      <c r="G923" s="505"/>
      <c r="H923" s="505"/>
      <c r="I923" s="505"/>
      <c r="J923" s="505"/>
      <c r="K923" s="505"/>
      <c r="L923" s="505"/>
      <c r="M923" s="505"/>
      <c r="N923" s="505"/>
      <c r="O923" s="505"/>
      <c r="P923" s="505"/>
      <c r="Q923" s="505"/>
      <c r="R923" s="505"/>
      <c r="S923" s="484"/>
      <c r="T923" s="505"/>
      <c r="U923" s="484"/>
      <c r="V923" s="484"/>
      <c r="W923" s="506"/>
      <c r="X923" s="506"/>
      <c r="Y923" s="506"/>
      <c r="Z923" s="43"/>
      <c r="AA923" s="43"/>
      <c r="AB923" s="484"/>
      <c r="AC923" s="484"/>
      <c r="AD923" s="43"/>
      <c r="AE923" s="43"/>
      <c r="AF923" s="43"/>
      <c r="AG923" s="43"/>
      <c r="AH923" s="43"/>
    </row>
    <row r="924" spans="1:34" ht="14.25" customHeight="1">
      <c r="A924" s="43"/>
      <c r="B924" s="484"/>
      <c r="C924" s="484"/>
      <c r="D924" s="484"/>
      <c r="E924" s="505"/>
      <c r="F924" s="505"/>
      <c r="G924" s="505"/>
      <c r="H924" s="505"/>
      <c r="I924" s="505"/>
      <c r="J924" s="505"/>
      <c r="K924" s="505"/>
      <c r="L924" s="505"/>
      <c r="M924" s="505"/>
      <c r="N924" s="505"/>
      <c r="O924" s="505"/>
      <c r="P924" s="505"/>
      <c r="Q924" s="505"/>
      <c r="R924" s="505"/>
      <c r="S924" s="484"/>
      <c r="T924" s="505"/>
      <c r="U924" s="484"/>
      <c r="V924" s="484"/>
      <c r="W924" s="506"/>
      <c r="X924" s="506"/>
      <c r="Y924" s="506"/>
      <c r="Z924" s="43"/>
      <c r="AA924" s="43"/>
      <c r="AB924" s="484"/>
      <c r="AC924" s="484"/>
      <c r="AD924" s="43"/>
      <c r="AE924" s="43"/>
      <c r="AF924" s="43"/>
      <c r="AG924" s="43"/>
      <c r="AH924" s="43"/>
    </row>
    <row r="925" spans="1:34" ht="14.25" customHeight="1">
      <c r="A925" s="43"/>
      <c r="B925" s="484"/>
      <c r="C925" s="484"/>
      <c r="D925" s="484"/>
      <c r="E925" s="505"/>
      <c r="F925" s="505"/>
      <c r="G925" s="505"/>
      <c r="H925" s="505"/>
      <c r="I925" s="505"/>
      <c r="J925" s="505"/>
      <c r="K925" s="505"/>
      <c r="L925" s="505"/>
      <c r="M925" s="505"/>
      <c r="N925" s="505"/>
      <c r="O925" s="505"/>
      <c r="P925" s="505"/>
      <c r="Q925" s="505"/>
      <c r="R925" s="505"/>
      <c r="S925" s="484"/>
      <c r="T925" s="505"/>
      <c r="U925" s="484"/>
      <c r="V925" s="484"/>
      <c r="W925" s="506"/>
      <c r="X925" s="506"/>
      <c r="Y925" s="506"/>
      <c r="Z925" s="43"/>
      <c r="AA925" s="43"/>
      <c r="AB925" s="484"/>
      <c r="AC925" s="484"/>
      <c r="AD925" s="43"/>
      <c r="AE925" s="43"/>
      <c r="AF925" s="43"/>
      <c r="AG925" s="43"/>
      <c r="AH925" s="43"/>
    </row>
    <row r="926" spans="1:34" ht="14.25" customHeight="1">
      <c r="A926" s="43"/>
      <c r="B926" s="484"/>
      <c r="C926" s="484"/>
      <c r="D926" s="484"/>
      <c r="E926" s="505"/>
      <c r="F926" s="505"/>
      <c r="G926" s="505"/>
      <c r="H926" s="505"/>
      <c r="I926" s="505"/>
      <c r="J926" s="505"/>
      <c r="K926" s="505"/>
      <c r="L926" s="505"/>
      <c r="M926" s="505"/>
      <c r="N926" s="505"/>
      <c r="O926" s="505"/>
      <c r="P926" s="505"/>
      <c r="Q926" s="505"/>
      <c r="R926" s="505"/>
      <c r="S926" s="484"/>
      <c r="T926" s="505"/>
      <c r="U926" s="484"/>
      <c r="V926" s="484"/>
      <c r="W926" s="506"/>
      <c r="X926" s="506"/>
      <c r="Y926" s="506"/>
      <c r="Z926" s="43"/>
      <c r="AA926" s="43"/>
      <c r="AB926" s="484"/>
      <c r="AC926" s="484"/>
      <c r="AD926" s="43"/>
      <c r="AE926" s="43"/>
      <c r="AF926" s="43"/>
      <c r="AG926" s="43"/>
      <c r="AH926" s="43"/>
    </row>
    <row r="927" spans="1:34" ht="14.25" customHeight="1">
      <c r="A927" s="43"/>
      <c r="B927" s="484"/>
      <c r="C927" s="484"/>
      <c r="D927" s="484"/>
      <c r="E927" s="505"/>
      <c r="F927" s="505"/>
      <c r="G927" s="505"/>
      <c r="H927" s="505"/>
      <c r="I927" s="505"/>
      <c r="J927" s="505"/>
      <c r="K927" s="505"/>
      <c r="L927" s="505"/>
      <c r="M927" s="505"/>
      <c r="N927" s="505"/>
      <c r="O927" s="505"/>
      <c r="P927" s="505"/>
      <c r="Q927" s="505"/>
      <c r="R927" s="505"/>
      <c r="S927" s="484"/>
      <c r="T927" s="505"/>
      <c r="U927" s="484"/>
      <c r="V927" s="484"/>
      <c r="W927" s="506"/>
      <c r="X927" s="506"/>
      <c r="Y927" s="506"/>
      <c r="Z927" s="43"/>
      <c r="AA927" s="43"/>
      <c r="AB927" s="484"/>
      <c r="AC927" s="484"/>
      <c r="AD927" s="43"/>
      <c r="AE927" s="43"/>
      <c r="AF927" s="43"/>
      <c r="AG927" s="43"/>
      <c r="AH927" s="43"/>
    </row>
    <row r="928" spans="1:34" ht="14.25" customHeight="1">
      <c r="A928" s="43"/>
      <c r="B928" s="484"/>
      <c r="C928" s="484"/>
      <c r="D928" s="484"/>
      <c r="E928" s="505"/>
      <c r="F928" s="505"/>
      <c r="G928" s="505"/>
      <c r="H928" s="505"/>
      <c r="I928" s="505"/>
      <c r="J928" s="505"/>
      <c r="K928" s="505"/>
      <c r="L928" s="505"/>
      <c r="M928" s="505"/>
      <c r="N928" s="505"/>
      <c r="O928" s="505"/>
      <c r="P928" s="505"/>
      <c r="Q928" s="505"/>
      <c r="R928" s="505"/>
      <c r="S928" s="484"/>
      <c r="T928" s="505"/>
      <c r="U928" s="484"/>
      <c r="V928" s="484"/>
      <c r="W928" s="506"/>
      <c r="X928" s="506"/>
      <c r="Y928" s="506"/>
      <c r="Z928" s="43"/>
      <c r="AA928" s="43"/>
      <c r="AB928" s="484"/>
      <c r="AC928" s="484"/>
      <c r="AD928" s="43"/>
      <c r="AE928" s="43"/>
      <c r="AF928" s="43"/>
      <c r="AG928" s="43"/>
      <c r="AH928" s="43"/>
    </row>
    <row r="929" spans="1:34" ht="14.25" customHeight="1">
      <c r="A929" s="43"/>
      <c r="B929" s="484"/>
      <c r="C929" s="484"/>
      <c r="D929" s="484"/>
      <c r="E929" s="505"/>
      <c r="F929" s="505"/>
      <c r="G929" s="505"/>
      <c r="H929" s="505"/>
      <c r="I929" s="505"/>
      <c r="J929" s="505"/>
      <c r="K929" s="505"/>
      <c r="L929" s="505"/>
      <c r="M929" s="505"/>
      <c r="N929" s="505"/>
      <c r="O929" s="505"/>
      <c r="P929" s="505"/>
      <c r="Q929" s="505"/>
      <c r="R929" s="505"/>
      <c r="S929" s="484"/>
      <c r="T929" s="505"/>
      <c r="U929" s="484"/>
      <c r="V929" s="484"/>
      <c r="W929" s="506"/>
      <c r="X929" s="506"/>
      <c r="Y929" s="506"/>
      <c r="Z929" s="43"/>
      <c r="AA929" s="43"/>
      <c r="AB929" s="484"/>
      <c r="AC929" s="484"/>
      <c r="AD929" s="43"/>
      <c r="AE929" s="43"/>
      <c r="AF929" s="43"/>
      <c r="AG929" s="43"/>
      <c r="AH929" s="43"/>
    </row>
    <row r="930" spans="1:34" ht="14.25" customHeight="1">
      <c r="A930" s="43"/>
      <c r="B930" s="484"/>
      <c r="C930" s="484"/>
      <c r="D930" s="484"/>
      <c r="E930" s="505"/>
      <c r="F930" s="505"/>
      <c r="G930" s="505"/>
      <c r="H930" s="505"/>
      <c r="I930" s="505"/>
      <c r="J930" s="505"/>
      <c r="K930" s="505"/>
      <c r="L930" s="505"/>
      <c r="M930" s="505"/>
      <c r="N930" s="505"/>
      <c r="O930" s="505"/>
      <c r="P930" s="505"/>
      <c r="Q930" s="505"/>
      <c r="R930" s="505"/>
      <c r="S930" s="484"/>
      <c r="T930" s="505"/>
      <c r="U930" s="484"/>
      <c r="V930" s="484"/>
      <c r="W930" s="506"/>
      <c r="X930" s="506"/>
      <c r="Y930" s="506"/>
      <c r="Z930" s="43"/>
      <c r="AA930" s="43"/>
      <c r="AB930" s="484"/>
      <c r="AC930" s="484"/>
      <c r="AD930" s="43"/>
      <c r="AE930" s="43"/>
      <c r="AF930" s="43"/>
      <c r="AG930" s="43"/>
      <c r="AH930" s="43"/>
    </row>
    <row r="931" spans="1:34" ht="14.25" customHeight="1">
      <c r="A931" s="43"/>
      <c r="B931" s="484"/>
      <c r="C931" s="484"/>
      <c r="D931" s="484"/>
      <c r="E931" s="505"/>
      <c r="F931" s="505"/>
      <c r="G931" s="505"/>
      <c r="H931" s="505"/>
      <c r="I931" s="505"/>
      <c r="J931" s="505"/>
      <c r="K931" s="505"/>
      <c r="L931" s="505"/>
      <c r="M931" s="505"/>
      <c r="N931" s="505"/>
      <c r="O931" s="505"/>
      <c r="P931" s="505"/>
      <c r="Q931" s="505"/>
      <c r="R931" s="505"/>
      <c r="S931" s="484"/>
      <c r="T931" s="505"/>
      <c r="U931" s="484"/>
      <c r="V931" s="484"/>
      <c r="W931" s="506"/>
      <c r="X931" s="506"/>
      <c r="Y931" s="506"/>
      <c r="Z931" s="43"/>
      <c r="AA931" s="43"/>
      <c r="AB931" s="484"/>
      <c r="AC931" s="484"/>
      <c r="AD931" s="43"/>
      <c r="AE931" s="43"/>
      <c r="AF931" s="43"/>
      <c r="AG931" s="43"/>
      <c r="AH931" s="43"/>
    </row>
    <row r="932" spans="1:34" ht="14.25" customHeight="1">
      <c r="A932" s="43"/>
      <c r="B932" s="484"/>
      <c r="C932" s="484"/>
      <c r="D932" s="484"/>
      <c r="E932" s="505"/>
      <c r="F932" s="505"/>
      <c r="G932" s="505"/>
      <c r="H932" s="505"/>
      <c r="I932" s="505"/>
      <c r="J932" s="505"/>
      <c r="K932" s="505"/>
      <c r="L932" s="505"/>
      <c r="M932" s="505"/>
      <c r="N932" s="505"/>
      <c r="O932" s="505"/>
      <c r="P932" s="505"/>
      <c r="Q932" s="505"/>
      <c r="R932" s="505"/>
      <c r="S932" s="484"/>
      <c r="T932" s="505"/>
      <c r="U932" s="484"/>
      <c r="V932" s="484"/>
      <c r="W932" s="506"/>
      <c r="X932" s="506"/>
      <c r="Y932" s="506"/>
      <c r="Z932" s="43"/>
      <c r="AA932" s="43"/>
      <c r="AB932" s="484"/>
      <c r="AC932" s="484"/>
      <c r="AD932" s="43"/>
      <c r="AE932" s="43"/>
      <c r="AF932" s="43"/>
      <c r="AG932" s="43"/>
      <c r="AH932" s="43"/>
    </row>
    <row r="933" spans="1:34" ht="14.25" customHeight="1">
      <c r="A933" s="43"/>
      <c r="B933" s="484"/>
      <c r="C933" s="484"/>
      <c r="D933" s="484"/>
      <c r="E933" s="505"/>
      <c r="F933" s="505"/>
      <c r="G933" s="505"/>
      <c r="H933" s="505"/>
      <c r="I933" s="505"/>
      <c r="J933" s="505"/>
      <c r="K933" s="505"/>
      <c r="L933" s="505"/>
      <c r="M933" s="505"/>
      <c r="N933" s="505"/>
      <c r="O933" s="505"/>
      <c r="P933" s="505"/>
      <c r="Q933" s="505"/>
      <c r="R933" s="505"/>
      <c r="S933" s="484"/>
      <c r="T933" s="505"/>
      <c r="U933" s="484"/>
      <c r="V933" s="484"/>
      <c r="W933" s="506"/>
      <c r="X933" s="506"/>
      <c r="Y933" s="506"/>
      <c r="Z933" s="43"/>
      <c r="AA933" s="43"/>
      <c r="AB933" s="484"/>
      <c r="AC933" s="484"/>
      <c r="AD933" s="43"/>
      <c r="AE933" s="43"/>
      <c r="AF933" s="43"/>
      <c r="AG933" s="43"/>
      <c r="AH933" s="43"/>
    </row>
    <row r="934" spans="1:34" ht="14.25" customHeight="1">
      <c r="A934" s="43"/>
      <c r="B934" s="484"/>
      <c r="C934" s="484"/>
      <c r="D934" s="484"/>
      <c r="E934" s="505"/>
      <c r="F934" s="505"/>
      <c r="G934" s="505"/>
      <c r="H934" s="505"/>
      <c r="I934" s="505"/>
      <c r="J934" s="505"/>
      <c r="K934" s="505"/>
      <c r="L934" s="505"/>
      <c r="M934" s="505"/>
      <c r="N934" s="505"/>
      <c r="O934" s="505"/>
      <c r="P934" s="505"/>
      <c r="Q934" s="505"/>
      <c r="R934" s="505"/>
      <c r="S934" s="484"/>
      <c r="T934" s="505"/>
      <c r="U934" s="484"/>
      <c r="V934" s="484"/>
      <c r="W934" s="506"/>
      <c r="X934" s="506"/>
      <c r="Y934" s="506"/>
      <c r="Z934" s="43"/>
      <c r="AA934" s="43"/>
      <c r="AB934" s="484"/>
      <c r="AC934" s="484"/>
      <c r="AD934" s="43"/>
      <c r="AE934" s="43"/>
      <c r="AF934" s="43"/>
      <c r="AG934" s="43"/>
      <c r="AH934" s="43"/>
    </row>
    <row r="935" spans="1:34" ht="14.25" customHeight="1">
      <c r="A935" s="43"/>
      <c r="B935" s="484"/>
      <c r="C935" s="484"/>
      <c r="D935" s="484"/>
      <c r="E935" s="505"/>
      <c r="F935" s="505"/>
      <c r="G935" s="505"/>
      <c r="H935" s="505"/>
      <c r="I935" s="505"/>
      <c r="J935" s="505"/>
      <c r="K935" s="505"/>
      <c r="L935" s="505"/>
      <c r="M935" s="505"/>
      <c r="N935" s="505"/>
      <c r="O935" s="505"/>
      <c r="P935" s="505"/>
      <c r="Q935" s="505"/>
      <c r="R935" s="505"/>
      <c r="S935" s="484"/>
      <c r="T935" s="505"/>
      <c r="U935" s="484"/>
      <c r="V935" s="484"/>
      <c r="W935" s="506"/>
      <c r="X935" s="506"/>
      <c r="Y935" s="506"/>
      <c r="Z935" s="43"/>
      <c r="AA935" s="43"/>
      <c r="AB935" s="484"/>
      <c r="AC935" s="484"/>
      <c r="AD935" s="43"/>
      <c r="AE935" s="43"/>
      <c r="AF935" s="43"/>
      <c r="AG935" s="43"/>
      <c r="AH935" s="43"/>
    </row>
    <row r="936" spans="1:34" ht="14.25" customHeight="1">
      <c r="A936" s="43"/>
      <c r="B936" s="484"/>
      <c r="C936" s="484"/>
      <c r="D936" s="484"/>
      <c r="E936" s="505"/>
      <c r="F936" s="505"/>
      <c r="G936" s="505"/>
      <c r="H936" s="505"/>
      <c r="I936" s="505"/>
      <c r="J936" s="505"/>
      <c r="K936" s="505"/>
      <c r="L936" s="505"/>
      <c r="M936" s="505"/>
      <c r="N936" s="505"/>
      <c r="O936" s="505"/>
      <c r="P936" s="505"/>
      <c r="Q936" s="505"/>
      <c r="R936" s="505"/>
      <c r="S936" s="484"/>
      <c r="T936" s="505"/>
      <c r="U936" s="484"/>
      <c r="V936" s="484"/>
      <c r="W936" s="506"/>
      <c r="X936" s="506"/>
      <c r="Y936" s="506"/>
      <c r="Z936" s="43"/>
      <c r="AA936" s="43"/>
      <c r="AB936" s="484"/>
      <c r="AC936" s="484"/>
      <c r="AD936" s="43"/>
      <c r="AE936" s="43"/>
      <c r="AF936" s="43"/>
      <c r="AG936" s="43"/>
      <c r="AH936" s="43"/>
    </row>
    <row r="937" spans="1:34" ht="14.25" customHeight="1">
      <c r="A937" s="43"/>
      <c r="B937" s="484"/>
      <c r="C937" s="484"/>
      <c r="D937" s="484"/>
      <c r="E937" s="505"/>
      <c r="F937" s="505"/>
      <c r="G937" s="505"/>
      <c r="H937" s="505"/>
      <c r="I937" s="505"/>
      <c r="J937" s="505"/>
      <c r="K937" s="505"/>
      <c r="L937" s="505"/>
      <c r="M937" s="505"/>
      <c r="N937" s="505"/>
      <c r="O937" s="505"/>
      <c r="P937" s="505"/>
      <c r="Q937" s="505"/>
      <c r="R937" s="505"/>
      <c r="S937" s="484"/>
      <c r="T937" s="505"/>
      <c r="U937" s="484"/>
      <c r="V937" s="484"/>
      <c r="W937" s="506"/>
      <c r="X937" s="506"/>
      <c r="Y937" s="506"/>
      <c r="Z937" s="43"/>
      <c r="AA937" s="43"/>
      <c r="AB937" s="484"/>
      <c r="AC937" s="484"/>
      <c r="AD937" s="43"/>
      <c r="AE937" s="43"/>
      <c r="AF937" s="43"/>
      <c r="AG937" s="43"/>
      <c r="AH937" s="43"/>
    </row>
    <row r="938" spans="1:34" ht="14.25" customHeight="1">
      <c r="A938" s="43"/>
      <c r="B938" s="484"/>
      <c r="C938" s="484"/>
      <c r="D938" s="484"/>
      <c r="E938" s="505"/>
      <c r="F938" s="505"/>
      <c r="G938" s="505"/>
      <c r="H938" s="505"/>
      <c r="I938" s="505"/>
      <c r="J938" s="505"/>
      <c r="K938" s="505"/>
      <c r="L938" s="505"/>
      <c r="M938" s="505"/>
      <c r="N938" s="505"/>
      <c r="O938" s="505"/>
      <c r="P938" s="505"/>
      <c r="Q938" s="505"/>
      <c r="R938" s="505"/>
      <c r="S938" s="484"/>
      <c r="T938" s="505"/>
      <c r="U938" s="484"/>
      <c r="V938" s="484"/>
      <c r="W938" s="506"/>
      <c r="X938" s="506"/>
      <c r="Y938" s="506"/>
      <c r="Z938" s="43"/>
      <c r="AA938" s="43"/>
      <c r="AB938" s="484"/>
      <c r="AC938" s="484"/>
      <c r="AD938" s="43"/>
      <c r="AE938" s="43"/>
      <c r="AF938" s="43"/>
      <c r="AG938" s="43"/>
      <c r="AH938" s="43"/>
    </row>
    <row r="939" spans="1:34" ht="14.25" customHeight="1">
      <c r="A939" s="43"/>
      <c r="B939" s="484"/>
      <c r="C939" s="484"/>
      <c r="D939" s="484"/>
      <c r="E939" s="505"/>
      <c r="F939" s="505"/>
      <c r="G939" s="505"/>
      <c r="H939" s="505"/>
      <c r="I939" s="505"/>
      <c r="J939" s="505"/>
      <c r="K939" s="505"/>
      <c r="L939" s="505"/>
      <c r="M939" s="505"/>
      <c r="N939" s="505"/>
      <c r="O939" s="505"/>
      <c r="P939" s="505"/>
      <c r="Q939" s="505"/>
      <c r="R939" s="505"/>
      <c r="S939" s="484"/>
      <c r="T939" s="505"/>
      <c r="U939" s="484"/>
      <c r="V939" s="484"/>
      <c r="W939" s="506"/>
      <c r="X939" s="506"/>
      <c r="Y939" s="506"/>
      <c r="Z939" s="43"/>
      <c r="AA939" s="43"/>
      <c r="AB939" s="484"/>
      <c r="AC939" s="484"/>
      <c r="AD939" s="43"/>
      <c r="AE939" s="43"/>
      <c r="AF939" s="43"/>
      <c r="AG939" s="43"/>
      <c r="AH939" s="43"/>
    </row>
    <row r="940" spans="1:34" ht="14.25" customHeight="1">
      <c r="A940" s="43"/>
      <c r="B940" s="484"/>
      <c r="C940" s="484"/>
      <c r="D940" s="484"/>
      <c r="E940" s="505"/>
      <c r="F940" s="505"/>
      <c r="G940" s="505"/>
      <c r="H940" s="505"/>
      <c r="I940" s="505"/>
      <c r="J940" s="505"/>
      <c r="K940" s="505"/>
      <c r="L940" s="505"/>
      <c r="M940" s="505"/>
      <c r="N940" s="505"/>
      <c r="O940" s="505"/>
      <c r="P940" s="505"/>
      <c r="Q940" s="505"/>
      <c r="R940" s="505"/>
      <c r="S940" s="484"/>
      <c r="T940" s="505"/>
      <c r="U940" s="484"/>
      <c r="V940" s="484"/>
      <c r="W940" s="506"/>
      <c r="X940" s="506"/>
      <c r="Y940" s="506"/>
      <c r="Z940" s="43"/>
      <c r="AA940" s="43"/>
      <c r="AB940" s="484"/>
      <c r="AC940" s="484"/>
      <c r="AD940" s="43"/>
      <c r="AE940" s="43"/>
      <c r="AF940" s="43"/>
      <c r="AG940" s="43"/>
      <c r="AH940" s="43"/>
    </row>
    <row r="941" spans="1:34" ht="14.25" customHeight="1">
      <c r="A941" s="43"/>
      <c r="B941" s="484"/>
      <c r="C941" s="484"/>
      <c r="D941" s="484"/>
      <c r="E941" s="505"/>
      <c r="F941" s="505"/>
      <c r="G941" s="505"/>
      <c r="H941" s="505"/>
      <c r="I941" s="505"/>
      <c r="J941" s="505"/>
      <c r="K941" s="505"/>
      <c r="L941" s="505"/>
      <c r="M941" s="505"/>
      <c r="N941" s="505"/>
      <c r="O941" s="505"/>
      <c r="P941" s="505"/>
      <c r="Q941" s="505"/>
      <c r="R941" s="505"/>
      <c r="S941" s="484"/>
      <c r="T941" s="505"/>
      <c r="U941" s="484"/>
      <c r="V941" s="484"/>
      <c r="W941" s="506"/>
      <c r="X941" s="506"/>
      <c r="Y941" s="506"/>
      <c r="Z941" s="43"/>
      <c r="AA941" s="43"/>
      <c r="AB941" s="484"/>
      <c r="AC941" s="484"/>
      <c r="AD941" s="43"/>
      <c r="AE941" s="43"/>
      <c r="AF941" s="43"/>
      <c r="AG941" s="43"/>
      <c r="AH941" s="43"/>
    </row>
    <row r="942" spans="1:34" ht="14.25" customHeight="1">
      <c r="A942" s="43"/>
      <c r="B942" s="484"/>
      <c r="C942" s="484"/>
      <c r="D942" s="484"/>
      <c r="E942" s="505"/>
      <c r="F942" s="505"/>
      <c r="G942" s="505"/>
      <c r="H942" s="505"/>
      <c r="I942" s="505"/>
      <c r="J942" s="505"/>
      <c r="K942" s="505"/>
      <c r="L942" s="505"/>
      <c r="M942" s="505"/>
      <c r="N942" s="505"/>
      <c r="O942" s="505"/>
      <c r="P942" s="505"/>
      <c r="Q942" s="505"/>
      <c r="R942" s="505"/>
      <c r="S942" s="484"/>
      <c r="T942" s="505"/>
      <c r="U942" s="484"/>
      <c r="V942" s="484"/>
      <c r="W942" s="506"/>
      <c r="X942" s="506"/>
      <c r="Y942" s="506"/>
      <c r="Z942" s="43"/>
      <c r="AA942" s="43"/>
      <c r="AB942" s="484"/>
      <c r="AC942" s="484"/>
      <c r="AD942" s="43"/>
      <c r="AE942" s="43"/>
      <c r="AF942" s="43"/>
      <c r="AG942" s="43"/>
      <c r="AH942" s="43"/>
    </row>
    <row r="943" spans="1:34" ht="14.25" customHeight="1">
      <c r="A943" s="43"/>
      <c r="B943" s="484"/>
      <c r="C943" s="484"/>
      <c r="D943" s="484"/>
      <c r="E943" s="505"/>
      <c r="F943" s="505"/>
      <c r="G943" s="505"/>
      <c r="H943" s="505"/>
      <c r="I943" s="505"/>
      <c r="J943" s="505"/>
      <c r="K943" s="505"/>
      <c r="L943" s="505"/>
      <c r="M943" s="505"/>
      <c r="N943" s="505"/>
      <c r="O943" s="505"/>
      <c r="P943" s="505"/>
      <c r="Q943" s="505"/>
      <c r="R943" s="505"/>
      <c r="S943" s="484"/>
      <c r="T943" s="505"/>
      <c r="U943" s="484"/>
      <c r="V943" s="484"/>
      <c r="W943" s="506"/>
      <c r="X943" s="506"/>
      <c r="Y943" s="506"/>
      <c r="Z943" s="43"/>
      <c r="AA943" s="43"/>
      <c r="AB943" s="484"/>
      <c r="AC943" s="484"/>
      <c r="AD943" s="43"/>
      <c r="AE943" s="43"/>
      <c r="AF943" s="43"/>
      <c r="AG943" s="43"/>
      <c r="AH943" s="43"/>
    </row>
    <row r="944" spans="1:34" ht="14.25" customHeight="1">
      <c r="A944" s="43"/>
      <c r="B944" s="484"/>
      <c r="C944" s="484"/>
      <c r="D944" s="484"/>
      <c r="E944" s="505"/>
      <c r="F944" s="505"/>
      <c r="G944" s="505"/>
      <c r="H944" s="505"/>
      <c r="I944" s="505"/>
      <c r="J944" s="505"/>
      <c r="K944" s="505"/>
      <c r="L944" s="505"/>
      <c r="M944" s="505"/>
      <c r="N944" s="505"/>
      <c r="O944" s="505"/>
      <c r="P944" s="505"/>
      <c r="Q944" s="505"/>
      <c r="R944" s="505"/>
      <c r="S944" s="484"/>
      <c r="T944" s="505"/>
      <c r="U944" s="484"/>
      <c r="V944" s="484"/>
      <c r="W944" s="506"/>
      <c r="X944" s="506"/>
      <c r="Y944" s="506"/>
      <c r="Z944" s="43"/>
      <c r="AA944" s="43"/>
      <c r="AB944" s="484"/>
      <c r="AC944" s="484"/>
      <c r="AD944" s="43"/>
      <c r="AE944" s="43"/>
      <c r="AF944" s="43"/>
      <c r="AG944" s="43"/>
      <c r="AH944" s="43"/>
    </row>
    <row r="945" spans="1:34" ht="14.25" customHeight="1">
      <c r="A945" s="43"/>
      <c r="B945" s="484"/>
      <c r="C945" s="484"/>
      <c r="D945" s="484"/>
      <c r="E945" s="505"/>
      <c r="F945" s="505"/>
      <c r="G945" s="505"/>
      <c r="H945" s="505"/>
      <c r="I945" s="505"/>
      <c r="J945" s="505"/>
      <c r="K945" s="505"/>
      <c r="L945" s="505"/>
      <c r="M945" s="505"/>
      <c r="N945" s="505"/>
      <c r="O945" s="505"/>
      <c r="P945" s="505"/>
      <c r="Q945" s="505"/>
      <c r="R945" s="505"/>
      <c r="S945" s="484"/>
      <c r="T945" s="505"/>
      <c r="U945" s="484"/>
      <c r="V945" s="484"/>
      <c r="W945" s="506"/>
      <c r="X945" s="506"/>
      <c r="Y945" s="506"/>
      <c r="Z945" s="43"/>
      <c r="AA945" s="43"/>
      <c r="AB945" s="484"/>
      <c r="AC945" s="484"/>
      <c r="AD945" s="43"/>
      <c r="AE945" s="43"/>
      <c r="AF945" s="43"/>
      <c r="AG945" s="43"/>
      <c r="AH945" s="43"/>
    </row>
    <row r="946" spans="1:34" ht="14.25" customHeight="1">
      <c r="A946" s="43"/>
      <c r="B946" s="484"/>
      <c r="C946" s="484"/>
      <c r="D946" s="484"/>
      <c r="E946" s="505"/>
      <c r="F946" s="505"/>
      <c r="G946" s="505"/>
      <c r="H946" s="505"/>
      <c r="I946" s="505"/>
      <c r="J946" s="505"/>
      <c r="K946" s="505"/>
      <c r="L946" s="505"/>
      <c r="M946" s="505"/>
      <c r="N946" s="505"/>
      <c r="O946" s="505"/>
      <c r="P946" s="505"/>
      <c r="Q946" s="505"/>
      <c r="R946" s="505"/>
      <c r="S946" s="484"/>
      <c r="T946" s="505"/>
      <c r="U946" s="484"/>
      <c r="V946" s="484"/>
      <c r="W946" s="506"/>
      <c r="X946" s="506"/>
      <c r="Y946" s="506"/>
      <c r="Z946" s="43"/>
      <c r="AA946" s="43"/>
      <c r="AB946" s="484"/>
      <c r="AC946" s="484"/>
      <c r="AD946" s="43"/>
      <c r="AE946" s="43"/>
      <c r="AF946" s="43"/>
      <c r="AG946" s="43"/>
      <c r="AH946" s="43"/>
    </row>
    <row r="947" spans="1:34" ht="14.25" customHeight="1">
      <c r="A947" s="43"/>
      <c r="B947" s="484"/>
      <c r="C947" s="484"/>
      <c r="D947" s="484"/>
      <c r="E947" s="505"/>
      <c r="F947" s="505"/>
      <c r="G947" s="505"/>
      <c r="H947" s="505"/>
      <c r="I947" s="505"/>
      <c r="J947" s="505"/>
      <c r="K947" s="505"/>
      <c r="L947" s="505"/>
      <c r="M947" s="505"/>
      <c r="N947" s="505"/>
      <c r="O947" s="505"/>
      <c r="P947" s="505"/>
      <c r="Q947" s="505"/>
      <c r="R947" s="505"/>
      <c r="S947" s="484"/>
      <c r="T947" s="505"/>
      <c r="U947" s="484"/>
      <c r="V947" s="484"/>
      <c r="W947" s="506"/>
      <c r="X947" s="506"/>
      <c r="Y947" s="506"/>
      <c r="Z947" s="43"/>
      <c r="AA947" s="43"/>
      <c r="AB947" s="484"/>
      <c r="AC947" s="484"/>
      <c r="AD947" s="43"/>
      <c r="AE947" s="43"/>
      <c r="AF947" s="43"/>
      <c r="AG947" s="43"/>
      <c r="AH947" s="43"/>
    </row>
    <row r="948" spans="1:34" ht="14.25" customHeight="1">
      <c r="A948" s="43"/>
      <c r="B948" s="484"/>
      <c r="C948" s="484"/>
      <c r="D948" s="484"/>
      <c r="E948" s="505"/>
      <c r="F948" s="505"/>
      <c r="G948" s="505"/>
      <c r="H948" s="505"/>
      <c r="I948" s="505"/>
      <c r="J948" s="505"/>
      <c r="K948" s="505"/>
      <c r="L948" s="505"/>
      <c r="M948" s="505"/>
      <c r="N948" s="505"/>
      <c r="O948" s="505"/>
      <c r="P948" s="505"/>
      <c r="Q948" s="505"/>
      <c r="R948" s="505"/>
      <c r="S948" s="484"/>
      <c r="T948" s="505"/>
      <c r="U948" s="484"/>
      <c r="V948" s="484"/>
      <c r="W948" s="506"/>
      <c r="X948" s="506"/>
      <c r="Y948" s="506"/>
      <c r="Z948" s="43"/>
      <c r="AA948" s="43"/>
      <c r="AB948" s="484"/>
      <c r="AC948" s="484"/>
      <c r="AD948" s="43"/>
      <c r="AE948" s="43"/>
      <c r="AF948" s="43"/>
      <c r="AG948" s="43"/>
      <c r="AH948" s="43"/>
    </row>
    <row r="949" spans="1:34" ht="14.25" customHeight="1">
      <c r="A949" s="43"/>
      <c r="B949" s="484"/>
      <c r="C949" s="484"/>
      <c r="D949" s="484"/>
      <c r="E949" s="505"/>
      <c r="F949" s="505"/>
      <c r="G949" s="505"/>
      <c r="H949" s="505"/>
      <c r="I949" s="505"/>
      <c r="J949" s="505"/>
      <c r="K949" s="505"/>
      <c r="L949" s="505"/>
      <c r="M949" s="505"/>
      <c r="N949" s="505"/>
      <c r="O949" s="505"/>
      <c r="P949" s="505"/>
      <c r="Q949" s="505"/>
      <c r="R949" s="505"/>
      <c r="S949" s="484"/>
      <c r="T949" s="505"/>
      <c r="U949" s="484"/>
      <c r="V949" s="484"/>
      <c r="W949" s="506"/>
      <c r="X949" s="506"/>
      <c r="Y949" s="506"/>
      <c r="Z949" s="43"/>
      <c r="AA949" s="43"/>
      <c r="AB949" s="484"/>
      <c r="AC949" s="484"/>
      <c r="AD949" s="43"/>
      <c r="AE949" s="43"/>
      <c r="AF949" s="43"/>
      <c r="AG949" s="43"/>
      <c r="AH949" s="43"/>
    </row>
    <row r="950" spans="1:34" ht="14.25" customHeight="1">
      <c r="A950" s="43"/>
      <c r="B950" s="484"/>
      <c r="C950" s="484"/>
      <c r="D950" s="484"/>
      <c r="E950" s="505"/>
      <c r="F950" s="505"/>
      <c r="G950" s="505"/>
      <c r="H950" s="505"/>
      <c r="I950" s="505"/>
      <c r="J950" s="505"/>
      <c r="K950" s="505"/>
      <c r="L950" s="505"/>
      <c r="M950" s="505"/>
      <c r="N950" s="505"/>
      <c r="O950" s="505"/>
      <c r="P950" s="505"/>
      <c r="Q950" s="505"/>
      <c r="R950" s="505"/>
      <c r="S950" s="484"/>
      <c r="T950" s="505"/>
      <c r="U950" s="484"/>
      <c r="V950" s="484"/>
      <c r="W950" s="506"/>
      <c r="X950" s="506"/>
      <c r="Y950" s="506"/>
      <c r="Z950" s="43"/>
      <c r="AA950" s="43"/>
      <c r="AB950" s="484"/>
      <c r="AC950" s="484"/>
      <c r="AD950" s="43"/>
      <c r="AE950" s="43"/>
      <c r="AF950" s="43"/>
      <c r="AG950" s="43"/>
      <c r="AH950" s="43"/>
    </row>
    <row r="951" spans="1:34" ht="14.25" customHeight="1">
      <c r="A951" s="43"/>
      <c r="B951" s="484"/>
      <c r="C951" s="484"/>
      <c r="D951" s="484"/>
      <c r="E951" s="505"/>
      <c r="F951" s="505"/>
      <c r="G951" s="505"/>
      <c r="H951" s="505"/>
      <c r="I951" s="505"/>
      <c r="J951" s="505"/>
      <c r="K951" s="505"/>
      <c r="L951" s="505"/>
      <c r="M951" s="505"/>
      <c r="N951" s="505"/>
      <c r="O951" s="505"/>
      <c r="P951" s="505"/>
      <c r="Q951" s="505"/>
      <c r="R951" s="505"/>
      <c r="S951" s="484"/>
      <c r="T951" s="505"/>
      <c r="U951" s="484"/>
      <c r="V951" s="484"/>
      <c r="W951" s="506"/>
      <c r="X951" s="506"/>
      <c r="Y951" s="506"/>
      <c r="Z951" s="43"/>
      <c r="AA951" s="43"/>
      <c r="AB951" s="484"/>
      <c r="AC951" s="484"/>
      <c r="AD951" s="43"/>
      <c r="AE951" s="43"/>
      <c r="AF951" s="43"/>
      <c r="AG951" s="43"/>
      <c r="AH951" s="43"/>
    </row>
    <row r="952" spans="1:34" ht="14.25" customHeight="1">
      <c r="A952" s="43"/>
      <c r="B952" s="484"/>
      <c r="C952" s="484"/>
      <c r="D952" s="484"/>
      <c r="E952" s="505"/>
      <c r="F952" s="505"/>
      <c r="G952" s="505"/>
      <c r="H952" s="505"/>
      <c r="I952" s="505"/>
      <c r="J952" s="505"/>
      <c r="K952" s="505"/>
      <c r="L952" s="505"/>
      <c r="M952" s="505"/>
      <c r="N952" s="505"/>
      <c r="O952" s="505"/>
      <c r="P952" s="505"/>
      <c r="Q952" s="505"/>
      <c r="R952" s="505"/>
      <c r="S952" s="484"/>
      <c r="T952" s="505"/>
      <c r="U952" s="484"/>
      <c r="V952" s="484"/>
      <c r="W952" s="506"/>
      <c r="X952" s="506"/>
      <c r="Y952" s="506"/>
      <c r="Z952" s="43"/>
      <c r="AA952" s="43"/>
      <c r="AB952" s="484"/>
      <c r="AC952" s="484"/>
      <c r="AD952" s="43"/>
      <c r="AE952" s="43"/>
      <c r="AF952" s="43"/>
      <c r="AG952" s="43"/>
      <c r="AH952" s="43"/>
    </row>
    <row r="953" spans="1:34" ht="14.25" customHeight="1">
      <c r="A953" s="43"/>
      <c r="B953" s="484"/>
      <c r="C953" s="484"/>
      <c r="D953" s="484"/>
      <c r="E953" s="505"/>
      <c r="F953" s="505"/>
      <c r="G953" s="505"/>
      <c r="H953" s="505"/>
      <c r="I953" s="505"/>
      <c r="J953" s="505"/>
      <c r="K953" s="505"/>
      <c r="L953" s="505"/>
      <c r="M953" s="505"/>
      <c r="N953" s="505"/>
      <c r="O953" s="505"/>
      <c r="P953" s="505"/>
      <c r="Q953" s="505"/>
      <c r="R953" s="505"/>
      <c r="S953" s="484"/>
      <c r="T953" s="505"/>
      <c r="U953" s="484"/>
      <c r="V953" s="484"/>
      <c r="W953" s="506"/>
      <c r="X953" s="506"/>
      <c r="Y953" s="506"/>
      <c r="Z953" s="43"/>
      <c r="AA953" s="43"/>
      <c r="AB953" s="484"/>
      <c r="AC953" s="484"/>
      <c r="AD953" s="43"/>
      <c r="AE953" s="43"/>
      <c r="AF953" s="43"/>
      <c r="AG953" s="43"/>
      <c r="AH953" s="43"/>
    </row>
    <row r="954" spans="1:34" ht="14.25" customHeight="1">
      <c r="A954" s="43"/>
      <c r="B954" s="484"/>
      <c r="C954" s="484"/>
      <c r="D954" s="484"/>
      <c r="E954" s="505"/>
      <c r="F954" s="505"/>
      <c r="G954" s="505"/>
      <c r="H954" s="505"/>
      <c r="I954" s="505"/>
      <c r="J954" s="505"/>
      <c r="K954" s="505"/>
      <c r="L954" s="505"/>
      <c r="M954" s="505"/>
      <c r="N954" s="505"/>
      <c r="O954" s="505"/>
      <c r="P954" s="505"/>
      <c r="Q954" s="505"/>
      <c r="R954" s="505"/>
      <c r="S954" s="484"/>
      <c r="T954" s="505"/>
      <c r="U954" s="484"/>
      <c r="V954" s="484"/>
      <c r="W954" s="506"/>
      <c r="X954" s="506"/>
      <c r="Y954" s="506"/>
      <c r="Z954" s="43"/>
      <c r="AA954" s="43"/>
      <c r="AB954" s="484"/>
      <c r="AC954" s="484"/>
      <c r="AD954" s="43"/>
      <c r="AE954" s="43"/>
      <c r="AF954" s="43"/>
      <c r="AG954" s="43"/>
      <c r="AH954" s="43"/>
    </row>
    <row r="955" spans="1:34" ht="14.25" customHeight="1">
      <c r="A955" s="43"/>
      <c r="B955" s="484"/>
      <c r="C955" s="484"/>
      <c r="D955" s="484"/>
      <c r="E955" s="505"/>
      <c r="F955" s="505"/>
      <c r="G955" s="505"/>
      <c r="H955" s="505"/>
      <c r="I955" s="505"/>
      <c r="J955" s="505"/>
      <c r="K955" s="505"/>
      <c r="L955" s="505"/>
      <c r="M955" s="505"/>
      <c r="N955" s="505"/>
      <c r="O955" s="505"/>
      <c r="P955" s="505"/>
      <c r="Q955" s="505"/>
      <c r="R955" s="505"/>
      <c r="S955" s="484"/>
      <c r="T955" s="505"/>
      <c r="U955" s="484"/>
      <c r="V955" s="484"/>
      <c r="W955" s="506"/>
      <c r="X955" s="506"/>
      <c r="Y955" s="506"/>
      <c r="Z955" s="43"/>
      <c r="AA955" s="43"/>
      <c r="AB955" s="484"/>
      <c r="AC955" s="484"/>
      <c r="AD955" s="43"/>
      <c r="AE955" s="43"/>
      <c r="AF955" s="43"/>
      <c r="AG955" s="43"/>
      <c r="AH955" s="43"/>
    </row>
    <row r="956" spans="1:34" ht="14.25" customHeight="1">
      <c r="A956" s="43"/>
      <c r="B956" s="484"/>
      <c r="C956" s="484"/>
      <c r="D956" s="484"/>
      <c r="E956" s="505"/>
      <c r="F956" s="505"/>
      <c r="G956" s="505"/>
      <c r="H956" s="505"/>
      <c r="I956" s="505"/>
      <c r="J956" s="505"/>
      <c r="K956" s="505"/>
      <c r="L956" s="505"/>
      <c r="M956" s="505"/>
      <c r="N956" s="505"/>
      <c r="O956" s="505"/>
      <c r="P956" s="505"/>
      <c r="Q956" s="505"/>
      <c r="R956" s="505"/>
      <c r="S956" s="484"/>
      <c r="T956" s="505"/>
      <c r="U956" s="484"/>
      <c r="V956" s="484"/>
      <c r="W956" s="506"/>
      <c r="X956" s="506"/>
      <c r="Y956" s="506"/>
      <c r="Z956" s="43"/>
      <c r="AA956" s="43"/>
      <c r="AB956" s="484"/>
      <c r="AC956" s="484"/>
      <c r="AD956" s="43"/>
      <c r="AE956" s="43"/>
      <c r="AF956" s="43"/>
      <c r="AG956" s="43"/>
      <c r="AH956" s="43"/>
    </row>
    <row r="957" spans="1:34" ht="14.25" customHeight="1">
      <c r="A957" s="43"/>
      <c r="B957" s="484"/>
      <c r="C957" s="484"/>
      <c r="D957" s="484"/>
      <c r="E957" s="505"/>
      <c r="F957" s="505"/>
      <c r="G957" s="505"/>
      <c r="H957" s="505"/>
      <c r="I957" s="505"/>
      <c r="J957" s="505"/>
      <c r="K957" s="505"/>
      <c r="L957" s="505"/>
      <c r="M957" s="505"/>
      <c r="N957" s="505"/>
      <c r="O957" s="505"/>
      <c r="P957" s="505"/>
      <c r="Q957" s="505"/>
      <c r="R957" s="505"/>
      <c r="S957" s="484"/>
      <c r="T957" s="505"/>
      <c r="U957" s="484"/>
      <c r="V957" s="484"/>
      <c r="W957" s="506"/>
      <c r="X957" s="506"/>
      <c r="Y957" s="506"/>
      <c r="Z957" s="43"/>
      <c r="AA957" s="43"/>
      <c r="AB957" s="484"/>
      <c r="AC957" s="484"/>
      <c r="AD957" s="43"/>
      <c r="AE957" s="43"/>
      <c r="AF957" s="43"/>
      <c r="AG957" s="43"/>
      <c r="AH957" s="43"/>
    </row>
    <row r="958" spans="1:34" ht="14.25" customHeight="1">
      <c r="A958" s="43"/>
      <c r="B958" s="484"/>
      <c r="C958" s="484"/>
      <c r="D958" s="484"/>
      <c r="E958" s="505"/>
      <c r="F958" s="505"/>
      <c r="G958" s="505"/>
      <c r="H958" s="505"/>
      <c r="I958" s="505"/>
      <c r="J958" s="505"/>
      <c r="K958" s="505"/>
      <c r="L958" s="505"/>
      <c r="M958" s="505"/>
      <c r="N958" s="505"/>
      <c r="O958" s="505"/>
      <c r="P958" s="505"/>
      <c r="Q958" s="505"/>
      <c r="R958" s="505"/>
      <c r="S958" s="484"/>
      <c r="T958" s="505"/>
      <c r="U958" s="484"/>
      <c r="V958" s="484"/>
      <c r="W958" s="506"/>
      <c r="X958" s="506"/>
      <c r="Y958" s="506"/>
      <c r="Z958" s="43"/>
      <c r="AA958" s="43"/>
      <c r="AB958" s="484"/>
      <c r="AC958" s="484"/>
      <c r="AD958" s="43"/>
      <c r="AE958" s="43"/>
      <c r="AF958" s="43"/>
      <c r="AG958" s="43"/>
      <c r="AH958" s="43"/>
    </row>
    <row r="959" spans="1:34" ht="14.25" customHeight="1">
      <c r="A959" s="43"/>
      <c r="B959" s="484"/>
      <c r="C959" s="484"/>
      <c r="D959" s="484"/>
      <c r="E959" s="505"/>
      <c r="F959" s="505"/>
      <c r="G959" s="505"/>
      <c r="H959" s="505"/>
      <c r="I959" s="505"/>
      <c r="J959" s="505"/>
      <c r="K959" s="505"/>
      <c r="L959" s="505"/>
      <c r="M959" s="505"/>
      <c r="N959" s="505"/>
      <c r="O959" s="505"/>
      <c r="P959" s="505"/>
      <c r="Q959" s="505"/>
      <c r="R959" s="505"/>
      <c r="S959" s="484"/>
      <c r="T959" s="505"/>
      <c r="U959" s="484"/>
      <c r="V959" s="484"/>
      <c r="W959" s="506"/>
      <c r="X959" s="506"/>
      <c r="Y959" s="506"/>
      <c r="Z959" s="43"/>
      <c r="AA959" s="43"/>
      <c r="AB959" s="484"/>
      <c r="AC959" s="484"/>
      <c r="AD959" s="43"/>
      <c r="AE959" s="43"/>
      <c r="AF959" s="43"/>
      <c r="AG959" s="43"/>
      <c r="AH959" s="43"/>
    </row>
    <row r="960" spans="1:34" ht="14.25" customHeight="1">
      <c r="A960" s="43"/>
      <c r="B960" s="484"/>
      <c r="C960" s="484"/>
      <c r="D960" s="484"/>
      <c r="E960" s="505"/>
      <c r="F960" s="505"/>
      <c r="G960" s="505"/>
      <c r="H960" s="505"/>
      <c r="I960" s="505"/>
      <c r="J960" s="505"/>
      <c r="K960" s="505"/>
      <c r="L960" s="505"/>
      <c r="M960" s="505"/>
      <c r="N960" s="505"/>
      <c r="O960" s="505"/>
      <c r="P960" s="505"/>
      <c r="Q960" s="505"/>
      <c r="R960" s="505"/>
      <c r="S960" s="484"/>
      <c r="T960" s="505"/>
      <c r="U960" s="484"/>
      <c r="V960" s="484"/>
      <c r="W960" s="506"/>
      <c r="X960" s="506"/>
      <c r="Y960" s="506"/>
      <c r="Z960" s="43"/>
      <c r="AA960" s="43"/>
      <c r="AB960" s="484"/>
      <c r="AC960" s="484"/>
      <c r="AD960" s="43"/>
      <c r="AE960" s="43"/>
      <c r="AF960" s="43"/>
      <c r="AG960" s="43"/>
      <c r="AH960" s="43"/>
    </row>
    <row r="961" spans="1:34" ht="14.25" customHeight="1">
      <c r="A961" s="43"/>
      <c r="B961" s="484"/>
      <c r="C961" s="484"/>
      <c r="D961" s="484"/>
      <c r="E961" s="505"/>
      <c r="F961" s="505"/>
      <c r="G961" s="505"/>
      <c r="H961" s="505"/>
      <c r="I961" s="505"/>
      <c r="J961" s="505"/>
      <c r="K961" s="505"/>
      <c r="L961" s="505"/>
      <c r="M961" s="505"/>
      <c r="N961" s="505"/>
      <c r="O961" s="505"/>
      <c r="P961" s="505"/>
      <c r="Q961" s="505"/>
      <c r="R961" s="505"/>
      <c r="S961" s="484"/>
      <c r="T961" s="505"/>
      <c r="U961" s="484"/>
      <c r="V961" s="484"/>
      <c r="W961" s="506"/>
      <c r="X961" s="506"/>
      <c r="Y961" s="506"/>
      <c r="Z961" s="43"/>
      <c r="AA961" s="43"/>
      <c r="AB961" s="484"/>
      <c r="AC961" s="484"/>
      <c r="AD961" s="43"/>
      <c r="AE961" s="43"/>
      <c r="AF961" s="43"/>
      <c r="AG961" s="43"/>
      <c r="AH961" s="43"/>
    </row>
    <row r="962" spans="1:34" ht="14.25" customHeight="1">
      <c r="A962" s="43"/>
      <c r="B962" s="484"/>
      <c r="C962" s="484"/>
      <c r="D962" s="484"/>
      <c r="E962" s="505"/>
      <c r="F962" s="505"/>
      <c r="G962" s="505"/>
      <c r="H962" s="505"/>
      <c r="I962" s="505"/>
      <c r="J962" s="505"/>
      <c r="K962" s="505"/>
      <c r="L962" s="505"/>
      <c r="M962" s="505"/>
      <c r="N962" s="505"/>
      <c r="O962" s="505"/>
      <c r="P962" s="505"/>
      <c r="Q962" s="505"/>
      <c r="R962" s="505"/>
      <c r="S962" s="484"/>
      <c r="T962" s="505"/>
      <c r="U962" s="484"/>
      <c r="V962" s="484"/>
      <c r="W962" s="506"/>
      <c r="X962" s="506"/>
      <c r="Y962" s="506"/>
      <c r="Z962" s="43"/>
      <c r="AA962" s="43"/>
      <c r="AB962" s="484"/>
      <c r="AC962" s="484"/>
      <c r="AD962" s="43"/>
      <c r="AE962" s="43"/>
      <c r="AF962" s="43"/>
      <c r="AG962" s="43"/>
      <c r="AH962" s="43"/>
    </row>
    <row r="963" spans="1:34" ht="14.25" customHeight="1">
      <c r="A963" s="43"/>
      <c r="B963" s="484"/>
      <c r="C963" s="484"/>
      <c r="D963" s="484"/>
      <c r="E963" s="505"/>
      <c r="F963" s="505"/>
      <c r="G963" s="505"/>
      <c r="H963" s="505"/>
      <c r="I963" s="505"/>
      <c r="J963" s="505"/>
      <c r="K963" s="505"/>
      <c r="L963" s="505"/>
      <c r="M963" s="505"/>
      <c r="N963" s="505"/>
      <c r="O963" s="505"/>
      <c r="P963" s="505"/>
      <c r="Q963" s="505"/>
      <c r="R963" s="505"/>
      <c r="S963" s="484"/>
      <c r="T963" s="505"/>
      <c r="U963" s="484"/>
      <c r="V963" s="484"/>
      <c r="W963" s="506"/>
      <c r="X963" s="506"/>
      <c r="Y963" s="506"/>
      <c r="Z963" s="43"/>
      <c r="AA963" s="43"/>
      <c r="AB963" s="484"/>
      <c r="AC963" s="484"/>
      <c r="AD963" s="43"/>
      <c r="AE963" s="43"/>
      <c r="AF963" s="43"/>
      <c r="AG963" s="43"/>
      <c r="AH963" s="43"/>
    </row>
    <row r="964" spans="1:34" ht="14.25" customHeight="1">
      <c r="A964" s="43"/>
      <c r="B964" s="484"/>
      <c r="C964" s="484"/>
      <c r="D964" s="484"/>
      <c r="E964" s="505"/>
      <c r="F964" s="505"/>
      <c r="G964" s="505"/>
      <c r="H964" s="505"/>
      <c r="I964" s="505"/>
      <c r="J964" s="505"/>
      <c r="K964" s="505"/>
      <c r="L964" s="505"/>
      <c r="M964" s="505"/>
      <c r="N964" s="505"/>
      <c r="O964" s="505"/>
      <c r="P964" s="505"/>
      <c r="Q964" s="505"/>
      <c r="R964" s="505"/>
      <c r="S964" s="484"/>
      <c r="T964" s="505"/>
      <c r="U964" s="484"/>
      <c r="V964" s="484"/>
      <c r="W964" s="506"/>
      <c r="X964" s="506"/>
      <c r="Y964" s="506"/>
      <c r="Z964" s="43"/>
      <c r="AA964" s="43"/>
      <c r="AB964" s="484"/>
      <c r="AC964" s="484"/>
      <c r="AD964" s="43"/>
      <c r="AE964" s="43"/>
      <c r="AF964" s="43"/>
      <c r="AG964" s="43"/>
      <c r="AH964" s="43"/>
    </row>
    <row r="965" spans="1:34" ht="14.25" customHeight="1">
      <c r="A965" s="43"/>
      <c r="B965" s="484"/>
      <c r="C965" s="484"/>
      <c r="D965" s="484"/>
      <c r="E965" s="505"/>
      <c r="F965" s="505"/>
      <c r="G965" s="505"/>
      <c r="H965" s="505"/>
      <c r="I965" s="505"/>
      <c r="J965" s="505"/>
      <c r="K965" s="505"/>
      <c r="L965" s="505"/>
      <c r="M965" s="505"/>
      <c r="N965" s="505"/>
      <c r="O965" s="505"/>
      <c r="P965" s="505"/>
      <c r="Q965" s="505"/>
      <c r="R965" s="505"/>
      <c r="S965" s="484"/>
      <c r="T965" s="505"/>
      <c r="U965" s="484"/>
      <c r="V965" s="484"/>
      <c r="W965" s="506"/>
      <c r="X965" s="506"/>
      <c r="Y965" s="506"/>
      <c r="Z965" s="43"/>
      <c r="AA965" s="43"/>
      <c r="AB965" s="484"/>
      <c r="AC965" s="484"/>
      <c r="AD965" s="43"/>
      <c r="AE965" s="43"/>
      <c r="AF965" s="43"/>
      <c r="AG965" s="43"/>
      <c r="AH965" s="43"/>
    </row>
    <row r="966" spans="1:34" ht="14.25" customHeight="1">
      <c r="A966" s="43"/>
      <c r="B966" s="484"/>
      <c r="C966" s="484"/>
      <c r="D966" s="484"/>
      <c r="E966" s="505"/>
      <c r="F966" s="505"/>
      <c r="G966" s="505"/>
      <c r="H966" s="505"/>
      <c r="I966" s="505"/>
      <c r="J966" s="505"/>
      <c r="K966" s="505"/>
      <c r="L966" s="505"/>
      <c r="M966" s="505"/>
      <c r="N966" s="505"/>
      <c r="O966" s="505"/>
      <c r="P966" s="505"/>
      <c r="Q966" s="505"/>
      <c r="R966" s="505"/>
      <c r="S966" s="484"/>
      <c r="T966" s="505"/>
      <c r="U966" s="484"/>
      <c r="V966" s="484"/>
      <c r="W966" s="506"/>
      <c r="X966" s="506"/>
      <c r="Y966" s="506"/>
      <c r="Z966" s="43"/>
      <c r="AA966" s="43"/>
      <c r="AB966" s="484"/>
      <c r="AC966" s="484"/>
      <c r="AD966" s="43"/>
      <c r="AE966" s="43"/>
      <c r="AF966" s="43"/>
      <c r="AG966" s="43"/>
      <c r="AH966" s="43"/>
    </row>
    <row r="967" spans="1:34" ht="14.25" customHeight="1">
      <c r="A967" s="43"/>
      <c r="B967" s="484"/>
      <c r="C967" s="484"/>
      <c r="D967" s="484"/>
      <c r="E967" s="505"/>
      <c r="F967" s="505"/>
      <c r="G967" s="505"/>
      <c r="H967" s="505"/>
      <c r="I967" s="505"/>
      <c r="J967" s="505"/>
      <c r="K967" s="505"/>
      <c r="L967" s="505"/>
      <c r="M967" s="505"/>
      <c r="N967" s="505"/>
      <c r="O967" s="505"/>
      <c r="P967" s="505"/>
      <c r="Q967" s="505"/>
      <c r="R967" s="505"/>
      <c r="S967" s="484"/>
      <c r="T967" s="505"/>
      <c r="U967" s="484"/>
      <c r="V967" s="484"/>
      <c r="W967" s="506"/>
      <c r="X967" s="506"/>
      <c r="Y967" s="506"/>
      <c r="Z967" s="43"/>
      <c r="AA967" s="43"/>
      <c r="AB967" s="484"/>
      <c r="AC967" s="484"/>
      <c r="AD967" s="43"/>
      <c r="AE967" s="43"/>
      <c r="AF967" s="43"/>
      <c r="AG967" s="43"/>
      <c r="AH967" s="43"/>
    </row>
    <row r="968" spans="1:34" ht="14.25" customHeight="1">
      <c r="A968" s="43"/>
      <c r="B968" s="484"/>
      <c r="C968" s="484"/>
      <c r="D968" s="484"/>
      <c r="E968" s="505"/>
      <c r="F968" s="505"/>
      <c r="G968" s="505"/>
      <c r="H968" s="505"/>
      <c r="I968" s="505"/>
      <c r="J968" s="505"/>
      <c r="K968" s="505"/>
      <c r="L968" s="505"/>
      <c r="M968" s="505"/>
      <c r="N968" s="505"/>
      <c r="O968" s="505"/>
      <c r="P968" s="505"/>
      <c r="Q968" s="505"/>
      <c r="R968" s="505"/>
      <c r="S968" s="484"/>
      <c r="T968" s="505"/>
      <c r="U968" s="484"/>
      <c r="V968" s="484"/>
      <c r="W968" s="506"/>
      <c r="X968" s="506"/>
      <c r="Y968" s="506"/>
      <c r="Z968" s="43"/>
      <c r="AA968" s="43"/>
      <c r="AB968" s="484"/>
      <c r="AC968" s="484"/>
      <c r="AD968" s="43"/>
      <c r="AE968" s="43"/>
      <c r="AF968" s="43"/>
      <c r="AG968" s="43"/>
      <c r="AH968" s="43"/>
    </row>
    <row r="969" spans="1:34" ht="14.25" customHeight="1">
      <c r="A969" s="43"/>
      <c r="B969" s="484"/>
      <c r="C969" s="484"/>
      <c r="D969" s="484"/>
      <c r="E969" s="505"/>
      <c r="F969" s="505"/>
      <c r="G969" s="505"/>
      <c r="H969" s="505"/>
      <c r="I969" s="505"/>
      <c r="J969" s="505"/>
      <c r="K969" s="505"/>
      <c r="L969" s="505"/>
      <c r="M969" s="505"/>
      <c r="N969" s="505"/>
      <c r="O969" s="505"/>
      <c r="P969" s="505"/>
      <c r="Q969" s="505"/>
      <c r="R969" s="505"/>
      <c r="S969" s="484"/>
      <c r="T969" s="505"/>
      <c r="U969" s="484"/>
      <c r="V969" s="484"/>
      <c r="W969" s="506"/>
      <c r="X969" s="506"/>
      <c r="Y969" s="506"/>
      <c r="Z969" s="43"/>
      <c r="AA969" s="43"/>
      <c r="AB969" s="484"/>
      <c r="AC969" s="484"/>
      <c r="AD969" s="43"/>
      <c r="AE969" s="43"/>
      <c r="AF969" s="43"/>
      <c r="AG969" s="43"/>
      <c r="AH969" s="43"/>
    </row>
    <row r="970" spans="1:34" ht="14.25" customHeight="1">
      <c r="A970" s="43"/>
      <c r="B970" s="484"/>
      <c r="C970" s="484"/>
      <c r="D970" s="484"/>
      <c r="E970" s="505"/>
      <c r="F970" s="505"/>
      <c r="G970" s="505"/>
      <c r="H970" s="505"/>
      <c r="I970" s="505"/>
      <c r="J970" s="505"/>
      <c r="K970" s="505"/>
      <c r="L970" s="505"/>
      <c r="M970" s="505"/>
      <c r="N970" s="505"/>
      <c r="O970" s="505"/>
      <c r="P970" s="505"/>
      <c r="Q970" s="505"/>
      <c r="R970" s="505"/>
      <c r="S970" s="484"/>
      <c r="T970" s="505"/>
      <c r="U970" s="484"/>
      <c r="V970" s="484"/>
      <c r="W970" s="506"/>
      <c r="X970" s="506"/>
      <c r="Y970" s="506"/>
      <c r="Z970" s="43"/>
      <c r="AA970" s="43"/>
      <c r="AB970" s="484"/>
      <c r="AC970" s="484"/>
      <c r="AD970" s="43"/>
      <c r="AE970" s="43"/>
      <c r="AF970" s="43"/>
      <c r="AG970" s="43"/>
      <c r="AH970" s="43"/>
    </row>
    <row r="971" spans="1:34" ht="14.25" customHeight="1">
      <c r="A971" s="43"/>
      <c r="B971" s="484"/>
      <c r="C971" s="484"/>
      <c r="D971" s="484"/>
      <c r="E971" s="505"/>
      <c r="F971" s="505"/>
      <c r="G971" s="505"/>
      <c r="H971" s="505"/>
      <c r="I971" s="505"/>
      <c r="J971" s="505"/>
      <c r="K971" s="505"/>
      <c r="L971" s="505"/>
      <c r="M971" s="505"/>
      <c r="N971" s="505"/>
      <c r="O971" s="505"/>
      <c r="P971" s="505"/>
      <c r="Q971" s="505"/>
      <c r="R971" s="505"/>
      <c r="S971" s="484"/>
      <c r="T971" s="505"/>
      <c r="U971" s="484"/>
      <c r="V971" s="484"/>
      <c r="W971" s="506"/>
      <c r="X971" s="506"/>
      <c r="Y971" s="506"/>
      <c r="Z971" s="43"/>
      <c r="AA971" s="43"/>
      <c r="AB971" s="484"/>
      <c r="AC971" s="484"/>
      <c r="AD971" s="43"/>
      <c r="AE971" s="43"/>
      <c r="AF971" s="43"/>
      <c r="AG971" s="43"/>
      <c r="AH971" s="43"/>
    </row>
    <row r="972" spans="1:34" ht="14.25" customHeight="1">
      <c r="A972" s="43"/>
      <c r="B972" s="484"/>
      <c r="C972" s="484"/>
      <c r="D972" s="484"/>
      <c r="E972" s="505"/>
      <c r="F972" s="505"/>
      <c r="G972" s="505"/>
      <c r="H972" s="505"/>
      <c r="I972" s="505"/>
      <c r="J972" s="505"/>
      <c r="K972" s="505"/>
      <c r="L972" s="505"/>
      <c r="M972" s="505"/>
      <c r="N972" s="505"/>
      <c r="O972" s="505"/>
      <c r="P972" s="505"/>
      <c r="Q972" s="505"/>
      <c r="R972" s="505"/>
      <c r="S972" s="484"/>
      <c r="T972" s="505"/>
      <c r="U972" s="484"/>
      <c r="V972" s="484"/>
      <c r="W972" s="506"/>
      <c r="X972" s="506"/>
      <c r="Y972" s="506"/>
      <c r="Z972" s="43"/>
      <c r="AA972" s="43"/>
      <c r="AB972" s="484"/>
      <c r="AC972" s="484"/>
      <c r="AD972" s="43"/>
      <c r="AE972" s="43"/>
      <c r="AF972" s="43"/>
      <c r="AG972" s="43"/>
      <c r="AH972" s="43"/>
    </row>
    <row r="973" spans="1:34" ht="14.25" customHeight="1">
      <c r="A973" s="43"/>
      <c r="B973" s="484"/>
      <c r="C973" s="484"/>
      <c r="D973" s="484"/>
      <c r="E973" s="505"/>
      <c r="F973" s="505"/>
      <c r="G973" s="505"/>
      <c r="H973" s="505"/>
      <c r="I973" s="505"/>
      <c r="J973" s="505"/>
      <c r="K973" s="505"/>
      <c r="L973" s="505"/>
      <c r="M973" s="505"/>
      <c r="N973" s="505"/>
      <c r="O973" s="505"/>
      <c r="P973" s="505"/>
      <c r="Q973" s="505"/>
      <c r="R973" s="505"/>
      <c r="S973" s="484"/>
      <c r="T973" s="505"/>
      <c r="U973" s="484"/>
      <c r="V973" s="484"/>
      <c r="W973" s="506"/>
      <c r="X973" s="506"/>
      <c r="Y973" s="506"/>
      <c r="Z973" s="43"/>
      <c r="AA973" s="43"/>
      <c r="AB973" s="484"/>
      <c r="AC973" s="484"/>
      <c r="AD973" s="43"/>
      <c r="AE973" s="43"/>
      <c r="AF973" s="43"/>
      <c r="AG973" s="43"/>
      <c r="AH973" s="43"/>
    </row>
    <row r="974" spans="1:34" ht="14.25" customHeight="1">
      <c r="A974" s="43"/>
      <c r="B974" s="484"/>
      <c r="C974" s="484"/>
      <c r="D974" s="484"/>
      <c r="E974" s="505"/>
      <c r="F974" s="505"/>
      <c r="G974" s="505"/>
      <c r="H974" s="505"/>
      <c r="I974" s="505"/>
      <c r="J974" s="505"/>
      <c r="K974" s="505"/>
      <c r="L974" s="505"/>
      <c r="M974" s="505"/>
      <c r="N974" s="505"/>
      <c r="O974" s="505"/>
      <c r="P974" s="505"/>
      <c r="Q974" s="505"/>
      <c r="R974" s="505"/>
      <c r="S974" s="484"/>
      <c r="T974" s="505"/>
      <c r="U974" s="484"/>
      <c r="V974" s="484"/>
      <c r="W974" s="506"/>
      <c r="X974" s="506"/>
      <c r="Y974" s="506"/>
      <c r="Z974" s="43"/>
      <c r="AA974" s="43"/>
      <c r="AB974" s="484"/>
      <c r="AC974" s="484"/>
      <c r="AD974" s="43"/>
      <c r="AE974" s="43"/>
      <c r="AF974" s="43"/>
      <c r="AG974" s="43"/>
      <c r="AH974" s="43"/>
    </row>
    <row r="975" spans="1:34" ht="14.25" customHeight="1">
      <c r="A975" s="43"/>
      <c r="B975" s="484"/>
      <c r="C975" s="484"/>
      <c r="D975" s="484"/>
      <c r="E975" s="505"/>
      <c r="F975" s="505"/>
      <c r="G975" s="505"/>
      <c r="H975" s="505"/>
      <c r="I975" s="505"/>
      <c r="J975" s="505"/>
      <c r="K975" s="505"/>
      <c r="L975" s="505"/>
      <c r="M975" s="505"/>
      <c r="N975" s="505"/>
      <c r="O975" s="505"/>
      <c r="P975" s="505"/>
      <c r="Q975" s="505"/>
      <c r="R975" s="505"/>
      <c r="S975" s="484"/>
      <c r="T975" s="505"/>
      <c r="U975" s="484"/>
      <c r="V975" s="484"/>
      <c r="W975" s="506"/>
      <c r="X975" s="506"/>
      <c r="Y975" s="506"/>
      <c r="Z975" s="43"/>
      <c r="AA975" s="43"/>
      <c r="AB975" s="484"/>
      <c r="AC975" s="484"/>
      <c r="AD975" s="43"/>
      <c r="AE975" s="43"/>
      <c r="AF975" s="43"/>
      <c r="AG975" s="43"/>
      <c r="AH975" s="43"/>
    </row>
    <row r="976" spans="1:34" ht="14.25" customHeight="1">
      <c r="A976" s="43"/>
      <c r="B976" s="484"/>
      <c r="C976" s="484"/>
      <c r="D976" s="484"/>
      <c r="E976" s="505"/>
      <c r="F976" s="505"/>
      <c r="G976" s="505"/>
      <c r="H976" s="505"/>
      <c r="I976" s="505"/>
      <c r="J976" s="505"/>
      <c r="K976" s="505"/>
      <c r="L976" s="505"/>
      <c r="M976" s="505"/>
      <c r="N976" s="505"/>
      <c r="O976" s="505"/>
      <c r="P976" s="505"/>
      <c r="Q976" s="505"/>
      <c r="R976" s="505"/>
      <c r="S976" s="484"/>
      <c r="T976" s="505"/>
      <c r="U976" s="484"/>
      <c r="V976" s="484"/>
      <c r="W976" s="506"/>
      <c r="X976" s="506"/>
      <c r="Y976" s="506"/>
      <c r="Z976" s="43"/>
      <c r="AA976" s="43"/>
      <c r="AB976" s="484"/>
      <c r="AC976" s="484"/>
      <c r="AD976" s="43"/>
      <c r="AE976" s="43"/>
      <c r="AF976" s="43"/>
      <c r="AG976" s="43"/>
      <c r="AH976" s="43"/>
    </row>
    <row r="977" spans="1:34" ht="14.25" customHeight="1">
      <c r="A977" s="43"/>
      <c r="B977" s="484"/>
      <c r="C977" s="484"/>
      <c r="D977" s="484"/>
      <c r="E977" s="505"/>
      <c r="F977" s="505"/>
      <c r="G977" s="505"/>
      <c r="H977" s="505"/>
      <c r="I977" s="505"/>
      <c r="J977" s="505"/>
      <c r="K977" s="505"/>
      <c r="L977" s="505"/>
      <c r="M977" s="505"/>
      <c r="N977" s="505"/>
      <c r="O977" s="505"/>
      <c r="P977" s="505"/>
      <c r="Q977" s="505"/>
      <c r="R977" s="505"/>
      <c r="S977" s="484"/>
      <c r="T977" s="505"/>
      <c r="U977" s="484"/>
      <c r="V977" s="484"/>
      <c r="W977" s="506"/>
      <c r="X977" s="506"/>
      <c r="Y977" s="506"/>
      <c r="Z977" s="43"/>
      <c r="AA977" s="43"/>
      <c r="AB977" s="484"/>
      <c r="AC977" s="484"/>
      <c r="AD977" s="43"/>
      <c r="AE977" s="43"/>
      <c r="AF977" s="43"/>
      <c r="AG977" s="43"/>
      <c r="AH977" s="43"/>
    </row>
    <row r="978" spans="1:34" ht="14.25" customHeight="1">
      <c r="A978" s="43"/>
      <c r="B978" s="484"/>
      <c r="C978" s="484"/>
      <c r="D978" s="484"/>
      <c r="E978" s="505"/>
      <c r="F978" s="505"/>
      <c r="G978" s="505"/>
      <c r="H978" s="505"/>
      <c r="I978" s="505"/>
      <c r="J978" s="505"/>
      <c r="K978" s="505"/>
      <c r="L978" s="505"/>
      <c r="M978" s="505"/>
      <c r="N978" s="505"/>
      <c r="O978" s="505"/>
      <c r="P978" s="505"/>
      <c r="Q978" s="505"/>
      <c r="R978" s="505"/>
      <c r="S978" s="484"/>
      <c r="T978" s="505"/>
      <c r="U978" s="484"/>
      <c r="V978" s="484"/>
      <c r="W978" s="506"/>
      <c r="X978" s="506"/>
      <c r="Y978" s="506"/>
      <c r="Z978" s="43"/>
      <c r="AA978" s="43"/>
      <c r="AB978" s="484"/>
      <c r="AC978" s="484"/>
      <c r="AD978" s="43"/>
      <c r="AE978" s="43"/>
      <c r="AF978" s="43"/>
      <c r="AG978" s="43"/>
      <c r="AH978" s="43"/>
    </row>
    <row r="979" spans="1:34" ht="14.25" customHeight="1">
      <c r="A979" s="43"/>
      <c r="B979" s="484"/>
      <c r="C979" s="484"/>
      <c r="D979" s="484"/>
      <c r="E979" s="505"/>
      <c r="F979" s="505"/>
      <c r="G979" s="505"/>
      <c r="H979" s="505"/>
      <c r="I979" s="505"/>
      <c r="J979" s="505"/>
      <c r="K979" s="505"/>
      <c r="L979" s="505"/>
      <c r="M979" s="505"/>
      <c r="N979" s="505"/>
      <c r="O979" s="505"/>
      <c r="P979" s="505"/>
      <c r="Q979" s="505"/>
      <c r="R979" s="505"/>
      <c r="S979" s="484"/>
      <c r="T979" s="505"/>
      <c r="U979" s="484"/>
      <c r="V979" s="484"/>
      <c r="W979" s="506"/>
      <c r="X979" s="506"/>
      <c r="Y979" s="506"/>
      <c r="Z979" s="43"/>
      <c r="AA979" s="43"/>
      <c r="AB979" s="484"/>
      <c r="AC979" s="484"/>
      <c r="AD979" s="43"/>
      <c r="AE979" s="43"/>
      <c r="AF979" s="43"/>
      <c r="AG979" s="43"/>
      <c r="AH979" s="43"/>
    </row>
    <row r="980" spans="1:34" ht="14.25" customHeight="1">
      <c r="A980" s="43"/>
      <c r="B980" s="484"/>
      <c r="C980" s="484"/>
      <c r="D980" s="484"/>
      <c r="E980" s="505"/>
      <c r="F980" s="505"/>
      <c r="G980" s="505"/>
      <c r="H980" s="505"/>
      <c r="I980" s="505"/>
      <c r="J980" s="505"/>
      <c r="K980" s="505"/>
      <c r="L980" s="505"/>
      <c r="M980" s="505"/>
      <c r="N980" s="505"/>
      <c r="O980" s="505"/>
      <c r="P980" s="505"/>
      <c r="Q980" s="505"/>
      <c r="R980" s="505"/>
      <c r="S980" s="484"/>
      <c r="T980" s="505"/>
      <c r="U980" s="484"/>
      <c r="V980" s="484"/>
      <c r="W980" s="506"/>
      <c r="X980" s="506"/>
      <c r="Y980" s="506"/>
      <c r="Z980" s="43"/>
      <c r="AA980" s="43"/>
      <c r="AB980" s="484"/>
      <c r="AC980" s="484"/>
      <c r="AD980" s="43"/>
      <c r="AE980" s="43"/>
      <c r="AF980" s="43"/>
      <c r="AG980" s="43"/>
      <c r="AH980" s="43"/>
    </row>
    <row r="981" spans="1:34" ht="14.25" customHeight="1">
      <c r="A981" s="43"/>
      <c r="B981" s="484"/>
      <c r="C981" s="484"/>
      <c r="D981" s="484"/>
      <c r="E981" s="505"/>
      <c r="F981" s="505"/>
      <c r="G981" s="505"/>
      <c r="H981" s="505"/>
      <c r="I981" s="505"/>
      <c r="J981" s="505"/>
      <c r="K981" s="505"/>
      <c r="L981" s="505"/>
      <c r="M981" s="505"/>
      <c r="N981" s="505"/>
      <c r="O981" s="505"/>
      <c r="P981" s="505"/>
      <c r="Q981" s="505"/>
      <c r="R981" s="505"/>
      <c r="S981" s="484"/>
      <c r="T981" s="505"/>
      <c r="U981" s="484"/>
      <c r="V981" s="484"/>
      <c r="W981" s="506"/>
      <c r="X981" s="506"/>
      <c r="Y981" s="506"/>
      <c r="Z981" s="43"/>
      <c r="AA981" s="43"/>
      <c r="AB981" s="484"/>
      <c r="AC981" s="484"/>
      <c r="AD981" s="43"/>
      <c r="AE981" s="43"/>
      <c r="AF981" s="43"/>
      <c r="AG981" s="43"/>
      <c r="AH981" s="43"/>
    </row>
    <row r="982" spans="1:34" ht="14.25" customHeight="1">
      <c r="A982" s="43"/>
      <c r="B982" s="484"/>
      <c r="C982" s="484"/>
      <c r="D982" s="484"/>
      <c r="E982" s="505"/>
      <c r="F982" s="505"/>
      <c r="G982" s="505"/>
      <c r="H982" s="505"/>
      <c r="I982" s="505"/>
      <c r="J982" s="505"/>
      <c r="K982" s="505"/>
      <c r="L982" s="505"/>
      <c r="M982" s="505"/>
      <c r="N982" s="505"/>
      <c r="O982" s="505"/>
      <c r="P982" s="505"/>
      <c r="Q982" s="505"/>
      <c r="R982" s="505"/>
      <c r="S982" s="484"/>
      <c r="T982" s="505"/>
      <c r="U982" s="484"/>
      <c r="V982" s="484"/>
      <c r="W982" s="506"/>
      <c r="X982" s="506"/>
      <c r="Y982" s="506"/>
      <c r="Z982" s="43"/>
      <c r="AA982" s="43"/>
      <c r="AB982" s="484"/>
      <c r="AC982" s="484"/>
      <c r="AD982" s="43"/>
      <c r="AE982" s="43"/>
      <c r="AF982" s="43"/>
      <c r="AG982" s="43"/>
      <c r="AH982" s="43"/>
    </row>
    <row r="983" spans="1:34" ht="14.25" customHeight="1">
      <c r="A983" s="43"/>
      <c r="B983" s="484"/>
      <c r="C983" s="484"/>
      <c r="D983" s="484"/>
      <c r="E983" s="505"/>
      <c r="F983" s="505"/>
      <c r="G983" s="505"/>
      <c r="H983" s="505"/>
      <c r="I983" s="505"/>
      <c r="J983" s="505"/>
      <c r="K983" s="505"/>
      <c r="L983" s="505"/>
      <c r="M983" s="505"/>
      <c r="N983" s="505"/>
      <c r="O983" s="505"/>
      <c r="P983" s="505"/>
      <c r="Q983" s="505"/>
      <c r="R983" s="505"/>
      <c r="S983" s="484"/>
      <c r="T983" s="505"/>
      <c r="U983" s="484"/>
      <c r="V983" s="484"/>
      <c r="W983" s="506"/>
      <c r="X983" s="506"/>
      <c r="Y983" s="506"/>
      <c r="Z983" s="43"/>
      <c r="AA983" s="43"/>
      <c r="AB983" s="484"/>
      <c r="AC983" s="484"/>
      <c r="AD983" s="43"/>
      <c r="AE983" s="43"/>
      <c r="AF983" s="43"/>
      <c r="AG983" s="43"/>
      <c r="AH983" s="43"/>
    </row>
    <row r="984" spans="1:34" ht="14.25" customHeight="1">
      <c r="A984" s="43"/>
      <c r="B984" s="484"/>
      <c r="C984" s="484"/>
      <c r="D984" s="484"/>
      <c r="E984" s="505"/>
      <c r="F984" s="505"/>
      <c r="G984" s="505"/>
      <c r="H984" s="505"/>
      <c r="I984" s="505"/>
      <c r="J984" s="505"/>
      <c r="K984" s="505"/>
      <c r="L984" s="505"/>
      <c r="M984" s="505"/>
      <c r="N984" s="505"/>
      <c r="O984" s="505"/>
      <c r="P984" s="505"/>
      <c r="Q984" s="505"/>
      <c r="R984" s="505"/>
      <c r="S984" s="484"/>
      <c r="T984" s="505"/>
      <c r="U984" s="484"/>
      <c r="V984" s="484"/>
      <c r="W984" s="506"/>
      <c r="X984" s="506"/>
      <c r="Y984" s="506"/>
      <c r="Z984" s="43"/>
      <c r="AA984" s="43"/>
      <c r="AB984" s="484"/>
      <c r="AC984" s="484"/>
      <c r="AD984" s="43"/>
      <c r="AE984" s="43"/>
      <c r="AF984" s="43"/>
      <c r="AG984" s="43"/>
      <c r="AH984" s="43"/>
    </row>
    <row r="985" spans="1:34" ht="14.25" customHeight="1">
      <c r="A985" s="43"/>
      <c r="B985" s="484"/>
      <c r="C985" s="484"/>
      <c r="D985" s="484"/>
      <c r="E985" s="505"/>
      <c r="F985" s="505"/>
      <c r="G985" s="505"/>
      <c r="H985" s="505"/>
      <c r="I985" s="505"/>
      <c r="J985" s="505"/>
      <c r="K985" s="505"/>
      <c r="L985" s="505"/>
      <c r="M985" s="505"/>
      <c r="N985" s="505"/>
      <c r="O985" s="505"/>
      <c r="P985" s="505"/>
      <c r="Q985" s="505"/>
      <c r="R985" s="505"/>
      <c r="S985" s="484"/>
      <c r="T985" s="505"/>
      <c r="U985" s="484"/>
      <c r="V985" s="484"/>
      <c r="W985" s="506"/>
      <c r="X985" s="506"/>
      <c r="Y985" s="506"/>
      <c r="Z985" s="43"/>
      <c r="AA985" s="43"/>
      <c r="AB985" s="484"/>
      <c r="AC985" s="484"/>
      <c r="AD985" s="43"/>
      <c r="AE985" s="43"/>
      <c r="AF985" s="43"/>
      <c r="AG985" s="43"/>
      <c r="AH985" s="43"/>
    </row>
    <row r="986" spans="1:34" ht="14.25" customHeight="1">
      <c r="A986" s="43"/>
      <c r="B986" s="484"/>
      <c r="C986" s="484"/>
      <c r="D986" s="484"/>
      <c r="E986" s="505"/>
      <c r="F986" s="505"/>
      <c r="G986" s="505"/>
      <c r="H986" s="505"/>
      <c r="I986" s="505"/>
      <c r="J986" s="505"/>
      <c r="K986" s="505"/>
      <c r="L986" s="505"/>
      <c r="M986" s="505"/>
      <c r="N986" s="505"/>
      <c r="O986" s="505"/>
      <c r="P986" s="505"/>
      <c r="Q986" s="505"/>
      <c r="R986" s="505"/>
      <c r="S986" s="484"/>
      <c r="T986" s="505"/>
      <c r="U986" s="484"/>
      <c r="V986" s="484"/>
      <c r="W986" s="506"/>
      <c r="X986" s="506"/>
      <c r="Y986" s="506"/>
      <c r="Z986" s="43"/>
      <c r="AA986" s="43"/>
      <c r="AB986" s="484"/>
      <c r="AC986" s="484"/>
      <c r="AD986" s="43"/>
      <c r="AE986" s="43"/>
      <c r="AF986" s="43"/>
      <c r="AG986" s="43"/>
      <c r="AH986" s="43"/>
    </row>
    <row r="987" spans="1:34" ht="14.25" customHeight="1">
      <c r="A987" s="43"/>
      <c r="B987" s="484"/>
      <c r="C987" s="484"/>
      <c r="D987" s="484"/>
      <c r="E987" s="505"/>
      <c r="F987" s="505"/>
      <c r="G987" s="505"/>
      <c r="H987" s="505"/>
      <c r="I987" s="505"/>
      <c r="J987" s="505"/>
      <c r="K987" s="505"/>
      <c r="L987" s="505"/>
      <c r="M987" s="505"/>
      <c r="N987" s="505"/>
      <c r="O987" s="505"/>
      <c r="P987" s="505"/>
      <c r="Q987" s="505"/>
      <c r="R987" s="505"/>
      <c r="S987" s="484"/>
      <c r="T987" s="505"/>
      <c r="U987" s="484"/>
      <c r="V987" s="484"/>
      <c r="W987" s="506"/>
      <c r="X987" s="506"/>
      <c r="Y987" s="506"/>
      <c r="Z987" s="43"/>
      <c r="AA987" s="43"/>
      <c r="AB987" s="484"/>
      <c r="AC987" s="484"/>
      <c r="AD987" s="43"/>
      <c r="AE987" s="43"/>
      <c r="AF987" s="43"/>
      <c r="AG987" s="43"/>
      <c r="AH987" s="43"/>
    </row>
    <row r="988" spans="1:34" ht="14.25" customHeight="1">
      <c r="A988" s="43"/>
      <c r="B988" s="484"/>
      <c r="C988" s="484"/>
      <c r="D988" s="484"/>
      <c r="E988" s="505"/>
      <c r="F988" s="505"/>
      <c r="G988" s="505"/>
      <c r="H988" s="505"/>
      <c r="I988" s="505"/>
      <c r="J988" s="505"/>
      <c r="K988" s="505"/>
      <c r="L988" s="505"/>
      <c r="M988" s="505"/>
      <c r="N988" s="505"/>
      <c r="O988" s="505"/>
      <c r="P988" s="505"/>
      <c r="Q988" s="505"/>
      <c r="R988" s="505"/>
      <c r="S988" s="484"/>
      <c r="T988" s="505"/>
      <c r="U988" s="484"/>
      <c r="V988" s="484"/>
      <c r="W988" s="506"/>
      <c r="X988" s="506"/>
      <c r="Y988" s="506"/>
      <c r="Z988" s="43"/>
      <c r="AA988" s="43"/>
      <c r="AB988" s="484"/>
      <c r="AC988" s="484"/>
      <c r="AD988" s="43"/>
      <c r="AE988" s="43"/>
      <c r="AF988" s="43"/>
      <c r="AG988" s="43"/>
      <c r="AH988" s="43"/>
    </row>
    <row r="989" spans="1:34" ht="14.25" customHeight="1">
      <c r="A989" s="43"/>
      <c r="B989" s="484"/>
      <c r="C989" s="484"/>
      <c r="D989" s="484"/>
      <c r="E989" s="505"/>
      <c r="F989" s="505"/>
      <c r="G989" s="505"/>
      <c r="H989" s="505"/>
      <c r="I989" s="505"/>
      <c r="J989" s="505"/>
      <c r="K989" s="505"/>
      <c r="L989" s="505"/>
      <c r="M989" s="505"/>
      <c r="N989" s="505"/>
      <c r="O989" s="505"/>
      <c r="P989" s="505"/>
      <c r="Q989" s="505"/>
      <c r="R989" s="505"/>
      <c r="S989" s="484"/>
      <c r="T989" s="505"/>
      <c r="U989" s="484"/>
      <c r="V989" s="484"/>
      <c r="W989" s="506"/>
      <c r="X989" s="506"/>
      <c r="Y989" s="506"/>
      <c r="Z989" s="43"/>
      <c r="AA989" s="43"/>
      <c r="AB989" s="484"/>
      <c r="AC989" s="484"/>
      <c r="AD989" s="43"/>
      <c r="AE989" s="43"/>
      <c r="AF989" s="43"/>
      <c r="AG989" s="43"/>
      <c r="AH989" s="43"/>
    </row>
  </sheetData>
  <mergeCells count="84">
    <mergeCell ref="Y36:Y38"/>
    <mergeCell ref="Z36:Z38"/>
    <mergeCell ref="AA36:AA38"/>
    <mergeCell ref="A44:AA44"/>
    <mergeCell ref="A45:AA45"/>
    <mergeCell ref="A46:AA46"/>
    <mergeCell ref="S36:S38"/>
    <mergeCell ref="T36:T38"/>
    <mergeCell ref="U36:U38"/>
    <mergeCell ref="V36:V38"/>
    <mergeCell ref="W36:W38"/>
    <mergeCell ref="X36:X38"/>
    <mergeCell ref="M36:M38"/>
    <mergeCell ref="N36:N38"/>
    <mergeCell ref="O36:O38"/>
    <mergeCell ref="P36:P38"/>
    <mergeCell ref="Q36:Q38"/>
    <mergeCell ref="R36:R38"/>
    <mergeCell ref="G36:G38"/>
    <mergeCell ref="H36:H38"/>
    <mergeCell ref="I36:I38"/>
    <mergeCell ref="J36:J38"/>
    <mergeCell ref="K36:K38"/>
    <mergeCell ref="L36:L38"/>
    <mergeCell ref="A36:A38"/>
    <mergeCell ref="B36:B38"/>
    <mergeCell ref="C36:C38"/>
    <mergeCell ref="D36:D38"/>
    <mergeCell ref="E36:E38"/>
    <mergeCell ref="F36:F38"/>
    <mergeCell ref="V32:V34"/>
    <mergeCell ref="W32:W34"/>
    <mergeCell ref="X32:X34"/>
    <mergeCell ref="Y32:Y34"/>
    <mergeCell ref="Z32:Z34"/>
    <mergeCell ref="AA32:AA34"/>
    <mergeCell ref="P32:P34"/>
    <mergeCell ref="Q32:Q34"/>
    <mergeCell ref="R32:R34"/>
    <mergeCell ref="S32:S34"/>
    <mergeCell ref="T32:T34"/>
    <mergeCell ref="U32:U34"/>
    <mergeCell ref="J32:J34"/>
    <mergeCell ref="K32:K34"/>
    <mergeCell ref="L32:L34"/>
    <mergeCell ref="M32:M34"/>
    <mergeCell ref="N32:N34"/>
    <mergeCell ref="O32:O34"/>
    <mergeCell ref="AA17:AA18"/>
    <mergeCell ref="A32:A35"/>
    <mergeCell ref="B32:B34"/>
    <mergeCell ref="C32:C34"/>
    <mergeCell ref="D32:D34"/>
    <mergeCell ref="E32:E34"/>
    <mergeCell ref="F32:F34"/>
    <mergeCell ref="G32:G34"/>
    <mergeCell ref="H32:H34"/>
    <mergeCell ref="I32:I34"/>
    <mergeCell ref="W16:Y16"/>
    <mergeCell ref="Z16:AA16"/>
    <mergeCell ref="G17:I17"/>
    <mergeCell ref="J17:L17"/>
    <mergeCell ref="M17:O17"/>
    <mergeCell ref="P17:R17"/>
    <mergeCell ref="W17:W18"/>
    <mergeCell ref="X17:X18"/>
    <mergeCell ref="Y17:Y18"/>
    <mergeCell ref="Z17:Z18"/>
    <mergeCell ref="F16:F18"/>
    <mergeCell ref="G16:R16"/>
    <mergeCell ref="S16:S18"/>
    <mergeCell ref="T16:T18"/>
    <mergeCell ref="U16:U18"/>
    <mergeCell ref="V16:V18"/>
    <mergeCell ref="A1:AA1"/>
    <mergeCell ref="A2:AA2"/>
    <mergeCell ref="A4:AA4"/>
    <mergeCell ref="A5:AA5"/>
    <mergeCell ref="B6:J6"/>
    <mergeCell ref="A16:A18"/>
    <mergeCell ref="B16:B18"/>
    <mergeCell ref="C16:C18"/>
    <mergeCell ref="D16:D18"/>
    <mergeCell ref="E16:E1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01"/>
  <sheetViews>
    <sheetView workbookViewId="0">
      <selection activeCell="E19" sqref="E19"/>
    </sheetView>
  </sheetViews>
  <sheetFormatPr baseColWidth="10" defaultColWidth="14.453125" defaultRowHeight="15" customHeight="1"/>
  <cols>
    <col min="1" max="1" width="34.08984375" style="32" customWidth="1"/>
    <col min="2" max="2" width="43.26953125" style="32" customWidth="1"/>
    <col min="3" max="3" width="14" style="32" customWidth="1"/>
    <col min="4" max="4" width="20.453125" style="32" customWidth="1"/>
    <col min="5" max="5" width="12.7265625" style="32" customWidth="1"/>
    <col min="6" max="6" width="11.453125" style="32" customWidth="1"/>
    <col min="7" max="11" width="9.54296875" style="32" hidden="1" customWidth="1"/>
    <col min="12" max="12" width="9.08984375" style="32" hidden="1" customWidth="1"/>
    <col min="13" max="18" width="9.54296875" style="32" hidden="1" customWidth="1"/>
    <col min="19" max="19" width="26.26953125" style="32" customWidth="1"/>
    <col min="20" max="20" width="26.453125" style="32" customWidth="1"/>
    <col min="21" max="21" width="25" style="32" customWidth="1"/>
    <col min="22" max="22" width="54.26953125" style="32" customWidth="1"/>
    <col min="23" max="23" width="23.08984375" style="32" hidden="1" customWidth="1"/>
    <col min="24" max="24" width="26.08984375" style="32" hidden="1" customWidth="1"/>
    <col min="25" max="25" width="20.81640625" style="32" hidden="1" customWidth="1"/>
    <col min="26" max="26" width="34.453125" style="32" hidden="1" customWidth="1"/>
    <col min="27" max="28" width="17.08984375" style="32" hidden="1" customWidth="1"/>
    <col min="29" max="29" width="34.7265625" style="32" hidden="1" customWidth="1"/>
    <col min="30" max="30" width="32.81640625" style="32" customWidth="1"/>
    <col min="31" max="31" width="19.08984375" style="32" customWidth="1"/>
    <col min="32" max="16384" width="14.453125" style="32"/>
  </cols>
  <sheetData>
    <row r="1" spans="1:31" ht="23.5">
      <c r="A1" s="148" t="s">
        <v>0</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row>
    <row r="2" spans="1:31" ht="21">
      <c r="A2" s="147" t="s">
        <v>1</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row>
    <row r="3" spans="1:31" ht="17.5">
      <c r="A3" s="1055"/>
      <c r="B3" s="1055"/>
      <c r="C3" s="1056"/>
      <c r="D3" s="1057"/>
      <c r="E3" s="1056"/>
      <c r="F3" s="1056"/>
      <c r="G3" s="1056"/>
      <c r="H3" s="1056"/>
      <c r="I3" s="1056"/>
      <c r="J3" s="1056"/>
      <c r="K3" s="1056"/>
      <c r="L3" s="1056"/>
      <c r="M3" s="1056"/>
      <c r="N3" s="1056"/>
      <c r="O3" s="1056"/>
      <c r="P3" s="1056"/>
      <c r="Q3" s="1056"/>
      <c r="R3" s="1056"/>
      <c r="S3" s="1056"/>
      <c r="T3" s="1056"/>
      <c r="U3" s="1056"/>
      <c r="V3" s="14"/>
      <c r="W3" s="15"/>
      <c r="X3" s="903"/>
      <c r="Y3" s="161"/>
      <c r="Z3" s="14"/>
      <c r="AA3" s="14"/>
      <c r="AB3" s="40"/>
      <c r="AC3" s="40"/>
      <c r="AD3" s="6"/>
      <c r="AE3" s="41"/>
    </row>
    <row r="4" spans="1:31" ht="21">
      <c r="A4" s="147" t="s">
        <v>84</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row>
    <row r="5" spans="1:31" ht="17.5">
      <c r="A5" s="159"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row>
    <row r="6" spans="1:31" ht="18">
      <c r="A6" s="42" t="s">
        <v>65</v>
      </c>
      <c r="B6" s="149" t="s">
        <v>939</v>
      </c>
      <c r="C6" s="107"/>
      <c r="D6" s="107"/>
      <c r="E6" s="107"/>
      <c r="F6" s="107"/>
      <c r="G6" s="107"/>
      <c r="H6" s="107"/>
      <c r="I6" s="107"/>
      <c r="J6" s="107"/>
      <c r="K6" s="17"/>
      <c r="L6" s="17"/>
      <c r="M6" s="17"/>
      <c r="N6" s="17"/>
      <c r="O6" s="17"/>
      <c r="P6" s="17"/>
      <c r="Q6" s="17"/>
      <c r="R6" s="17"/>
      <c r="S6" s="1"/>
      <c r="T6" s="1"/>
      <c r="U6" s="1"/>
      <c r="V6" s="1"/>
      <c r="W6" s="1"/>
      <c r="X6" s="596"/>
      <c r="Y6" s="17"/>
      <c r="Z6" s="1"/>
      <c r="AA6" s="1"/>
      <c r="AB6" s="17"/>
      <c r="AC6" s="17"/>
      <c r="AD6" s="6"/>
      <c r="AE6" s="41"/>
    </row>
    <row r="7" spans="1:31" ht="3.75" customHeight="1">
      <c r="A7" s="42"/>
      <c r="B7" s="598"/>
      <c r="C7" s="45"/>
      <c r="D7" s="598"/>
      <c r="E7" s="45"/>
      <c r="F7" s="45"/>
      <c r="G7" s="45"/>
      <c r="H7" s="46"/>
      <c r="I7" s="45"/>
      <c r="J7" s="45"/>
      <c r="K7" s="17"/>
      <c r="L7" s="17"/>
      <c r="M7" s="17"/>
      <c r="N7" s="17"/>
      <c r="O7" s="17"/>
      <c r="P7" s="17"/>
      <c r="Q7" s="17"/>
      <c r="R7" s="17"/>
      <c r="S7" s="1"/>
      <c r="T7" s="1"/>
      <c r="U7" s="1"/>
      <c r="V7" s="1"/>
      <c r="W7" s="1"/>
      <c r="X7" s="596"/>
      <c r="Y7" s="17"/>
      <c r="Z7" s="1"/>
      <c r="AA7" s="1"/>
      <c r="AB7" s="17"/>
      <c r="AC7" s="17"/>
      <c r="AD7" s="6"/>
      <c r="AE7" s="41"/>
    </row>
    <row r="8" spans="1:31" ht="18">
      <c r="A8" s="42" t="s">
        <v>66</v>
      </c>
      <c r="B8" s="47" t="s">
        <v>2</v>
      </c>
      <c r="C8" s="47"/>
      <c r="D8" s="598"/>
      <c r="E8" s="47"/>
      <c r="F8" s="47"/>
      <c r="G8" s="47"/>
      <c r="H8" s="47"/>
      <c r="I8" s="47"/>
      <c r="J8" s="47"/>
      <c r="K8" s="17"/>
      <c r="L8" s="17"/>
      <c r="M8" s="17"/>
      <c r="N8" s="17"/>
      <c r="O8" s="17"/>
      <c r="P8" s="17"/>
      <c r="Q8" s="17"/>
      <c r="R8" s="17"/>
      <c r="S8" s="1"/>
      <c r="T8" s="1"/>
      <c r="U8" s="1"/>
      <c r="V8" s="1"/>
      <c r="W8" s="1"/>
      <c r="X8" s="596"/>
      <c r="Y8" s="17"/>
      <c r="Z8" s="1"/>
      <c r="AA8" s="1"/>
      <c r="AB8" s="17"/>
      <c r="AC8" s="17"/>
      <c r="AD8" s="6"/>
      <c r="AE8" s="41"/>
    </row>
    <row r="9" spans="1:31" ht="18">
      <c r="A9" s="42" t="s">
        <v>67</v>
      </c>
      <c r="B9" s="47" t="s">
        <v>1664</v>
      </c>
      <c r="C9" s="47"/>
      <c r="D9" s="598"/>
      <c r="E9" s="47"/>
      <c r="F9" s="47"/>
      <c r="G9" s="47"/>
      <c r="H9" s="47"/>
      <c r="I9" s="47"/>
      <c r="J9" s="47"/>
      <c r="K9" s="1"/>
      <c r="L9" s="1"/>
      <c r="M9" s="17"/>
      <c r="N9" s="17"/>
      <c r="O9" s="17"/>
      <c r="P9" s="17"/>
      <c r="Q9" s="17"/>
      <c r="R9" s="17"/>
      <c r="S9" s="1"/>
      <c r="T9" s="1"/>
      <c r="U9" s="1"/>
      <c r="V9" s="1"/>
      <c r="W9" s="1"/>
      <c r="X9" s="596"/>
      <c r="Y9" s="17"/>
      <c r="Z9" s="1"/>
      <c r="AA9" s="1"/>
      <c r="AB9" s="17"/>
      <c r="AC9" s="17"/>
      <c r="AD9" s="6"/>
      <c r="AE9" s="41"/>
    </row>
    <row r="10" spans="1:31" ht="18">
      <c r="A10" s="42" t="s">
        <v>68</v>
      </c>
      <c r="B10" s="47" t="s">
        <v>4</v>
      </c>
      <c r="C10" s="47"/>
      <c r="D10" s="598"/>
      <c r="E10" s="47"/>
      <c r="F10" s="47"/>
      <c r="G10" s="47"/>
      <c r="H10" s="47"/>
      <c r="I10" s="47"/>
      <c r="J10" s="47"/>
      <c r="K10" s="17"/>
      <c r="L10" s="17"/>
      <c r="M10" s="17"/>
      <c r="N10" s="17"/>
      <c r="O10" s="17"/>
      <c r="P10" s="17"/>
      <c r="Q10" s="17"/>
      <c r="R10" s="17"/>
      <c r="S10" s="1"/>
      <c r="T10" s="1"/>
      <c r="U10" s="1"/>
      <c r="V10" s="1"/>
      <c r="W10" s="1"/>
      <c r="X10" s="596"/>
      <c r="Y10" s="17"/>
      <c r="Z10" s="1"/>
      <c r="AA10" s="1"/>
      <c r="AB10" s="17"/>
      <c r="AC10" s="17"/>
      <c r="AD10" s="6"/>
      <c r="AE10" s="41"/>
    </row>
    <row r="11" spans="1:31" ht="9" customHeight="1">
      <c r="A11" s="42"/>
      <c r="B11" s="1058"/>
      <c r="C11" s="45"/>
      <c r="D11" s="598"/>
      <c r="E11" s="45"/>
      <c r="F11" s="45"/>
      <c r="G11" s="45"/>
      <c r="H11" s="46"/>
      <c r="I11" s="45"/>
      <c r="J11" s="45"/>
      <c r="K11" s="17"/>
      <c r="L11" s="17"/>
      <c r="M11" s="17"/>
      <c r="N11" s="17"/>
      <c r="O11" s="17"/>
      <c r="P11" s="17"/>
      <c r="Q11" s="17"/>
      <c r="R11" s="17"/>
      <c r="S11" s="1"/>
      <c r="T11" s="1"/>
      <c r="U11" s="1"/>
      <c r="V11" s="1"/>
      <c r="W11" s="1"/>
      <c r="X11" s="596"/>
      <c r="Y11" s="17"/>
      <c r="Z11" s="1"/>
      <c r="AA11" s="1"/>
      <c r="AB11" s="17"/>
      <c r="AC11" s="17"/>
      <c r="AD11" s="6"/>
      <c r="AE11" s="41"/>
    </row>
    <row r="12" spans="1:31" ht="18">
      <c r="A12" s="42" t="s">
        <v>69</v>
      </c>
      <c r="B12" s="21" t="s">
        <v>1665</v>
      </c>
      <c r="C12" s="48"/>
      <c r="D12" s="98"/>
      <c r="E12" s="48"/>
      <c r="F12" s="48"/>
      <c r="G12" s="48"/>
      <c r="H12" s="48"/>
      <c r="I12" s="48"/>
      <c r="J12" s="48"/>
      <c r="K12" s="17"/>
      <c r="L12" s="17"/>
      <c r="M12" s="17"/>
      <c r="N12" s="17"/>
      <c r="O12" s="17"/>
      <c r="P12" s="17"/>
      <c r="Q12" s="17"/>
      <c r="R12" s="17"/>
      <c r="S12" s="2"/>
      <c r="T12" s="2"/>
      <c r="U12" s="2"/>
      <c r="V12" s="2"/>
      <c r="W12" s="23"/>
      <c r="X12" s="596"/>
      <c r="Y12" s="17"/>
      <c r="Z12" s="23"/>
      <c r="AA12" s="23"/>
      <c r="AB12" s="17"/>
      <c r="AC12" s="17"/>
      <c r="AD12" s="6"/>
      <c r="AE12" s="41"/>
    </row>
    <row r="13" spans="1:31" ht="18">
      <c r="A13" s="42" t="s">
        <v>70</v>
      </c>
      <c r="B13" s="21" t="s">
        <v>1666</v>
      </c>
      <c r="C13" s="21"/>
      <c r="D13" s="98"/>
      <c r="E13" s="21"/>
      <c r="F13" s="21"/>
      <c r="G13" s="21"/>
      <c r="H13" s="21"/>
      <c r="I13" s="21"/>
      <c r="J13" s="21"/>
      <c r="K13" s="17"/>
      <c r="L13" s="17"/>
      <c r="M13" s="17"/>
      <c r="N13" s="17"/>
      <c r="O13" s="17"/>
      <c r="P13" s="17"/>
      <c r="Q13" s="17"/>
      <c r="R13" s="17"/>
      <c r="S13" s="1"/>
      <c r="T13" s="1"/>
      <c r="U13" s="1"/>
      <c r="V13" s="1"/>
      <c r="W13" s="1"/>
      <c r="X13" s="596"/>
      <c r="Y13" s="17"/>
      <c r="Z13" s="1"/>
      <c r="AA13" s="1"/>
      <c r="AB13" s="17"/>
      <c r="AC13" s="17"/>
      <c r="AD13" s="6"/>
      <c r="AE13" s="41"/>
    </row>
    <row r="14" spans="1:31" ht="14.5">
      <c r="A14" s="83"/>
      <c r="B14" s="83"/>
      <c r="D14" s="796"/>
      <c r="G14" s="83"/>
      <c r="H14" s="83"/>
      <c r="I14" s="83"/>
      <c r="J14" s="83"/>
      <c r="K14" s="83"/>
      <c r="L14" s="83"/>
      <c r="M14" s="83"/>
      <c r="N14" s="83"/>
      <c r="O14" s="83"/>
      <c r="P14" s="83"/>
      <c r="Q14" s="83"/>
      <c r="R14" s="83"/>
      <c r="X14" s="764"/>
      <c r="Y14" s="1059"/>
      <c r="AB14" s="83"/>
      <c r="AC14" s="83"/>
      <c r="AD14" s="6"/>
      <c r="AE14" s="41"/>
    </row>
    <row r="15" spans="1:31" ht="15.5">
      <c r="A15" s="142" t="s">
        <v>5</v>
      </c>
      <c r="B15" s="142" t="s">
        <v>6</v>
      </c>
      <c r="C15" s="143" t="s">
        <v>7</v>
      </c>
      <c r="D15" s="143" t="s">
        <v>85</v>
      </c>
      <c r="E15" s="143" t="s">
        <v>82</v>
      </c>
      <c r="F15" s="143" t="s">
        <v>83</v>
      </c>
      <c r="G15" s="134" t="s">
        <v>71</v>
      </c>
      <c r="H15" s="135"/>
      <c r="I15" s="135"/>
      <c r="J15" s="135"/>
      <c r="K15" s="135"/>
      <c r="L15" s="135"/>
      <c r="M15" s="134" t="s">
        <v>71</v>
      </c>
      <c r="N15" s="135"/>
      <c r="O15" s="135"/>
      <c r="P15" s="134" t="s">
        <v>71</v>
      </c>
      <c r="Q15" s="135"/>
      <c r="R15" s="136"/>
      <c r="S15" s="807" t="s">
        <v>8</v>
      </c>
      <c r="T15" s="143" t="s">
        <v>78</v>
      </c>
      <c r="U15" s="143" t="s">
        <v>72</v>
      </c>
      <c r="V15" s="142" t="s">
        <v>9</v>
      </c>
      <c r="W15" s="134" t="s">
        <v>73</v>
      </c>
      <c r="X15" s="135"/>
      <c r="Y15" s="136"/>
      <c r="Z15" s="134" t="s">
        <v>87</v>
      </c>
      <c r="AA15" s="135"/>
      <c r="AB15" s="135"/>
      <c r="AC15" s="136"/>
      <c r="AD15" s="134" t="s">
        <v>88</v>
      </c>
      <c r="AE15" s="136"/>
    </row>
    <row r="16" spans="1:31" ht="15" customHeight="1">
      <c r="A16" s="140"/>
      <c r="B16" s="140"/>
      <c r="C16" s="140"/>
      <c r="D16" s="140"/>
      <c r="E16" s="140"/>
      <c r="F16" s="140"/>
      <c r="G16" s="176" t="s">
        <v>74</v>
      </c>
      <c r="H16" s="135"/>
      <c r="I16" s="136"/>
      <c r="J16" s="176" t="s">
        <v>75</v>
      </c>
      <c r="K16" s="135"/>
      <c r="L16" s="136"/>
      <c r="M16" s="176" t="s">
        <v>76</v>
      </c>
      <c r="N16" s="135"/>
      <c r="O16" s="136"/>
      <c r="P16" s="134" t="s">
        <v>77</v>
      </c>
      <c r="Q16" s="135"/>
      <c r="R16" s="136"/>
      <c r="S16" s="151"/>
      <c r="T16" s="140"/>
      <c r="U16" s="140"/>
      <c r="V16" s="140"/>
      <c r="W16" s="144" t="s">
        <v>79</v>
      </c>
      <c r="X16" s="144" t="s">
        <v>80</v>
      </c>
      <c r="Y16" s="144" t="s">
        <v>92</v>
      </c>
      <c r="Z16" s="178" t="s">
        <v>773</v>
      </c>
      <c r="AA16" s="176" t="s">
        <v>90</v>
      </c>
      <c r="AB16" s="136"/>
      <c r="AC16" s="179" t="s">
        <v>91</v>
      </c>
      <c r="AD16" s="143" t="s">
        <v>80</v>
      </c>
      <c r="AE16" s="143" t="s">
        <v>92</v>
      </c>
    </row>
    <row r="17" spans="1:31" ht="15" customHeight="1">
      <c r="A17" s="140"/>
      <c r="B17" s="140"/>
      <c r="C17" s="140"/>
      <c r="D17" s="140"/>
      <c r="E17" s="140"/>
      <c r="F17" s="140"/>
      <c r="G17" s="180" t="s">
        <v>10</v>
      </c>
      <c r="H17" s="180" t="s">
        <v>11</v>
      </c>
      <c r="I17" s="180" t="s">
        <v>12</v>
      </c>
      <c r="J17" s="180" t="s">
        <v>13</v>
      </c>
      <c r="K17" s="180" t="s">
        <v>12</v>
      </c>
      <c r="L17" s="180" t="s">
        <v>14</v>
      </c>
      <c r="M17" s="180" t="s">
        <v>14</v>
      </c>
      <c r="N17" s="180" t="s">
        <v>13</v>
      </c>
      <c r="O17" s="180" t="s">
        <v>15</v>
      </c>
      <c r="P17" s="55" t="s">
        <v>16</v>
      </c>
      <c r="Q17" s="55" t="s">
        <v>17</v>
      </c>
      <c r="R17" s="55" t="s">
        <v>18</v>
      </c>
      <c r="S17" s="151"/>
      <c r="T17" s="140"/>
      <c r="U17" s="140"/>
      <c r="V17" s="140"/>
      <c r="W17" s="140"/>
      <c r="X17" s="140"/>
      <c r="Y17" s="140"/>
      <c r="Z17" s="180" t="s">
        <v>93</v>
      </c>
      <c r="AA17" s="180" t="s">
        <v>774</v>
      </c>
      <c r="AB17" s="180" t="s">
        <v>95</v>
      </c>
      <c r="AC17" s="180" t="s">
        <v>93</v>
      </c>
      <c r="AD17" s="140"/>
      <c r="AE17" s="140"/>
    </row>
    <row r="18" spans="1:31" ht="127.5" customHeight="1">
      <c r="A18" s="698" t="s">
        <v>1667</v>
      </c>
      <c r="B18" s="695" t="s">
        <v>1668</v>
      </c>
      <c r="C18" s="696" t="s">
        <v>150</v>
      </c>
      <c r="D18" s="895" t="s">
        <v>1669</v>
      </c>
      <c r="E18" s="1060">
        <v>2</v>
      </c>
      <c r="F18" s="1060">
        <v>2</v>
      </c>
      <c r="G18" s="1061">
        <v>0</v>
      </c>
      <c r="H18" s="1061">
        <v>0</v>
      </c>
      <c r="I18" s="1061">
        <v>0</v>
      </c>
      <c r="J18" s="1062">
        <v>0</v>
      </c>
      <c r="K18" s="1062">
        <v>0</v>
      </c>
      <c r="L18" s="1062">
        <v>1</v>
      </c>
      <c r="M18" s="1062">
        <v>0</v>
      </c>
      <c r="N18" s="1062">
        <v>0</v>
      </c>
      <c r="O18" s="1062">
        <v>0</v>
      </c>
      <c r="P18" s="1062">
        <v>0</v>
      </c>
      <c r="Q18" s="1062">
        <v>0</v>
      </c>
      <c r="R18" s="1062">
        <v>1</v>
      </c>
      <c r="S18" s="537" t="s">
        <v>1670</v>
      </c>
      <c r="T18" s="1063" t="s">
        <v>1671</v>
      </c>
      <c r="U18" s="1063" t="s">
        <v>1672</v>
      </c>
      <c r="V18" s="1064" t="s">
        <v>1673</v>
      </c>
      <c r="W18" s="760" t="s">
        <v>1674</v>
      </c>
      <c r="X18" s="232"/>
      <c r="Y18" s="1065"/>
      <c r="Z18" s="218" t="s">
        <v>1675</v>
      </c>
      <c r="AA18" s="695" t="s">
        <v>384</v>
      </c>
      <c r="AB18" s="695" t="s">
        <v>384</v>
      </c>
      <c r="AC18" s="695" t="s">
        <v>1676</v>
      </c>
      <c r="AD18" s="1064"/>
      <c r="AE18" s="1066"/>
    </row>
    <row r="19" spans="1:31" ht="108" customHeight="1">
      <c r="A19" s="162"/>
      <c r="B19" s="162"/>
      <c r="C19" s="162"/>
      <c r="D19" s="233" t="s">
        <v>1677</v>
      </c>
      <c r="E19" s="1067">
        <v>2</v>
      </c>
      <c r="F19" s="1067">
        <v>2</v>
      </c>
      <c r="G19" s="1061">
        <v>0</v>
      </c>
      <c r="H19" s="1061">
        <v>0</v>
      </c>
      <c r="I19" s="1061">
        <v>0</v>
      </c>
      <c r="J19" s="1062">
        <v>0</v>
      </c>
      <c r="K19" s="1062">
        <v>0</v>
      </c>
      <c r="L19" s="1062">
        <v>1</v>
      </c>
      <c r="M19" s="1068"/>
      <c r="N19" s="1068">
        <v>0</v>
      </c>
      <c r="O19" s="1068">
        <v>0</v>
      </c>
      <c r="P19" s="1068">
        <v>0</v>
      </c>
      <c r="Q19" s="1068">
        <v>0</v>
      </c>
      <c r="R19" s="1068">
        <v>1</v>
      </c>
      <c r="S19" s="537" t="s">
        <v>1678</v>
      </c>
      <c r="T19" s="1063" t="s">
        <v>1671</v>
      </c>
      <c r="U19" s="1063" t="s">
        <v>1672</v>
      </c>
      <c r="V19" s="1064" t="s">
        <v>1679</v>
      </c>
      <c r="W19" s="760" t="s">
        <v>1674</v>
      </c>
      <c r="X19" s="219"/>
      <c r="Y19" s="1069"/>
      <c r="Z19" s="140"/>
      <c r="AA19" s="140"/>
      <c r="AB19" s="140"/>
      <c r="AC19" s="140"/>
      <c r="AD19" s="1064"/>
      <c r="AE19" s="1066"/>
    </row>
    <row r="20" spans="1:31" ht="34.5" customHeight="1">
      <c r="A20" s="698" t="s">
        <v>1680</v>
      </c>
      <c r="B20" s="695" t="s">
        <v>1681</v>
      </c>
      <c r="C20" s="696" t="s">
        <v>367</v>
      </c>
      <c r="D20" s="695" t="s">
        <v>1682</v>
      </c>
      <c r="E20" s="1070">
        <v>0.49</v>
      </c>
      <c r="F20" s="1070">
        <v>0.51</v>
      </c>
      <c r="G20" s="1070"/>
      <c r="H20" s="1070"/>
      <c r="I20" s="1071">
        <v>0.1275</v>
      </c>
      <c r="J20" s="1070"/>
      <c r="K20" s="1070"/>
      <c r="L20" s="1071">
        <v>0.1275</v>
      </c>
      <c r="M20" s="1072"/>
      <c r="N20" s="1072"/>
      <c r="O20" s="1071">
        <v>0.1275</v>
      </c>
      <c r="P20" s="1072"/>
      <c r="Q20" s="1072"/>
      <c r="R20" s="1071">
        <v>0.1275</v>
      </c>
      <c r="S20" s="699" t="s">
        <v>1683</v>
      </c>
      <c r="T20" s="1073" t="s">
        <v>1684</v>
      </c>
      <c r="U20" s="1074" t="s">
        <v>1672</v>
      </c>
      <c r="V20" s="1075" t="s">
        <v>1685</v>
      </c>
      <c r="W20" s="627" t="s">
        <v>1674</v>
      </c>
      <c r="X20" s="219"/>
      <c r="Y20" s="1076"/>
      <c r="Z20" s="895"/>
      <c r="AA20" s="1077"/>
      <c r="AB20" s="895"/>
      <c r="AC20" s="895"/>
      <c r="AD20" s="761" t="s">
        <v>1686</v>
      </c>
      <c r="AE20" s="1078">
        <v>8888258.0299999993</v>
      </c>
    </row>
    <row r="21" spans="1:31" ht="34.5" customHeight="1">
      <c r="A21" s="140"/>
      <c r="B21" s="140"/>
      <c r="C21" s="140"/>
      <c r="D21" s="140"/>
      <c r="E21" s="140"/>
      <c r="F21" s="140"/>
      <c r="G21" s="140"/>
      <c r="H21" s="140"/>
      <c r="I21" s="140"/>
      <c r="J21" s="140"/>
      <c r="K21" s="140"/>
      <c r="L21" s="140"/>
      <c r="M21" s="140"/>
      <c r="N21" s="140"/>
      <c r="O21" s="140"/>
      <c r="P21" s="140"/>
      <c r="Q21" s="140"/>
      <c r="R21" s="140"/>
      <c r="S21" s="140"/>
      <c r="T21" s="140"/>
      <c r="U21" s="140"/>
      <c r="V21" s="140"/>
      <c r="W21" s="140"/>
      <c r="X21" s="219"/>
      <c r="Y21" s="1076"/>
      <c r="Z21" s="680"/>
      <c r="AA21" s="1077"/>
      <c r="AB21" s="895"/>
      <c r="AC21" s="895"/>
      <c r="AD21" s="761" t="s">
        <v>1687</v>
      </c>
      <c r="AE21" s="940">
        <v>6015277.6200000001</v>
      </c>
    </row>
    <row r="22" spans="1:31" ht="34.5" customHeight="1">
      <c r="A22" s="140"/>
      <c r="B22" s="140"/>
      <c r="C22" s="140"/>
      <c r="D22" s="140"/>
      <c r="E22" s="140"/>
      <c r="F22" s="140"/>
      <c r="G22" s="140"/>
      <c r="H22" s="140"/>
      <c r="I22" s="140"/>
      <c r="J22" s="140"/>
      <c r="K22" s="140"/>
      <c r="L22" s="140"/>
      <c r="M22" s="140"/>
      <c r="N22" s="140"/>
      <c r="O22" s="140"/>
      <c r="P22" s="140"/>
      <c r="Q22" s="140"/>
      <c r="R22" s="140"/>
      <c r="S22" s="140"/>
      <c r="T22" s="140"/>
      <c r="U22" s="140"/>
      <c r="V22" s="140"/>
      <c r="W22" s="140"/>
      <c r="X22" s="219"/>
      <c r="Y22" s="1076"/>
      <c r="Z22" s="680"/>
      <c r="AA22" s="1077"/>
      <c r="AB22" s="895"/>
      <c r="AC22" s="895"/>
      <c r="AD22" s="761" t="s">
        <v>1688</v>
      </c>
      <c r="AE22" s="940">
        <v>540</v>
      </c>
    </row>
    <row r="23" spans="1:31" ht="105.5" customHeight="1">
      <c r="A23" s="698" t="s">
        <v>1689</v>
      </c>
      <c r="B23" s="695" t="s">
        <v>1690</v>
      </c>
      <c r="C23" s="696" t="s">
        <v>150</v>
      </c>
      <c r="D23" s="1079" t="s">
        <v>1691</v>
      </c>
      <c r="E23" s="1080">
        <v>88</v>
      </c>
      <c r="F23" s="1080">
        <v>27</v>
      </c>
      <c r="G23" s="1081"/>
      <c r="H23" s="1081"/>
      <c r="I23" s="1081">
        <v>5</v>
      </c>
      <c r="J23" s="1082"/>
      <c r="K23" s="1081"/>
      <c r="L23" s="1081">
        <v>10</v>
      </c>
      <c r="M23" s="1081"/>
      <c r="N23" s="1081"/>
      <c r="O23" s="1081">
        <v>5</v>
      </c>
      <c r="P23" s="1081"/>
      <c r="Q23" s="1082"/>
      <c r="R23" s="1082">
        <v>7</v>
      </c>
      <c r="S23" s="699" t="s">
        <v>1692</v>
      </c>
      <c r="T23" s="1074" t="s">
        <v>1693</v>
      </c>
      <c r="U23" s="1074" t="s">
        <v>1694</v>
      </c>
      <c r="V23" s="1075" t="s">
        <v>1695</v>
      </c>
      <c r="W23" s="183"/>
      <c r="X23" s="219"/>
      <c r="Y23" s="1083"/>
      <c r="Z23" s="680"/>
      <c r="AA23" s="1077"/>
      <c r="AB23" s="895"/>
      <c r="AC23" s="895"/>
      <c r="AD23" s="761" t="s">
        <v>1696</v>
      </c>
      <c r="AE23" s="940">
        <v>492880</v>
      </c>
    </row>
    <row r="24" spans="1:31" ht="47.25" customHeight="1">
      <c r="A24" s="140"/>
      <c r="B24" s="140"/>
      <c r="C24" s="140"/>
      <c r="D24" s="140"/>
      <c r="E24" s="140"/>
      <c r="F24" s="140"/>
      <c r="G24" s="140"/>
      <c r="H24" s="140"/>
      <c r="I24" s="140"/>
      <c r="J24" s="140"/>
      <c r="K24" s="140"/>
      <c r="L24" s="140"/>
      <c r="M24" s="140"/>
      <c r="N24" s="140"/>
      <c r="O24" s="140"/>
      <c r="P24" s="140"/>
      <c r="Q24" s="140"/>
      <c r="R24" s="140"/>
      <c r="S24" s="140"/>
      <c r="T24" s="140"/>
      <c r="U24" s="140"/>
      <c r="V24" s="140"/>
      <c r="W24" s="140"/>
      <c r="X24" s="87"/>
      <c r="Y24" s="1083"/>
      <c r="Z24" s="895"/>
      <c r="AA24" s="1077"/>
      <c r="AB24" s="895"/>
      <c r="AC24" s="895"/>
      <c r="AD24" s="1084" t="s">
        <v>1697</v>
      </c>
      <c r="AE24" s="1078">
        <v>495000</v>
      </c>
    </row>
    <row r="25" spans="1:31" ht="91.5" customHeight="1">
      <c r="A25" s="140"/>
      <c r="B25" s="895" t="s">
        <v>1698</v>
      </c>
      <c r="C25" s="780" t="s">
        <v>150</v>
      </c>
      <c r="D25" s="1085" t="s">
        <v>1699</v>
      </c>
      <c r="E25" s="1067">
        <v>9</v>
      </c>
      <c r="F25" s="1067">
        <v>15</v>
      </c>
      <c r="G25" s="1086"/>
      <c r="H25" s="1086"/>
      <c r="I25" s="1068"/>
      <c r="J25" s="1068">
        <v>5</v>
      </c>
      <c r="K25" s="1068"/>
      <c r="L25" s="1068"/>
      <c r="M25" s="1068">
        <v>10</v>
      </c>
      <c r="N25" s="1068"/>
      <c r="O25" s="1068"/>
      <c r="P25" s="1068"/>
      <c r="Q25" s="1068"/>
      <c r="R25" s="1068"/>
      <c r="S25" s="895" t="s">
        <v>1700</v>
      </c>
      <c r="T25" s="680" t="s">
        <v>1693</v>
      </c>
      <c r="U25" s="680" t="s">
        <v>1694</v>
      </c>
      <c r="V25" s="1087" t="s">
        <v>1701</v>
      </c>
      <c r="W25" s="233"/>
      <c r="X25" s="233"/>
      <c r="Y25" s="1088"/>
      <c r="Z25" s="895"/>
      <c r="AA25" s="1077"/>
      <c r="AB25" s="895"/>
      <c r="AC25" s="895"/>
      <c r="AD25" s="1084" t="s">
        <v>1702</v>
      </c>
      <c r="AE25" s="1078">
        <v>987140.49</v>
      </c>
    </row>
    <row r="26" spans="1:31" ht="113" customHeight="1">
      <c r="A26" s="131" t="s">
        <v>1703</v>
      </c>
      <c r="B26" s="131" t="s">
        <v>1704</v>
      </c>
      <c r="C26" s="128" t="s">
        <v>150</v>
      </c>
      <c r="D26" s="1089" t="s">
        <v>1705</v>
      </c>
      <c r="E26" s="1090">
        <v>48</v>
      </c>
      <c r="F26" s="1090">
        <v>55</v>
      </c>
      <c r="G26" s="1091"/>
      <c r="H26" s="1091"/>
      <c r="I26" s="1091">
        <v>12</v>
      </c>
      <c r="J26" s="1091"/>
      <c r="K26" s="1091"/>
      <c r="L26" s="1091">
        <v>18</v>
      </c>
      <c r="M26" s="1091"/>
      <c r="N26" s="1091"/>
      <c r="O26" s="1091">
        <v>15</v>
      </c>
      <c r="P26" s="1091"/>
      <c r="Q26" s="1091"/>
      <c r="R26" s="1091">
        <v>10</v>
      </c>
      <c r="S26" s="570" t="s">
        <v>1706</v>
      </c>
      <c r="T26" s="1092" t="s">
        <v>1707</v>
      </c>
      <c r="U26" s="1092" t="s">
        <v>1708</v>
      </c>
      <c r="V26" s="1093" t="s">
        <v>1709</v>
      </c>
      <c r="W26" s="126" t="s">
        <v>1710</v>
      </c>
      <c r="X26" s="59"/>
      <c r="Y26" s="1094"/>
      <c r="Z26" s="70"/>
      <c r="AA26" s="69"/>
      <c r="AB26" s="70"/>
      <c r="AC26" s="70"/>
      <c r="AD26" s="67" t="s">
        <v>1711</v>
      </c>
      <c r="AE26" s="1095">
        <v>3174773.03</v>
      </c>
    </row>
    <row r="27" spans="1:31" ht="50.25" customHeight="1">
      <c r="A27" s="111"/>
      <c r="B27" s="111"/>
      <c r="C27" s="111"/>
      <c r="D27" s="111"/>
      <c r="E27" s="111"/>
      <c r="F27" s="111"/>
      <c r="G27" s="111"/>
      <c r="H27" s="111"/>
      <c r="I27" s="111"/>
      <c r="J27" s="111"/>
      <c r="K27" s="111"/>
      <c r="L27" s="111"/>
      <c r="M27" s="111"/>
      <c r="N27" s="111"/>
      <c r="O27" s="111"/>
      <c r="P27" s="111"/>
      <c r="Q27" s="111"/>
      <c r="R27" s="111"/>
      <c r="S27" s="111"/>
      <c r="T27" s="111"/>
      <c r="U27" s="111"/>
      <c r="V27" s="111"/>
      <c r="W27" s="111"/>
      <c r="X27" s="816" t="s">
        <v>1712</v>
      </c>
      <c r="Y27" s="1095">
        <v>77880</v>
      </c>
      <c r="Z27" s="70"/>
      <c r="AA27" s="69"/>
      <c r="AB27" s="70"/>
      <c r="AC27" s="70"/>
      <c r="AD27" s="816" t="s">
        <v>1712</v>
      </c>
      <c r="AE27" s="1095">
        <v>77880</v>
      </c>
    </row>
    <row r="28" spans="1:31" ht="50.25" customHeight="1">
      <c r="A28" s="111"/>
      <c r="B28" s="111"/>
      <c r="C28" s="111"/>
      <c r="D28" s="111"/>
      <c r="E28" s="111"/>
      <c r="F28" s="111"/>
      <c r="G28" s="111"/>
      <c r="H28" s="111"/>
      <c r="I28" s="111"/>
      <c r="J28" s="111"/>
      <c r="K28" s="111"/>
      <c r="L28" s="111"/>
      <c r="M28" s="111"/>
      <c r="N28" s="111"/>
      <c r="O28" s="111"/>
      <c r="P28" s="111"/>
      <c r="Q28" s="111"/>
      <c r="R28" s="111"/>
      <c r="S28" s="111"/>
      <c r="T28" s="111"/>
      <c r="U28" s="111"/>
      <c r="V28" s="111"/>
      <c r="W28" s="111"/>
      <c r="X28" s="816" t="s">
        <v>1713</v>
      </c>
      <c r="Y28" s="1094"/>
      <c r="Z28" s="70"/>
      <c r="AA28" s="69"/>
      <c r="AB28" s="70"/>
      <c r="AC28" s="70"/>
      <c r="AD28" s="816" t="s">
        <v>1713</v>
      </c>
      <c r="AE28" s="1095">
        <v>5460000</v>
      </c>
    </row>
    <row r="29" spans="1:31" ht="91" customHeight="1">
      <c r="A29" s="1096" t="s">
        <v>1714</v>
      </c>
      <c r="B29" s="1097" t="s">
        <v>1715</v>
      </c>
      <c r="C29" s="769" t="s">
        <v>150</v>
      </c>
      <c r="D29" s="1098" t="s">
        <v>1716</v>
      </c>
      <c r="E29" s="1099">
        <v>23</v>
      </c>
      <c r="F29" s="1099">
        <v>10</v>
      </c>
      <c r="G29" s="1100"/>
      <c r="H29" s="1100"/>
      <c r="I29" s="1100">
        <v>2</v>
      </c>
      <c r="J29" s="1100"/>
      <c r="K29" s="1100"/>
      <c r="L29" s="1101">
        <v>3</v>
      </c>
      <c r="M29" s="1101"/>
      <c r="N29" s="1100"/>
      <c r="O29" s="1100">
        <v>3</v>
      </c>
      <c r="P29" s="1101"/>
      <c r="Q29" s="1101"/>
      <c r="R29" s="1101">
        <v>2</v>
      </c>
      <c r="S29" s="1102" t="s">
        <v>1717</v>
      </c>
      <c r="T29" s="694" t="s">
        <v>1718</v>
      </c>
      <c r="U29" s="1103" t="s">
        <v>1719</v>
      </c>
      <c r="V29" s="1104" t="s">
        <v>1720</v>
      </c>
      <c r="W29" s="1105" t="s">
        <v>1721</v>
      </c>
      <c r="X29" s="376"/>
      <c r="Y29" s="1106"/>
      <c r="Z29" s="1097"/>
      <c r="AA29" s="1107"/>
      <c r="AB29" s="1097"/>
      <c r="AC29" s="1097"/>
      <c r="AD29" s="1108"/>
      <c r="AE29" s="1109"/>
    </row>
    <row r="30" spans="1:31" ht="105" customHeight="1">
      <c r="A30" s="140"/>
      <c r="B30" s="91" t="s">
        <v>1722</v>
      </c>
      <c r="C30" s="88" t="s">
        <v>150</v>
      </c>
      <c r="D30" s="1110" t="s">
        <v>1723</v>
      </c>
      <c r="E30" s="165">
        <v>32</v>
      </c>
      <c r="F30" s="165">
        <v>8</v>
      </c>
      <c r="G30" s="1111"/>
      <c r="H30" s="1111"/>
      <c r="I30" s="1111">
        <v>2</v>
      </c>
      <c r="J30" s="1112"/>
      <c r="K30" s="1112"/>
      <c r="L30" s="1112">
        <v>2</v>
      </c>
      <c r="M30" s="1112"/>
      <c r="N30" s="1112"/>
      <c r="O30" s="1112">
        <v>2</v>
      </c>
      <c r="P30" s="1112"/>
      <c r="Q30" s="1112"/>
      <c r="R30" s="1112">
        <v>2</v>
      </c>
      <c r="S30" s="91" t="s">
        <v>1724</v>
      </c>
      <c r="T30" s="90" t="s">
        <v>1718</v>
      </c>
      <c r="U30" s="90" t="s">
        <v>1719</v>
      </c>
      <c r="V30" s="257" t="s">
        <v>1725</v>
      </c>
      <c r="W30" s="257" t="s">
        <v>1721</v>
      </c>
      <c r="X30" s="87"/>
      <c r="Y30" s="1113"/>
      <c r="Z30" s="91"/>
      <c r="AA30" s="678"/>
      <c r="AB30" s="91"/>
      <c r="AC30" s="91"/>
      <c r="AD30" s="691"/>
      <c r="AE30" s="1114"/>
    </row>
    <row r="31" spans="1:31" ht="117" customHeight="1">
      <c r="A31" s="162"/>
      <c r="B31" s="91" t="s">
        <v>1726</v>
      </c>
      <c r="C31" s="88" t="s">
        <v>150</v>
      </c>
      <c r="D31" s="1110" t="s">
        <v>1727</v>
      </c>
      <c r="E31" s="165">
        <v>1</v>
      </c>
      <c r="F31" s="165">
        <v>5</v>
      </c>
      <c r="G31" s="1111"/>
      <c r="H31" s="1111"/>
      <c r="I31" s="1111">
        <v>1</v>
      </c>
      <c r="J31" s="1112"/>
      <c r="K31" s="1112"/>
      <c r="L31" s="1112">
        <v>2</v>
      </c>
      <c r="M31" s="1112"/>
      <c r="N31" s="1112"/>
      <c r="O31" s="1112">
        <v>2</v>
      </c>
      <c r="P31" s="1112"/>
      <c r="Q31" s="1112"/>
      <c r="R31" s="1112">
        <v>0</v>
      </c>
      <c r="S31" s="90" t="s">
        <v>1728</v>
      </c>
      <c r="T31" s="90" t="s">
        <v>1718</v>
      </c>
      <c r="U31" s="90" t="s">
        <v>1729</v>
      </c>
      <c r="V31" s="257" t="s">
        <v>1730</v>
      </c>
      <c r="W31" s="87" t="s">
        <v>1731</v>
      </c>
      <c r="X31" s="87"/>
      <c r="Y31" s="1083"/>
      <c r="Z31" s="91"/>
      <c r="AA31" s="678"/>
      <c r="AB31" s="91"/>
      <c r="AC31" s="91"/>
      <c r="AD31" s="691"/>
      <c r="AE31" s="1114"/>
    </row>
    <row r="32" spans="1:31" ht="38.5" customHeight="1">
      <c r="A32" s="695" t="s">
        <v>1732</v>
      </c>
      <c r="B32" s="695" t="s">
        <v>1733</v>
      </c>
      <c r="C32" s="696" t="s">
        <v>150</v>
      </c>
      <c r="D32" s="1079" t="s">
        <v>1734</v>
      </c>
      <c r="E32" s="1080">
        <v>25</v>
      </c>
      <c r="F32" s="1080">
        <v>10</v>
      </c>
      <c r="G32" s="1115"/>
      <c r="H32" s="1115"/>
      <c r="I32" s="1115">
        <v>2</v>
      </c>
      <c r="J32" s="1116"/>
      <c r="K32" s="1116"/>
      <c r="L32" s="1116">
        <v>2</v>
      </c>
      <c r="M32" s="1116"/>
      <c r="N32" s="1116"/>
      <c r="O32" s="1116">
        <v>2</v>
      </c>
      <c r="P32" s="1116"/>
      <c r="Q32" s="1116"/>
      <c r="R32" s="1116">
        <v>4</v>
      </c>
      <c r="S32" s="695" t="s">
        <v>1735</v>
      </c>
      <c r="T32" s="698" t="s">
        <v>1736</v>
      </c>
      <c r="U32" s="698" t="s">
        <v>1737</v>
      </c>
      <c r="V32" s="722" t="s">
        <v>1738</v>
      </c>
      <c r="W32" s="218" t="s">
        <v>1739</v>
      </c>
      <c r="X32" s="218"/>
      <c r="Y32" s="1117"/>
      <c r="Z32" s="218" t="s">
        <v>1740</v>
      </c>
      <c r="AA32" s="723"/>
      <c r="AB32" s="695"/>
      <c r="AC32" s="695"/>
      <c r="AD32" s="1118" t="s">
        <v>1741</v>
      </c>
      <c r="AE32" s="1119">
        <v>141100000</v>
      </c>
    </row>
    <row r="33" spans="1:31" ht="38.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row>
    <row r="34" spans="1:31" ht="38.5" customHeight="1">
      <c r="A34" s="140"/>
      <c r="B34" s="162"/>
      <c r="C34" s="162"/>
      <c r="D34" s="162"/>
      <c r="E34" s="162"/>
      <c r="F34" s="162"/>
      <c r="G34" s="162"/>
      <c r="H34" s="162"/>
      <c r="I34" s="162"/>
      <c r="J34" s="162"/>
      <c r="K34" s="162"/>
      <c r="L34" s="162"/>
      <c r="M34" s="162"/>
      <c r="N34" s="162"/>
      <c r="O34" s="162"/>
      <c r="P34" s="162"/>
      <c r="Q34" s="162"/>
      <c r="R34" s="162"/>
      <c r="S34" s="162"/>
      <c r="T34" s="162"/>
      <c r="U34" s="162"/>
      <c r="V34" s="162"/>
      <c r="W34" s="162"/>
      <c r="X34" s="140"/>
      <c r="Y34" s="140"/>
      <c r="Z34" s="162"/>
      <c r="AA34" s="162"/>
      <c r="AB34" s="162"/>
      <c r="AC34" s="162"/>
      <c r="AD34" s="140"/>
      <c r="AE34" s="140"/>
    </row>
    <row r="35" spans="1:31" ht="87.75" customHeight="1">
      <c r="A35" s="162"/>
      <c r="B35" s="91" t="s">
        <v>1742</v>
      </c>
      <c r="C35" s="88" t="s">
        <v>150</v>
      </c>
      <c r="D35" s="91" t="s">
        <v>1743</v>
      </c>
      <c r="E35" s="165">
        <v>4</v>
      </c>
      <c r="F35" s="165">
        <v>4</v>
      </c>
      <c r="G35" s="1120"/>
      <c r="H35" s="1120"/>
      <c r="I35" s="165">
        <v>1</v>
      </c>
      <c r="J35" s="1112"/>
      <c r="K35" s="1112"/>
      <c r="L35" s="1121">
        <v>1</v>
      </c>
      <c r="M35" s="1120"/>
      <c r="N35" s="1120"/>
      <c r="O35" s="1121">
        <v>1</v>
      </c>
      <c r="P35" s="1120"/>
      <c r="Q35" s="1120"/>
      <c r="R35" s="1121">
        <v>1</v>
      </c>
      <c r="S35" s="90" t="s">
        <v>1744</v>
      </c>
      <c r="T35" s="90" t="s">
        <v>1736</v>
      </c>
      <c r="U35" s="90" t="s">
        <v>1737</v>
      </c>
      <c r="V35" s="89" t="s">
        <v>1745</v>
      </c>
      <c r="W35" s="219"/>
      <c r="X35" s="162"/>
      <c r="Y35" s="162"/>
      <c r="Z35" s="219" t="s">
        <v>1740</v>
      </c>
      <c r="AA35" s="678"/>
      <c r="AB35" s="91"/>
      <c r="AC35" s="91"/>
      <c r="AD35" s="162"/>
      <c r="AE35" s="162"/>
    </row>
    <row r="36" spans="1:31" ht="228.5" customHeight="1">
      <c r="A36" s="91" t="s">
        <v>1746</v>
      </c>
      <c r="B36" s="91" t="s">
        <v>1747</v>
      </c>
      <c r="C36" s="88" t="s">
        <v>150</v>
      </c>
      <c r="D36" s="91" t="s">
        <v>1748</v>
      </c>
      <c r="E36" s="1122">
        <v>474</v>
      </c>
      <c r="F36" s="1123">
        <v>185</v>
      </c>
      <c r="G36" s="1112"/>
      <c r="H36" s="1112"/>
      <c r="I36" s="1124">
        <v>93</v>
      </c>
      <c r="J36" s="1112"/>
      <c r="K36" s="1112"/>
      <c r="L36" s="1112"/>
      <c r="M36" s="1112"/>
      <c r="N36" s="1112"/>
      <c r="O36" s="1112"/>
      <c r="P36" s="1112"/>
      <c r="Q36" s="1112"/>
      <c r="R36" s="1112"/>
      <c r="S36" s="90" t="s">
        <v>1749</v>
      </c>
      <c r="T36" s="90" t="s">
        <v>1537</v>
      </c>
      <c r="U36" s="90" t="s">
        <v>1750</v>
      </c>
      <c r="V36" s="12" t="s">
        <v>1751</v>
      </c>
      <c r="W36" s="87" t="s">
        <v>1752</v>
      </c>
      <c r="X36" s="219"/>
      <c r="Y36" s="1083"/>
      <c r="Z36" s="89" t="s">
        <v>1753</v>
      </c>
      <c r="AA36" s="678"/>
      <c r="AB36" s="91"/>
      <c r="AC36" s="91" t="s">
        <v>1754</v>
      </c>
      <c r="AD36" s="13"/>
      <c r="AE36" s="1114"/>
    </row>
    <row r="37" spans="1:31" ht="99" customHeight="1">
      <c r="A37" s="695" t="s">
        <v>1755</v>
      </c>
      <c r="B37" s="695" t="s">
        <v>1756</v>
      </c>
      <c r="C37" s="696" t="s">
        <v>367</v>
      </c>
      <c r="D37" s="91" t="s">
        <v>1757</v>
      </c>
      <c r="E37" s="1125">
        <v>0.9042</v>
      </c>
      <c r="F37" s="684">
        <v>1</v>
      </c>
      <c r="G37" s="1112"/>
      <c r="H37" s="1112"/>
      <c r="I37" s="95">
        <v>0.25</v>
      </c>
      <c r="J37" s="1112"/>
      <c r="K37" s="1112"/>
      <c r="L37" s="95">
        <v>0.25</v>
      </c>
      <c r="M37" s="1112"/>
      <c r="N37" s="1112"/>
      <c r="O37" s="95">
        <v>0.25</v>
      </c>
      <c r="P37" s="1112"/>
      <c r="Q37" s="1112"/>
      <c r="R37" s="95">
        <v>0.25</v>
      </c>
      <c r="S37" s="698" t="s">
        <v>1758</v>
      </c>
      <c r="T37" s="698" t="s">
        <v>1537</v>
      </c>
      <c r="U37" s="698" t="s">
        <v>1759</v>
      </c>
      <c r="V37" s="627" t="s">
        <v>1760</v>
      </c>
      <c r="W37" s="183" t="s">
        <v>1752</v>
      </c>
      <c r="X37" s="87"/>
      <c r="Y37" s="1083"/>
      <c r="Z37" s="722" t="s">
        <v>1761</v>
      </c>
      <c r="AA37" s="723"/>
      <c r="AB37" s="695"/>
      <c r="AC37" s="698" t="s">
        <v>1762</v>
      </c>
      <c r="AD37" s="628"/>
      <c r="AE37" s="1119"/>
    </row>
    <row r="38" spans="1:31" ht="86.25" customHeight="1">
      <c r="A38" s="162"/>
      <c r="B38" s="162"/>
      <c r="C38" s="162"/>
      <c r="D38" s="91" t="s">
        <v>1763</v>
      </c>
      <c r="E38" s="1125">
        <v>0.8034</v>
      </c>
      <c r="F38" s="684">
        <v>1</v>
      </c>
      <c r="G38" s="1112"/>
      <c r="H38" s="1112"/>
      <c r="I38" s="95">
        <v>0.25</v>
      </c>
      <c r="J38" s="1112"/>
      <c r="K38" s="1112"/>
      <c r="L38" s="95">
        <v>0.25</v>
      </c>
      <c r="M38" s="1112"/>
      <c r="N38" s="1112"/>
      <c r="O38" s="95">
        <v>0.25</v>
      </c>
      <c r="P38" s="1112"/>
      <c r="Q38" s="1112"/>
      <c r="R38" s="95">
        <v>0.25</v>
      </c>
      <c r="S38" s="162"/>
      <c r="T38" s="162"/>
      <c r="U38" s="162"/>
      <c r="V38" s="162"/>
      <c r="W38" s="162"/>
      <c r="X38" s="207"/>
      <c r="Y38" s="1083"/>
      <c r="Z38" s="162"/>
      <c r="AA38" s="162"/>
      <c r="AB38" s="162"/>
      <c r="AC38" s="162"/>
      <c r="AD38" s="1126"/>
      <c r="AE38" s="1127"/>
    </row>
    <row r="39" spans="1:31" ht="91" customHeight="1">
      <c r="A39" s="695" t="s">
        <v>1764</v>
      </c>
      <c r="B39" s="1128" t="s">
        <v>1765</v>
      </c>
      <c r="C39" s="780" t="s">
        <v>150</v>
      </c>
      <c r="D39" s="895" t="s">
        <v>1766</v>
      </c>
      <c r="E39" s="1129">
        <v>11</v>
      </c>
      <c r="F39" s="1129">
        <v>12</v>
      </c>
      <c r="G39" s="1067">
        <v>1</v>
      </c>
      <c r="H39" s="1067">
        <v>1</v>
      </c>
      <c r="I39" s="1067">
        <v>1</v>
      </c>
      <c r="J39" s="1067">
        <v>1</v>
      </c>
      <c r="K39" s="1067">
        <v>1</v>
      </c>
      <c r="L39" s="1067">
        <v>1</v>
      </c>
      <c r="M39" s="1067">
        <v>1</v>
      </c>
      <c r="N39" s="1067">
        <v>1</v>
      </c>
      <c r="O39" s="1067">
        <v>1</v>
      </c>
      <c r="P39" s="1067">
        <v>1</v>
      </c>
      <c r="Q39" s="1067">
        <v>1</v>
      </c>
      <c r="R39" s="1067">
        <v>1</v>
      </c>
      <c r="S39" s="1130" t="s">
        <v>1767</v>
      </c>
      <c r="T39" s="895" t="s">
        <v>1768</v>
      </c>
      <c r="U39" s="895" t="s">
        <v>1769</v>
      </c>
      <c r="V39" s="1131" t="s">
        <v>1770</v>
      </c>
      <c r="W39" s="1131" t="s">
        <v>1771</v>
      </c>
      <c r="X39" s="895"/>
      <c r="Y39" s="895"/>
      <c r="Z39" s="89" t="s">
        <v>1772</v>
      </c>
      <c r="AA39" s="91" t="s">
        <v>1773</v>
      </c>
      <c r="AB39" s="91" t="s">
        <v>1773</v>
      </c>
      <c r="AC39" s="534" t="s">
        <v>1774</v>
      </c>
      <c r="AD39" s="760" t="s">
        <v>1775</v>
      </c>
      <c r="AE39" s="1114">
        <v>4000000</v>
      </c>
    </row>
    <row r="40" spans="1:31" ht="103.5" customHeight="1">
      <c r="A40" s="140"/>
      <c r="B40" s="140"/>
      <c r="C40" s="88" t="s">
        <v>150</v>
      </c>
      <c r="D40" s="90" t="s">
        <v>1776</v>
      </c>
      <c r="E40" s="1132">
        <v>24023</v>
      </c>
      <c r="F40" s="1132">
        <v>7600</v>
      </c>
      <c r="G40" s="165">
        <v>500</v>
      </c>
      <c r="H40" s="165">
        <v>500</v>
      </c>
      <c r="I40" s="165">
        <v>700</v>
      </c>
      <c r="J40" s="165">
        <v>700</v>
      </c>
      <c r="K40" s="165">
        <v>700</v>
      </c>
      <c r="L40" s="165">
        <v>700</v>
      </c>
      <c r="M40" s="165">
        <v>700</v>
      </c>
      <c r="N40" s="165">
        <v>700</v>
      </c>
      <c r="O40" s="165">
        <v>700</v>
      </c>
      <c r="P40" s="165">
        <v>700</v>
      </c>
      <c r="Q40" s="165">
        <v>700</v>
      </c>
      <c r="R40" s="165">
        <v>300</v>
      </c>
      <c r="S40" s="91" t="s">
        <v>1777</v>
      </c>
      <c r="T40" s="91" t="s">
        <v>1768</v>
      </c>
      <c r="U40" s="91" t="s">
        <v>1769</v>
      </c>
      <c r="V40" s="89" t="s">
        <v>1778</v>
      </c>
      <c r="W40" s="89" t="s">
        <v>1779</v>
      </c>
      <c r="X40" s="1133"/>
      <c r="Y40" s="1134"/>
      <c r="Z40" s="89" t="s">
        <v>1780</v>
      </c>
      <c r="AA40" s="91" t="s">
        <v>1781</v>
      </c>
      <c r="AB40" s="91" t="s">
        <v>1781</v>
      </c>
      <c r="AC40" s="534" t="s">
        <v>1782</v>
      </c>
      <c r="AD40" s="691"/>
      <c r="AE40" s="1114"/>
    </row>
    <row r="41" spans="1:31" ht="94.5" customHeight="1">
      <c r="A41" s="140"/>
      <c r="B41" s="162"/>
      <c r="C41" s="88" t="s">
        <v>150</v>
      </c>
      <c r="D41" s="90" t="s">
        <v>1783</v>
      </c>
      <c r="E41" s="86">
        <v>5</v>
      </c>
      <c r="F41" s="86">
        <v>4</v>
      </c>
      <c r="G41" s="166"/>
      <c r="H41" s="166"/>
      <c r="I41" s="166">
        <v>1</v>
      </c>
      <c r="J41" s="166"/>
      <c r="K41" s="166"/>
      <c r="L41" s="166">
        <v>1</v>
      </c>
      <c r="M41" s="166"/>
      <c r="N41" s="166"/>
      <c r="O41" s="166">
        <v>1</v>
      </c>
      <c r="P41" s="166"/>
      <c r="Q41" s="166"/>
      <c r="R41" s="166">
        <v>1</v>
      </c>
      <c r="S41" s="91" t="s">
        <v>1784</v>
      </c>
      <c r="T41" s="91" t="s">
        <v>1768</v>
      </c>
      <c r="U41" s="91" t="s">
        <v>1769</v>
      </c>
      <c r="V41" s="89" t="s">
        <v>1785</v>
      </c>
      <c r="W41" s="89" t="s">
        <v>1786</v>
      </c>
      <c r="X41" s="1133"/>
      <c r="Y41" s="1134"/>
      <c r="Z41" s="89" t="s">
        <v>1787</v>
      </c>
      <c r="AA41" s="91" t="s">
        <v>1788</v>
      </c>
      <c r="AB41" s="91" t="s">
        <v>1788</v>
      </c>
      <c r="AC41" s="89" t="s">
        <v>1789</v>
      </c>
      <c r="AD41" s="691"/>
      <c r="AE41" s="1114"/>
    </row>
    <row r="42" spans="1:31" ht="82" customHeight="1">
      <c r="A42" s="140"/>
      <c r="B42" s="91" t="s">
        <v>1790</v>
      </c>
      <c r="C42" s="166" t="s">
        <v>367</v>
      </c>
      <c r="D42" s="90" t="s">
        <v>1682</v>
      </c>
      <c r="E42" s="86">
        <v>0</v>
      </c>
      <c r="F42" s="94">
        <v>1</v>
      </c>
      <c r="G42" s="166"/>
      <c r="H42" s="166"/>
      <c r="I42" s="684">
        <v>0.25</v>
      </c>
      <c r="J42" s="166"/>
      <c r="K42" s="166"/>
      <c r="L42" s="684">
        <v>0.25</v>
      </c>
      <c r="M42" s="166"/>
      <c r="N42" s="166"/>
      <c r="O42" s="684">
        <v>0.5</v>
      </c>
      <c r="P42" s="166"/>
      <c r="Q42" s="166"/>
      <c r="R42" s="684"/>
      <c r="S42" s="91" t="s">
        <v>1791</v>
      </c>
      <c r="T42" s="91" t="s">
        <v>1768</v>
      </c>
      <c r="U42" s="91" t="s">
        <v>1792</v>
      </c>
      <c r="V42" s="1135" t="s">
        <v>1793</v>
      </c>
      <c r="W42" s="89"/>
      <c r="X42" s="1134" t="s">
        <v>1794</v>
      </c>
      <c r="Y42" s="1134"/>
      <c r="Z42" s="89"/>
      <c r="AA42" s="269"/>
      <c r="AB42" s="269"/>
      <c r="AC42" s="269"/>
      <c r="AD42" s="691"/>
      <c r="AE42" s="1114"/>
    </row>
    <row r="43" spans="1:31" ht="38.5" customHeight="1">
      <c r="A43" s="140"/>
      <c r="B43" s="1128" t="s">
        <v>1795</v>
      </c>
      <c r="C43" s="696" t="s">
        <v>150</v>
      </c>
      <c r="D43" s="698" t="s">
        <v>1796</v>
      </c>
      <c r="E43" s="628">
        <v>12</v>
      </c>
      <c r="F43" s="628">
        <v>12</v>
      </c>
      <c r="G43" s="697">
        <v>1</v>
      </c>
      <c r="H43" s="697">
        <v>1</v>
      </c>
      <c r="I43" s="697">
        <v>1</v>
      </c>
      <c r="J43" s="697">
        <v>1</v>
      </c>
      <c r="K43" s="697">
        <v>1</v>
      </c>
      <c r="L43" s="697">
        <v>1</v>
      </c>
      <c r="M43" s="697">
        <v>1</v>
      </c>
      <c r="N43" s="697">
        <v>1</v>
      </c>
      <c r="O43" s="697">
        <v>1</v>
      </c>
      <c r="P43" s="697">
        <v>1</v>
      </c>
      <c r="Q43" s="697">
        <v>1</v>
      </c>
      <c r="R43" s="697">
        <v>1</v>
      </c>
      <c r="S43" s="695" t="s">
        <v>1797</v>
      </c>
      <c r="T43" s="695" t="s">
        <v>1768</v>
      </c>
      <c r="U43" s="695" t="s">
        <v>1769</v>
      </c>
      <c r="V43" s="722" t="s">
        <v>1798</v>
      </c>
      <c r="W43" s="722"/>
      <c r="X43" s="1136"/>
      <c r="Y43" s="1137"/>
      <c r="Z43" s="89"/>
      <c r="AA43" s="269"/>
      <c r="AB43" s="269"/>
      <c r="AC43" s="269"/>
      <c r="AD43" s="384" t="s">
        <v>1799</v>
      </c>
      <c r="AE43" s="1114">
        <v>13000000</v>
      </c>
    </row>
    <row r="44" spans="1:31" ht="38.5" customHeight="1">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96"/>
      <c r="AA44" s="96"/>
      <c r="AB44" s="96"/>
      <c r="AC44" s="96"/>
      <c r="AD44" s="384" t="s">
        <v>1800</v>
      </c>
      <c r="AE44" s="1114">
        <v>4979484</v>
      </c>
    </row>
    <row r="45" spans="1:31" ht="38.5" customHeight="1">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96"/>
      <c r="AA45" s="96"/>
      <c r="AB45" s="96"/>
      <c r="AC45" s="96"/>
      <c r="AD45" s="384" t="s">
        <v>1801</v>
      </c>
      <c r="AE45" s="1114">
        <v>148500</v>
      </c>
    </row>
    <row r="46" spans="1:31" ht="103" customHeight="1">
      <c r="A46" s="96" t="s">
        <v>1802</v>
      </c>
      <c r="B46" s="89" t="s">
        <v>1803</v>
      </c>
      <c r="C46" s="166" t="s">
        <v>367</v>
      </c>
      <c r="D46" s="90" t="s">
        <v>1682</v>
      </c>
      <c r="E46" s="95">
        <v>0</v>
      </c>
      <c r="F46" s="95">
        <v>0.7</v>
      </c>
      <c r="G46" s="88"/>
      <c r="H46" s="88"/>
      <c r="I46" s="88"/>
      <c r="J46" s="95">
        <v>0.05</v>
      </c>
      <c r="K46" s="95">
        <v>0.05</v>
      </c>
      <c r="L46" s="95">
        <v>0.05</v>
      </c>
      <c r="M46" s="95">
        <v>0.1</v>
      </c>
      <c r="N46" s="95">
        <v>0.1</v>
      </c>
      <c r="O46" s="95">
        <v>0.1</v>
      </c>
      <c r="P46" s="95">
        <v>0.1</v>
      </c>
      <c r="Q46" s="95">
        <v>0.15</v>
      </c>
      <c r="R46" s="688"/>
      <c r="S46" s="89" t="s">
        <v>1804</v>
      </c>
      <c r="T46" s="89" t="s">
        <v>1707</v>
      </c>
      <c r="U46" s="89" t="s">
        <v>1805</v>
      </c>
      <c r="V46" s="89" t="s">
        <v>1806</v>
      </c>
      <c r="W46" s="89" t="s">
        <v>1807</v>
      </c>
      <c r="X46" s="166" t="s">
        <v>1794</v>
      </c>
      <c r="Y46" s="166"/>
      <c r="Z46" s="96" t="s">
        <v>1808</v>
      </c>
      <c r="AA46" s="96"/>
      <c r="AB46" s="96"/>
      <c r="AC46" s="96"/>
      <c r="AD46" s="691"/>
      <c r="AE46" s="1114"/>
    </row>
    <row r="47" spans="1:31" ht="138.5" customHeight="1">
      <c r="A47" s="90" t="s">
        <v>1809</v>
      </c>
      <c r="B47" s="90" t="s">
        <v>1810</v>
      </c>
      <c r="C47" s="166" t="s">
        <v>367</v>
      </c>
      <c r="D47" s="90" t="s">
        <v>1682</v>
      </c>
      <c r="E47" s="684">
        <v>0</v>
      </c>
      <c r="F47" s="684">
        <v>0.8</v>
      </c>
      <c r="G47" s="166"/>
      <c r="H47" s="166"/>
      <c r="I47" s="166"/>
      <c r="J47" s="684">
        <v>0.05</v>
      </c>
      <c r="K47" s="684">
        <v>0.05</v>
      </c>
      <c r="L47" s="684">
        <v>0.05</v>
      </c>
      <c r="M47" s="684">
        <v>0.1</v>
      </c>
      <c r="N47" s="684">
        <v>0.1</v>
      </c>
      <c r="O47" s="684">
        <v>0.1</v>
      </c>
      <c r="P47" s="684">
        <v>0.2</v>
      </c>
      <c r="Q47" s="684">
        <v>0.15</v>
      </c>
      <c r="R47" s="166"/>
      <c r="S47" s="89" t="s">
        <v>1811</v>
      </c>
      <c r="T47" s="96" t="s">
        <v>1812</v>
      </c>
      <c r="U47" s="96" t="s">
        <v>1813</v>
      </c>
      <c r="V47" s="96" t="s">
        <v>1814</v>
      </c>
      <c r="W47" s="96" t="s">
        <v>1815</v>
      </c>
      <c r="X47" s="90" t="s">
        <v>1794</v>
      </c>
      <c r="Y47" s="166">
        <v>5268431.47</v>
      </c>
      <c r="Z47" s="531" t="s">
        <v>1808</v>
      </c>
      <c r="AA47" s="531"/>
      <c r="AB47" s="531"/>
      <c r="AC47" s="531"/>
      <c r="AD47" s="531"/>
      <c r="AE47" s="1138"/>
    </row>
    <row r="48" spans="1:31" ht="133" customHeight="1">
      <c r="A48" s="90" t="s">
        <v>1816</v>
      </c>
      <c r="B48" s="90" t="s">
        <v>1817</v>
      </c>
      <c r="C48" s="166" t="s">
        <v>367</v>
      </c>
      <c r="D48" s="90" t="s">
        <v>1682</v>
      </c>
      <c r="E48" s="684">
        <v>0</v>
      </c>
      <c r="F48" s="684">
        <v>0.8</v>
      </c>
      <c r="G48" s="166"/>
      <c r="H48" s="166"/>
      <c r="I48" s="166"/>
      <c r="J48" s="684">
        <v>0.05</v>
      </c>
      <c r="K48" s="684">
        <v>0.05</v>
      </c>
      <c r="L48" s="684">
        <v>0.05</v>
      </c>
      <c r="M48" s="684">
        <v>0.1</v>
      </c>
      <c r="N48" s="684">
        <v>0.1</v>
      </c>
      <c r="O48" s="684">
        <v>0.1</v>
      </c>
      <c r="P48" s="684">
        <v>0.2</v>
      </c>
      <c r="Q48" s="684">
        <v>0.15</v>
      </c>
      <c r="R48" s="166"/>
      <c r="S48" s="89" t="s">
        <v>1811</v>
      </c>
      <c r="T48" s="531" t="s">
        <v>1818</v>
      </c>
      <c r="U48" s="96" t="s">
        <v>1819</v>
      </c>
      <c r="V48" s="96" t="s">
        <v>1820</v>
      </c>
      <c r="W48" s="96" t="s">
        <v>1821</v>
      </c>
      <c r="X48" s="166" t="s">
        <v>1794</v>
      </c>
      <c r="Y48" s="166"/>
      <c r="Z48" s="531" t="s">
        <v>1808</v>
      </c>
      <c r="AA48" s="531"/>
      <c r="AB48" s="531"/>
      <c r="AC48" s="531"/>
      <c r="AD48" s="531"/>
      <c r="AE48" s="1138"/>
    </row>
    <row r="49" spans="1:31" ht="15.75" customHeight="1">
      <c r="A49" s="83"/>
      <c r="B49" s="1139"/>
      <c r="D49" s="796"/>
      <c r="G49" s="83"/>
      <c r="H49" s="83"/>
      <c r="I49" s="83"/>
      <c r="J49" s="83"/>
      <c r="K49" s="83"/>
      <c r="L49" s="83"/>
      <c r="M49" s="83"/>
      <c r="N49" s="83"/>
      <c r="O49" s="83"/>
      <c r="P49" s="83"/>
      <c r="Q49" s="83"/>
      <c r="R49" s="83"/>
      <c r="X49" s="764"/>
      <c r="Y49" s="1059"/>
      <c r="AB49" s="83"/>
      <c r="AC49" s="83"/>
      <c r="AD49" s="691" t="s">
        <v>177</v>
      </c>
      <c r="AE49" s="1114">
        <f>SUM(AE18:AE48)</f>
        <v>188819733.16999999</v>
      </c>
    </row>
    <row r="50" spans="1:31" ht="15.75" customHeight="1">
      <c r="A50" s="83"/>
      <c r="B50" s="1140"/>
      <c r="D50" s="796"/>
      <c r="G50" s="83"/>
      <c r="H50" s="83"/>
      <c r="I50" s="83"/>
      <c r="J50" s="83"/>
      <c r="K50" s="83"/>
      <c r="L50" s="83"/>
      <c r="M50" s="83"/>
      <c r="N50" s="83"/>
      <c r="O50" s="83"/>
      <c r="P50" s="83"/>
      <c r="Q50" s="83"/>
      <c r="R50" s="83"/>
      <c r="X50" s="764"/>
      <c r="Y50" s="1059"/>
      <c r="AB50" s="83"/>
      <c r="AC50" s="83"/>
      <c r="AD50" s="6"/>
      <c r="AE50" s="41"/>
    </row>
    <row r="51" spans="1:31" ht="15.75" customHeight="1">
      <c r="A51" s="83"/>
      <c r="B51" s="83"/>
      <c r="D51" s="796"/>
      <c r="G51" s="83"/>
      <c r="H51" s="83"/>
      <c r="I51" s="83"/>
      <c r="J51" s="83"/>
      <c r="K51" s="83"/>
      <c r="L51" s="83"/>
      <c r="M51" s="83"/>
      <c r="N51" s="83"/>
      <c r="O51" s="83"/>
      <c r="P51" s="83"/>
      <c r="Q51" s="83"/>
      <c r="R51" s="83"/>
      <c r="X51" s="764"/>
      <c r="Y51" s="1059"/>
      <c r="AB51" s="83"/>
      <c r="AC51" s="83"/>
      <c r="AD51" s="6"/>
      <c r="AE51" s="41"/>
    </row>
    <row r="52" spans="1:31" ht="38.5" customHeight="1">
      <c r="A52" s="113" t="s">
        <v>1822</v>
      </c>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row>
    <row r="53" spans="1:31" ht="15.75" customHeight="1">
      <c r="A53" s="114" t="s">
        <v>179</v>
      </c>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row>
    <row r="54" spans="1:31" ht="15.75" customHeight="1">
      <c r="A54" s="113" t="s">
        <v>180</v>
      </c>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row>
    <row r="55" spans="1:31" ht="15.75" customHeight="1">
      <c r="A55" s="83"/>
      <c r="B55" s="83"/>
      <c r="D55" s="796"/>
      <c r="G55" s="83"/>
      <c r="H55" s="83"/>
      <c r="I55" s="83"/>
      <c r="J55" s="83"/>
      <c r="K55" s="83"/>
      <c r="L55" s="83"/>
      <c r="M55" s="83"/>
      <c r="N55" s="83"/>
      <c r="O55" s="83"/>
      <c r="P55" s="83"/>
      <c r="Q55" s="83"/>
      <c r="R55" s="83"/>
      <c r="V55" s="1141"/>
      <c r="X55" s="764"/>
      <c r="Y55" s="1059"/>
      <c r="AB55" s="83"/>
      <c r="AC55" s="83"/>
      <c r="AD55" s="6"/>
      <c r="AE55" s="41"/>
    </row>
    <row r="56" spans="1:31" ht="15.75" customHeight="1">
      <c r="A56" s="83"/>
      <c r="B56" s="83"/>
      <c r="D56" s="796"/>
      <c r="G56" s="83"/>
      <c r="H56" s="83"/>
      <c r="I56" s="83"/>
      <c r="J56" s="83"/>
      <c r="K56" s="83"/>
      <c r="L56" s="83"/>
      <c r="M56" s="83"/>
      <c r="N56" s="83"/>
      <c r="O56" s="83"/>
      <c r="P56" s="83"/>
      <c r="Q56" s="83"/>
      <c r="R56" s="83"/>
      <c r="X56" s="764"/>
      <c r="Y56" s="1059"/>
      <c r="AB56" s="83"/>
      <c r="AC56" s="83"/>
      <c r="AD56" s="6"/>
      <c r="AE56" s="41"/>
    </row>
    <row r="57" spans="1:31" ht="15.75" customHeight="1">
      <c r="A57" s="83"/>
      <c r="B57" s="83"/>
      <c r="D57" s="796"/>
      <c r="G57" s="83"/>
      <c r="H57" s="83"/>
      <c r="I57" s="83"/>
      <c r="J57" s="83"/>
      <c r="K57" s="83"/>
      <c r="L57" s="83"/>
      <c r="M57" s="83"/>
      <c r="N57" s="83"/>
      <c r="O57" s="83"/>
      <c r="P57" s="83"/>
      <c r="Q57" s="83"/>
      <c r="R57" s="83"/>
      <c r="X57" s="764"/>
      <c r="Y57" s="1059"/>
      <c r="AB57" s="83"/>
      <c r="AC57" s="83"/>
      <c r="AD57" s="6"/>
      <c r="AE57" s="41"/>
    </row>
    <row r="58" spans="1:31" ht="15.75" customHeight="1">
      <c r="A58" s="83"/>
      <c r="B58" s="83"/>
      <c r="D58" s="796"/>
      <c r="G58" s="83"/>
      <c r="H58" s="83"/>
      <c r="I58" s="83"/>
      <c r="J58" s="83"/>
      <c r="K58" s="83"/>
      <c r="L58" s="83"/>
      <c r="M58" s="83"/>
      <c r="N58" s="83"/>
      <c r="O58" s="83"/>
      <c r="P58" s="83"/>
      <c r="Q58" s="83"/>
      <c r="R58" s="83"/>
      <c r="X58" s="764"/>
      <c r="Y58" s="1059"/>
      <c r="AB58" s="83"/>
      <c r="AC58" s="83"/>
      <c r="AD58" s="6"/>
      <c r="AE58" s="41"/>
    </row>
    <row r="59" spans="1:31" ht="15.75" customHeight="1">
      <c r="A59" s="83"/>
      <c r="B59" s="83"/>
      <c r="D59" s="796"/>
      <c r="G59" s="83"/>
      <c r="H59" s="83"/>
      <c r="I59" s="83"/>
      <c r="J59" s="83"/>
      <c r="K59" s="83"/>
      <c r="L59" s="83"/>
      <c r="M59" s="83"/>
      <c r="N59" s="83"/>
      <c r="O59" s="83"/>
      <c r="P59" s="83"/>
      <c r="Q59" s="83"/>
      <c r="R59" s="83"/>
      <c r="X59" s="764"/>
      <c r="Y59" s="1059"/>
      <c r="AB59" s="83"/>
      <c r="AC59" s="83"/>
      <c r="AD59" s="6"/>
      <c r="AE59" s="41"/>
    </row>
    <row r="60" spans="1:31" ht="15.75" customHeight="1">
      <c r="A60" s="83"/>
      <c r="B60" s="83"/>
      <c r="D60" s="796"/>
      <c r="G60" s="83"/>
      <c r="H60" s="83"/>
      <c r="I60" s="83"/>
      <c r="J60" s="83"/>
      <c r="K60" s="83"/>
      <c r="L60" s="83"/>
      <c r="M60" s="83"/>
      <c r="N60" s="83"/>
      <c r="O60" s="83"/>
      <c r="P60" s="83"/>
      <c r="Q60" s="83"/>
      <c r="R60" s="83"/>
      <c r="X60" s="764"/>
      <c r="Y60" s="1059"/>
      <c r="AB60" s="83"/>
      <c r="AC60" s="83"/>
      <c r="AD60" s="6"/>
      <c r="AE60" s="41"/>
    </row>
    <row r="61" spans="1:31" ht="15.75" customHeight="1">
      <c r="A61" s="83"/>
      <c r="B61" s="83"/>
      <c r="D61" s="796"/>
      <c r="G61" s="83"/>
      <c r="H61" s="83"/>
      <c r="I61" s="83"/>
      <c r="J61" s="83"/>
      <c r="K61" s="83"/>
      <c r="L61" s="83"/>
      <c r="M61" s="83"/>
      <c r="N61" s="83"/>
      <c r="O61" s="83"/>
      <c r="P61" s="83"/>
      <c r="Q61" s="83"/>
      <c r="R61" s="83"/>
      <c r="X61" s="764"/>
      <c r="Y61" s="1059"/>
      <c r="AB61" s="83"/>
      <c r="AC61" s="83"/>
      <c r="AD61" s="6"/>
      <c r="AE61" s="41"/>
    </row>
    <row r="62" spans="1:31" ht="15.75" customHeight="1">
      <c r="A62" s="83"/>
      <c r="B62" s="83"/>
      <c r="D62" s="796"/>
      <c r="G62" s="83"/>
      <c r="H62" s="83"/>
      <c r="I62" s="83"/>
      <c r="J62" s="83"/>
      <c r="K62" s="83"/>
      <c r="L62" s="83"/>
      <c r="M62" s="83"/>
      <c r="N62" s="83"/>
      <c r="O62" s="83"/>
      <c r="P62" s="83"/>
      <c r="Q62" s="83"/>
      <c r="R62" s="83"/>
      <c r="X62" s="764"/>
      <c r="Y62" s="1059"/>
      <c r="AB62" s="83"/>
      <c r="AC62" s="83"/>
      <c r="AD62" s="6"/>
      <c r="AE62" s="41"/>
    </row>
    <row r="63" spans="1:31" ht="15.75" customHeight="1">
      <c r="A63" s="83"/>
      <c r="B63" s="83"/>
      <c r="D63" s="796"/>
      <c r="G63" s="83"/>
      <c r="H63" s="83"/>
      <c r="I63" s="83"/>
      <c r="J63" s="83"/>
      <c r="K63" s="83"/>
      <c r="L63" s="83"/>
      <c r="M63" s="83"/>
      <c r="N63" s="83"/>
      <c r="O63" s="83"/>
      <c r="P63" s="83"/>
      <c r="Q63" s="83"/>
      <c r="R63" s="83"/>
      <c r="X63" s="764"/>
      <c r="Y63" s="1059"/>
      <c r="AB63" s="83"/>
      <c r="AC63" s="83"/>
      <c r="AD63" s="6"/>
      <c r="AE63" s="41"/>
    </row>
    <row r="64" spans="1:31" ht="15.75" customHeight="1">
      <c r="A64" s="83"/>
      <c r="B64" s="83"/>
      <c r="D64" s="796"/>
      <c r="G64" s="83"/>
      <c r="H64" s="83"/>
      <c r="I64" s="83"/>
      <c r="J64" s="83"/>
      <c r="K64" s="83"/>
      <c r="L64" s="83"/>
      <c r="M64" s="83"/>
      <c r="N64" s="83"/>
      <c r="O64" s="83"/>
      <c r="P64" s="83"/>
      <c r="Q64" s="83"/>
      <c r="R64" s="83"/>
      <c r="X64" s="764"/>
      <c r="Y64" s="1059"/>
      <c r="AB64" s="83"/>
      <c r="AC64" s="83"/>
      <c r="AD64" s="6"/>
      <c r="AE64" s="41"/>
    </row>
    <row r="65" spans="1:31" ht="15.75" customHeight="1">
      <c r="A65" s="83"/>
      <c r="B65" s="83"/>
      <c r="D65" s="796"/>
      <c r="G65" s="83"/>
      <c r="H65" s="83"/>
      <c r="I65" s="83"/>
      <c r="J65" s="83"/>
      <c r="K65" s="83"/>
      <c r="L65" s="83"/>
      <c r="M65" s="83"/>
      <c r="N65" s="83"/>
      <c r="O65" s="83"/>
      <c r="P65" s="83"/>
      <c r="Q65" s="83"/>
      <c r="R65" s="83"/>
      <c r="X65" s="764"/>
      <c r="Y65" s="1059"/>
      <c r="AB65" s="83"/>
      <c r="AC65" s="83"/>
      <c r="AD65" s="6"/>
      <c r="AE65" s="41"/>
    </row>
    <row r="66" spans="1:31" ht="15.75" customHeight="1">
      <c r="A66" s="83"/>
      <c r="B66" s="83"/>
      <c r="D66" s="796"/>
      <c r="G66" s="83"/>
      <c r="H66" s="83"/>
      <c r="I66" s="83"/>
      <c r="J66" s="83"/>
      <c r="K66" s="83"/>
      <c r="L66" s="83"/>
      <c r="M66" s="83"/>
      <c r="N66" s="83"/>
      <c r="O66" s="83"/>
      <c r="P66" s="83"/>
      <c r="Q66" s="83"/>
      <c r="R66" s="83"/>
      <c r="X66" s="764"/>
      <c r="Y66" s="1059"/>
      <c r="AB66" s="83"/>
      <c r="AC66" s="83"/>
      <c r="AD66" s="6"/>
      <c r="AE66" s="41"/>
    </row>
    <row r="67" spans="1:31" ht="15.75" customHeight="1">
      <c r="A67" s="83"/>
      <c r="B67" s="83"/>
      <c r="D67" s="796"/>
      <c r="G67" s="83"/>
      <c r="H67" s="83"/>
      <c r="I67" s="83"/>
      <c r="J67" s="83"/>
      <c r="K67" s="83"/>
      <c r="L67" s="83"/>
      <c r="M67" s="83"/>
      <c r="N67" s="83"/>
      <c r="O67" s="83"/>
      <c r="P67" s="83"/>
      <c r="Q67" s="83"/>
      <c r="R67" s="83"/>
      <c r="X67" s="764"/>
      <c r="Y67" s="1059"/>
      <c r="AB67" s="83"/>
      <c r="AC67" s="83"/>
      <c r="AD67" s="6"/>
      <c r="AE67" s="41"/>
    </row>
    <row r="68" spans="1:31" ht="15.75" customHeight="1">
      <c r="A68" s="83"/>
      <c r="B68" s="83"/>
      <c r="D68" s="796"/>
      <c r="G68" s="83"/>
      <c r="H68" s="83"/>
      <c r="I68" s="83"/>
      <c r="J68" s="83"/>
      <c r="K68" s="83"/>
      <c r="L68" s="83"/>
      <c r="M68" s="83"/>
      <c r="N68" s="83"/>
      <c r="O68" s="83"/>
      <c r="P68" s="83"/>
      <c r="Q68" s="83"/>
      <c r="R68" s="83"/>
      <c r="X68" s="764"/>
      <c r="Y68" s="1059"/>
      <c r="AB68" s="83"/>
      <c r="AC68" s="83"/>
      <c r="AD68" s="6"/>
      <c r="AE68" s="41"/>
    </row>
    <row r="69" spans="1:31" ht="15.75" customHeight="1">
      <c r="A69" s="83"/>
      <c r="B69" s="83"/>
      <c r="D69" s="796"/>
      <c r="G69" s="83"/>
      <c r="H69" s="83"/>
      <c r="I69" s="83"/>
      <c r="J69" s="83"/>
      <c r="K69" s="83"/>
      <c r="L69" s="83"/>
      <c r="M69" s="83"/>
      <c r="N69" s="83"/>
      <c r="O69" s="83"/>
      <c r="P69" s="83"/>
      <c r="Q69" s="83"/>
      <c r="R69" s="83"/>
      <c r="X69" s="764"/>
      <c r="Y69" s="1059"/>
      <c r="AB69" s="83"/>
      <c r="AC69" s="83"/>
      <c r="AD69" s="6"/>
      <c r="AE69" s="41"/>
    </row>
    <row r="70" spans="1:31" ht="15.75" customHeight="1">
      <c r="A70" s="83"/>
      <c r="B70" s="83"/>
      <c r="D70" s="796"/>
      <c r="G70" s="83"/>
      <c r="H70" s="83"/>
      <c r="I70" s="83"/>
      <c r="J70" s="83"/>
      <c r="K70" s="83"/>
      <c r="L70" s="83"/>
      <c r="M70" s="83"/>
      <c r="N70" s="83"/>
      <c r="O70" s="83"/>
      <c r="P70" s="83"/>
      <c r="Q70" s="83"/>
      <c r="R70" s="83"/>
      <c r="X70" s="764"/>
      <c r="Y70" s="1059"/>
      <c r="AB70" s="83"/>
      <c r="AC70" s="83"/>
      <c r="AD70" s="6"/>
      <c r="AE70" s="41"/>
    </row>
    <row r="71" spans="1:31" ht="15.75" customHeight="1">
      <c r="A71" s="83"/>
      <c r="B71" s="83"/>
      <c r="D71" s="796"/>
      <c r="G71" s="83"/>
      <c r="H71" s="83"/>
      <c r="I71" s="83"/>
      <c r="J71" s="83"/>
      <c r="K71" s="83"/>
      <c r="L71" s="83"/>
      <c r="M71" s="83"/>
      <c r="N71" s="83"/>
      <c r="O71" s="83"/>
      <c r="P71" s="83"/>
      <c r="Q71" s="83"/>
      <c r="R71" s="83"/>
      <c r="X71" s="764"/>
      <c r="Y71" s="1059"/>
      <c r="AB71" s="83"/>
      <c r="AC71" s="83"/>
      <c r="AD71" s="6"/>
      <c r="AE71" s="41"/>
    </row>
    <row r="72" spans="1:31" ht="15.75" customHeight="1">
      <c r="A72" s="83"/>
      <c r="B72" s="83"/>
      <c r="D72" s="796"/>
      <c r="G72" s="83"/>
      <c r="H72" s="83"/>
      <c r="I72" s="83"/>
      <c r="J72" s="83"/>
      <c r="K72" s="83"/>
      <c r="L72" s="83"/>
      <c r="M72" s="83"/>
      <c r="N72" s="83"/>
      <c r="O72" s="83"/>
      <c r="P72" s="83"/>
      <c r="Q72" s="83"/>
      <c r="R72" s="83"/>
      <c r="X72" s="764"/>
      <c r="Y72" s="1059"/>
      <c r="AB72" s="83"/>
      <c r="AC72" s="83"/>
      <c r="AD72" s="6"/>
      <c r="AE72" s="41"/>
    </row>
    <row r="73" spans="1:31" ht="15.75" customHeight="1">
      <c r="A73" s="83"/>
      <c r="B73" s="83"/>
      <c r="D73" s="796"/>
      <c r="G73" s="83"/>
      <c r="H73" s="83"/>
      <c r="I73" s="83"/>
      <c r="J73" s="83"/>
      <c r="K73" s="83"/>
      <c r="L73" s="83"/>
      <c r="M73" s="83"/>
      <c r="N73" s="83"/>
      <c r="O73" s="83"/>
      <c r="P73" s="83"/>
      <c r="Q73" s="83"/>
      <c r="R73" s="83"/>
      <c r="X73" s="764"/>
      <c r="Y73" s="1059"/>
      <c r="AB73" s="83"/>
      <c r="AC73" s="83"/>
      <c r="AD73" s="6"/>
      <c r="AE73" s="41"/>
    </row>
    <row r="74" spans="1:31" ht="15.75" customHeight="1">
      <c r="A74" s="83"/>
      <c r="B74" s="83"/>
      <c r="D74" s="796"/>
      <c r="G74" s="83"/>
      <c r="H74" s="83"/>
      <c r="I74" s="83"/>
      <c r="J74" s="83"/>
      <c r="K74" s="83"/>
      <c r="L74" s="83"/>
      <c r="M74" s="83"/>
      <c r="N74" s="83"/>
      <c r="O74" s="83"/>
      <c r="P74" s="83"/>
      <c r="Q74" s="83"/>
      <c r="R74" s="83"/>
      <c r="X74" s="764"/>
      <c r="Y74" s="1059"/>
      <c r="AB74" s="83"/>
      <c r="AC74" s="83"/>
      <c r="AD74" s="6"/>
      <c r="AE74" s="41"/>
    </row>
    <row r="75" spans="1:31" ht="15.75" customHeight="1">
      <c r="A75" s="83"/>
      <c r="B75" s="83"/>
      <c r="D75" s="796"/>
      <c r="G75" s="83"/>
      <c r="H75" s="83"/>
      <c r="I75" s="83"/>
      <c r="J75" s="83"/>
      <c r="K75" s="83"/>
      <c r="L75" s="83"/>
      <c r="M75" s="83"/>
      <c r="N75" s="83"/>
      <c r="O75" s="83"/>
      <c r="P75" s="83"/>
      <c r="Q75" s="83"/>
      <c r="R75" s="83"/>
      <c r="X75" s="764"/>
      <c r="Y75" s="1059"/>
      <c r="AB75" s="83"/>
      <c r="AC75" s="83"/>
      <c r="AD75" s="6"/>
      <c r="AE75" s="41"/>
    </row>
    <row r="76" spans="1:31" ht="15.75" customHeight="1">
      <c r="A76" s="83"/>
      <c r="B76" s="83"/>
      <c r="D76" s="796"/>
      <c r="G76" s="83"/>
      <c r="H76" s="83"/>
      <c r="I76" s="83"/>
      <c r="J76" s="83"/>
      <c r="K76" s="83"/>
      <c r="L76" s="83"/>
      <c r="M76" s="83"/>
      <c r="N76" s="83"/>
      <c r="O76" s="83"/>
      <c r="P76" s="83"/>
      <c r="Q76" s="83"/>
      <c r="R76" s="83"/>
      <c r="X76" s="764"/>
      <c r="Y76" s="1059"/>
      <c r="AB76" s="83"/>
      <c r="AC76" s="83"/>
      <c r="AD76" s="6"/>
      <c r="AE76" s="41"/>
    </row>
    <row r="77" spans="1:31" ht="15.75" customHeight="1">
      <c r="A77" s="83"/>
      <c r="B77" s="83"/>
      <c r="D77" s="796"/>
      <c r="G77" s="83"/>
      <c r="H77" s="83"/>
      <c r="I77" s="83"/>
      <c r="J77" s="83"/>
      <c r="K77" s="83"/>
      <c r="L77" s="83"/>
      <c r="M77" s="83"/>
      <c r="N77" s="83"/>
      <c r="O77" s="83"/>
      <c r="P77" s="83"/>
      <c r="Q77" s="83"/>
      <c r="R77" s="83"/>
      <c r="X77" s="764"/>
      <c r="Y77" s="1059"/>
      <c r="AB77" s="83"/>
      <c r="AC77" s="83"/>
      <c r="AD77" s="6"/>
      <c r="AE77" s="41"/>
    </row>
    <row r="78" spans="1:31" ht="15.75" customHeight="1">
      <c r="A78" s="83"/>
      <c r="B78" s="83"/>
      <c r="D78" s="796"/>
      <c r="G78" s="83"/>
      <c r="H78" s="83"/>
      <c r="I78" s="83"/>
      <c r="J78" s="83"/>
      <c r="K78" s="83"/>
      <c r="L78" s="83"/>
      <c r="M78" s="83"/>
      <c r="N78" s="83"/>
      <c r="O78" s="83"/>
      <c r="P78" s="83"/>
      <c r="Q78" s="83"/>
      <c r="R78" s="83"/>
      <c r="X78" s="764"/>
      <c r="Y78" s="1059"/>
      <c r="AB78" s="83"/>
      <c r="AC78" s="83"/>
      <c r="AD78" s="6"/>
      <c r="AE78" s="41"/>
    </row>
    <row r="79" spans="1:31" ht="15.75" customHeight="1">
      <c r="A79" s="83"/>
      <c r="B79" s="83"/>
      <c r="D79" s="796"/>
      <c r="G79" s="83"/>
      <c r="H79" s="83"/>
      <c r="I79" s="83"/>
      <c r="J79" s="83"/>
      <c r="K79" s="83"/>
      <c r="L79" s="83"/>
      <c r="M79" s="83"/>
      <c r="N79" s="83"/>
      <c r="O79" s="83"/>
      <c r="P79" s="83"/>
      <c r="Q79" s="83"/>
      <c r="R79" s="83"/>
      <c r="X79" s="764"/>
      <c r="Y79" s="1059"/>
      <c r="AB79" s="83"/>
      <c r="AC79" s="83"/>
      <c r="AD79" s="6"/>
      <c r="AE79" s="41"/>
    </row>
    <row r="80" spans="1:31" ht="15.75" customHeight="1">
      <c r="A80" s="83"/>
      <c r="B80" s="83"/>
      <c r="D80" s="796"/>
      <c r="G80" s="83"/>
      <c r="H80" s="83"/>
      <c r="I80" s="83"/>
      <c r="J80" s="83"/>
      <c r="K80" s="83"/>
      <c r="L80" s="83"/>
      <c r="M80" s="83"/>
      <c r="N80" s="83"/>
      <c r="O80" s="83"/>
      <c r="P80" s="83"/>
      <c r="Q80" s="83"/>
      <c r="R80" s="83"/>
      <c r="X80" s="764"/>
      <c r="Y80" s="1059"/>
      <c r="AB80" s="83"/>
      <c r="AC80" s="83"/>
      <c r="AD80" s="6"/>
      <c r="AE80" s="41"/>
    </row>
    <row r="81" spans="1:31" ht="15.75" customHeight="1">
      <c r="A81" s="83"/>
      <c r="B81" s="83"/>
      <c r="D81" s="796"/>
      <c r="G81" s="83"/>
      <c r="H81" s="83"/>
      <c r="I81" s="83"/>
      <c r="J81" s="83"/>
      <c r="K81" s="83"/>
      <c r="L81" s="83"/>
      <c r="M81" s="83"/>
      <c r="N81" s="83"/>
      <c r="O81" s="83"/>
      <c r="P81" s="83"/>
      <c r="Q81" s="83"/>
      <c r="R81" s="83"/>
      <c r="X81" s="764"/>
      <c r="Y81" s="1059"/>
      <c r="AB81" s="83"/>
      <c r="AC81" s="83"/>
      <c r="AD81" s="6"/>
      <c r="AE81" s="41"/>
    </row>
    <row r="82" spans="1:31" ht="15.75" customHeight="1">
      <c r="A82" s="83"/>
      <c r="B82" s="83"/>
      <c r="D82" s="796"/>
      <c r="G82" s="83"/>
      <c r="H82" s="83"/>
      <c r="I82" s="83"/>
      <c r="J82" s="83"/>
      <c r="K82" s="83"/>
      <c r="L82" s="83"/>
      <c r="M82" s="83"/>
      <c r="N82" s="83"/>
      <c r="O82" s="83"/>
      <c r="P82" s="83"/>
      <c r="Q82" s="83"/>
      <c r="R82" s="83"/>
      <c r="X82" s="764"/>
      <c r="Y82" s="1059"/>
      <c r="AB82" s="83"/>
      <c r="AC82" s="83"/>
      <c r="AD82" s="6"/>
      <c r="AE82" s="41"/>
    </row>
    <row r="83" spans="1:31" ht="15.75" customHeight="1">
      <c r="A83" s="83"/>
      <c r="B83" s="83"/>
      <c r="D83" s="796"/>
      <c r="G83" s="83"/>
      <c r="H83" s="83"/>
      <c r="I83" s="83"/>
      <c r="J83" s="83"/>
      <c r="K83" s="83"/>
      <c r="L83" s="83"/>
      <c r="M83" s="83"/>
      <c r="N83" s="83"/>
      <c r="O83" s="83"/>
      <c r="P83" s="83"/>
      <c r="Q83" s="83"/>
      <c r="R83" s="83"/>
      <c r="X83" s="764"/>
      <c r="Y83" s="1059"/>
      <c r="AB83" s="83"/>
      <c r="AC83" s="83"/>
      <c r="AD83" s="6"/>
      <c r="AE83" s="41"/>
    </row>
    <row r="84" spans="1:31" ht="15.75" customHeight="1">
      <c r="A84" s="83"/>
      <c r="B84" s="83"/>
      <c r="D84" s="796"/>
      <c r="G84" s="83"/>
      <c r="H84" s="83"/>
      <c r="I84" s="83"/>
      <c r="J84" s="83"/>
      <c r="K84" s="83"/>
      <c r="L84" s="83"/>
      <c r="M84" s="83"/>
      <c r="N84" s="83"/>
      <c r="O84" s="83"/>
      <c r="P84" s="83"/>
      <c r="Q84" s="83"/>
      <c r="R84" s="83"/>
      <c r="X84" s="764"/>
      <c r="Y84" s="1059"/>
      <c r="AB84" s="83"/>
      <c r="AC84" s="83"/>
      <c r="AD84" s="6"/>
      <c r="AE84" s="41"/>
    </row>
    <row r="85" spans="1:31" ht="15.75" customHeight="1">
      <c r="A85" s="83"/>
      <c r="B85" s="83"/>
      <c r="D85" s="796"/>
      <c r="G85" s="83"/>
      <c r="H85" s="83"/>
      <c r="I85" s="83"/>
      <c r="J85" s="83"/>
      <c r="K85" s="83"/>
      <c r="L85" s="83"/>
      <c r="M85" s="83"/>
      <c r="N85" s="83"/>
      <c r="O85" s="83"/>
      <c r="P85" s="83"/>
      <c r="Q85" s="83"/>
      <c r="R85" s="83"/>
      <c r="X85" s="764"/>
      <c r="Y85" s="1059"/>
      <c r="AB85" s="83"/>
      <c r="AC85" s="83"/>
      <c r="AD85" s="6"/>
      <c r="AE85" s="41"/>
    </row>
    <row r="86" spans="1:31" ht="15.75" customHeight="1">
      <c r="A86" s="83"/>
      <c r="B86" s="83"/>
      <c r="D86" s="796"/>
      <c r="G86" s="83"/>
      <c r="H86" s="83"/>
      <c r="I86" s="83"/>
      <c r="J86" s="83"/>
      <c r="K86" s="83"/>
      <c r="L86" s="83"/>
      <c r="M86" s="83"/>
      <c r="N86" s="83"/>
      <c r="O86" s="83"/>
      <c r="P86" s="83"/>
      <c r="Q86" s="83"/>
      <c r="R86" s="83"/>
      <c r="X86" s="764"/>
      <c r="Y86" s="1059"/>
      <c r="AB86" s="83"/>
      <c r="AC86" s="83"/>
      <c r="AD86" s="6"/>
      <c r="AE86" s="41"/>
    </row>
    <row r="87" spans="1:31" ht="15.75" customHeight="1">
      <c r="A87" s="83"/>
      <c r="B87" s="83"/>
      <c r="D87" s="796"/>
      <c r="G87" s="83"/>
      <c r="H87" s="83"/>
      <c r="I87" s="83"/>
      <c r="J87" s="83"/>
      <c r="K87" s="83"/>
      <c r="L87" s="83"/>
      <c r="M87" s="83"/>
      <c r="N87" s="83"/>
      <c r="O87" s="83"/>
      <c r="P87" s="83"/>
      <c r="Q87" s="83"/>
      <c r="R87" s="83"/>
      <c r="X87" s="764"/>
      <c r="Y87" s="1059"/>
      <c r="AB87" s="83"/>
      <c r="AC87" s="83"/>
      <c r="AD87" s="6"/>
      <c r="AE87" s="41"/>
    </row>
    <row r="88" spans="1:31" ht="15.75" customHeight="1">
      <c r="A88" s="83"/>
      <c r="B88" s="83"/>
      <c r="D88" s="796"/>
      <c r="G88" s="83"/>
      <c r="H88" s="83"/>
      <c r="I88" s="83"/>
      <c r="J88" s="83"/>
      <c r="K88" s="83"/>
      <c r="L88" s="83"/>
      <c r="M88" s="83"/>
      <c r="N88" s="83"/>
      <c r="O88" s="83"/>
      <c r="P88" s="83"/>
      <c r="Q88" s="83"/>
      <c r="R88" s="83"/>
      <c r="X88" s="764"/>
      <c r="Y88" s="1059"/>
      <c r="AB88" s="83"/>
      <c r="AC88" s="83"/>
      <c r="AD88" s="6"/>
      <c r="AE88" s="41"/>
    </row>
    <row r="89" spans="1:31" ht="15.75" customHeight="1">
      <c r="A89" s="83"/>
      <c r="B89" s="83"/>
      <c r="D89" s="796"/>
      <c r="G89" s="83"/>
      <c r="H89" s="83"/>
      <c r="I89" s="83"/>
      <c r="J89" s="83"/>
      <c r="K89" s="83"/>
      <c r="L89" s="83"/>
      <c r="M89" s="83"/>
      <c r="N89" s="83"/>
      <c r="O89" s="83"/>
      <c r="P89" s="83"/>
      <c r="Q89" s="83"/>
      <c r="R89" s="83"/>
      <c r="X89" s="764"/>
      <c r="Y89" s="1059"/>
      <c r="AB89" s="83"/>
      <c r="AC89" s="83"/>
      <c r="AD89" s="6"/>
      <c r="AE89" s="41"/>
    </row>
    <row r="90" spans="1:31" ht="15.75" customHeight="1">
      <c r="A90" s="83"/>
      <c r="B90" s="83"/>
      <c r="D90" s="796"/>
      <c r="G90" s="83"/>
      <c r="H90" s="83"/>
      <c r="I90" s="83"/>
      <c r="J90" s="83"/>
      <c r="K90" s="83"/>
      <c r="L90" s="83"/>
      <c r="M90" s="83"/>
      <c r="N90" s="83"/>
      <c r="O90" s="83"/>
      <c r="P90" s="83"/>
      <c r="Q90" s="83"/>
      <c r="R90" s="83"/>
      <c r="X90" s="764"/>
      <c r="Y90" s="1059"/>
      <c r="AB90" s="83"/>
      <c r="AC90" s="83"/>
      <c r="AD90" s="6"/>
      <c r="AE90" s="41"/>
    </row>
    <row r="91" spans="1:31" ht="15.75" customHeight="1">
      <c r="A91" s="83"/>
      <c r="B91" s="83"/>
      <c r="D91" s="796"/>
      <c r="G91" s="83"/>
      <c r="H91" s="83"/>
      <c r="I91" s="83"/>
      <c r="J91" s="83"/>
      <c r="K91" s="83"/>
      <c r="L91" s="83"/>
      <c r="M91" s="83"/>
      <c r="N91" s="83"/>
      <c r="O91" s="83"/>
      <c r="P91" s="83"/>
      <c r="Q91" s="83"/>
      <c r="R91" s="83"/>
      <c r="X91" s="764"/>
      <c r="Y91" s="1059"/>
      <c r="AB91" s="83"/>
      <c r="AC91" s="83"/>
      <c r="AD91" s="6"/>
      <c r="AE91" s="41"/>
    </row>
    <row r="92" spans="1:31" ht="15.75" customHeight="1">
      <c r="A92" s="83"/>
      <c r="B92" s="83"/>
      <c r="D92" s="796"/>
      <c r="G92" s="83"/>
      <c r="H92" s="83"/>
      <c r="I92" s="83"/>
      <c r="J92" s="83"/>
      <c r="K92" s="83"/>
      <c r="L92" s="83"/>
      <c r="M92" s="83"/>
      <c r="N92" s="83"/>
      <c r="O92" s="83"/>
      <c r="P92" s="83"/>
      <c r="Q92" s="83"/>
      <c r="R92" s="83"/>
      <c r="X92" s="764"/>
      <c r="Y92" s="1059"/>
      <c r="AB92" s="83"/>
      <c r="AC92" s="83"/>
      <c r="AD92" s="6"/>
      <c r="AE92" s="41"/>
    </row>
    <row r="93" spans="1:31" ht="15.75" customHeight="1">
      <c r="A93" s="83"/>
      <c r="B93" s="83"/>
      <c r="D93" s="796"/>
      <c r="G93" s="83"/>
      <c r="H93" s="83"/>
      <c r="I93" s="83"/>
      <c r="J93" s="83"/>
      <c r="K93" s="83"/>
      <c r="L93" s="83"/>
      <c r="M93" s="83"/>
      <c r="N93" s="83"/>
      <c r="O93" s="83"/>
      <c r="P93" s="83"/>
      <c r="Q93" s="83"/>
      <c r="R93" s="83"/>
      <c r="X93" s="764"/>
      <c r="Y93" s="1059"/>
      <c r="AB93" s="83"/>
      <c r="AC93" s="83"/>
      <c r="AD93" s="6"/>
      <c r="AE93" s="41"/>
    </row>
    <row r="94" spans="1:31" ht="15.75" customHeight="1">
      <c r="A94" s="83"/>
      <c r="B94" s="83"/>
      <c r="D94" s="796"/>
      <c r="G94" s="83"/>
      <c r="H94" s="83"/>
      <c r="I94" s="83"/>
      <c r="J94" s="83"/>
      <c r="K94" s="83"/>
      <c r="L94" s="83"/>
      <c r="M94" s="83"/>
      <c r="N94" s="83"/>
      <c r="O94" s="83"/>
      <c r="P94" s="83"/>
      <c r="Q94" s="83"/>
      <c r="R94" s="83"/>
      <c r="X94" s="764"/>
      <c r="Y94" s="1059"/>
      <c r="AB94" s="83"/>
      <c r="AC94" s="83"/>
      <c r="AD94" s="6"/>
      <c r="AE94" s="41"/>
    </row>
    <row r="95" spans="1:31" ht="15.75" customHeight="1">
      <c r="A95" s="83"/>
      <c r="B95" s="83"/>
      <c r="D95" s="796"/>
      <c r="G95" s="83"/>
      <c r="H95" s="83"/>
      <c r="I95" s="83"/>
      <c r="J95" s="83"/>
      <c r="K95" s="83"/>
      <c r="L95" s="83"/>
      <c r="M95" s="83"/>
      <c r="N95" s="83"/>
      <c r="O95" s="83"/>
      <c r="P95" s="83"/>
      <c r="Q95" s="83"/>
      <c r="R95" s="83"/>
      <c r="X95" s="764"/>
      <c r="Y95" s="1059"/>
      <c r="AB95" s="83"/>
      <c r="AC95" s="83"/>
      <c r="AD95" s="6"/>
      <c r="AE95" s="41"/>
    </row>
    <row r="96" spans="1:31" ht="15.75" customHeight="1">
      <c r="A96" s="83"/>
      <c r="B96" s="83"/>
      <c r="D96" s="796"/>
      <c r="G96" s="83"/>
      <c r="H96" s="83"/>
      <c r="I96" s="83"/>
      <c r="J96" s="83"/>
      <c r="K96" s="83"/>
      <c r="L96" s="83"/>
      <c r="M96" s="83"/>
      <c r="N96" s="83"/>
      <c r="O96" s="83"/>
      <c r="P96" s="83"/>
      <c r="Q96" s="83"/>
      <c r="R96" s="83"/>
      <c r="X96" s="764"/>
      <c r="Y96" s="1059"/>
      <c r="AB96" s="83"/>
      <c r="AC96" s="83"/>
      <c r="AD96" s="6"/>
      <c r="AE96" s="41"/>
    </row>
    <row r="97" spans="1:31" ht="15.75" customHeight="1">
      <c r="A97" s="83"/>
      <c r="B97" s="83"/>
      <c r="D97" s="796"/>
      <c r="G97" s="83"/>
      <c r="H97" s="83"/>
      <c r="I97" s="83"/>
      <c r="J97" s="83"/>
      <c r="K97" s="83"/>
      <c r="L97" s="83"/>
      <c r="M97" s="83"/>
      <c r="N97" s="83"/>
      <c r="O97" s="83"/>
      <c r="P97" s="83"/>
      <c r="Q97" s="83"/>
      <c r="R97" s="83"/>
      <c r="X97" s="764"/>
      <c r="Y97" s="1059"/>
      <c r="AB97" s="83"/>
      <c r="AC97" s="83"/>
      <c r="AD97" s="6"/>
      <c r="AE97" s="41"/>
    </row>
    <row r="98" spans="1:31" ht="15.75" customHeight="1">
      <c r="A98" s="83"/>
      <c r="B98" s="83"/>
      <c r="D98" s="796"/>
      <c r="G98" s="83"/>
      <c r="H98" s="83"/>
      <c r="I98" s="83"/>
      <c r="J98" s="83"/>
      <c r="K98" s="83"/>
      <c r="L98" s="83"/>
      <c r="M98" s="83"/>
      <c r="N98" s="83"/>
      <c r="O98" s="83"/>
      <c r="P98" s="83"/>
      <c r="Q98" s="83"/>
      <c r="R98" s="83"/>
      <c r="X98" s="764"/>
      <c r="Y98" s="1059"/>
      <c r="AB98" s="83"/>
      <c r="AC98" s="83"/>
      <c r="AD98" s="6"/>
      <c r="AE98" s="41"/>
    </row>
    <row r="99" spans="1:31" ht="15.75" customHeight="1">
      <c r="A99" s="83"/>
      <c r="B99" s="83"/>
      <c r="D99" s="796"/>
      <c r="G99" s="83"/>
      <c r="H99" s="83"/>
      <c r="I99" s="83"/>
      <c r="J99" s="83"/>
      <c r="K99" s="83"/>
      <c r="L99" s="83"/>
      <c r="M99" s="83"/>
      <c r="N99" s="83"/>
      <c r="O99" s="83"/>
      <c r="P99" s="83"/>
      <c r="Q99" s="83"/>
      <c r="R99" s="83"/>
      <c r="X99" s="764"/>
      <c r="Y99" s="1059"/>
      <c r="AB99" s="83"/>
      <c r="AC99" s="83"/>
      <c r="AD99" s="6"/>
      <c r="AE99" s="41"/>
    </row>
    <row r="100" spans="1:31" ht="15.75" customHeight="1">
      <c r="A100" s="83"/>
      <c r="B100" s="83"/>
      <c r="D100" s="796"/>
      <c r="G100" s="83"/>
      <c r="H100" s="83"/>
      <c r="I100" s="83"/>
      <c r="J100" s="83"/>
      <c r="K100" s="83"/>
      <c r="L100" s="83"/>
      <c r="M100" s="83"/>
      <c r="N100" s="83"/>
      <c r="O100" s="83"/>
      <c r="P100" s="83"/>
      <c r="Q100" s="83"/>
      <c r="R100" s="83"/>
      <c r="X100" s="764"/>
      <c r="Y100" s="1059"/>
      <c r="AB100" s="83"/>
      <c r="AC100" s="83"/>
      <c r="AD100" s="6"/>
      <c r="AE100" s="41"/>
    </row>
    <row r="101" spans="1:31" ht="15.75" customHeight="1">
      <c r="A101" s="83"/>
      <c r="B101" s="83"/>
      <c r="D101" s="796"/>
      <c r="G101" s="83"/>
      <c r="H101" s="83"/>
      <c r="I101" s="83"/>
      <c r="J101" s="83"/>
      <c r="K101" s="83"/>
      <c r="L101" s="83"/>
      <c r="M101" s="83"/>
      <c r="N101" s="83"/>
      <c r="O101" s="83"/>
      <c r="P101" s="83"/>
      <c r="Q101" s="83"/>
      <c r="R101" s="83"/>
      <c r="X101" s="764"/>
      <c r="Y101" s="1059"/>
      <c r="AB101" s="83"/>
      <c r="AC101" s="83"/>
      <c r="AD101" s="6"/>
      <c r="AE101" s="41"/>
    </row>
    <row r="102" spans="1:31" ht="15.75" customHeight="1">
      <c r="A102" s="83"/>
      <c r="B102" s="83"/>
      <c r="D102" s="796"/>
      <c r="G102" s="83"/>
      <c r="H102" s="83"/>
      <c r="I102" s="83"/>
      <c r="J102" s="83"/>
      <c r="K102" s="83"/>
      <c r="L102" s="83"/>
      <c r="M102" s="83"/>
      <c r="N102" s="83"/>
      <c r="O102" s="83"/>
      <c r="P102" s="83"/>
      <c r="Q102" s="83"/>
      <c r="R102" s="83"/>
      <c r="X102" s="764"/>
      <c r="Y102" s="1059"/>
      <c r="AB102" s="83"/>
      <c r="AC102" s="83"/>
      <c r="AD102" s="6"/>
      <c r="AE102" s="41"/>
    </row>
    <row r="103" spans="1:31" ht="15.75" customHeight="1">
      <c r="A103" s="83"/>
      <c r="B103" s="83"/>
      <c r="D103" s="796"/>
      <c r="G103" s="83"/>
      <c r="H103" s="83"/>
      <c r="I103" s="83"/>
      <c r="J103" s="83"/>
      <c r="K103" s="83"/>
      <c r="L103" s="83"/>
      <c r="M103" s="83"/>
      <c r="N103" s="83"/>
      <c r="O103" s="83"/>
      <c r="P103" s="83"/>
      <c r="Q103" s="83"/>
      <c r="R103" s="83"/>
      <c r="X103" s="764"/>
      <c r="Y103" s="1059"/>
      <c r="AB103" s="83"/>
      <c r="AC103" s="83"/>
      <c r="AD103" s="6"/>
      <c r="AE103" s="41"/>
    </row>
    <row r="104" spans="1:31" ht="15.75" customHeight="1">
      <c r="A104" s="83"/>
      <c r="B104" s="83"/>
      <c r="D104" s="796"/>
      <c r="G104" s="83"/>
      <c r="H104" s="83"/>
      <c r="I104" s="83"/>
      <c r="J104" s="83"/>
      <c r="K104" s="83"/>
      <c r="L104" s="83"/>
      <c r="M104" s="83"/>
      <c r="N104" s="83"/>
      <c r="O104" s="83"/>
      <c r="P104" s="83"/>
      <c r="Q104" s="83"/>
      <c r="R104" s="83"/>
      <c r="X104" s="764"/>
      <c r="Y104" s="1059"/>
      <c r="AB104" s="83"/>
      <c r="AC104" s="83"/>
      <c r="AD104" s="6"/>
      <c r="AE104" s="41"/>
    </row>
    <row r="105" spans="1:31" ht="15.75" customHeight="1">
      <c r="A105" s="83"/>
      <c r="B105" s="83"/>
      <c r="D105" s="796"/>
      <c r="G105" s="83"/>
      <c r="H105" s="83"/>
      <c r="I105" s="83"/>
      <c r="J105" s="83"/>
      <c r="K105" s="83"/>
      <c r="L105" s="83"/>
      <c r="M105" s="83"/>
      <c r="N105" s="83"/>
      <c r="O105" s="83"/>
      <c r="P105" s="83"/>
      <c r="Q105" s="83"/>
      <c r="R105" s="83"/>
      <c r="X105" s="764"/>
      <c r="Y105" s="1059"/>
      <c r="AB105" s="83"/>
      <c r="AC105" s="83"/>
      <c r="AD105" s="6"/>
      <c r="AE105" s="41"/>
    </row>
    <row r="106" spans="1:31" ht="15.75" customHeight="1">
      <c r="A106" s="83"/>
      <c r="B106" s="83"/>
      <c r="D106" s="796"/>
      <c r="G106" s="83"/>
      <c r="H106" s="83"/>
      <c r="I106" s="83"/>
      <c r="J106" s="83"/>
      <c r="K106" s="83"/>
      <c r="L106" s="83"/>
      <c r="M106" s="83"/>
      <c r="N106" s="83"/>
      <c r="O106" s="83"/>
      <c r="P106" s="83"/>
      <c r="Q106" s="83"/>
      <c r="R106" s="83"/>
      <c r="X106" s="764"/>
      <c r="Y106" s="1059"/>
      <c r="AB106" s="83"/>
      <c r="AC106" s="83"/>
      <c r="AD106" s="6"/>
      <c r="AE106" s="41"/>
    </row>
    <row r="107" spans="1:31" ht="15.75" customHeight="1">
      <c r="A107" s="83"/>
      <c r="B107" s="83"/>
      <c r="D107" s="796"/>
      <c r="G107" s="83"/>
      <c r="H107" s="83"/>
      <c r="I107" s="83"/>
      <c r="J107" s="83"/>
      <c r="K107" s="83"/>
      <c r="L107" s="83"/>
      <c r="M107" s="83"/>
      <c r="N107" s="83"/>
      <c r="O107" s="83"/>
      <c r="P107" s="83"/>
      <c r="Q107" s="83"/>
      <c r="R107" s="83"/>
      <c r="X107" s="764"/>
      <c r="Y107" s="1059"/>
      <c r="AB107" s="83"/>
      <c r="AC107" s="83"/>
      <c r="AD107" s="6"/>
      <c r="AE107" s="41"/>
    </row>
    <row r="108" spans="1:31" ht="15.75" customHeight="1">
      <c r="A108" s="83"/>
      <c r="B108" s="83"/>
      <c r="D108" s="796"/>
      <c r="G108" s="83"/>
      <c r="H108" s="83"/>
      <c r="I108" s="83"/>
      <c r="J108" s="83"/>
      <c r="K108" s="83"/>
      <c r="L108" s="83"/>
      <c r="M108" s="83"/>
      <c r="N108" s="83"/>
      <c r="O108" s="83"/>
      <c r="P108" s="83"/>
      <c r="Q108" s="83"/>
      <c r="R108" s="83"/>
      <c r="X108" s="764"/>
      <c r="Y108" s="1059"/>
      <c r="AB108" s="83"/>
      <c r="AC108" s="83"/>
      <c r="AD108" s="6"/>
      <c r="AE108" s="41"/>
    </row>
    <row r="109" spans="1:31" ht="15.75" customHeight="1">
      <c r="A109" s="83"/>
      <c r="B109" s="83"/>
      <c r="D109" s="796"/>
      <c r="G109" s="83"/>
      <c r="H109" s="83"/>
      <c r="I109" s="83"/>
      <c r="J109" s="83"/>
      <c r="K109" s="83"/>
      <c r="L109" s="83"/>
      <c r="M109" s="83"/>
      <c r="N109" s="83"/>
      <c r="O109" s="83"/>
      <c r="P109" s="83"/>
      <c r="Q109" s="83"/>
      <c r="R109" s="83"/>
      <c r="X109" s="764"/>
      <c r="Y109" s="1059"/>
      <c r="AB109" s="83"/>
      <c r="AC109" s="83"/>
      <c r="AD109" s="6"/>
      <c r="AE109" s="41"/>
    </row>
    <row r="110" spans="1:31" ht="15.75" customHeight="1">
      <c r="A110" s="83"/>
      <c r="B110" s="83"/>
      <c r="D110" s="796"/>
      <c r="G110" s="83"/>
      <c r="H110" s="83"/>
      <c r="I110" s="83"/>
      <c r="J110" s="83"/>
      <c r="K110" s="83"/>
      <c r="L110" s="83"/>
      <c r="M110" s="83"/>
      <c r="N110" s="83"/>
      <c r="O110" s="83"/>
      <c r="P110" s="83"/>
      <c r="Q110" s="83"/>
      <c r="R110" s="83"/>
      <c r="X110" s="764"/>
      <c r="Y110" s="1059"/>
      <c r="AB110" s="83"/>
      <c r="AC110" s="83"/>
      <c r="AD110" s="6"/>
      <c r="AE110" s="41"/>
    </row>
    <row r="111" spans="1:31" ht="15.75" customHeight="1">
      <c r="A111" s="83"/>
      <c r="B111" s="83"/>
      <c r="D111" s="796"/>
      <c r="G111" s="83"/>
      <c r="H111" s="83"/>
      <c r="I111" s="83"/>
      <c r="J111" s="83"/>
      <c r="K111" s="83"/>
      <c r="L111" s="83"/>
      <c r="M111" s="83"/>
      <c r="N111" s="83"/>
      <c r="O111" s="83"/>
      <c r="P111" s="83"/>
      <c r="Q111" s="83"/>
      <c r="R111" s="83"/>
      <c r="X111" s="764"/>
      <c r="Y111" s="1059"/>
      <c r="AB111" s="83"/>
      <c r="AC111" s="83"/>
      <c r="AD111" s="6"/>
      <c r="AE111" s="41"/>
    </row>
    <row r="112" spans="1:31" ht="15.75" customHeight="1">
      <c r="A112" s="83"/>
      <c r="B112" s="83"/>
      <c r="D112" s="796"/>
      <c r="G112" s="83"/>
      <c r="H112" s="83"/>
      <c r="I112" s="83"/>
      <c r="J112" s="83"/>
      <c r="K112" s="83"/>
      <c r="L112" s="83"/>
      <c r="M112" s="83"/>
      <c r="N112" s="83"/>
      <c r="O112" s="83"/>
      <c r="P112" s="83"/>
      <c r="Q112" s="83"/>
      <c r="R112" s="83"/>
      <c r="X112" s="764"/>
      <c r="Y112" s="1059"/>
      <c r="AB112" s="83"/>
      <c r="AC112" s="83"/>
      <c r="AD112" s="6"/>
      <c r="AE112" s="41"/>
    </row>
    <row r="113" spans="1:31" ht="15.75" customHeight="1">
      <c r="A113" s="83"/>
      <c r="B113" s="83"/>
      <c r="D113" s="796"/>
      <c r="G113" s="83"/>
      <c r="H113" s="83"/>
      <c r="I113" s="83"/>
      <c r="J113" s="83"/>
      <c r="K113" s="83"/>
      <c r="L113" s="83"/>
      <c r="M113" s="83"/>
      <c r="N113" s="83"/>
      <c r="O113" s="83"/>
      <c r="P113" s="83"/>
      <c r="Q113" s="83"/>
      <c r="R113" s="83"/>
      <c r="X113" s="764"/>
      <c r="Y113" s="1059"/>
      <c r="AB113" s="83"/>
      <c r="AC113" s="83"/>
      <c r="AD113" s="6"/>
      <c r="AE113" s="41"/>
    </row>
    <row r="114" spans="1:31" ht="15.75" customHeight="1">
      <c r="A114" s="83"/>
      <c r="B114" s="83"/>
      <c r="D114" s="796"/>
      <c r="G114" s="83"/>
      <c r="H114" s="83"/>
      <c r="I114" s="83"/>
      <c r="J114" s="83"/>
      <c r="K114" s="83"/>
      <c r="L114" s="83"/>
      <c r="M114" s="83"/>
      <c r="N114" s="83"/>
      <c r="O114" s="83"/>
      <c r="P114" s="83"/>
      <c r="Q114" s="83"/>
      <c r="R114" s="83"/>
      <c r="X114" s="764"/>
      <c r="Y114" s="1059"/>
      <c r="AB114" s="83"/>
      <c r="AC114" s="83"/>
      <c r="AD114" s="6"/>
      <c r="AE114" s="41"/>
    </row>
    <row r="115" spans="1:31" ht="15.75" customHeight="1">
      <c r="A115" s="83"/>
      <c r="B115" s="83"/>
      <c r="D115" s="796"/>
      <c r="G115" s="83"/>
      <c r="H115" s="83"/>
      <c r="I115" s="83"/>
      <c r="J115" s="83"/>
      <c r="K115" s="83"/>
      <c r="L115" s="83"/>
      <c r="M115" s="83"/>
      <c r="N115" s="83"/>
      <c r="O115" s="83"/>
      <c r="P115" s="83"/>
      <c r="Q115" s="83"/>
      <c r="R115" s="83"/>
      <c r="X115" s="764"/>
      <c r="Y115" s="1059"/>
      <c r="AB115" s="83"/>
      <c r="AC115" s="83"/>
      <c r="AD115" s="6"/>
      <c r="AE115" s="41"/>
    </row>
    <row r="116" spans="1:31" ht="15.75" customHeight="1">
      <c r="A116" s="83"/>
      <c r="B116" s="83"/>
      <c r="D116" s="796"/>
      <c r="G116" s="83"/>
      <c r="H116" s="83"/>
      <c r="I116" s="83"/>
      <c r="J116" s="83"/>
      <c r="K116" s="83"/>
      <c r="L116" s="83"/>
      <c r="M116" s="83"/>
      <c r="N116" s="83"/>
      <c r="O116" s="83"/>
      <c r="P116" s="83"/>
      <c r="Q116" s="83"/>
      <c r="R116" s="83"/>
      <c r="X116" s="764"/>
      <c r="Y116" s="1059"/>
      <c r="AB116" s="83"/>
      <c r="AC116" s="83"/>
      <c r="AD116" s="6"/>
      <c r="AE116" s="41"/>
    </row>
    <row r="117" spans="1:31" ht="15.75" customHeight="1">
      <c r="A117" s="83"/>
      <c r="B117" s="83"/>
      <c r="D117" s="796"/>
      <c r="G117" s="83"/>
      <c r="H117" s="83"/>
      <c r="I117" s="83"/>
      <c r="J117" s="83"/>
      <c r="K117" s="83"/>
      <c r="L117" s="83"/>
      <c r="M117" s="83"/>
      <c r="N117" s="83"/>
      <c r="O117" s="83"/>
      <c r="P117" s="83"/>
      <c r="Q117" s="83"/>
      <c r="R117" s="83"/>
      <c r="X117" s="764"/>
      <c r="Y117" s="1059"/>
      <c r="AB117" s="83"/>
      <c r="AC117" s="83"/>
      <c r="AD117" s="6"/>
      <c r="AE117" s="41"/>
    </row>
    <row r="118" spans="1:31" ht="15.75" customHeight="1">
      <c r="A118" s="83"/>
      <c r="B118" s="83"/>
      <c r="D118" s="796"/>
      <c r="G118" s="83"/>
      <c r="H118" s="83"/>
      <c r="I118" s="83"/>
      <c r="J118" s="83"/>
      <c r="K118" s="83"/>
      <c r="L118" s="83"/>
      <c r="M118" s="83"/>
      <c r="N118" s="83"/>
      <c r="O118" s="83"/>
      <c r="P118" s="83"/>
      <c r="Q118" s="83"/>
      <c r="R118" s="83"/>
      <c r="X118" s="764"/>
      <c r="Y118" s="1059"/>
      <c r="AB118" s="83"/>
      <c r="AC118" s="83"/>
      <c r="AD118" s="6"/>
      <c r="AE118" s="41"/>
    </row>
    <row r="119" spans="1:31" ht="15.75" customHeight="1">
      <c r="A119" s="83"/>
      <c r="B119" s="83"/>
      <c r="D119" s="796"/>
      <c r="G119" s="83"/>
      <c r="H119" s="83"/>
      <c r="I119" s="83"/>
      <c r="J119" s="83"/>
      <c r="K119" s="83"/>
      <c r="L119" s="83"/>
      <c r="M119" s="83"/>
      <c r="N119" s="83"/>
      <c r="O119" s="83"/>
      <c r="P119" s="83"/>
      <c r="Q119" s="83"/>
      <c r="R119" s="83"/>
      <c r="X119" s="764"/>
      <c r="Y119" s="1059"/>
      <c r="AB119" s="83"/>
      <c r="AC119" s="83"/>
      <c r="AD119" s="6"/>
      <c r="AE119" s="41"/>
    </row>
    <row r="120" spans="1:31" ht="15.75" customHeight="1">
      <c r="A120" s="83"/>
      <c r="B120" s="83"/>
      <c r="D120" s="796"/>
      <c r="G120" s="83"/>
      <c r="H120" s="83"/>
      <c r="I120" s="83"/>
      <c r="J120" s="83"/>
      <c r="K120" s="83"/>
      <c r="L120" s="83"/>
      <c r="M120" s="83"/>
      <c r="N120" s="83"/>
      <c r="O120" s="83"/>
      <c r="P120" s="83"/>
      <c r="Q120" s="83"/>
      <c r="R120" s="83"/>
      <c r="X120" s="764"/>
      <c r="Y120" s="1059"/>
      <c r="AB120" s="83"/>
      <c r="AC120" s="83"/>
      <c r="AD120" s="6"/>
      <c r="AE120" s="41"/>
    </row>
    <row r="121" spans="1:31" ht="15.75" customHeight="1">
      <c r="A121" s="83"/>
      <c r="B121" s="83"/>
      <c r="D121" s="796"/>
      <c r="G121" s="83"/>
      <c r="H121" s="83"/>
      <c r="I121" s="83"/>
      <c r="J121" s="83"/>
      <c r="K121" s="83"/>
      <c r="L121" s="83"/>
      <c r="M121" s="83"/>
      <c r="N121" s="83"/>
      <c r="O121" s="83"/>
      <c r="P121" s="83"/>
      <c r="Q121" s="83"/>
      <c r="R121" s="83"/>
      <c r="X121" s="764"/>
      <c r="Y121" s="1059"/>
      <c r="AB121" s="83"/>
      <c r="AC121" s="83"/>
      <c r="AD121" s="6"/>
      <c r="AE121" s="41"/>
    </row>
    <row r="122" spans="1:31" ht="15.75" customHeight="1">
      <c r="A122" s="83"/>
      <c r="B122" s="83"/>
      <c r="D122" s="796"/>
      <c r="G122" s="83"/>
      <c r="H122" s="83"/>
      <c r="I122" s="83"/>
      <c r="J122" s="83"/>
      <c r="K122" s="83"/>
      <c r="L122" s="83"/>
      <c r="M122" s="83"/>
      <c r="N122" s="83"/>
      <c r="O122" s="83"/>
      <c r="P122" s="83"/>
      <c r="Q122" s="83"/>
      <c r="R122" s="83"/>
      <c r="X122" s="764"/>
      <c r="Y122" s="1059"/>
      <c r="AB122" s="83"/>
      <c r="AC122" s="83"/>
      <c r="AD122" s="6"/>
      <c r="AE122" s="41"/>
    </row>
    <row r="123" spans="1:31" ht="15.75" customHeight="1">
      <c r="A123" s="83"/>
      <c r="B123" s="83"/>
      <c r="D123" s="796"/>
      <c r="G123" s="83"/>
      <c r="H123" s="83"/>
      <c r="I123" s="83"/>
      <c r="J123" s="83"/>
      <c r="K123" s="83"/>
      <c r="L123" s="83"/>
      <c r="M123" s="83"/>
      <c r="N123" s="83"/>
      <c r="O123" s="83"/>
      <c r="P123" s="83"/>
      <c r="Q123" s="83"/>
      <c r="R123" s="83"/>
      <c r="X123" s="764"/>
      <c r="Y123" s="1059"/>
      <c r="AB123" s="83"/>
      <c r="AC123" s="83"/>
      <c r="AD123" s="6"/>
      <c r="AE123" s="41"/>
    </row>
    <row r="124" spans="1:31" ht="15.75" customHeight="1">
      <c r="A124" s="83"/>
      <c r="B124" s="83"/>
      <c r="D124" s="796"/>
      <c r="G124" s="83"/>
      <c r="H124" s="83"/>
      <c r="I124" s="83"/>
      <c r="J124" s="83"/>
      <c r="K124" s="83"/>
      <c r="L124" s="83"/>
      <c r="M124" s="83"/>
      <c r="N124" s="83"/>
      <c r="O124" s="83"/>
      <c r="P124" s="83"/>
      <c r="Q124" s="83"/>
      <c r="R124" s="83"/>
      <c r="X124" s="764"/>
      <c r="Y124" s="1059"/>
      <c r="AB124" s="83"/>
      <c r="AC124" s="83"/>
      <c r="AD124" s="6"/>
      <c r="AE124" s="41"/>
    </row>
    <row r="125" spans="1:31" ht="15.75" customHeight="1">
      <c r="A125" s="83"/>
      <c r="B125" s="83"/>
      <c r="D125" s="796"/>
      <c r="G125" s="83"/>
      <c r="H125" s="83"/>
      <c r="I125" s="83"/>
      <c r="J125" s="83"/>
      <c r="K125" s="83"/>
      <c r="L125" s="83"/>
      <c r="M125" s="83"/>
      <c r="N125" s="83"/>
      <c r="O125" s="83"/>
      <c r="P125" s="83"/>
      <c r="Q125" s="83"/>
      <c r="R125" s="83"/>
      <c r="X125" s="764"/>
      <c r="Y125" s="1059"/>
      <c r="AB125" s="83"/>
      <c r="AC125" s="83"/>
      <c r="AD125" s="6"/>
      <c r="AE125" s="41"/>
    </row>
    <row r="126" spans="1:31" ht="15.75" customHeight="1">
      <c r="A126" s="83"/>
      <c r="B126" s="83"/>
      <c r="D126" s="796"/>
      <c r="G126" s="83"/>
      <c r="H126" s="83"/>
      <c r="I126" s="83"/>
      <c r="J126" s="83"/>
      <c r="K126" s="83"/>
      <c r="L126" s="83"/>
      <c r="M126" s="83"/>
      <c r="N126" s="83"/>
      <c r="O126" s="83"/>
      <c r="P126" s="83"/>
      <c r="Q126" s="83"/>
      <c r="R126" s="83"/>
      <c r="X126" s="764"/>
      <c r="Y126" s="1059"/>
      <c r="AB126" s="83"/>
      <c r="AC126" s="83"/>
      <c r="AD126" s="6"/>
      <c r="AE126" s="41"/>
    </row>
    <row r="127" spans="1:31" ht="15.75" customHeight="1">
      <c r="A127" s="83"/>
      <c r="B127" s="83"/>
      <c r="D127" s="796"/>
      <c r="G127" s="83"/>
      <c r="H127" s="83"/>
      <c r="I127" s="83"/>
      <c r="J127" s="83"/>
      <c r="K127" s="83"/>
      <c r="L127" s="83"/>
      <c r="M127" s="83"/>
      <c r="N127" s="83"/>
      <c r="O127" s="83"/>
      <c r="P127" s="83"/>
      <c r="Q127" s="83"/>
      <c r="R127" s="83"/>
      <c r="X127" s="764"/>
      <c r="Y127" s="1059"/>
      <c r="AB127" s="83"/>
      <c r="AC127" s="83"/>
      <c r="AD127" s="6"/>
      <c r="AE127" s="41"/>
    </row>
    <row r="128" spans="1:31" ht="15.75" customHeight="1">
      <c r="A128" s="83"/>
      <c r="B128" s="83"/>
      <c r="D128" s="796"/>
      <c r="G128" s="83"/>
      <c r="H128" s="83"/>
      <c r="I128" s="83"/>
      <c r="J128" s="83"/>
      <c r="K128" s="83"/>
      <c r="L128" s="83"/>
      <c r="M128" s="83"/>
      <c r="N128" s="83"/>
      <c r="O128" s="83"/>
      <c r="P128" s="83"/>
      <c r="Q128" s="83"/>
      <c r="R128" s="83"/>
      <c r="X128" s="764"/>
      <c r="Y128" s="1059"/>
      <c r="AB128" s="83"/>
      <c r="AC128" s="83"/>
      <c r="AD128" s="6"/>
      <c r="AE128" s="41"/>
    </row>
    <row r="129" spans="1:31" ht="15.75" customHeight="1">
      <c r="A129" s="83"/>
      <c r="B129" s="83"/>
      <c r="D129" s="796"/>
      <c r="G129" s="83"/>
      <c r="H129" s="83"/>
      <c r="I129" s="83"/>
      <c r="J129" s="83"/>
      <c r="K129" s="83"/>
      <c r="L129" s="83"/>
      <c r="M129" s="83"/>
      <c r="N129" s="83"/>
      <c r="O129" s="83"/>
      <c r="P129" s="83"/>
      <c r="Q129" s="83"/>
      <c r="R129" s="83"/>
      <c r="X129" s="764"/>
      <c r="Y129" s="1059"/>
      <c r="AB129" s="83"/>
      <c r="AC129" s="83"/>
      <c r="AD129" s="6"/>
      <c r="AE129" s="41"/>
    </row>
    <row r="130" spans="1:31" ht="15.75" customHeight="1">
      <c r="A130" s="83"/>
      <c r="B130" s="83"/>
      <c r="D130" s="796"/>
      <c r="G130" s="83"/>
      <c r="H130" s="83"/>
      <c r="I130" s="83"/>
      <c r="J130" s="83"/>
      <c r="K130" s="83"/>
      <c r="L130" s="83"/>
      <c r="M130" s="83"/>
      <c r="N130" s="83"/>
      <c r="O130" s="83"/>
      <c r="P130" s="83"/>
      <c r="Q130" s="83"/>
      <c r="R130" s="83"/>
      <c r="X130" s="764"/>
      <c r="Y130" s="1059"/>
      <c r="AB130" s="83"/>
      <c r="AC130" s="83"/>
      <c r="AD130" s="6"/>
      <c r="AE130" s="41"/>
    </row>
    <row r="131" spans="1:31" ht="15.75" customHeight="1">
      <c r="A131" s="83"/>
      <c r="B131" s="83"/>
      <c r="D131" s="796"/>
      <c r="G131" s="83"/>
      <c r="H131" s="83"/>
      <c r="I131" s="83"/>
      <c r="J131" s="83"/>
      <c r="K131" s="83"/>
      <c r="L131" s="83"/>
      <c r="M131" s="83"/>
      <c r="N131" s="83"/>
      <c r="O131" s="83"/>
      <c r="P131" s="83"/>
      <c r="Q131" s="83"/>
      <c r="R131" s="83"/>
      <c r="X131" s="764"/>
      <c r="Y131" s="1059"/>
      <c r="AB131" s="83"/>
      <c r="AC131" s="83"/>
      <c r="AD131" s="6"/>
      <c r="AE131" s="41"/>
    </row>
    <row r="132" spans="1:31" ht="15.75" customHeight="1">
      <c r="A132" s="83"/>
      <c r="B132" s="83"/>
      <c r="D132" s="796"/>
      <c r="G132" s="83"/>
      <c r="H132" s="83"/>
      <c r="I132" s="83"/>
      <c r="J132" s="83"/>
      <c r="K132" s="83"/>
      <c r="L132" s="83"/>
      <c r="M132" s="83"/>
      <c r="N132" s="83"/>
      <c r="O132" s="83"/>
      <c r="P132" s="83"/>
      <c r="Q132" s="83"/>
      <c r="R132" s="83"/>
      <c r="X132" s="764"/>
      <c r="Y132" s="1059"/>
      <c r="AB132" s="83"/>
      <c r="AC132" s="83"/>
      <c r="AD132" s="6"/>
      <c r="AE132" s="41"/>
    </row>
    <row r="133" spans="1:31" ht="15.75" customHeight="1">
      <c r="A133" s="83"/>
      <c r="B133" s="83"/>
      <c r="D133" s="796"/>
      <c r="G133" s="83"/>
      <c r="H133" s="83"/>
      <c r="I133" s="83"/>
      <c r="J133" s="83"/>
      <c r="K133" s="83"/>
      <c r="L133" s="83"/>
      <c r="M133" s="83"/>
      <c r="N133" s="83"/>
      <c r="O133" s="83"/>
      <c r="P133" s="83"/>
      <c r="Q133" s="83"/>
      <c r="R133" s="83"/>
      <c r="X133" s="764"/>
      <c r="Y133" s="1059"/>
      <c r="AB133" s="83"/>
      <c r="AC133" s="83"/>
      <c r="AD133" s="6"/>
      <c r="AE133" s="41"/>
    </row>
    <row r="134" spans="1:31" ht="15.75" customHeight="1">
      <c r="A134" s="83"/>
      <c r="B134" s="83"/>
      <c r="D134" s="796"/>
      <c r="G134" s="83"/>
      <c r="H134" s="83"/>
      <c r="I134" s="83"/>
      <c r="J134" s="83"/>
      <c r="K134" s="83"/>
      <c r="L134" s="83"/>
      <c r="M134" s="83"/>
      <c r="N134" s="83"/>
      <c r="O134" s="83"/>
      <c r="P134" s="83"/>
      <c r="Q134" s="83"/>
      <c r="R134" s="83"/>
      <c r="X134" s="764"/>
      <c r="Y134" s="1059"/>
      <c r="AB134" s="83"/>
      <c r="AC134" s="83"/>
      <c r="AD134" s="6"/>
      <c r="AE134" s="41"/>
    </row>
    <row r="135" spans="1:31" ht="15.75" customHeight="1">
      <c r="A135" s="83"/>
      <c r="B135" s="83"/>
      <c r="D135" s="796"/>
      <c r="G135" s="83"/>
      <c r="H135" s="83"/>
      <c r="I135" s="83"/>
      <c r="J135" s="83"/>
      <c r="K135" s="83"/>
      <c r="L135" s="83"/>
      <c r="M135" s="83"/>
      <c r="N135" s="83"/>
      <c r="O135" s="83"/>
      <c r="P135" s="83"/>
      <c r="Q135" s="83"/>
      <c r="R135" s="83"/>
      <c r="X135" s="764"/>
      <c r="Y135" s="1059"/>
      <c r="AB135" s="83"/>
      <c r="AC135" s="83"/>
      <c r="AD135" s="6"/>
      <c r="AE135" s="41"/>
    </row>
    <row r="136" spans="1:31" ht="15.75" customHeight="1">
      <c r="A136" s="83"/>
      <c r="B136" s="83"/>
      <c r="D136" s="796"/>
      <c r="G136" s="83"/>
      <c r="H136" s="83"/>
      <c r="I136" s="83"/>
      <c r="J136" s="83"/>
      <c r="K136" s="83"/>
      <c r="L136" s="83"/>
      <c r="M136" s="83"/>
      <c r="N136" s="83"/>
      <c r="O136" s="83"/>
      <c r="P136" s="83"/>
      <c r="Q136" s="83"/>
      <c r="R136" s="83"/>
      <c r="X136" s="764"/>
      <c r="Y136" s="1059"/>
      <c r="AB136" s="83"/>
      <c r="AC136" s="83"/>
      <c r="AD136" s="6"/>
      <c r="AE136" s="41"/>
    </row>
    <row r="137" spans="1:31" ht="15.75" customHeight="1">
      <c r="A137" s="83"/>
      <c r="B137" s="83"/>
      <c r="D137" s="796"/>
      <c r="G137" s="83"/>
      <c r="H137" s="83"/>
      <c r="I137" s="83"/>
      <c r="J137" s="83"/>
      <c r="K137" s="83"/>
      <c r="L137" s="83"/>
      <c r="M137" s="83"/>
      <c r="N137" s="83"/>
      <c r="O137" s="83"/>
      <c r="P137" s="83"/>
      <c r="Q137" s="83"/>
      <c r="R137" s="83"/>
      <c r="X137" s="764"/>
      <c r="Y137" s="1059"/>
      <c r="AB137" s="83"/>
      <c r="AC137" s="83"/>
      <c r="AD137" s="6"/>
      <c r="AE137" s="41"/>
    </row>
    <row r="138" spans="1:31" ht="15.75" customHeight="1">
      <c r="A138" s="83"/>
      <c r="B138" s="83"/>
      <c r="D138" s="796"/>
      <c r="G138" s="83"/>
      <c r="H138" s="83"/>
      <c r="I138" s="83"/>
      <c r="J138" s="83"/>
      <c r="K138" s="83"/>
      <c r="L138" s="83"/>
      <c r="M138" s="83"/>
      <c r="N138" s="83"/>
      <c r="O138" s="83"/>
      <c r="P138" s="83"/>
      <c r="Q138" s="83"/>
      <c r="R138" s="83"/>
      <c r="X138" s="764"/>
      <c r="Y138" s="1059"/>
      <c r="AB138" s="83"/>
      <c r="AC138" s="83"/>
      <c r="AD138" s="6"/>
      <c r="AE138" s="41"/>
    </row>
    <row r="139" spans="1:31" ht="15.75" customHeight="1">
      <c r="A139" s="83"/>
      <c r="B139" s="83"/>
      <c r="D139" s="796"/>
      <c r="G139" s="83"/>
      <c r="H139" s="83"/>
      <c r="I139" s="83"/>
      <c r="J139" s="83"/>
      <c r="K139" s="83"/>
      <c r="L139" s="83"/>
      <c r="M139" s="83"/>
      <c r="N139" s="83"/>
      <c r="O139" s="83"/>
      <c r="P139" s="83"/>
      <c r="Q139" s="83"/>
      <c r="R139" s="83"/>
      <c r="X139" s="764"/>
      <c r="Y139" s="1059"/>
      <c r="AB139" s="83"/>
      <c r="AC139" s="83"/>
      <c r="AD139" s="6"/>
      <c r="AE139" s="41"/>
    </row>
    <row r="140" spans="1:31" ht="15.75" customHeight="1">
      <c r="A140" s="83"/>
      <c r="B140" s="83"/>
      <c r="D140" s="796"/>
      <c r="G140" s="83"/>
      <c r="H140" s="83"/>
      <c r="I140" s="83"/>
      <c r="J140" s="83"/>
      <c r="K140" s="83"/>
      <c r="L140" s="83"/>
      <c r="M140" s="83"/>
      <c r="N140" s="83"/>
      <c r="O140" s="83"/>
      <c r="P140" s="83"/>
      <c r="Q140" s="83"/>
      <c r="R140" s="83"/>
      <c r="X140" s="764"/>
      <c r="Y140" s="1059"/>
      <c r="AB140" s="83"/>
      <c r="AC140" s="83"/>
      <c r="AD140" s="6"/>
      <c r="AE140" s="41"/>
    </row>
    <row r="141" spans="1:31" ht="15.75" customHeight="1">
      <c r="A141" s="83"/>
      <c r="B141" s="83"/>
      <c r="D141" s="796"/>
      <c r="G141" s="83"/>
      <c r="H141" s="83"/>
      <c r="I141" s="83"/>
      <c r="J141" s="83"/>
      <c r="K141" s="83"/>
      <c r="L141" s="83"/>
      <c r="M141" s="83"/>
      <c r="N141" s="83"/>
      <c r="O141" s="83"/>
      <c r="P141" s="83"/>
      <c r="Q141" s="83"/>
      <c r="R141" s="83"/>
      <c r="X141" s="764"/>
      <c r="Y141" s="1059"/>
      <c r="AB141" s="83"/>
      <c r="AC141" s="83"/>
      <c r="AD141" s="6"/>
      <c r="AE141" s="41"/>
    </row>
    <row r="142" spans="1:31" ht="15.75" customHeight="1">
      <c r="A142" s="83"/>
      <c r="B142" s="83"/>
      <c r="D142" s="796"/>
      <c r="G142" s="83"/>
      <c r="H142" s="83"/>
      <c r="I142" s="83"/>
      <c r="J142" s="83"/>
      <c r="K142" s="83"/>
      <c r="L142" s="83"/>
      <c r="M142" s="83"/>
      <c r="N142" s="83"/>
      <c r="O142" s="83"/>
      <c r="P142" s="83"/>
      <c r="Q142" s="83"/>
      <c r="R142" s="83"/>
      <c r="X142" s="764"/>
      <c r="Y142" s="1059"/>
      <c r="AB142" s="83"/>
      <c r="AC142" s="83"/>
      <c r="AD142" s="6"/>
      <c r="AE142" s="41"/>
    </row>
    <row r="143" spans="1:31" ht="15.75" customHeight="1">
      <c r="A143" s="83"/>
      <c r="B143" s="83"/>
      <c r="D143" s="796"/>
      <c r="G143" s="83"/>
      <c r="H143" s="83"/>
      <c r="I143" s="83"/>
      <c r="J143" s="83"/>
      <c r="K143" s="83"/>
      <c r="L143" s="83"/>
      <c r="M143" s="83"/>
      <c r="N143" s="83"/>
      <c r="O143" s="83"/>
      <c r="P143" s="83"/>
      <c r="Q143" s="83"/>
      <c r="R143" s="83"/>
      <c r="X143" s="764"/>
      <c r="Y143" s="1059"/>
      <c r="AB143" s="83"/>
      <c r="AC143" s="83"/>
      <c r="AD143" s="6"/>
      <c r="AE143" s="41"/>
    </row>
    <row r="144" spans="1:31" ht="15.75" customHeight="1">
      <c r="A144" s="83"/>
      <c r="B144" s="83"/>
      <c r="D144" s="796"/>
      <c r="G144" s="83"/>
      <c r="H144" s="83"/>
      <c r="I144" s="83"/>
      <c r="J144" s="83"/>
      <c r="K144" s="83"/>
      <c r="L144" s="83"/>
      <c r="M144" s="83"/>
      <c r="N144" s="83"/>
      <c r="O144" s="83"/>
      <c r="P144" s="83"/>
      <c r="Q144" s="83"/>
      <c r="R144" s="83"/>
      <c r="X144" s="764"/>
      <c r="Y144" s="1059"/>
      <c r="AB144" s="83"/>
      <c r="AC144" s="83"/>
      <c r="AD144" s="6"/>
      <c r="AE144" s="41"/>
    </row>
    <row r="145" spans="1:31" ht="15.75" customHeight="1">
      <c r="A145" s="83"/>
      <c r="B145" s="83"/>
      <c r="D145" s="796"/>
      <c r="G145" s="83"/>
      <c r="H145" s="83"/>
      <c r="I145" s="83"/>
      <c r="J145" s="83"/>
      <c r="K145" s="83"/>
      <c r="L145" s="83"/>
      <c r="M145" s="83"/>
      <c r="N145" s="83"/>
      <c r="O145" s="83"/>
      <c r="P145" s="83"/>
      <c r="Q145" s="83"/>
      <c r="R145" s="83"/>
      <c r="X145" s="764"/>
      <c r="Y145" s="1059"/>
      <c r="AB145" s="83"/>
      <c r="AC145" s="83"/>
      <c r="AD145" s="6"/>
      <c r="AE145" s="41"/>
    </row>
    <row r="146" spans="1:31" ht="15.75" customHeight="1">
      <c r="A146" s="83"/>
      <c r="B146" s="83"/>
      <c r="D146" s="796"/>
      <c r="G146" s="83"/>
      <c r="H146" s="83"/>
      <c r="I146" s="83"/>
      <c r="J146" s="83"/>
      <c r="K146" s="83"/>
      <c r="L146" s="83"/>
      <c r="M146" s="83"/>
      <c r="N146" s="83"/>
      <c r="O146" s="83"/>
      <c r="P146" s="83"/>
      <c r="Q146" s="83"/>
      <c r="R146" s="83"/>
      <c r="X146" s="764"/>
      <c r="Y146" s="1059"/>
      <c r="AB146" s="83"/>
      <c r="AC146" s="83"/>
      <c r="AD146" s="6"/>
      <c r="AE146" s="41"/>
    </row>
    <row r="147" spans="1:31" ht="15.75" customHeight="1">
      <c r="A147" s="83"/>
      <c r="B147" s="83"/>
      <c r="D147" s="796"/>
      <c r="G147" s="83"/>
      <c r="H147" s="83"/>
      <c r="I147" s="83"/>
      <c r="J147" s="83"/>
      <c r="K147" s="83"/>
      <c r="L147" s="83"/>
      <c r="M147" s="83"/>
      <c r="N147" s="83"/>
      <c r="O147" s="83"/>
      <c r="P147" s="83"/>
      <c r="Q147" s="83"/>
      <c r="R147" s="83"/>
      <c r="X147" s="764"/>
      <c r="Y147" s="1059"/>
      <c r="AB147" s="83"/>
      <c r="AC147" s="83"/>
      <c r="AD147" s="6"/>
      <c r="AE147" s="41"/>
    </row>
    <row r="148" spans="1:31" ht="15.75" customHeight="1">
      <c r="A148" s="83"/>
      <c r="B148" s="83"/>
      <c r="D148" s="796"/>
      <c r="G148" s="83"/>
      <c r="H148" s="83"/>
      <c r="I148" s="83"/>
      <c r="J148" s="83"/>
      <c r="K148" s="83"/>
      <c r="L148" s="83"/>
      <c r="M148" s="83"/>
      <c r="N148" s="83"/>
      <c r="O148" s="83"/>
      <c r="P148" s="83"/>
      <c r="Q148" s="83"/>
      <c r="R148" s="83"/>
      <c r="X148" s="764"/>
      <c r="Y148" s="1059"/>
      <c r="AB148" s="83"/>
      <c r="AC148" s="83"/>
      <c r="AD148" s="6"/>
      <c r="AE148" s="41"/>
    </row>
    <row r="149" spans="1:31" ht="15.75" customHeight="1">
      <c r="A149" s="83"/>
      <c r="B149" s="83"/>
      <c r="D149" s="796"/>
      <c r="G149" s="83"/>
      <c r="H149" s="83"/>
      <c r="I149" s="83"/>
      <c r="J149" s="83"/>
      <c r="K149" s="83"/>
      <c r="L149" s="83"/>
      <c r="M149" s="83"/>
      <c r="N149" s="83"/>
      <c r="O149" s="83"/>
      <c r="P149" s="83"/>
      <c r="Q149" s="83"/>
      <c r="R149" s="83"/>
      <c r="X149" s="764"/>
      <c r="Y149" s="1059"/>
      <c r="AB149" s="83"/>
      <c r="AC149" s="83"/>
      <c r="AD149" s="6"/>
      <c r="AE149" s="41"/>
    </row>
    <row r="150" spans="1:31" ht="15.75" customHeight="1">
      <c r="A150" s="83"/>
      <c r="B150" s="83"/>
      <c r="D150" s="796"/>
      <c r="G150" s="83"/>
      <c r="H150" s="83"/>
      <c r="I150" s="83"/>
      <c r="J150" s="83"/>
      <c r="K150" s="83"/>
      <c r="L150" s="83"/>
      <c r="M150" s="83"/>
      <c r="N150" s="83"/>
      <c r="O150" s="83"/>
      <c r="P150" s="83"/>
      <c r="Q150" s="83"/>
      <c r="R150" s="83"/>
      <c r="X150" s="764"/>
      <c r="Y150" s="1059"/>
      <c r="AB150" s="83"/>
      <c r="AC150" s="83"/>
      <c r="AD150" s="6"/>
      <c r="AE150" s="41"/>
    </row>
    <row r="151" spans="1:31" ht="15.75" customHeight="1">
      <c r="A151" s="83"/>
      <c r="B151" s="83"/>
      <c r="D151" s="796"/>
      <c r="G151" s="83"/>
      <c r="H151" s="83"/>
      <c r="I151" s="83"/>
      <c r="J151" s="83"/>
      <c r="K151" s="83"/>
      <c r="L151" s="83"/>
      <c r="M151" s="83"/>
      <c r="N151" s="83"/>
      <c r="O151" s="83"/>
      <c r="P151" s="83"/>
      <c r="Q151" s="83"/>
      <c r="R151" s="83"/>
      <c r="X151" s="764"/>
      <c r="Y151" s="1059"/>
      <c r="AB151" s="83"/>
      <c r="AC151" s="83"/>
      <c r="AD151" s="6"/>
      <c r="AE151" s="41"/>
    </row>
    <row r="152" spans="1:31" ht="15.75" customHeight="1">
      <c r="A152" s="83"/>
      <c r="B152" s="83"/>
      <c r="D152" s="796"/>
      <c r="G152" s="83"/>
      <c r="H152" s="83"/>
      <c r="I152" s="83"/>
      <c r="J152" s="83"/>
      <c r="K152" s="83"/>
      <c r="L152" s="83"/>
      <c r="M152" s="83"/>
      <c r="N152" s="83"/>
      <c r="O152" s="83"/>
      <c r="P152" s="83"/>
      <c r="Q152" s="83"/>
      <c r="R152" s="83"/>
      <c r="X152" s="764"/>
      <c r="Y152" s="1059"/>
      <c r="AB152" s="83"/>
      <c r="AC152" s="83"/>
      <c r="AD152" s="6"/>
      <c r="AE152" s="41"/>
    </row>
    <row r="153" spans="1:31" ht="15.75" customHeight="1">
      <c r="A153" s="83"/>
      <c r="B153" s="83"/>
      <c r="D153" s="796"/>
      <c r="G153" s="83"/>
      <c r="H153" s="83"/>
      <c r="I153" s="83"/>
      <c r="J153" s="83"/>
      <c r="K153" s="83"/>
      <c r="L153" s="83"/>
      <c r="M153" s="83"/>
      <c r="N153" s="83"/>
      <c r="O153" s="83"/>
      <c r="P153" s="83"/>
      <c r="Q153" s="83"/>
      <c r="R153" s="83"/>
      <c r="X153" s="764"/>
      <c r="Y153" s="1059"/>
      <c r="AB153" s="83"/>
      <c r="AC153" s="83"/>
      <c r="AD153" s="6"/>
      <c r="AE153" s="41"/>
    </row>
    <row r="154" spans="1:31" ht="15.75" customHeight="1">
      <c r="A154" s="83"/>
      <c r="B154" s="83"/>
      <c r="D154" s="796"/>
      <c r="G154" s="83"/>
      <c r="H154" s="83"/>
      <c r="I154" s="83"/>
      <c r="J154" s="83"/>
      <c r="K154" s="83"/>
      <c r="L154" s="83"/>
      <c r="M154" s="83"/>
      <c r="N154" s="83"/>
      <c r="O154" s="83"/>
      <c r="P154" s="83"/>
      <c r="Q154" s="83"/>
      <c r="R154" s="83"/>
      <c r="X154" s="764"/>
      <c r="Y154" s="1059"/>
      <c r="AB154" s="83"/>
      <c r="AC154" s="83"/>
      <c r="AD154" s="6"/>
      <c r="AE154" s="41"/>
    </row>
    <row r="155" spans="1:31" ht="15.75" customHeight="1">
      <c r="A155" s="83"/>
      <c r="B155" s="83"/>
      <c r="D155" s="796"/>
      <c r="G155" s="83"/>
      <c r="H155" s="83"/>
      <c r="I155" s="83"/>
      <c r="J155" s="83"/>
      <c r="K155" s="83"/>
      <c r="L155" s="83"/>
      <c r="M155" s="83"/>
      <c r="N155" s="83"/>
      <c r="O155" s="83"/>
      <c r="P155" s="83"/>
      <c r="Q155" s="83"/>
      <c r="R155" s="83"/>
      <c r="X155" s="764"/>
      <c r="Y155" s="1059"/>
      <c r="AB155" s="83"/>
      <c r="AC155" s="83"/>
      <c r="AD155" s="6"/>
      <c r="AE155" s="41"/>
    </row>
    <row r="156" spans="1:31" ht="15.75" customHeight="1">
      <c r="A156" s="83"/>
      <c r="B156" s="83"/>
      <c r="D156" s="796"/>
      <c r="G156" s="83"/>
      <c r="H156" s="83"/>
      <c r="I156" s="83"/>
      <c r="J156" s="83"/>
      <c r="K156" s="83"/>
      <c r="L156" s="83"/>
      <c r="M156" s="83"/>
      <c r="N156" s="83"/>
      <c r="O156" s="83"/>
      <c r="P156" s="83"/>
      <c r="Q156" s="83"/>
      <c r="R156" s="83"/>
      <c r="X156" s="764"/>
      <c r="Y156" s="1059"/>
      <c r="AB156" s="83"/>
      <c r="AC156" s="83"/>
      <c r="AD156" s="6"/>
      <c r="AE156" s="41"/>
    </row>
    <row r="157" spans="1:31" ht="15.75" customHeight="1">
      <c r="A157" s="83"/>
      <c r="B157" s="83"/>
      <c r="D157" s="796"/>
      <c r="G157" s="83"/>
      <c r="H157" s="83"/>
      <c r="I157" s="83"/>
      <c r="J157" s="83"/>
      <c r="K157" s="83"/>
      <c r="L157" s="83"/>
      <c r="M157" s="83"/>
      <c r="N157" s="83"/>
      <c r="O157" s="83"/>
      <c r="P157" s="83"/>
      <c r="Q157" s="83"/>
      <c r="R157" s="83"/>
      <c r="X157" s="764"/>
      <c r="Y157" s="1059"/>
      <c r="AB157" s="83"/>
      <c r="AC157" s="83"/>
      <c r="AD157" s="6"/>
      <c r="AE157" s="41"/>
    </row>
    <row r="158" spans="1:31" ht="15.75" customHeight="1">
      <c r="A158" s="83"/>
      <c r="B158" s="83"/>
      <c r="D158" s="796"/>
      <c r="G158" s="83"/>
      <c r="H158" s="83"/>
      <c r="I158" s="83"/>
      <c r="J158" s="83"/>
      <c r="K158" s="83"/>
      <c r="L158" s="83"/>
      <c r="M158" s="83"/>
      <c r="N158" s="83"/>
      <c r="O158" s="83"/>
      <c r="P158" s="83"/>
      <c r="Q158" s="83"/>
      <c r="R158" s="83"/>
      <c r="X158" s="764"/>
      <c r="Y158" s="1059"/>
      <c r="AB158" s="83"/>
      <c r="AC158" s="83"/>
      <c r="AD158" s="6"/>
      <c r="AE158" s="41"/>
    </row>
    <row r="159" spans="1:31" ht="15.75" customHeight="1">
      <c r="A159" s="83"/>
      <c r="B159" s="83"/>
      <c r="D159" s="796"/>
      <c r="G159" s="83"/>
      <c r="H159" s="83"/>
      <c r="I159" s="83"/>
      <c r="J159" s="83"/>
      <c r="K159" s="83"/>
      <c r="L159" s="83"/>
      <c r="M159" s="83"/>
      <c r="N159" s="83"/>
      <c r="O159" s="83"/>
      <c r="P159" s="83"/>
      <c r="Q159" s="83"/>
      <c r="R159" s="83"/>
      <c r="X159" s="764"/>
      <c r="Y159" s="1059"/>
      <c r="AB159" s="83"/>
      <c r="AC159" s="83"/>
      <c r="AD159" s="6"/>
      <c r="AE159" s="41"/>
    </row>
    <row r="160" spans="1:31" ht="15.75" customHeight="1">
      <c r="A160" s="83"/>
      <c r="B160" s="83"/>
      <c r="D160" s="796"/>
      <c r="G160" s="83"/>
      <c r="H160" s="83"/>
      <c r="I160" s="83"/>
      <c r="J160" s="83"/>
      <c r="K160" s="83"/>
      <c r="L160" s="83"/>
      <c r="M160" s="83"/>
      <c r="N160" s="83"/>
      <c r="O160" s="83"/>
      <c r="P160" s="83"/>
      <c r="Q160" s="83"/>
      <c r="R160" s="83"/>
      <c r="X160" s="764"/>
      <c r="Y160" s="1059"/>
      <c r="AB160" s="83"/>
      <c r="AC160" s="83"/>
      <c r="AD160" s="6"/>
      <c r="AE160" s="41"/>
    </row>
    <row r="161" spans="1:31" ht="15.75" customHeight="1">
      <c r="A161" s="83"/>
      <c r="B161" s="83"/>
      <c r="D161" s="796"/>
      <c r="G161" s="83"/>
      <c r="H161" s="83"/>
      <c r="I161" s="83"/>
      <c r="J161" s="83"/>
      <c r="K161" s="83"/>
      <c r="L161" s="83"/>
      <c r="M161" s="83"/>
      <c r="N161" s="83"/>
      <c r="O161" s="83"/>
      <c r="P161" s="83"/>
      <c r="Q161" s="83"/>
      <c r="R161" s="83"/>
      <c r="X161" s="764"/>
      <c r="Y161" s="1059"/>
      <c r="AB161" s="83"/>
      <c r="AC161" s="83"/>
      <c r="AD161" s="6"/>
      <c r="AE161" s="41"/>
    </row>
    <row r="162" spans="1:31" ht="15.75" customHeight="1">
      <c r="A162" s="83"/>
      <c r="B162" s="83"/>
      <c r="D162" s="796"/>
      <c r="G162" s="83"/>
      <c r="H162" s="83"/>
      <c r="I162" s="83"/>
      <c r="J162" s="83"/>
      <c r="K162" s="83"/>
      <c r="L162" s="83"/>
      <c r="M162" s="83"/>
      <c r="N162" s="83"/>
      <c r="O162" s="83"/>
      <c r="P162" s="83"/>
      <c r="Q162" s="83"/>
      <c r="R162" s="83"/>
      <c r="X162" s="764"/>
      <c r="Y162" s="1059"/>
      <c r="AB162" s="83"/>
      <c r="AC162" s="83"/>
      <c r="AD162" s="6"/>
      <c r="AE162" s="41"/>
    </row>
    <row r="163" spans="1:31" ht="15.75" customHeight="1">
      <c r="A163" s="83"/>
      <c r="B163" s="83"/>
      <c r="D163" s="796"/>
      <c r="G163" s="83"/>
      <c r="H163" s="83"/>
      <c r="I163" s="83"/>
      <c r="J163" s="83"/>
      <c r="K163" s="83"/>
      <c r="L163" s="83"/>
      <c r="M163" s="83"/>
      <c r="N163" s="83"/>
      <c r="O163" s="83"/>
      <c r="P163" s="83"/>
      <c r="Q163" s="83"/>
      <c r="R163" s="83"/>
      <c r="X163" s="764"/>
      <c r="Y163" s="1059"/>
      <c r="AB163" s="83"/>
      <c r="AC163" s="83"/>
      <c r="AD163" s="6"/>
      <c r="AE163" s="41"/>
    </row>
    <row r="164" spans="1:31" ht="15.75" customHeight="1">
      <c r="A164" s="83"/>
      <c r="B164" s="83"/>
      <c r="D164" s="796"/>
      <c r="G164" s="83"/>
      <c r="H164" s="83"/>
      <c r="I164" s="83"/>
      <c r="J164" s="83"/>
      <c r="K164" s="83"/>
      <c r="L164" s="83"/>
      <c r="M164" s="83"/>
      <c r="N164" s="83"/>
      <c r="O164" s="83"/>
      <c r="P164" s="83"/>
      <c r="Q164" s="83"/>
      <c r="R164" s="83"/>
      <c r="X164" s="764"/>
      <c r="Y164" s="1059"/>
      <c r="AB164" s="83"/>
      <c r="AC164" s="83"/>
      <c r="AD164" s="6"/>
      <c r="AE164" s="41"/>
    </row>
    <row r="165" spans="1:31" ht="15.75" customHeight="1">
      <c r="A165" s="83"/>
      <c r="B165" s="83"/>
      <c r="D165" s="796"/>
      <c r="G165" s="83"/>
      <c r="H165" s="83"/>
      <c r="I165" s="83"/>
      <c r="J165" s="83"/>
      <c r="K165" s="83"/>
      <c r="L165" s="83"/>
      <c r="M165" s="83"/>
      <c r="N165" s="83"/>
      <c r="O165" s="83"/>
      <c r="P165" s="83"/>
      <c r="Q165" s="83"/>
      <c r="R165" s="83"/>
      <c r="X165" s="764"/>
      <c r="Y165" s="1059"/>
      <c r="AB165" s="83"/>
      <c r="AC165" s="83"/>
      <c r="AD165" s="6"/>
      <c r="AE165" s="41"/>
    </row>
    <row r="166" spans="1:31" ht="15.75" customHeight="1">
      <c r="A166" s="83"/>
      <c r="B166" s="83"/>
      <c r="D166" s="796"/>
      <c r="G166" s="83"/>
      <c r="H166" s="83"/>
      <c r="I166" s="83"/>
      <c r="J166" s="83"/>
      <c r="K166" s="83"/>
      <c r="L166" s="83"/>
      <c r="M166" s="83"/>
      <c r="N166" s="83"/>
      <c r="O166" s="83"/>
      <c r="P166" s="83"/>
      <c r="Q166" s="83"/>
      <c r="R166" s="83"/>
      <c r="X166" s="764"/>
      <c r="Y166" s="1059"/>
      <c r="AB166" s="83"/>
      <c r="AC166" s="83"/>
      <c r="AD166" s="6"/>
      <c r="AE166" s="41"/>
    </row>
    <row r="167" spans="1:31" ht="15.75" customHeight="1">
      <c r="A167" s="83"/>
      <c r="B167" s="83"/>
      <c r="D167" s="796"/>
      <c r="G167" s="83"/>
      <c r="H167" s="83"/>
      <c r="I167" s="83"/>
      <c r="J167" s="83"/>
      <c r="K167" s="83"/>
      <c r="L167" s="83"/>
      <c r="M167" s="83"/>
      <c r="N167" s="83"/>
      <c r="O167" s="83"/>
      <c r="P167" s="83"/>
      <c r="Q167" s="83"/>
      <c r="R167" s="83"/>
      <c r="X167" s="764"/>
      <c r="Y167" s="1059"/>
      <c r="AB167" s="83"/>
      <c r="AC167" s="83"/>
      <c r="AD167" s="6"/>
      <c r="AE167" s="41"/>
    </row>
    <row r="168" spans="1:31" ht="15.75" customHeight="1">
      <c r="A168" s="83"/>
      <c r="B168" s="83"/>
      <c r="D168" s="796"/>
      <c r="G168" s="83"/>
      <c r="H168" s="83"/>
      <c r="I168" s="83"/>
      <c r="J168" s="83"/>
      <c r="K168" s="83"/>
      <c r="L168" s="83"/>
      <c r="M168" s="83"/>
      <c r="N168" s="83"/>
      <c r="O168" s="83"/>
      <c r="P168" s="83"/>
      <c r="Q168" s="83"/>
      <c r="R168" s="83"/>
      <c r="X168" s="764"/>
      <c r="Y168" s="1059"/>
      <c r="AB168" s="83"/>
      <c r="AC168" s="83"/>
      <c r="AD168" s="6"/>
      <c r="AE168" s="41"/>
    </row>
    <row r="169" spans="1:31" ht="15.75" customHeight="1">
      <c r="A169" s="83"/>
      <c r="B169" s="83"/>
      <c r="D169" s="796"/>
      <c r="G169" s="83"/>
      <c r="H169" s="83"/>
      <c r="I169" s="83"/>
      <c r="J169" s="83"/>
      <c r="K169" s="83"/>
      <c r="L169" s="83"/>
      <c r="M169" s="83"/>
      <c r="N169" s="83"/>
      <c r="O169" s="83"/>
      <c r="P169" s="83"/>
      <c r="Q169" s="83"/>
      <c r="R169" s="83"/>
      <c r="X169" s="764"/>
      <c r="Y169" s="1059"/>
      <c r="AB169" s="83"/>
      <c r="AC169" s="83"/>
      <c r="AD169" s="6"/>
      <c r="AE169" s="41"/>
    </row>
    <row r="170" spans="1:31" ht="15.75" customHeight="1">
      <c r="A170" s="83"/>
      <c r="B170" s="83"/>
      <c r="D170" s="796"/>
      <c r="G170" s="83"/>
      <c r="H170" s="83"/>
      <c r="I170" s="83"/>
      <c r="J170" s="83"/>
      <c r="K170" s="83"/>
      <c r="L170" s="83"/>
      <c r="M170" s="83"/>
      <c r="N170" s="83"/>
      <c r="O170" s="83"/>
      <c r="P170" s="83"/>
      <c r="Q170" s="83"/>
      <c r="R170" s="83"/>
      <c r="X170" s="764"/>
      <c r="Y170" s="1059"/>
      <c r="AB170" s="83"/>
      <c r="AC170" s="83"/>
      <c r="AD170" s="6"/>
      <c r="AE170" s="41"/>
    </row>
    <row r="171" spans="1:31" ht="15.75" customHeight="1">
      <c r="A171" s="83"/>
      <c r="B171" s="83"/>
      <c r="D171" s="796"/>
      <c r="G171" s="83"/>
      <c r="H171" s="83"/>
      <c r="I171" s="83"/>
      <c r="J171" s="83"/>
      <c r="K171" s="83"/>
      <c r="L171" s="83"/>
      <c r="M171" s="83"/>
      <c r="N171" s="83"/>
      <c r="O171" s="83"/>
      <c r="P171" s="83"/>
      <c r="Q171" s="83"/>
      <c r="R171" s="83"/>
      <c r="X171" s="764"/>
      <c r="Y171" s="1059"/>
      <c r="AB171" s="83"/>
      <c r="AC171" s="83"/>
      <c r="AD171" s="6"/>
      <c r="AE171" s="41"/>
    </row>
    <row r="172" spans="1:31" ht="15.75" customHeight="1">
      <c r="A172" s="83"/>
      <c r="B172" s="83"/>
      <c r="D172" s="796"/>
      <c r="G172" s="83"/>
      <c r="H172" s="83"/>
      <c r="I172" s="83"/>
      <c r="J172" s="83"/>
      <c r="K172" s="83"/>
      <c r="L172" s="83"/>
      <c r="M172" s="83"/>
      <c r="N172" s="83"/>
      <c r="O172" s="83"/>
      <c r="P172" s="83"/>
      <c r="Q172" s="83"/>
      <c r="R172" s="83"/>
      <c r="X172" s="764"/>
      <c r="Y172" s="1059"/>
      <c r="AB172" s="83"/>
      <c r="AC172" s="83"/>
      <c r="AD172" s="6"/>
      <c r="AE172" s="41"/>
    </row>
    <row r="173" spans="1:31" ht="15.75" customHeight="1">
      <c r="A173" s="83"/>
      <c r="B173" s="83"/>
      <c r="D173" s="796"/>
      <c r="G173" s="83"/>
      <c r="H173" s="83"/>
      <c r="I173" s="83"/>
      <c r="J173" s="83"/>
      <c r="K173" s="83"/>
      <c r="L173" s="83"/>
      <c r="M173" s="83"/>
      <c r="N173" s="83"/>
      <c r="O173" s="83"/>
      <c r="P173" s="83"/>
      <c r="Q173" s="83"/>
      <c r="R173" s="83"/>
      <c r="X173" s="764"/>
      <c r="Y173" s="1059"/>
      <c r="AB173" s="83"/>
      <c r="AC173" s="83"/>
      <c r="AD173" s="6"/>
      <c r="AE173" s="41"/>
    </row>
    <row r="174" spans="1:31" ht="15.75" customHeight="1">
      <c r="A174" s="83"/>
      <c r="B174" s="83"/>
      <c r="D174" s="796"/>
      <c r="G174" s="83"/>
      <c r="H174" s="83"/>
      <c r="I174" s="83"/>
      <c r="J174" s="83"/>
      <c r="K174" s="83"/>
      <c r="L174" s="83"/>
      <c r="M174" s="83"/>
      <c r="N174" s="83"/>
      <c r="O174" s="83"/>
      <c r="P174" s="83"/>
      <c r="Q174" s="83"/>
      <c r="R174" s="83"/>
      <c r="X174" s="764"/>
      <c r="Y174" s="1059"/>
      <c r="AB174" s="83"/>
      <c r="AC174" s="83"/>
      <c r="AD174" s="6"/>
      <c r="AE174" s="41"/>
    </row>
    <row r="175" spans="1:31" ht="15.75" customHeight="1">
      <c r="A175" s="83"/>
      <c r="B175" s="83"/>
      <c r="D175" s="796"/>
      <c r="G175" s="83"/>
      <c r="H175" s="83"/>
      <c r="I175" s="83"/>
      <c r="J175" s="83"/>
      <c r="K175" s="83"/>
      <c r="L175" s="83"/>
      <c r="M175" s="83"/>
      <c r="N175" s="83"/>
      <c r="O175" s="83"/>
      <c r="P175" s="83"/>
      <c r="Q175" s="83"/>
      <c r="R175" s="83"/>
      <c r="X175" s="764"/>
      <c r="Y175" s="1059"/>
      <c r="AB175" s="83"/>
      <c r="AC175" s="83"/>
      <c r="AD175" s="6"/>
      <c r="AE175" s="41"/>
    </row>
    <row r="176" spans="1:31" ht="15.75" customHeight="1">
      <c r="A176" s="83"/>
      <c r="B176" s="83"/>
      <c r="D176" s="796"/>
      <c r="G176" s="83"/>
      <c r="H176" s="83"/>
      <c r="I176" s="83"/>
      <c r="J176" s="83"/>
      <c r="K176" s="83"/>
      <c r="L176" s="83"/>
      <c r="M176" s="83"/>
      <c r="N176" s="83"/>
      <c r="O176" s="83"/>
      <c r="P176" s="83"/>
      <c r="Q176" s="83"/>
      <c r="R176" s="83"/>
      <c r="X176" s="764"/>
      <c r="Y176" s="1059"/>
      <c r="AB176" s="83"/>
      <c r="AC176" s="83"/>
      <c r="AD176" s="6"/>
      <c r="AE176" s="41"/>
    </row>
    <row r="177" spans="1:31" ht="15.75" customHeight="1">
      <c r="A177" s="83"/>
      <c r="B177" s="83"/>
      <c r="D177" s="796"/>
      <c r="G177" s="83"/>
      <c r="H177" s="83"/>
      <c r="I177" s="83"/>
      <c r="J177" s="83"/>
      <c r="K177" s="83"/>
      <c r="L177" s="83"/>
      <c r="M177" s="83"/>
      <c r="N177" s="83"/>
      <c r="O177" s="83"/>
      <c r="P177" s="83"/>
      <c r="Q177" s="83"/>
      <c r="R177" s="83"/>
      <c r="X177" s="764"/>
      <c r="Y177" s="1059"/>
      <c r="AB177" s="83"/>
      <c r="AC177" s="83"/>
      <c r="AD177" s="6"/>
      <c r="AE177" s="41"/>
    </row>
    <row r="178" spans="1:31" ht="15.75" customHeight="1">
      <c r="A178" s="83"/>
      <c r="B178" s="83"/>
      <c r="D178" s="796"/>
      <c r="G178" s="83"/>
      <c r="H178" s="83"/>
      <c r="I178" s="83"/>
      <c r="J178" s="83"/>
      <c r="K178" s="83"/>
      <c r="L178" s="83"/>
      <c r="M178" s="83"/>
      <c r="N178" s="83"/>
      <c r="O178" s="83"/>
      <c r="P178" s="83"/>
      <c r="Q178" s="83"/>
      <c r="R178" s="83"/>
      <c r="X178" s="764"/>
      <c r="Y178" s="1059"/>
      <c r="AB178" s="83"/>
      <c r="AC178" s="83"/>
      <c r="AD178" s="6"/>
      <c r="AE178" s="41"/>
    </row>
    <row r="179" spans="1:31" ht="15.75" customHeight="1">
      <c r="A179" s="83"/>
      <c r="B179" s="83"/>
      <c r="D179" s="796"/>
      <c r="G179" s="83"/>
      <c r="H179" s="83"/>
      <c r="I179" s="83"/>
      <c r="J179" s="83"/>
      <c r="K179" s="83"/>
      <c r="L179" s="83"/>
      <c r="M179" s="83"/>
      <c r="N179" s="83"/>
      <c r="O179" s="83"/>
      <c r="P179" s="83"/>
      <c r="Q179" s="83"/>
      <c r="R179" s="83"/>
      <c r="X179" s="764"/>
      <c r="Y179" s="1059"/>
      <c r="AB179" s="83"/>
      <c r="AC179" s="83"/>
      <c r="AD179" s="6"/>
      <c r="AE179" s="41"/>
    </row>
    <row r="180" spans="1:31" ht="15.75" customHeight="1">
      <c r="A180" s="83"/>
      <c r="B180" s="83"/>
      <c r="D180" s="796"/>
      <c r="G180" s="83"/>
      <c r="H180" s="83"/>
      <c r="I180" s="83"/>
      <c r="J180" s="83"/>
      <c r="K180" s="83"/>
      <c r="L180" s="83"/>
      <c r="M180" s="83"/>
      <c r="N180" s="83"/>
      <c r="O180" s="83"/>
      <c r="P180" s="83"/>
      <c r="Q180" s="83"/>
      <c r="R180" s="83"/>
      <c r="X180" s="764"/>
      <c r="Y180" s="1059"/>
      <c r="AB180" s="83"/>
      <c r="AC180" s="83"/>
      <c r="AD180" s="6"/>
      <c r="AE180" s="41"/>
    </row>
    <row r="181" spans="1:31" ht="15.75" customHeight="1">
      <c r="A181" s="83"/>
      <c r="B181" s="83"/>
      <c r="D181" s="796"/>
      <c r="G181" s="83"/>
      <c r="H181" s="83"/>
      <c r="I181" s="83"/>
      <c r="J181" s="83"/>
      <c r="K181" s="83"/>
      <c r="L181" s="83"/>
      <c r="M181" s="83"/>
      <c r="N181" s="83"/>
      <c r="O181" s="83"/>
      <c r="P181" s="83"/>
      <c r="Q181" s="83"/>
      <c r="R181" s="83"/>
      <c r="X181" s="764"/>
      <c r="Y181" s="1059"/>
      <c r="AB181" s="83"/>
      <c r="AC181" s="83"/>
      <c r="AD181" s="6"/>
      <c r="AE181" s="41"/>
    </row>
    <row r="182" spans="1:31" ht="15.75" customHeight="1">
      <c r="A182" s="83"/>
      <c r="B182" s="83"/>
      <c r="D182" s="796"/>
      <c r="G182" s="83"/>
      <c r="H182" s="83"/>
      <c r="I182" s="83"/>
      <c r="J182" s="83"/>
      <c r="K182" s="83"/>
      <c r="L182" s="83"/>
      <c r="M182" s="83"/>
      <c r="N182" s="83"/>
      <c r="O182" s="83"/>
      <c r="P182" s="83"/>
      <c r="Q182" s="83"/>
      <c r="R182" s="83"/>
      <c r="X182" s="764"/>
      <c r="Y182" s="1059"/>
      <c r="AB182" s="83"/>
      <c r="AC182" s="83"/>
      <c r="AD182" s="6"/>
      <c r="AE182" s="41"/>
    </row>
    <row r="183" spans="1:31" ht="15.75" customHeight="1">
      <c r="A183" s="83"/>
      <c r="B183" s="83"/>
      <c r="D183" s="796"/>
      <c r="G183" s="83"/>
      <c r="H183" s="83"/>
      <c r="I183" s="83"/>
      <c r="J183" s="83"/>
      <c r="K183" s="83"/>
      <c r="L183" s="83"/>
      <c r="M183" s="83"/>
      <c r="N183" s="83"/>
      <c r="O183" s="83"/>
      <c r="P183" s="83"/>
      <c r="Q183" s="83"/>
      <c r="R183" s="83"/>
      <c r="X183" s="764"/>
      <c r="Y183" s="1059"/>
      <c r="AB183" s="83"/>
      <c r="AC183" s="83"/>
      <c r="AD183" s="6"/>
      <c r="AE183" s="41"/>
    </row>
    <row r="184" spans="1:31" ht="15.75" customHeight="1">
      <c r="A184" s="83"/>
      <c r="B184" s="83"/>
      <c r="D184" s="796"/>
      <c r="G184" s="83"/>
      <c r="H184" s="83"/>
      <c r="I184" s="83"/>
      <c r="J184" s="83"/>
      <c r="K184" s="83"/>
      <c r="L184" s="83"/>
      <c r="M184" s="83"/>
      <c r="N184" s="83"/>
      <c r="O184" s="83"/>
      <c r="P184" s="83"/>
      <c r="Q184" s="83"/>
      <c r="R184" s="83"/>
      <c r="X184" s="764"/>
      <c r="Y184" s="1059"/>
      <c r="AB184" s="83"/>
      <c r="AC184" s="83"/>
      <c r="AD184" s="6"/>
      <c r="AE184" s="41"/>
    </row>
    <row r="185" spans="1:31" ht="15.75" customHeight="1">
      <c r="A185" s="83"/>
      <c r="B185" s="83"/>
      <c r="D185" s="796"/>
      <c r="G185" s="83"/>
      <c r="H185" s="83"/>
      <c r="I185" s="83"/>
      <c r="J185" s="83"/>
      <c r="K185" s="83"/>
      <c r="L185" s="83"/>
      <c r="M185" s="83"/>
      <c r="N185" s="83"/>
      <c r="O185" s="83"/>
      <c r="P185" s="83"/>
      <c r="Q185" s="83"/>
      <c r="R185" s="83"/>
      <c r="X185" s="764"/>
      <c r="Y185" s="1059"/>
      <c r="AB185" s="83"/>
      <c r="AC185" s="83"/>
      <c r="AD185" s="6"/>
      <c r="AE185" s="41"/>
    </row>
    <row r="186" spans="1:31" ht="15.75" customHeight="1">
      <c r="A186" s="83"/>
      <c r="B186" s="83"/>
      <c r="D186" s="796"/>
      <c r="G186" s="83"/>
      <c r="H186" s="83"/>
      <c r="I186" s="83"/>
      <c r="J186" s="83"/>
      <c r="K186" s="83"/>
      <c r="L186" s="83"/>
      <c r="M186" s="83"/>
      <c r="N186" s="83"/>
      <c r="O186" s="83"/>
      <c r="P186" s="83"/>
      <c r="Q186" s="83"/>
      <c r="R186" s="83"/>
      <c r="X186" s="764"/>
      <c r="Y186" s="1059"/>
      <c r="AB186" s="83"/>
      <c r="AC186" s="83"/>
      <c r="AD186" s="6"/>
      <c r="AE186" s="41"/>
    </row>
    <row r="187" spans="1:31" ht="15.75" customHeight="1">
      <c r="A187" s="83"/>
      <c r="B187" s="83"/>
      <c r="D187" s="796"/>
      <c r="G187" s="83"/>
      <c r="H187" s="83"/>
      <c r="I187" s="83"/>
      <c r="J187" s="83"/>
      <c r="K187" s="83"/>
      <c r="L187" s="83"/>
      <c r="M187" s="83"/>
      <c r="N187" s="83"/>
      <c r="O187" s="83"/>
      <c r="P187" s="83"/>
      <c r="Q187" s="83"/>
      <c r="R187" s="83"/>
      <c r="X187" s="764"/>
      <c r="Y187" s="1059"/>
      <c r="AB187" s="83"/>
      <c r="AC187" s="83"/>
      <c r="AD187" s="6"/>
      <c r="AE187" s="41"/>
    </row>
    <row r="188" spans="1:31" ht="15.75" customHeight="1">
      <c r="A188" s="83"/>
      <c r="B188" s="83"/>
      <c r="D188" s="796"/>
      <c r="G188" s="83"/>
      <c r="H188" s="83"/>
      <c r="I188" s="83"/>
      <c r="J188" s="83"/>
      <c r="K188" s="83"/>
      <c r="L188" s="83"/>
      <c r="M188" s="83"/>
      <c r="N188" s="83"/>
      <c r="O188" s="83"/>
      <c r="P188" s="83"/>
      <c r="Q188" s="83"/>
      <c r="R188" s="83"/>
      <c r="X188" s="764"/>
      <c r="Y188" s="1059"/>
      <c r="AB188" s="83"/>
      <c r="AC188" s="83"/>
      <c r="AD188" s="6"/>
      <c r="AE188" s="41"/>
    </row>
    <row r="189" spans="1:31" ht="15.75" customHeight="1">
      <c r="A189" s="83"/>
      <c r="B189" s="83"/>
      <c r="D189" s="796"/>
      <c r="G189" s="83"/>
      <c r="H189" s="83"/>
      <c r="I189" s="83"/>
      <c r="J189" s="83"/>
      <c r="K189" s="83"/>
      <c r="L189" s="83"/>
      <c r="M189" s="83"/>
      <c r="N189" s="83"/>
      <c r="O189" s="83"/>
      <c r="P189" s="83"/>
      <c r="Q189" s="83"/>
      <c r="R189" s="83"/>
      <c r="X189" s="764"/>
      <c r="Y189" s="1059"/>
      <c r="AB189" s="83"/>
      <c r="AC189" s="83"/>
      <c r="AD189" s="6"/>
      <c r="AE189" s="41"/>
    </row>
    <row r="190" spans="1:31" ht="15.75" customHeight="1">
      <c r="A190" s="83"/>
      <c r="B190" s="83"/>
      <c r="D190" s="796"/>
      <c r="G190" s="83"/>
      <c r="H190" s="83"/>
      <c r="I190" s="83"/>
      <c r="J190" s="83"/>
      <c r="K190" s="83"/>
      <c r="L190" s="83"/>
      <c r="M190" s="83"/>
      <c r="N190" s="83"/>
      <c r="O190" s="83"/>
      <c r="P190" s="83"/>
      <c r="Q190" s="83"/>
      <c r="R190" s="83"/>
      <c r="X190" s="764"/>
      <c r="Y190" s="1059"/>
      <c r="AB190" s="83"/>
      <c r="AC190" s="83"/>
      <c r="AD190" s="6"/>
      <c r="AE190" s="41"/>
    </row>
    <row r="191" spans="1:31" ht="15.75" customHeight="1">
      <c r="A191" s="83"/>
      <c r="B191" s="83"/>
      <c r="D191" s="796"/>
      <c r="G191" s="83"/>
      <c r="H191" s="83"/>
      <c r="I191" s="83"/>
      <c r="J191" s="83"/>
      <c r="K191" s="83"/>
      <c r="L191" s="83"/>
      <c r="M191" s="83"/>
      <c r="N191" s="83"/>
      <c r="O191" s="83"/>
      <c r="P191" s="83"/>
      <c r="Q191" s="83"/>
      <c r="R191" s="83"/>
      <c r="X191" s="764"/>
      <c r="Y191" s="1059"/>
      <c r="AB191" s="83"/>
      <c r="AC191" s="83"/>
      <c r="AD191" s="6"/>
      <c r="AE191" s="41"/>
    </row>
    <row r="192" spans="1:31" ht="15.75" customHeight="1">
      <c r="A192" s="83"/>
      <c r="B192" s="83"/>
      <c r="D192" s="796"/>
      <c r="G192" s="83"/>
      <c r="H192" s="83"/>
      <c r="I192" s="83"/>
      <c r="J192" s="83"/>
      <c r="K192" s="83"/>
      <c r="L192" s="83"/>
      <c r="M192" s="83"/>
      <c r="N192" s="83"/>
      <c r="O192" s="83"/>
      <c r="P192" s="83"/>
      <c r="Q192" s="83"/>
      <c r="R192" s="83"/>
      <c r="X192" s="764"/>
      <c r="Y192" s="1059"/>
      <c r="AB192" s="83"/>
      <c r="AC192" s="83"/>
      <c r="AD192" s="6"/>
      <c r="AE192" s="41"/>
    </row>
    <row r="193" spans="1:31" ht="15.75" customHeight="1">
      <c r="A193" s="83"/>
      <c r="B193" s="83"/>
      <c r="D193" s="796"/>
      <c r="G193" s="83"/>
      <c r="H193" s="83"/>
      <c r="I193" s="83"/>
      <c r="J193" s="83"/>
      <c r="K193" s="83"/>
      <c r="L193" s="83"/>
      <c r="M193" s="83"/>
      <c r="N193" s="83"/>
      <c r="O193" s="83"/>
      <c r="P193" s="83"/>
      <c r="Q193" s="83"/>
      <c r="R193" s="83"/>
      <c r="X193" s="764"/>
      <c r="Y193" s="1059"/>
      <c r="AB193" s="83"/>
      <c r="AC193" s="83"/>
      <c r="AD193" s="6"/>
      <c r="AE193" s="41"/>
    </row>
    <row r="194" spans="1:31" ht="15.75" customHeight="1">
      <c r="A194" s="83"/>
      <c r="B194" s="83"/>
      <c r="D194" s="796"/>
      <c r="G194" s="83"/>
      <c r="H194" s="83"/>
      <c r="I194" s="83"/>
      <c r="J194" s="83"/>
      <c r="K194" s="83"/>
      <c r="L194" s="83"/>
      <c r="M194" s="83"/>
      <c r="N194" s="83"/>
      <c r="O194" s="83"/>
      <c r="P194" s="83"/>
      <c r="Q194" s="83"/>
      <c r="R194" s="83"/>
      <c r="X194" s="764"/>
      <c r="Y194" s="1059"/>
      <c r="AB194" s="83"/>
      <c r="AC194" s="83"/>
      <c r="AD194" s="6"/>
      <c r="AE194" s="41"/>
    </row>
    <row r="195" spans="1:31" ht="15.75" customHeight="1">
      <c r="A195" s="83"/>
      <c r="B195" s="83"/>
      <c r="D195" s="796"/>
      <c r="G195" s="83"/>
      <c r="H195" s="83"/>
      <c r="I195" s="83"/>
      <c r="J195" s="83"/>
      <c r="K195" s="83"/>
      <c r="L195" s="83"/>
      <c r="M195" s="83"/>
      <c r="N195" s="83"/>
      <c r="O195" s="83"/>
      <c r="P195" s="83"/>
      <c r="Q195" s="83"/>
      <c r="R195" s="83"/>
      <c r="X195" s="764"/>
      <c r="Y195" s="1059"/>
      <c r="AB195" s="83"/>
      <c r="AC195" s="83"/>
      <c r="AD195" s="6"/>
      <c r="AE195" s="41"/>
    </row>
    <row r="196" spans="1:31" ht="15.75" customHeight="1">
      <c r="A196" s="83"/>
      <c r="B196" s="83"/>
      <c r="D196" s="796"/>
      <c r="G196" s="83"/>
      <c r="H196" s="83"/>
      <c r="I196" s="83"/>
      <c r="J196" s="83"/>
      <c r="K196" s="83"/>
      <c r="L196" s="83"/>
      <c r="M196" s="83"/>
      <c r="N196" s="83"/>
      <c r="O196" s="83"/>
      <c r="P196" s="83"/>
      <c r="Q196" s="83"/>
      <c r="R196" s="83"/>
      <c r="X196" s="764"/>
      <c r="Y196" s="1059"/>
      <c r="AB196" s="83"/>
      <c r="AC196" s="83"/>
      <c r="AD196" s="6"/>
      <c r="AE196" s="41"/>
    </row>
    <row r="197" spans="1:31" ht="15.75" customHeight="1">
      <c r="A197" s="83"/>
      <c r="B197" s="83"/>
      <c r="D197" s="796"/>
      <c r="G197" s="83"/>
      <c r="H197" s="83"/>
      <c r="I197" s="83"/>
      <c r="J197" s="83"/>
      <c r="K197" s="83"/>
      <c r="L197" s="83"/>
      <c r="M197" s="83"/>
      <c r="N197" s="83"/>
      <c r="O197" s="83"/>
      <c r="P197" s="83"/>
      <c r="Q197" s="83"/>
      <c r="R197" s="83"/>
      <c r="X197" s="764"/>
      <c r="Y197" s="1059"/>
      <c r="AB197" s="83"/>
      <c r="AC197" s="83"/>
      <c r="AD197" s="6"/>
      <c r="AE197" s="41"/>
    </row>
    <row r="198" spans="1:31" ht="15.75" customHeight="1">
      <c r="A198" s="83"/>
      <c r="B198" s="83"/>
      <c r="D198" s="796"/>
      <c r="G198" s="83"/>
      <c r="H198" s="83"/>
      <c r="I198" s="83"/>
      <c r="J198" s="83"/>
      <c r="K198" s="83"/>
      <c r="L198" s="83"/>
      <c r="M198" s="83"/>
      <c r="N198" s="83"/>
      <c r="O198" s="83"/>
      <c r="P198" s="83"/>
      <c r="Q198" s="83"/>
      <c r="R198" s="83"/>
      <c r="X198" s="764"/>
      <c r="Y198" s="1059"/>
      <c r="AB198" s="83"/>
      <c r="AC198" s="83"/>
      <c r="AD198" s="6"/>
      <c r="AE198" s="41"/>
    </row>
    <row r="199" spans="1:31" ht="15.75" customHeight="1">
      <c r="A199" s="83"/>
      <c r="B199" s="83"/>
      <c r="D199" s="796"/>
      <c r="G199" s="83"/>
      <c r="H199" s="83"/>
      <c r="I199" s="83"/>
      <c r="J199" s="83"/>
      <c r="K199" s="83"/>
      <c r="L199" s="83"/>
      <c r="M199" s="83"/>
      <c r="N199" s="83"/>
      <c r="O199" s="83"/>
      <c r="P199" s="83"/>
      <c r="Q199" s="83"/>
      <c r="R199" s="83"/>
      <c r="X199" s="764"/>
      <c r="Y199" s="1059"/>
      <c r="AB199" s="83"/>
      <c r="AC199" s="83"/>
      <c r="AD199" s="6"/>
      <c r="AE199" s="41"/>
    </row>
    <row r="200" spans="1:31" ht="15.75" customHeight="1">
      <c r="A200" s="83"/>
      <c r="B200" s="83"/>
      <c r="D200" s="796"/>
      <c r="G200" s="83"/>
      <c r="H200" s="83"/>
      <c r="I200" s="83"/>
      <c r="J200" s="83"/>
      <c r="K200" s="83"/>
      <c r="L200" s="83"/>
      <c r="M200" s="83"/>
      <c r="N200" s="83"/>
      <c r="O200" s="83"/>
      <c r="P200" s="83"/>
      <c r="Q200" s="83"/>
      <c r="R200" s="83"/>
      <c r="X200" s="764"/>
      <c r="Y200" s="1059"/>
      <c r="AB200" s="83"/>
      <c r="AC200" s="83"/>
      <c r="AD200" s="6"/>
      <c r="AE200" s="41"/>
    </row>
    <row r="201" spans="1:31" ht="15.75" customHeight="1">
      <c r="A201" s="83"/>
      <c r="B201" s="83"/>
      <c r="D201" s="796"/>
      <c r="G201" s="83"/>
      <c r="H201" s="83"/>
      <c r="I201" s="83"/>
      <c r="J201" s="83"/>
      <c r="K201" s="83"/>
      <c r="L201" s="83"/>
      <c r="M201" s="83"/>
      <c r="N201" s="83"/>
      <c r="O201" s="83"/>
      <c r="P201" s="83"/>
      <c r="Q201" s="83"/>
      <c r="R201" s="83"/>
      <c r="X201" s="764"/>
      <c r="Y201" s="1059"/>
      <c r="AB201" s="83"/>
      <c r="AC201" s="83"/>
      <c r="AD201" s="6"/>
      <c r="AE201" s="41"/>
    </row>
    <row r="202" spans="1:31" ht="15.75" customHeight="1">
      <c r="A202" s="83"/>
      <c r="B202" s="83"/>
      <c r="D202" s="796"/>
      <c r="G202" s="83"/>
      <c r="H202" s="83"/>
      <c r="I202" s="83"/>
      <c r="J202" s="83"/>
      <c r="K202" s="83"/>
      <c r="L202" s="83"/>
      <c r="M202" s="83"/>
      <c r="N202" s="83"/>
      <c r="O202" s="83"/>
      <c r="P202" s="83"/>
      <c r="Q202" s="83"/>
      <c r="R202" s="83"/>
      <c r="X202" s="764"/>
      <c r="Y202" s="1059"/>
      <c r="AB202" s="83"/>
      <c r="AC202" s="83"/>
      <c r="AD202" s="6"/>
      <c r="AE202" s="41"/>
    </row>
    <row r="203" spans="1:31" ht="15.75" customHeight="1">
      <c r="A203" s="83"/>
      <c r="B203" s="83"/>
      <c r="D203" s="796"/>
      <c r="G203" s="83"/>
      <c r="H203" s="83"/>
      <c r="I203" s="83"/>
      <c r="J203" s="83"/>
      <c r="K203" s="83"/>
      <c r="L203" s="83"/>
      <c r="M203" s="83"/>
      <c r="N203" s="83"/>
      <c r="O203" s="83"/>
      <c r="P203" s="83"/>
      <c r="Q203" s="83"/>
      <c r="R203" s="83"/>
      <c r="X203" s="764"/>
      <c r="Y203" s="1059"/>
      <c r="AB203" s="83"/>
      <c r="AC203" s="83"/>
      <c r="AD203" s="6"/>
      <c r="AE203" s="41"/>
    </row>
    <row r="204" spans="1:31" ht="15.75" customHeight="1">
      <c r="A204" s="83"/>
      <c r="B204" s="83"/>
      <c r="D204" s="796"/>
      <c r="G204" s="83"/>
      <c r="H204" s="83"/>
      <c r="I204" s="83"/>
      <c r="J204" s="83"/>
      <c r="K204" s="83"/>
      <c r="L204" s="83"/>
      <c r="M204" s="83"/>
      <c r="N204" s="83"/>
      <c r="O204" s="83"/>
      <c r="P204" s="83"/>
      <c r="Q204" s="83"/>
      <c r="R204" s="83"/>
      <c r="X204" s="764"/>
      <c r="Y204" s="1059"/>
      <c r="AB204" s="83"/>
      <c r="AC204" s="83"/>
      <c r="AD204" s="6"/>
      <c r="AE204" s="41"/>
    </row>
    <row r="205" spans="1:31" ht="15.75" customHeight="1">
      <c r="A205" s="83"/>
      <c r="B205" s="83"/>
      <c r="D205" s="796"/>
      <c r="G205" s="83"/>
      <c r="H205" s="83"/>
      <c r="I205" s="83"/>
      <c r="J205" s="83"/>
      <c r="K205" s="83"/>
      <c r="L205" s="83"/>
      <c r="M205" s="83"/>
      <c r="N205" s="83"/>
      <c r="O205" s="83"/>
      <c r="P205" s="83"/>
      <c r="Q205" s="83"/>
      <c r="R205" s="83"/>
      <c r="X205" s="764"/>
      <c r="Y205" s="1059"/>
      <c r="AB205" s="83"/>
      <c r="AC205" s="83"/>
      <c r="AD205" s="6"/>
      <c r="AE205" s="41"/>
    </row>
    <row r="206" spans="1:31" ht="15.75" customHeight="1">
      <c r="A206" s="83"/>
      <c r="B206" s="83"/>
      <c r="D206" s="796"/>
      <c r="G206" s="83"/>
      <c r="H206" s="83"/>
      <c r="I206" s="83"/>
      <c r="J206" s="83"/>
      <c r="K206" s="83"/>
      <c r="L206" s="83"/>
      <c r="M206" s="83"/>
      <c r="N206" s="83"/>
      <c r="O206" s="83"/>
      <c r="P206" s="83"/>
      <c r="Q206" s="83"/>
      <c r="R206" s="83"/>
      <c r="X206" s="764"/>
      <c r="Y206" s="1059"/>
      <c r="AB206" s="83"/>
      <c r="AC206" s="83"/>
      <c r="AD206" s="6"/>
      <c r="AE206" s="41"/>
    </row>
    <row r="207" spans="1:31" ht="15.75" customHeight="1">
      <c r="A207" s="83"/>
      <c r="B207" s="83"/>
      <c r="D207" s="796"/>
      <c r="G207" s="83"/>
      <c r="H207" s="83"/>
      <c r="I207" s="83"/>
      <c r="J207" s="83"/>
      <c r="K207" s="83"/>
      <c r="L207" s="83"/>
      <c r="M207" s="83"/>
      <c r="N207" s="83"/>
      <c r="O207" s="83"/>
      <c r="P207" s="83"/>
      <c r="Q207" s="83"/>
      <c r="R207" s="83"/>
      <c r="X207" s="764"/>
      <c r="Y207" s="1059"/>
      <c r="AB207" s="83"/>
      <c r="AC207" s="83"/>
      <c r="AD207" s="6"/>
      <c r="AE207" s="41"/>
    </row>
    <row r="208" spans="1:31" ht="15.75" customHeight="1">
      <c r="A208" s="83"/>
      <c r="B208" s="83"/>
      <c r="D208" s="796"/>
      <c r="G208" s="83"/>
      <c r="H208" s="83"/>
      <c r="I208" s="83"/>
      <c r="J208" s="83"/>
      <c r="K208" s="83"/>
      <c r="L208" s="83"/>
      <c r="M208" s="83"/>
      <c r="N208" s="83"/>
      <c r="O208" s="83"/>
      <c r="P208" s="83"/>
      <c r="Q208" s="83"/>
      <c r="R208" s="83"/>
      <c r="X208" s="764"/>
      <c r="Y208" s="1059"/>
      <c r="AB208" s="83"/>
      <c r="AC208" s="83"/>
      <c r="AD208" s="6"/>
      <c r="AE208" s="41"/>
    </row>
    <row r="209" spans="1:31" ht="15.75" customHeight="1">
      <c r="A209" s="83"/>
      <c r="B209" s="83"/>
      <c r="D209" s="796"/>
      <c r="G209" s="83"/>
      <c r="H209" s="83"/>
      <c r="I209" s="83"/>
      <c r="J209" s="83"/>
      <c r="K209" s="83"/>
      <c r="L209" s="83"/>
      <c r="M209" s="83"/>
      <c r="N209" s="83"/>
      <c r="O209" s="83"/>
      <c r="P209" s="83"/>
      <c r="Q209" s="83"/>
      <c r="R209" s="83"/>
      <c r="X209" s="764"/>
      <c r="Y209" s="1059"/>
      <c r="AB209" s="83"/>
      <c r="AC209" s="83"/>
      <c r="AD209" s="6"/>
      <c r="AE209" s="41"/>
    </row>
    <row r="210" spans="1:31" ht="15.75" customHeight="1">
      <c r="A210" s="83"/>
      <c r="B210" s="83"/>
      <c r="D210" s="796"/>
      <c r="G210" s="83"/>
      <c r="H210" s="83"/>
      <c r="I210" s="83"/>
      <c r="J210" s="83"/>
      <c r="K210" s="83"/>
      <c r="L210" s="83"/>
      <c r="M210" s="83"/>
      <c r="N210" s="83"/>
      <c r="O210" s="83"/>
      <c r="P210" s="83"/>
      <c r="Q210" s="83"/>
      <c r="R210" s="83"/>
      <c r="X210" s="764"/>
      <c r="Y210" s="1059"/>
      <c r="AB210" s="83"/>
      <c r="AC210" s="83"/>
      <c r="AD210" s="6"/>
      <c r="AE210" s="41"/>
    </row>
    <row r="211" spans="1:31" ht="15.75" customHeight="1">
      <c r="A211" s="83"/>
      <c r="B211" s="83"/>
      <c r="D211" s="796"/>
      <c r="G211" s="83"/>
      <c r="H211" s="83"/>
      <c r="I211" s="83"/>
      <c r="J211" s="83"/>
      <c r="K211" s="83"/>
      <c r="L211" s="83"/>
      <c r="M211" s="83"/>
      <c r="N211" s="83"/>
      <c r="O211" s="83"/>
      <c r="P211" s="83"/>
      <c r="Q211" s="83"/>
      <c r="R211" s="83"/>
      <c r="X211" s="764"/>
      <c r="Y211" s="1059"/>
      <c r="AB211" s="83"/>
      <c r="AC211" s="83"/>
      <c r="AD211" s="6"/>
      <c r="AE211" s="41"/>
    </row>
    <row r="212" spans="1:31" ht="15.75" customHeight="1">
      <c r="A212" s="83"/>
      <c r="B212" s="83"/>
      <c r="D212" s="796"/>
      <c r="G212" s="83"/>
      <c r="H212" s="83"/>
      <c r="I212" s="83"/>
      <c r="J212" s="83"/>
      <c r="K212" s="83"/>
      <c r="L212" s="83"/>
      <c r="M212" s="83"/>
      <c r="N212" s="83"/>
      <c r="O212" s="83"/>
      <c r="P212" s="83"/>
      <c r="Q212" s="83"/>
      <c r="R212" s="83"/>
      <c r="X212" s="764"/>
      <c r="Y212" s="1059"/>
      <c r="AB212" s="83"/>
      <c r="AC212" s="83"/>
      <c r="AD212" s="6"/>
      <c r="AE212" s="41"/>
    </row>
    <row r="213" spans="1:31" ht="15.75" customHeight="1">
      <c r="A213" s="83"/>
      <c r="B213" s="83"/>
      <c r="D213" s="796"/>
      <c r="G213" s="83"/>
      <c r="H213" s="83"/>
      <c r="I213" s="83"/>
      <c r="J213" s="83"/>
      <c r="K213" s="83"/>
      <c r="L213" s="83"/>
      <c r="M213" s="83"/>
      <c r="N213" s="83"/>
      <c r="O213" s="83"/>
      <c r="P213" s="83"/>
      <c r="Q213" s="83"/>
      <c r="R213" s="83"/>
      <c r="X213" s="764"/>
      <c r="Y213" s="1059"/>
      <c r="AB213" s="83"/>
      <c r="AC213" s="83"/>
      <c r="AD213" s="6"/>
      <c r="AE213" s="41"/>
    </row>
    <row r="214" spans="1:31" ht="15.75" customHeight="1">
      <c r="A214" s="83"/>
      <c r="B214" s="83"/>
      <c r="D214" s="796"/>
      <c r="G214" s="83"/>
      <c r="H214" s="83"/>
      <c r="I214" s="83"/>
      <c r="J214" s="83"/>
      <c r="K214" s="83"/>
      <c r="L214" s="83"/>
      <c r="M214" s="83"/>
      <c r="N214" s="83"/>
      <c r="O214" s="83"/>
      <c r="P214" s="83"/>
      <c r="Q214" s="83"/>
      <c r="R214" s="83"/>
      <c r="X214" s="764"/>
      <c r="Y214" s="1059"/>
      <c r="AB214" s="83"/>
      <c r="AC214" s="83"/>
      <c r="AD214" s="6"/>
      <c r="AE214" s="41"/>
    </row>
    <row r="215" spans="1:31" ht="15.75" customHeight="1">
      <c r="A215" s="83"/>
      <c r="B215" s="83"/>
      <c r="D215" s="796"/>
      <c r="G215" s="83"/>
      <c r="H215" s="83"/>
      <c r="I215" s="83"/>
      <c r="J215" s="83"/>
      <c r="K215" s="83"/>
      <c r="L215" s="83"/>
      <c r="M215" s="83"/>
      <c r="N215" s="83"/>
      <c r="O215" s="83"/>
      <c r="P215" s="83"/>
      <c r="Q215" s="83"/>
      <c r="R215" s="83"/>
      <c r="X215" s="764"/>
      <c r="Y215" s="1059"/>
      <c r="AB215" s="83"/>
      <c r="AC215" s="83"/>
      <c r="AD215" s="6"/>
      <c r="AE215" s="41"/>
    </row>
    <row r="216" spans="1:31" ht="15.75" customHeight="1">
      <c r="A216" s="83"/>
      <c r="B216" s="83"/>
      <c r="D216" s="796"/>
      <c r="G216" s="83"/>
      <c r="H216" s="83"/>
      <c r="I216" s="83"/>
      <c r="J216" s="83"/>
      <c r="K216" s="83"/>
      <c r="L216" s="83"/>
      <c r="M216" s="83"/>
      <c r="N216" s="83"/>
      <c r="O216" s="83"/>
      <c r="P216" s="83"/>
      <c r="Q216" s="83"/>
      <c r="R216" s="83"/>
      <c r="X216" s="764"/>
      <c r="Y216" s="1059"/>
      <c r="AB216" s="83"/>
      <c r="AC216" s="83"/>
      <c r="AD216" s="6"/>
      <c r="AE216" s="41"/>
    </row>
    <row r="217" spans="1:31" ht="15.75" customHeight="1">
      <c r="A217" s="83"/>
      <c r="B217" s="83"/>
      <c r="D217" s="796"/>
      <c r="G217" s="83"/>
      <c r="H217" s="83"/>
      <c r="I217" s="83"/>
      <c r="J217" s="83"/>
      <c r="K217" s="83"/>
      <c r="L217" s="83"/>
      <c r="M217" s="83"/>
      <c r="N217" s="83"/>
      <c r="O217" s="83"/>
      <c r="P217" s="83"/>
      <c r="Q217" s="83"/>
      <c r="R217" s="83"/>
      <c r="X217" s="764"/>
      <c r="Y217" s="1059"/>
      <c r="AB217" s="83"/>
      <c r="AC217" s="83"/>
      <c r="AD217" s="6"/>
      <c r="AE217" s="41"/>
    </row>
    <row r="218" spans="1:31" ht="15.75" customHeight="1">
      <c r="A218" s="83"/>
      <c r="B218" s="83"/>
      <c r="D218" s="796"/>
      <c r="G218" s="83"/>
      <c r="H218" s="83"/>
      <c r="I218" s="83"/>
      <c r="J218" s="83"/>
      <c r="K218" s="83"/>
      <c r="L218" s="83"/>
      <c r="M218" s="83"/>
      <c r="N218" s="83"/>
      <c r="O218" s="83"/>
      <c r="P218" s="83"/>
      <c r="Q218" s="83"/>
      <c r="R218" s="83"/>
      <c r="X218" s="764"/>
      <c r="Y218" s="1059"/>
      <c r="AB218" s="83"/>
      <c r="AC218" s="83"/>
      <c r="AD218" s="6"/>
      <c r="AE218" s="41"/>
    </row>
    <row r="219" spans="1:31" ht="15.75" customHeight="1">
      <c r="A219" s="83"/>
      <c r="B219" s="83"/>
      <c r="D219" s="796"/>
      <c r="G219" s="83"/>
      <c r="H219" s="83"/>
      <c r="I219" s="83"/>
      <c r="J219" s="83"/>
      <c r="K219" s="83"/>
      <c r="L219" s="83"/>
      <c r="M219" s="83"/>
      <c r="N219" s="83"/>
      <c r="O219" s="83"/>
      <c r="P219" s="83"/>
      <c r="Q219" s="83"/>
      <c r="R219" s="83"/>
      <c r="X219" s="764"/>
      <c r="Y219" s="1059"/>
      <c r="AB219" s="83"/>
      <c r="AC219" s="83"/>
      <c r="AD219" s="6"/>
      <c r="AE219" s="41"/>
    </row>
    <row r="220" spans="1:31" ht="15.75" customHeight="1">
      <c r="A220" s="83"/>
      <c r="B220" s="83"/>
      <c r="D220" s="796"/>
      <c r="G220" s="83"/>
      <c r="H220" s="83"/>
      <c r="I220" s="83"/>
      <c r="J220" s="83"/>
      <c r="K220" s="83"/>
      <c r="L220" s="83"/>
      <c r="M220" s="83"/>
      <c r="N220" s="83"/>
      <c r="O220" s="83"/>
      <c r="P220" s="83"/>
      <c r="Q220" s="83"/>
      <c r="R220" s="83"/>
      <c r="X220" s="764"/>
      <c r="Y220" s="1059"/>
      <c r="AB220" s="83"/>
      <c r="AC220" s="83"/>
      <c r="AD220" s="6"/>
      <c r="AE220" s="41"/>
    </row>
    <row r="221" spans="1:31" ht="15.75" customHeight="1">
      <c r="A221" s="83"/>
      <c r="B221" s="83"/>
      <c r="D221" s="796"/>
      <c r="G221" s="83"/>
      <c r="H221" s="83"/>
      <c r="I221" s="83"/>
      <c r="J221" s="83"/>
      <c r="K221" s="83"/>
      <c r="L221" s="83"/>
      <c r="M221" s="83"/>
      <c r="N221" s="83"/>
      <c r="O221" s="83"/>
      <c r="P221" s="83"/>
      <c r="Q221" s="83"/>
      <c r="R221" s="83"/>
      <c r="X221" s="764"/>
      <c r="Y221" s="1059"/>
      <c r="AB221" s="83"/>
      <c r="AC221" s="83"/>
      <c r="AD221" s="6"/>
      <c r="AE221" s="41"/>
    </row>
    <row r="222" spans="1:31" ht="15.75" customHeight="1">
      <c r="A222" s="83"/>
      <c r="B222" s="83"/>
      <c r="D222" s="796"/>
      <c r="G222" s="83"/>
      <c r="H222" s="83"/>
      <c r="I222" s="83"/>
      <c r="J222" s="83"/>
      <c r="K222" s="83"/>
      <c r="L222" s="83"/>
      <c r="M222" s="83"/>
      <c r="N222" s="83"/>
      <c r="O222" s="83"/>
      <c r="P222" s="83"/>
      <c r="Q222" s="83"/>
      <c r="R222" s="83"/>
      <c r="X222" s="764"/>
      <c r="Y222" s="1059"/>
      <c r="AB222" s="83"/>
      <c r="AC222" s="83"/>
      <c r="AD222" s="6"/>
      <c r="AE222" s="41"/>
    </row>
    <row r="223" spans="1:31" ht="15.75" customHeight="1">
      <c r="A223" s="83"/>
      <c r="B223" s="83"/>
      <c r="D223" s="796"/>
      <c r="G223" s="83"/>
      <c r="H223" s="83"/>
      <c r="I223" s="83"/>
      <c r="J223" s="83"/>
      <c r="K223" s="83"/>
      <c r="L223" s="83"/>
      <c r="M223" s="83"/>
      <c r="N223" s="83"/>
      <c r="O223" s="83"/>
      <c r="P223" s="83"/>
      <c r="Q223" s="83"/>
      <c r="R223" s="83"/>
      <c r="X223" s="764"/>
      <c r="Y223" s="1059"/>
      <c r="AB223" s="83"/>
      <c r="AC223" s="83"/>
      <c r="AD223" s="6"/>
      <c r="AE223" s="41"/>
    </row>
    <row r="224" spans="1:31" ht="15.75" customHeight="1">
      <c r="A224" s="83"/>
      <c r="B224" s="83"/>
      <c r="D224" s="796"/>
      <c r="G224" s="83"/>
      <c r="H224" s="83"/>
      <c r="I224" s="83"/>
      <c r="J224" s="83"/>
      <c r="K224" s="83"/>
      <c r="L224" s="83"/>
      <c r="M224" s="83"/>
      <c r="N224" s="83"/>
      <c r="O224" s="83"/>
      <c r="P224" s="83"/>
      <c r="Q224" s="83"/>
      <c r="R224" s="83"/>
      <c r="X224" s="764"/>
      <c r="Y224" s="1059"/>
      <c r="AB224" s="83"/>
      <c r="AC224" s="83"/>
      <c r="AD224" s="6"/>
      <c r="AE224" s="41"/>
    </row>
    <row r="225" spans="1:31" ht="15.75" customHeight="1">
      <c r="A225" s="83"/>
      <c r="B225" s="83"/>
      <c r="D225" s="796"/>
      <c r="G225" s="83"/>
      <c r="H225" s="83"/>
      <c r="I225" s="83"/>
      <c r="J225" s="83"/>
      <c r="K225" s="83"/>
      <c r="L225" s="83"/>
      <c r="M225" s="83"/>
      <c r="N225" s="83"/>
      <c r="O225" s="83"/>
      <c r="P225" s="83"/>
      <c r="Q225" s="83"/>
      <c r="R225" s="83"/>
      <c r="X225" s="764"/>
      <c r="Y225" s="1059"/>
      <c r="AB225" s="83"/>
      <c r="AC225" s="83"/>
      <c r="AD225" s="6"/>
      <c r="AE225" s="41"/>
    </row>
    <row r="226" spans="1:31" ht="15.75" customHeight="1">
      <c r="A226" s="83"/>
      <c r="B226" s="83"/>
      <c r="D226" s="796"/>
      <c r="G226" s="83"/>
      <c r="H226" s="83"/>
      <c r="I226" s="83"/>
      <c r="J226" s="83"/>
      <c r="K226" s="83"/>
      <c r="L226" s="83"/>
      <c r="M226" s="83"/>
      <c r="N226" s="83"/>
      <c r="O226" s="83"/>
      <c r="P226" s="83"/>
      <c r="Q226" s="83"/>
      <c r="R226" s="83"/>
      <c r="X226" s="764"/>
      <c r="Y226" s="1059"/>
      <c r="AB226" s="83"/>
      <c r="AC226" s="83"/>
      <c r="AD226" s="6"/>
      <c r="AE226" s="41"/>
    </row>
    <row r="227" spans="1:31" ht="15.75" customHeight="1">
      <c r="A227" s="83"/>
      <c r="B227" s="83"/>
      <c r="D227" s="796"/>
      <c r="G227" s="83"/>
      <c r="H227" s="83"/>
      <c r="I227" s="83"/>
      <c r="J227" s="83"/>
      <c r="K227" s="83"/>
      <c r="L227" s="83"/>
      <c r="M227" s="83"/>
      <c r="N227" s="83"/>
      <c r="O227" s="83"/>
      <c r="P227" s="83"/>
      <c r="Q227" s="83"/>
      <c r="R227" s="83"/>
      <c r="X227" s="764"/>
      <c r="Y227" s="1059"/>
      <c r="AB227" s="83"/>
      <c r="AC227" s="83"/>
      <c r="AD227" s="6"/>
      <c r="AE227" s="41"/>
    </row>
    <row r="228" spans="1:31" ht="15.75" customHeight="1">
      <c r="A228" s="83"/>
      <c r="B228" s="83"/>
      <c r="D228" s="796"/>
      <c r="G228" s="83"/>
      <c r="H228" s="83"/>
      <c r="I228" s="83"/>
      <c r="J228" s="83"/>
      <c r="K228" s="83"/>
      <c r="L228" s="83"/>
      <c r="M228" s="83"/>
      <c r="N228" s="83"/>
      <c r="O228" s="83"/>
      <c r="P228" s="83"/>
      <c r="Q228" s="83"/>
      <c r="R228" s="83"/>
      <c r="X228" s="764"/>
      <c r="Y228" s="1059"/>
      <c r="AB228" s="83"/>
      <c r="AC228" s="83"/>
      <c r="AD228" s="6"/>
      <c r="AE228" s="41"/>
    </row>
    <row r="229" spans="1:31" ht="15.75" customHeight="1">
      <c r="A229" s="83"/>
      <c r="B229" s="83"/>
      <c r="D229" s="796"/>
      <c r="G229" s="83"/>
      <c r="H229" s="83"/>
      <c r="I229" s="83"/>
      <c r="J229" s="83"/>
      <c r="K229" s="83"/>
      <c r="L229" s="83"/>
      <c r="M229" s="83"/>
      <c r="N229" s="83"/>
      <c r="O229" s="83"/>
      <c r="P229" s="83"/>
      <c r="Q229" s="83"/>
      <c r="R229" s="83"/>
      <c r="X229" s="764"/>
      <c r="Y229" s="1059"/>
      <c r="AB229" s="83"/>
      <c r="AC229" s="83"/>
      <c r="AD229" s="6"/>
      <c r="AE229" s="41"/>
    </row>
    <row r="230" spans="1:31" ht="15.75" customHeight="1">
      <c r="A230" s="83"/>
      <c r="B230" s="83"/>
      <c r="D230" s="796"/>
      <c r="G230" s="83"/>
      <c r="H230" s="83"/>
      <c r="I230" s="83"/>
      <c r="J230" s="83"/>
      <c r="K230" s="83"/>
      <c r="L230" s="83"/>
      <c r="M230" s="83"/>
      <c r="N230" s="83"/>
      <c r="O230" s="83"/>
      <c r="P230" s="83"/>
      <c r="Q230" s="83"/>
      <c r="R230" s="83"/>
      <c r="X230" s="764"/>
      <c r="Y230" s="1059"/>
      <c r="AB230" s="83"/>
      <c r="AC230" s="83"/>
      <c r="AD230" s="6"/>
      <c r="AE230" s="41"/>
    </row>
    <row r="231" spans="1:31" ht="15.75" customHeight="1">
      <c r="A231" s="83"/>
      <c r="B231" s="83"/>
      <c r="D231" s="796"/>
      <c r="G231" s="83"/>
      <c r="H231" s="83"/>
      <c r="I231" s="83"/>
      <c r="J231" s="83"/>
      <c r="K231" s="83"/>
      <c r="L231" s="83"/>
      <c r="M231" s="83"/>
      <c r="N231" s="83"/>
      <c r="O231" s="83"/>
      <c r="P231" s="83"/>
      <c r="Q231" s="83"/>
      <c r="R231" s="83"/>
      <c r="X231" s="764"/>
      <c r="Y231" s="1059"/>
      <c r="AB231" s="83"/>
      <c r="AC231" s="83"/>
      <c r="AD231" s="6"/>
      <c r="AE231" s="41"/>
    </row>
    <row r="232" spans="1:31" ht="15.75" customHeight="1">
      <c r="A232" s="83"/>
      <c r="B232" s="83"/>
      <c r="D232" s="796"/>
      <c r="G232" s="83"/>
      <c r="H232" s="83"/>
      <c r="I232" s="83"/>
      <c r="J232" s="83"/>
      <c r="K232" s="83"/>
      <c r="L232" s="83"/>
      <c r="M232" s="83"/>
      <c r="N232" s="83"/>
      <c r="O232" s="83"/>
      <c r="P232" s="83"/>
      <c r="Q232" s="83"/>
      <c r="R232" s="83"/>
      <c r="X232" s="764"/>
      <c r="Y232" s="1059"/>
      <c r="AB232" s="83"/>
      <c r="AC232" s="83"/>
      <c r="AD232" s="6"/>
      <c r="AE232" s="41"/>
    </row>
    <row r="233" spans="1:31" ht="15.75" customHeight="1">
      <c r="A233" s="83"/>
      <c r="B233" s="83"/>
      <c r="D233" s="796"/>
      <c r="G233" s="83"/>
      <c r="H233" s="83"/>
      <c r="I233" s="83"/>
      <c r="J233" s="83"/>
      <c r="K233" s="83"/>
      <c r="L233" s="83"/>
      <c r="M233" s="83"/>
      <c r="N233" s="83"/>
      <c r="O233" s="83"/>
      <c r="P233" s="83"/>
      <c r="Q233" s="83"/>
      <c r="R233" s="83"/>
      <c r="X233" s="764"/>
      <c r="Y233" s="1059"/>
      <c r="AB233" s="83"/>
      <c r="AC233" s="83"/>
      <c r="AD233" s="6"/>
      <c r="AE233" s="41"/>
    </row>
    <row r="234" spans="1:31" ht="15.75" customHeight="1">
      <c r="A234" s="83"/>
      <c r="B234" s="83"/>
      <c r="D234" s="796"/>
      <c r="G234" s="83"/>
      <c r="H234" s="83"/>
      <c r="I234" s="83"/>
      <c r="J234" s="83"/>
      <c r="K234" s="83"/>
      <c r="L234" s="83"/>
      <c r="M234" s="83"/>
      <c r="N234" s="83"/>
      <c r="O234" s="83"/>
      <c r="P234" s="83"/>
      <c r="Q234" s="83"/>
      <c r="R234" s="83"/>
      <c r="X234" s="764"/>
      <c r="Y234" s="1059"/>
      <c r="AB234" s="83"/>
      <c r="AC234" s="83"/>
      <c r="AD234" s="6"/>
      <c r="AE234" s="41"/>
    </row>
    <row r="235" spans="1:31" ht="15.75" customHeight="1">
      <c r="A235" s="83"/>
      <c r="B235" s="83"/>
      <c r="D235" s="796"/>
      <c r="G235" s="83"/>
      <c r="H235" s="83"/>
      <c r="I235" s="83"/>
      <c r="J235" s="83"/>
      <c r="K235" s="83"/>
      <c r="L235" s="83"/>
      <c r="M235" s="83"/>
      <c r="N235" s="83"/>
      <c r="O235" s="83"/>
      <c r="P235" s="83"/>
      <c r="Q235" s="83"/>
      <c r="R235" s="83"/>
      <c r="X235" s="764"/>
      <c r="Y235" s="1059"/>
      <c r="AB235" s="83"/>
      <c r="AC235" s="83"/>
      <c r="AD235" s="6"/>
      <c r="AE235" s="41"/>
    </row>
    <row r="236" spans="1:31" ht="15.75" customHeight="1">
      <c r="A236" s="83"/>
      <c r="B236" s="83"/>
      <c r="D236" s="796"/>
      <c r="G236" s="83"/>
      <c r="H236" s="83"/>
      <c r="I236" s="83"/>
      <c r="J236" s="83"/>
      <c r="K236" s="83"/>
      <c r="L236" s="83"/>
      <c r="M236" s="83"/>
      <c r="N236" s="83"/>
      <c r="O236" s="83"/>
      <c r="P236" s="83"/>
      <c r="Q236" s="83"/>
      <c r="R236" s="83"/>
      <c r="X236" s="764"/>
      <c r="Y236" s="1059"/>
      <c r="AB236" s="83"/>
      <c r="AC236" s="83"/>
      <c r="AD236" s="6"/>
      <c r="AE236" s="41"/>
    </row>
    <row r="237" spans="1:31" ht="15.75" customHeight="1">
      <c r="A237" s="83"/>
      <c r="B237" s="83"/>
      <c r="D237" s="796"/>
      <c r="G237" s="83"/>
      <c r="H237" s="83"/>
      <c r="I237" s="83"/>
      <c r="J237" s="83"/>
      <c r="K237" s="83"/>
      <c r="L237" s="83"/>
      <c r="M237" s="83"/>
      <c r="N237" s="83"/>
      <c r="O237" s="83"/>
      <c r="P237" s="83"/>
      <c r="Q237" s="83"/>
      <c r="R237" s="83"/>
      <c r="X237" s="764"/>
      <c r="Y237" s="1059"/>
      <c r="AB237" s="83"/>
      <c r="AC237" s="83"/>
      <c r="AD237" s="6"/>
      <c r="AE237" s="41"/>
    </row>
    <row r="238" spans="1:31" ht="15.75" customHeight="1">
      <c r="A238" s="83"/>
      <c r="B238" s="83"/>
      <c r="D238" s="796"/>
      <c r="G238" s="83"/>
      <c r="H238" s="83"/>
      <c r="I238" s="83"/>
      <c r="J238" s="83"/>
      <c r="K238" s="83"/>
      <c r="L238" s="83"/>
      <c r="M238" s="83"/>
      <c r="N238" s="83"/>
      <c r="O238" s="83"/>
      <c r="P238" s="83"/>
      <c r="Q238" s="83"/>
      <c r="R238" s="83"/>
      <c r="X238" s="764"/>
      <c r="Y238" s="1059"/>
      <c r="AB238" s="83"/>
      <c r="AC238" s="83"/>
      <c r="AD238" s="6"/>
      <c r="AE238" s="41"/>
    </row>
    <row r="239" spans="1:31" ht="15.75" customHeight="1">
      <c r="A239" s="83"/>
      <c r="B239" s="83"/>
      <c r="D239" s="796"/>
      <c r="G239" s="83"/>
      <c r="H239" s="83"/>
      <c r="I239" s="83"/>
      <c r="J239" s="83"/>
      <c r="K239" s="83"/>
      <c r="L239" s="83"/>
      <c r="M239" s="83"/>
      <c r="N239" s="83"/>
      <c r="O239" s="83"/>
      <c r="P239" s="83"/>
      <c r="Q239" s="83"/>
      <c r="R239" s="83"/>
      <c r="X239" s="764"/>
      <c r="Y239" s="1059"/>
      <c r="AB239" s="83"/>
      <c r="AC239" s="83"/>
      <c r="AD239" s="6"/>
      <c r="AE239" s="41"/>
    </row>
    <row r="240" spans="1:31" ht="15.75" customHeight="1">
      <c r="A240" s="83"/>
      <c r="B240" s="83"/>
      <c r="D240" s="796"/>
      <c r="G240" s="83"/>
      <c r="H240" s="83"/>
      <c r="I240" s="83"/>
      <c r="J240" s="83"/>
      <c r="K240" s="83"/>
      <c r="L240" s="83"/>
      <c r="M240" s="83"/>
      <c r="N240" s="83"/>
      <c r="O240" s="83"/>
      <c r="P240" s="83"/>
      <c r="Q240" s="83"/>
      <c r="R240" s="83"/>
      <c r="X240" s="764"/>
      <c r="Y240" s="1059"/>
      <c r="AB240" s="83"/>
      <c r="AC240" s="83"/>
      <c r="AD240" s="6"/>
      <c r="AE240" s="41"/>
    </row>
    <row r="241" spans="1:31" ht="15.75" customHeight="1">
      <c r="A241" s="83"/>
      <c r="B241" s="83"/>
      <c r="D241" s="796"/>
      <c r="G241" s="83"/>
      <c r="H241" s="83"/>
      <c r="I241" s="83"/>
      <c r="J241" s="83"/>
      <c r="K241" s="83"/>
      <c r="L241" s="83"/>
      <c r="M241" s="83"/>
      <c r="N241" s="83"/>
      <c r="O241" s="83"/>
      <c r="P241" s="83"/>
      <c r="Q241" s="83"/>
      <c r="R241" s="83"/>
      <c r="X241" s="764"/>
      <c r="Y241" s="1059"/>
      <c r="AB241" s="83"/>
      <c r="AC241" s="83"/>
      <c r="AD241" s="6"/>
      <c r="AE241" s="41"/>
    </row>
    <row r="242" spans="1:31" ht="15.75" customHeight="1">
      <c r="A242" s="83"/>
      <c r="B242" s="83"/>
      <c r="D242" s="796"/>
      <c r="G242" s="83"/>
      <c r="H242" s="83"/>
      <c r="I242" s="83"/>
      <c r="J242" s="83"/>
      <c r="K242" s="83"/>
      <c r="L242" s="83"/>
      <c r="M242" s="83"/>
      <c r="N242" s="83"/>
      <c r="O242" s="83"/>
      <c r="P242" s="83"/>
      <c r="Q242" s="83"/>
      <c r="R242" s="83"/>
      <c r="X242" s="764"/>
      <c r="Y242" s="1059"/>
      <c r="AB242" s="83"/>
      <c r="AC242" s="83"/>
      <c r="AD242" s="6"/>
      <c r="AE242" s="41"/>
    </row>
    <row r="243" spans="1:31" ht="15.75" customHeight="1">
      <c r="A243" s="83"/>
      <c r="B243" s="83"/>
      <c r="D243" s="796"/>
      <c r="G243" s="83"/>
      <c r="H243" s="83"/>
      <c r="I243" s="83"/>
      <c r="J243" s="83"/>
      <c r="K243" s="83"/>
      <c r="L243" s="83"/>
      <c r="M243" s="83"/>
      <c r="N243" s="83"/>
      <c r="O243" s="83"/>
      <c r="P243" s="83"/>
      <c r="Q243" s="83"/>
      <c r="R243" s="83"/>
      <c r="X243" s="764"/>
      <c r="Y243" s="1059"/>
      <c r="AB243" s="83"/>
      <c r="AC243" s="83"/>
      <c r="AD243" s="6"/>
      <c r="AE243" s="41"/>
    </row>
    <row r="244" spans="1:31" ht="15.75" customHeight="1">
      <c r="A244" s="83"/>
      <c r="B244" s="83"/>
      <c r="D244" s="796"/>
      <c r="G244" s="83"/>
      <c r="H244" s="83"/>
      <c r="I244" s="83"/>
      <c r="J244" s="83"/>
      <c r="K244" s="83"/>
      <c r="L244" s="83"/>
      <c r="M244" s="83"/>
      <c r="N244" s="83"/>
      <c r="O244" s="83"/>
      <c r="P244" s="83"/>
      <c r="Q244" s="83"/>
      <c r="R244" s="83"/>
      <c r="X244" s="764"/>
      <c r="Y244" s="1059"/>
      <c r="AB244" s="83"/>
      <c r="AC244" s="83"/>
      <c r="AD244" s="6"/>
      <c r="AE244" s="41"/>
    </row>
    <row r="245" spans="1:31" ht="15.75" customHeight="1">
      <c r="A245" s="83"/>
      <c r="B245" s="83"/>
      <c r="D245" s="796"/>
      <c r="G245" s="83"/>
      <c r="H245" s="83"/>
      <c r="I245" s="83"/>
      <c r="J245" s="83"/>
      <c r="K245" s="83"/>
      <c r="L245" s="83"/>
      <c r="M245" s="83"/>
      <c r="N245" s="83"/>
      <c r="O245" s="83"/>
      <c r="P245" s="83"/>
      <c r="Q245" s="83"/>
      <c r="R245" s="83"/>
      <c r="X245" s="764"/>
      <c r="Y245" s="1059"/>
      <c r="AB245" s="83"/>
      <c r="AC245" s="83"/>
      <c r="AD245" s="6"/>
      <c r="AE245" s="41"/>
    </row>
    <row r="246" spans="1:31" ht="15.75" customHeight="1">
      <c r="A246" s="83"/>
      <c r="B246" s="83"/>
      <c r="D246" s="796"/>
      <c r="G246" s="83"/>
      <c r="H246" s="83"/>
      <c r="I246" s="83"/>
      <c r="J246" s="83"/>
      <c r="K246" s="83"/>
      <c r="L246" s="83"/>
      <c r="M246" s="83"/>
      <c r="N246" s="83"/>
      <c r="O246" s="83"/>
      <c r="P246" s="83"/>
      <c r="Q246" s="83"/>
      <c r="R246" s="83"/>
      <c r="X246" s="764"/>
      <c r="Y246" s="1059"/>
      <c r="AB246" s="83"/>
      <c r="AC246" s="83"/>
      <c r="AD246" s="6"/>
      <c r="AE246" s="41"/>
    </row>
    <row r="247" spans="1:31" ht="15.75" customHeight="1">
      <c r="A247" s="83"/>
      <c r="B247" s="83"/>
      <c r="D247" s="796"/>
      <c r="G247" s="83"/>
      <c r="H247" s="83"/>
      <c r="I247" s="83"/>
      <c r="J247" s="83"/>
      <c r="K247" s="83"/>
      <c r="L247" s="83"/>
      <c r="M247" s="83"/>
      <c r="N247" s="83"/>
      <c r="O247" s="83"/>
      <c r="P247" s="83"/>
      <c r="Q247" s="83"/>
      <c r="R247" s="83"/>
      <c r="X247" s="764"/>
      <c r="Y247" s="1059"/>
      <c r="AB247" s="83"/>
      <c r="AC247" s="83"/>
      <c r="AD247" s="6"/>
      <c r="AE247" s="41"/>
    </row>
    <row r="248" spans="1:31" ht="15.75" customHeight="1">
      <c r="A248" s="83"/>
      <c r="B248" s="83"/>
      <c r="D248" s="796"/>
      <c r="G248" s="83"/>
      <c r="H248" s="83"/>
      <c r="I248" s="83"/>
      <c r="J248" s="83"/>
      <c r="K248" s="83"/>
      <c r="L248" s="83"/>
      <c r="M248" s="83"/>
      <c r="N248" s="83"/>
      <c r="O248" s="83"/>
      <c r="P248" s="83"/>
      <c r="Q248" s="83"/>
      <c r="R248" s="83"/>
      <c r="X248" s="764"/>
      <c r="Y248" s="1059"/>
      <c r="AB248" s="83"/>
      <c r="AC248" s="83"/>
      <c r="AD248" s="6"/>
      <c r="AE248" s="41"/>
    </row>
    <row r="249" spans="1:31" ht="15.75" customHeight="1">
      <c r="A249" s="83"/>
      <c r="B249" s="83"/>
      <c r="D249" s="796"/>
      <c r="G249" s="83"/>
      <c r="H249" s="83"/>
      <c r="I249" s="83"/>
      <c r="J249" s="83"/>
      <c r="K249" s="83"/>
      <c r="L249" s="83"/>
      <c r="M249" s="83"/>
      <c r="N249" s="83"/>
      <c r="O249" s="83"/>
      <c r="P249" s="83"/>
      <c r="Q249" s="83"/>
      <c r="R249" s="83"/>
      <c r="X249" s="764"/>
      <c r="Y249" s="1059"/>
      <c r="AB249" s="83"/>
      <c r="AC249" s="83"/>
      <c r="AD249" s="6"/>
      <c r="AE249" s="41"/>
    </row>
    <row r="250" spans="1:31" ht="15.75" customHeight="1">
      <c r="A250" s="83"/>
      <c r="B250" s="83"/>
      <c r="D250" s="796"/>
      <c r="G250" s="83"/>
      <c r="H250" s="83"/>
      <c r="I250" s="83"/>
      <c r="J250" s="83"/>
      <c r="K250" s="83"/>
      <c r="L250" s="83"/>
      <c r="M250" s="83"/>
      <c r="N250" s="83"/>
      <c r="O250" s="83"/>
      <c r="P250" s="83"/>
      <c r="Q250" s="83"/>
      <c r="R250" s="83"/>
      <c r="X250" s="764"/>
      <c r="Y250" s="1059"/>
      <c r="AB250" s="83"/>
      <c r="AC250" s="83"/>
      <c r="AD250" s="6"/>
      <c r="AE250" s="41"/>
    </row>
    <row r="251" spans="1:31" ht="15.75" customHeight="1">
      <c r="A251" s="83"/>
      <c r="B251" s="83"/>
      <c r="D251" s="796"/>
      <c r="G251" s="83"/>
      <c r="H251" s="83"/>
      <c r="I251" s="83"/>
      <c r="J251" s="83"/>
      <c r="K251" s="83"/>
      <c r="L251" s="83"/>
      <c r="M251" s="83"/>
      <c r="N251" s="83"/>
      <c r="O251" s="83"/>
      <c r="P251" s="83"/>
      <c r="Q251" s="83"/>
      <c r="R251" s="83"/>
      <c r="X251" s="764"/>
      <c r="Y251" s="1059"/>
      <c r="AB251" s="83"/>
      <c r="AC251" s="83"/>
      <c r="AD251" s="6"/>
      <c r="AE251" s="41"/>
    </row>
    <row r="252" spans="1:31" ht="15.75" customHeight="1">
      <c r="A252" s="83"/>
      <c r="B252" s="83"/>
      <c r="D252" s="796"/>
      <c r="G252" s="83"/>
      <c r="H252" s="83"/>
      <c r="I252" s="83"/>
      <c r="J252" s="83"/>
      <c r="K252" s="83"/>
      <c r="L252" s="83"/>
      <c r="M252" s="83"/>
      <c r="N252" s="83"/>
      <c r="O252" s="83"/>
      <c r="P252" s="83"/>
      <c r="Q252" s="83"/>
      <c r="R252" s="83"/>
      <c r="X252" s="764"/>
      <c r="Y252" s="1059"/>
      <c r="AB252" s="83"/>
      <c r="AC252" s="83"/>
      <c r="AD252" s="6"/>
      <c r="AE252" s="41"/>
    </row>
    <row r="253" spans="1:31" ht="15.75" customHeight="1">
      <c r="A253" s="83"/>
      <c r="B253" s="83"/>
      <c r="D253" s="796"/>
      <c r="G253" s="83"/>
      <c r="H253" s="83"/>
      <c r="I253" s="83"/>
      <c r="J253" s="83"/>
      <c r="K253" s="83"/>
      <c r="L253" s="83"/>
      <c r="M253" s="83"/>
      <c r="N253" s="83"/>
      <c r="O253" s="83"/>
      <c r="P253" s="83"/>
      <c r="Q253" s="83"/>
      <c r="R253" s="83"/>
      <c r="X253" s="764"/>
      <c r="Y253" s="1059"/>
      <c r="AB253" s="83"/>
      <c r="AC253" s="83"/>
      <c r="AD253" s="6"/>
      <c r="AE253" s="41"/>
    </row>
    <row r="254" spans="1:31" ht="15.75" customHeight="1">
      <c r="A254" s="83"/>
      <c r="B254" s="83"/>
      <c r="D254" s="796"/>
      <c r="G254" s="83"/>
      <c r="H254" s="83"/>
      <c r="I254" s="83"/>
      <c r="J254" s="83"/>
      <c r="K254" s="83"/>
      <c r="L254" s="83"/>
      <c r="M254" s="83"/>
      <c r="N254" s="83"/>
      <c r="O254" s="83"/>
      <c r="P254" s="83"/>
      <c r="Q254" s="83"/>
      <c r="R254" s="83"/>
      <c r="X254" s="764"/>
      <c r="Y254" s="1059"/>
      <c r="AB254" s="83"/>
      <c r="AC254" s="83"/>
      <c r="AD254" s="6"/>
      <c r="AE254" s="41"/>
    </row>
    <row r="255" spans="1:31" ht="15.75" customHeight="1">
      <c r="A255" s="83"/>
      <c r="B255" s="83"/>
      <c r="D255" s="796"/>
      <c r="G255" s="83"/>
      <c r="H255" s="83"/>
      <c r="I255" s="83"/>
      <c r="J255" s="83"/>
      <c r="K255" s="83"/>
      <c r="L255" s="83"/>
      <c r="M255" s="83"/>
      <c r="N255" s="83"/>
      <c r="O255" s="83"/>
      <c r="P255" s="83"/>
      <c r="Q255" s="83"/>
      <c r="R255" s="83"/>
      <c r="X255" s="764"/>
      <c r="Y255" s="1059"/>
      <c r="AB255" s="83"/>
      <c r="AC255" s="83"/>
      <c r="AD255" s="6"/>
      <c r="AE255" s="41"/>
    </row>
    <row r="256" spans="1:31" ht="15.75" customHeight="1">
      <c r="A256" s="83"/>
      <c r="B256" s="83"/>
      <c r="D256" s="83"/>
      <c r="X256" s="1059"/>
      <c r="Y256" s="1059"/>
      <c r="AE256" s="1059"/>
    </row>
    <row r="257" spans="1:31" ht="15.75" customHeight="1">
      <c r="A257" s="83"/>
      <c r="B257" s="83"/>
      <c r="D257" s="83"/>
      <c r="X257" s="1059"/>
      <c r="Y257" s="1059"/>
      <c r="AE257" s="1059"/>
    </row>
    <row r="258" spans="1:31" ht="15.75" customHeight="1">
      <c r="A258" s="83"/>
      <c r="B258" s="83"/>
      <c r="D258" s="83"/>
      <c r="X258" s="1059"/>
      <c r="Y258" s="1059"/>
      <c r="AE258" s="1059"/>
    </row>
    <row r="259" spans="1:31" ht="15.75" customHeight="1">
      <c r="A259" s="83"/>
      <c r="B259" s="83"/>
      <c r="D259" s="83"/>
      <c r="X259" s="1059"/>
      <c r="Y259" s="1059"/>
      <c r="AE259" s="1059"/>
    </row>
    <row r="260" spans="1:31" ht="15.75" customHeight="1">
      <c r="A260" s="83"/>
      <c r="B260" s="83"/>
      <c r="D260" s="83"/>
      <c r="X260" s="1059"/>
      <c r="Y260" s="1059"/>
      <c r="AE260" s="1059"/>
    </row>
    <row r="261" spans="1:31" ht="15.75" customHeight="1">
      <c r="A261" s="83"/>
      <c r="B261" s="83"/>
      <c r="D261" s="83"/>
      <c r="X261" s="1059"/>
      <c r="Y261" s="1059"/>
      <c r="AE261" s="1059"/>
    </row>
    <row r="262" spans="1:31" ht="15.75" customHeight="1">
      <c r="A262" s="83"/>
      <c r="B262" s="83"/>
      <c r="D262" s="83"/>
      <c r="X262" s="1059"/>
      <c r="Y262" s="1059"/>
      <c r="AE262" s="1059"/>
    </row>
    <row r="263" spans="1:31" ht="15.75" customHeight="1">
      <c r="A263" s="83"/>
      <c r="B263" s="83"/>
      <c r="D263" s="83"/>
      <c r="X263" s="1059"/>
      <c r="Y263" s="1059"/>
      <c r="AE263" s="1059"/>
    </row>
    <row r="264" spans="1:31" ht="15.75" customHeight="1">
      <c r="A264" s="83"/>
      <c r="B264" s="83"/>
      <c r="D264" s="83"/>
      <c r="X264" s="1059"/>
      <c r="Y264" s="1059"/>
      <c r="AE264" s="1059"/>
    </row>
    <row r="265" spans="1:31" ht="15.75" customHeight="1">
      <c r="A265" s="83"/>
      <c r="B265" s="83"/>
      <c r="D265" s="83"/>
      <c r="X265" s="1059"/>
      <c r="Y265" s="1059"/>
      <c r="AE265" s="1059"/>
    </row>
    <row r="266" spans="1:31" ht="15.75" customHeight="1">
      <c r="A266" s="83"/>
      <c r="B266" s="83"/>
      <c r="D266" s="83"/>
      <c r="X266" s="1059"/>
      <c r="Y266" s="1059"/>
      <c r="AE266" s="1059"/>
    </row>
    <row r="267" spans="1:31" ht="15.75" customHeight="1">
      <c r="A267" s="83"/>
      <c r="B267" s="83"/>
      <c r="D267" s="83"/>
      <c r="X267" s="1059"/>
      <c r="Y267" s="1059"/>
      <c r="AE267" s="1059"/>
    </row>
    <row r="268" spans="1:31" ht="15.75" customHeight="1">
      <c r="A268" s="83"/>
      <c r="B268" s="83"/>
      <c r="D268" s="83"/>
      <c r="X268" s="1059"/>
      <c r="Y268" s="1059"/>
      <c r="AE268" s="1059"/>
    </row>
    <row r="269" spans="1:31" ht="15.75" customHeight="1">
      <c r="A269" s="83"/>
      <c r="B269" s="83"/>
      <c r="D269" s="83"/>
      <c r="X269" s="1059"/>
      <c r="Y269" s="1059"/>
      <c r="AE269" s="1059"/>
    </row>
    <row r="270" spans="1:31" ht="15.75" customHeight="1">
      <c r="A270" s="83"/>
      <c r="B270" s="83"/>
      <c r="D270" s="83"/>
      <c r="X270" s="1059"/>
      <c r="Y270" s="1059"/>
      <c r="AE270" s="1059"/>
    </row>
    <row r="271" spans="1:31" ht="15.75" customHeight="1">
      <c r="A271" s="83"/>
      <c r="B271" s="83"/>
      <c r="D271" s="83"/>
      <c r="X271" s="1059"/>
      <c r="Y271" s="1059"/>
      <c r="AE271" s="1059"/>
    </row>
    <row r="272" spans="1:31" ht="15.75" customHeight="1">
      <c r="A272" s="83"/>
      <c r="B272" s="83"/>
      <c r="D272" s="83"/>
      <c r="X272" s="1059"/>
      <c r="Y272" s="1059"/>
      <c r="AE272" s="1059"/>
    </row>
    <row r="273" spans="1:31" ht="15.75" customHeight="1">
      <c r="A273" s="83"/>
      <c r="B273" s="83"/>
      <c r="D273" s="83"/>
      <c r="X273" s="1059"/>
      <c r="Y273" s="1059"/>
      <c r="AE273" s="1059"/>
    </row>
    <row r="274" spans="1:31" ht="15.75" customHeight="1">
      <c r="A274" s="83"/>
      <c r="B274" s="83"/>
      <c r="D274" s="83"/>
      <c r="X274" s="1059"/>
      <c r="Y274" s="1059"/>
      <c r="AE274" s="1059"/>
    </row>
    <row r="275" spans="1:31" ht="15.75" customHeight="1">
      <c r="A275" s="83"/>
      <c r="B275" s="83"/>
      <c r="D275" s="83"/>
      <c r="X275" s="1059"/>
      <c r="Y275" s="1059"/>
      <c r="AE275" s="1059"/>
    </row>
    <row r="276" spans="1:31" ht="15.75" customHeight="1">
      <c r="A276" s="83"/>
      <c r="B276" s="83"/>
      <c r="D276" s="83"/>
      <c r="X276" s="1059"/>
      <c r="Y276" s="1059"/>
      <c r="AE276" s="1059"/>
    </row>
    <row r="277" spans="1:31" ht="15.75" customHeight="1">
      <c r="A277" s="83"/>
      <c r="B277" s="83"/>
      <c r="D277" s="83"/>
      <c r="X277" s="1059"/>
      <c r="Y277" s="1059"/>
      <c r="AE277" s="1059"/>
    </row>
    <row r="278" spans="1:31" ht="15.75" customHeight="1">
      <c r="A278" s="83"/>
      <c r="B278" s="83"/>
      <c r="D278" s="83"/>
      <c r="X278" s="1059"/>
      <c r="Y278" s="1059"/>
      <c r="AE278" s="1059"/>
    </row>
    <row r="279" spans="1:31" ht="15.75" customHeight="1">
      <c r="A279" s="83"/>
      <c r="B279" s="83"/>
      <c r="D279" s="83"/>
      <c r="X279" s="1059"/>
      <c r="Y279" s="1059"/>
      <c r="AE279" s="1059"/>
    </row>
    <row r="280" spans="1:31" ht="15.75" customHeight="1">
      <c r="A280" s="83"/>
      <c r="B280" s="83"/>
      <c r="D280" s="83"/>
      <c r="X280" s="1059"/>
      <c r="Y280" s="1059"/>
      <c r="AE280" s="1059"/>
    </row>
    <row r="281" spans="1:31" ht="15.75" customHeight="1">
      <c r="A281" s="83"/>
      <c r="B281" s="83"/>
      <c r="D281" s="83"/>
      <c r="X281" s="1059"/>
      <c r="Y281" s="1059"/>
      <c r="AE281" s="1059"/>
    </row>
    <row r="282" spans="1:31" ht="15.75" customHeight="1">
      <c r="A282" s="83"/>
      <c r="B282" s="83"/>
      <c r="D282" s="83"/>
      <c r="X282" s="1059"/>
      <c r="Y282" s="1059"/>
      <c r="AE282" s="1059"/>
    </row>
    <row r="283" spans="1:31" ht="15.75" customHeight="1">
      <c r="A283" s="83"/>
      <c r="B283" s="83"/>
      <c r="D283" s="83"/>
      <c r="X283" s="1059"/>
      <c r="Y283" s="1059"/>
      <c r="AE283" s="1059"/>
    </row>
    <row r="284" spans="1:31" ht="15.75" customHeight="1">
      <c r="A284" s="83"/>
      <c r="B284" s="83"/>
      <c r="D284" s="83"/>
      <c r="X284" s="1059"/>
      <c r="Y284" s="1059"/>
      <c r="AE284" s="1059"/>
    </row>
    <row r="285" spans="1:31" ht="15.75" customHeight="1">
      <c r="A285" s="83"/>
      <c r="B285" s="83"/>
      <c r="D285" s="83"/>
      <c r="X285" s="1059"/>
      <c r="Y285" s="1059"/>
      <c r="AE285" s="1059"/>
    </row>
    <row r="286" spans="1:31" ht="15.75" customHeight="1">
      <c r="A286" s="83"/>
      <c r="B286" s="83"/>
      <c r="D286" s="83"/>
      <c r="X286" s="1059"/>
      <c r="Y286" s="1059"/>
      <c r="AE286" s="1059"/>
    </row>
    <row r="287" spans="1:31" ht="15.75" customHeight="1">
      <c r="A287" s="83"/>
      <c r="B287" s="83"/>
      <c r="D287" s="83"/>
      <c r="X287" s="1059"/>
      <c r="Y287" s="1059"/>
      <c r="AE287" s="1059"/>
    </row>
    <row r="288" spans="1:31" ht="15.75" customHeight="1">
      <c r="A288" s="83"/>
      <c r="B288" s="83"/>
      <c r="D288" s="83"/>
      <c r="X288" s="1059"/>
      <c r="Y288" s="1059"/>
      <c r="AE288" s="1059"/>
    </row>
    <row r="289" spans="1:31" ht="15.75" customHeight="1">
      <c r="A289" s="83"/>
      <c r="B289" s="83"/>
      <c r="D289" s="83"/>
      <c r="X289" s="1059"/>
      <c r="Y289" s="1059"/>
      <c r="AE289" s="1059"/>
    </row>
    <row r="290" spans="1:31" ht="15.75" customHeight="1">
      <c r="A290" s="83"/>
      <c r="B290" s="83"/>
      <c r="D290" s="83"/>
      <c r="X290" s="1059"/>
      <c r="Y290" s="1059"/>
      <c r="AE290" s="1059"/>
    </row>
    <row r="291" spans="1:31" ht="15.75" customHeight="1">
      <c r="A291" s="83"/>
      <c r="B291" s="83"/>
      <c r="D291" s="83"/>
      <c r="X291" s="1059"/>
      <c r="Y291" s="1059"/>
      <c r="AE291" s="1059"/>
    </row>
    <row r="292" spans="1:31" ht="15.75" customHeight="1">
      <c r="A292" s="83"/>
      <c r="B292" s="83"/>
      <c r="D292" s="83"/>
      <c r="X292" s="1059"/>
      <c r="Y292" s="1059"/>
      <c r="AE292" s="1059"/>
    </row>
    <row r="293" spans="1:31" ht="15.75" customHeight="1">
      <c r="A293" s="83"/>
      <c r="B293" s="83"/>
      <c r="D293" s="83"/>
      <c r="X293" s="1059"/>
      <c r="Y293" s="1059"/>
      <c r="AE293" s="1059"/>
    </row>
    <row r="294" spans="1:31" ht="15.75" customHeight="1">
      <c r="A294" s="83"/>
      <c r="B294" s="83"/>
      <c r="D294" s="83"/>
      <c r="X294" s="1059"/>
      <c r="Y294" s="1059"/>
      <c r="AE294" s="1059"/>
    </row>
    <row r="295" spans="1:31" ht="15.75" customHeight="1">
      <c r="A295" s="83"/>
      <c r="B295" s="83"/>
      <c r="D295" s="83"/>
      <c r="X295" s="1059"/>
      <c r="Y295" s="1059"/>
      <c r="AE295" s="1059"/>
    </row>
    <row r="296" spans="1:31" ht="15.75" customHeight="1">
      <c r="A296" s="83"/>
      <c r="B296" s="83"/>
      <c r="D296" s="83"/>
      <c r="X296" s="1059"/>
      <c r="Y296" s="1059"/>
      <c r="AE296" s="1059"/>
    </row>
    <row r="297" spans="1:31" ht="15.75" customHeight="1">
      <c r="A297" s="83"/>
      <c r="B297" s="83"/>
      <c r="D297" s="83"/>
      <c r="X297" s="1059"/>
      <c r="Y297" s="1059"/>
      <c r="AE297" s="1059"/>
    </row>
    <row r="298" spans="1:31" ht="15.75" customHeight="1">
      <c r="A298" s="83"/>
      <c r="B298" s="83"/>
      <c r="D298" s="83"/>
      <c r="X298" s="1059"/>
      <c r="Y298" s="1059"/>
      <c r="AE298" s="1059"/>
    </row>
    <row r="299" spans="1:31" ht="15.75" customHeight="1">
      <c r="A299" s="83"/>
      <c r="B299" s="83"/>
      <c r="D299" s="83"/>
      <c r="X299" s="1059"/>
      <c r="Y299" s="1059"/>
      <c r="AE299" s="1059"/>
    </row>
    <row r="300" spans="1:31" ht="15.75" customHeight="1">
      <c r="A300" s="83"/>
      <c r="B300" s="83"/>
      <c r="D300" s="83"/>
      <c r="X300" s="1059"/>
      <c r="Y300" s="1059"/>
      <c r="AE300" s="1059"/>
    </row>
    <row r="301" spans="1:31" ht="15.75" customHeight="1">
      <c r="A301" s="83"/>
      <c r="B301" s="83"/>
      <c r="D301" s="83"/>
      <c r="X301" s="1059"/>
      <c r="Y301" s="1059"/>
      <c r="AE301" s="1059"/>
    </row>
    <row r="302" spans="1:31" ht="15.75" customHeight="1">
      <c r="A302" s="83"/>
      <c r="B302" s="83"/>
      <c r="D302" s="83"/>
      <c r="X302" s="1059"/>
      <c r="Y302" s="1059"/>
      <c r="AE302" s="1059"/>
    </row>
    <row r="303" spans="1:31" ht="15.75" customHeight="1">
      <c r="A303" s="83"/>
      <c r="B303" s="83"/>
      <c r="D303" s="83"/>
      <c r="X303" s="1059"/>
      <c r="Y303" s="1059"/>
      <c r="AE303" s="1059"/>
    </row>
    <row r="304" spans="1:31" ht="15.75" customHeight="1">
      <c r="A304" s="83"/>
      <c r="B304" s="83"/>
      <c r="D304" s="83"/>
      <c r="X304" s="1059"/>
      <c r="Y304" s="1059"/>
      <c r="AE304" s="1059"/>
    </row>
    <row r="305" spans="1:31" ht="15.75" customHeight="1">
      <c r="A305" s="83"/>
      <c r="B305" s="83"/>
      <c r="D305" s="83"/>
      <c r="X305" s="1059"/>
      <c r="Y305" s="1059"/>
      <c r="AE305" s="1059"/>
    </row>
    <row r="306" spans="1:31" ht="15.75" customHeight="1">
      <c r="A306" s="83"/>
      <c r="B306" s="83"/>
      <c r="D306" s="83"/>
      <c r="X306" s="1059"/>
      <c r="Y306" s="1059"/>
      <c r="AE306" s="1059"/>
    </row>
    <row r="307" spans="1:31" ht="15.75" customHeight="1">
      <c r="A307" s="83"/>
      <c r="B307" s="83"/>
      <c r="D307" s="83"/>
      <c r="X307" s="1059"/>
      <c r="Y307" s="1059"/>
      <c r="AE307" s="1059"/>
    </row>
    <row r="308" spans="1:31" ht="15.75" customHeight="1">
      <c r="A308" s="83"/>
      <c r="B308" s="83"/>
      <c r="D308" s="83"/>
      <c r="X308" s="1059"/>
      <c r="Y308" s="1059"/>
      <c r="AE308" s="1059"/>
    </row>
    <row r="309" spans="1:31" ht="15.75" customHeight="1">
      <c r="A309" s="83"/>
      <c r="B309" s="83"/>
      <c r="D309" s="83"/>
      <c r="X309" s="1059"/>
      <c r="Y309" s="1059"/>
      <c r="AE309" s="1059"/>
    </row>
    <row r="310" spans="1:31" ht="15.75" customHeight="1">
      <c r="A310" s="83"/>
      <c r="B310" s="83"/>
      <c r="D310" s="83"/>
      <c r="X310" s="1059"/>
      <c r="Y310" s="1059"/>
      <c r="AE310" s="1059"/>
    </row>
    <row r="311" spans="1:31" ht="15.75" customHeight="1">
      <c r="A311" s="83"/>
      <c r="B311" s="83"/>
      <c r="D311" s="83"/>
      <c r="X311" s="1059"/>
      <c r="Y311" s="1059"/>
      <c r="AE311" s="1059"/>
    </row>
    <row r="312" spans="1:31" ht="15.75" customHeight="1">
      <c r="A312" s="83"/>
      <c r="B312" s="83"/>
      <c r="D312" s="83"/>
      <c r="X312" s="1059"/>
      <c r="Y312" s="1059"/>
      <c r="AE312" s="1059"/>
    </row>
    <row r="313" spans="1:31" ht="15.75" customHeight="1">
      <c r="A313" s="83"/>
      <c r="B313" s="83"/>
      <c r="D313" s="83"/>
      <c r="X313" s="1059"/>
      <c r="Y313" s="1059"/>
      <c r="AE313" s="1059"/>
    </row>
    <row r="314" spans="1:31" ht="15.75" customHeight="1">
      <c r="A314" s="83"/>
      <c r="B314" s="83"/>
      <c r="D314" s="83"/>
      <c r="X314" s="1059"/>
      <c r="Y314" s="1059"/>
      <c r="AE314" s="1059"/>
    </row>
    <row r="315" spans="1:31" ht="15.75" customHeight="1">
      <c r="A315" s="83"/>
      <c r="B315" s="83"/>
      <c r="D315" s="83"/>
      <c r="X315" s="1059"/>
      <c r="Y315" s="1059"/>
      <c r="AE315" s="1059"/>
    </row>
    <row r="316" spans="1:31" ht="15.75" customHeight="1">
      <c r="A316" s="83"/>
      <c r="B316" s="83"/>
      <c r="D316" s="83"/>
      <c r="X316" s="1059"/>
      <c r="Y316" s="1059"/>
      <c r="AE316" s="1059"/>
    </row>
    <row r="317" spans="1:31" ht="15.75" customHeight="1">
      <c r="A317" s="83"/>
      <c r="B317" s="83"/>
      <c r="D317" s="83"/>
      <c r="X317" s="1059"/>
      <c r="Y317" s="1059"/>
      <c r="AE317" s="1059"/>
    </row>
    <row r="318" spans="1:31" ht="15.75" customHeight="1">
      <c r="A318" s="83"/>
      <c r="B318" s="83"/>
      <c r="D318" s="83"/>
      <c r="X318" s="1059"/>
      <c r="Y318" s="1059"/>
      <c r="AE318" s="1059"/>
    </row>
    <row r="319" spans="1:31" ht="15.75" customHeight="1">
      <c r="A319" s="83"/>
      <c r="B319" s="83"/>
      <c r="D319" s="83"/>
      <c r="X319" s="1059"/>
      <c r="Y319" s="1059"/>
      <c r="AE319" s="1059"/>
    </row>
    <row r="320" spans="1:31" ht="15.75" customHeight="1">
      <c r="A320" s="83"/>
      <c r="B320" s="83"/>
      <c r="D320" s="83"/>
      <c r="X320" s="1059"/>
      <c r="Y320" s="1059"/>
      <c r="AE320" s="1059"/>
    </row>
    <row r="321" spans="1:31" ht="15.75" customHeight="1">
      <c r="A321" s="83"/>
      <c r="B321" s="83"/>
      <c r="D321" s="83"/>
      <c r="X321" s="1059"/>
      <c r="Y321" s="1059"/>
      <c r="AE321" s="1059"/>
    </row>
    <row r="322" spans="1:31" ht="15.75" customHeight="1">
      <c r="A322" s="83"/>
      <c r="B322" s="83"/>
      <c r="D322" s="83"/>
      <c r="X322" s="1059"/>
      <c r="Y322" s="1059"/>
      <c r="AE322" s="1059"/>
    </row>
    <row r="323" spans="1:31" ht="15.75" customHeight="1">
      <c r="A323" s="83"/>
      <c r="B323" s="83"/>
      <c r="D323" s="83"/>
      <c r="X323" s="1059"/>
      <c r="Y323" s="1059"/>
      <c r="AE323" s="1059"/>
    </row>
    <row r="324" spans="1:31" ht="15.75" customHeight="1">
      <c r="A324" s="83"/>
      <c r="B324" s="83"/>
      <c r="D324" s="83"/>
      <c r="X324" s="1059"/>
      <c r="Y324" s="1059"/>
      <c r="AE324" s="1059"/>
    </row>
    <row r="325" spans="1:31" ht="15.75" customHeight="1">
      <c r="A325" s="83"/>
      <c r="B325" s="83"/>
      <c r="D325" s="83"/>
      <c r="X325" s="1059"/>
      <c r="Y325" s="1059"/>
      <c r="AE325" s="1059"/>
    </row>
    <row r="326" spans="1:31" ht="15.75" customHeight="1">
      <c r="A326" s="83"/>
      <c r="B326" s="83"/>
      <c r="D326" s="83"/>
      <c r="X326" s="1059"/>
      <c r="Y326" s="1059"/>
      <c r="AE326" s="1059"/>
    </row>
    <row r="327" spans="1:31" ht="15.75" customHeight="1">
      <c r="A327" s="83"/>
      <c r="B327" s="83"/>
      <c r="D327" s="83"/>
      <c r="X327" s="1059"/>
      <c r="Y327" s="1059"/>
      <c r="AE327" s="1059"/>
    </row>
    <row r="328" spans="1:31" ht="15.75" customHeight="1">
      <c r="A328" s="83"/>
      <c r="B328" s="83"/>
      <c r="D328" s="83"/>
      <c r="X328" s="1059"/>
      <c r="Y328" s="1059"/>
      <c r="AE328" s="1059"/>
    </row>
    <row r="329" spans="1:31" ht="15.75" customHeight="1">
      <c r="A329" s="83"/>
      <c r="B329" s="83"/>
      <c r="D329" s="83"/>
      <c r="X329" s="1059"/>
      <c r="Y329" s="1059"/>
      <c r="AE329" s="1059"/>
    </row>
    <row r="330" spans="1:31" ht="15.75" customHeight="1">
      <c r="A330" s="83"/>
      <c r="B330" s="83"/>
      <c r="D330" s="83"/>
      <c r="X330" s="1059"/>
      <c r="Y330" s="1059"/>
      <c r="AE330" s="1059"/>
    </row>
    <row r="331" spans="1:31" ht="15.75" customHeight="1">
      <c r="A331" s="83"/>
      <c r="B331" s="83"/>
      <c r="D331" s="83"/>
      <c r="X331" s="1059"/>
      <c r="Y331" s="1059"/>
      <c r="AE331" s="1059"/>
    </row>
    <row r="332" spans="1:31" ht="15.75" customHeight="1">
      <c r="A332" s="83"/>
      <c r="B332" s="83"/>
      <c r="D332" s="83"/>
      <c r="X332" s="1059"/>
      <c r="Y332" s="1059"/>
      <c r="AE332" s="1059"/>
    </row>
    <row r="333" spans="1:31" ht="15.75" customHeight="1">
      <c r="A333" s="83"/>
      <c r="B333" s="83"/>
      <c r="D333" s="83"/>
      <c r="X333" s="1059"/>
      <c r="Y333" s="1059"/>
      <c r="AE333" s="1059"/>
    </row>
    <row r="334" spans="1:31" ht="15.75" customHeight="1">
      <c r="A334" s="83"/>
      <c r="B334" s="83"/>
      <c r="D334" s="83"/>
      <c r="X334" s="1059"/>
      <c r="Y334" s="1059"/>
      <c r="AE334" s="1059"/>
    </row>
    <row r="335" spans="1:31" ht="15.75" customHeight="1">
      <c r="A335" s="83"/>
      <c r="B335" s="83"/>
      <c r="D335" s="83"/>
      <c r="X335" s="1059"/>
      <c r="Y335" s="1059"/>
      <c r="AE335" s="1059"/>
    </row>
    <row r="336" spans="1:31" ht="15.75" customHeight="1">
      <c r="A336" s="83"/>
      <c r="B336" s="83"/>
      <c r="D336" s="83"/>
      <c r="X336" s="1059"/>
      <c r="Y336" s="1059"/>
      <c r="AE336" s="1059"/>
    </row>
    <row r="337" spans="1:31" ht="15.75" customHeight="1">
      <c r="A337" s="83"/>
      <c r="B337" s="83"/>
      <c r="D337" s="83"/>
      <c r="X337" s="1059"/>
      <c r="Y337" s="1059"/>
      <c r="AE337" s="1059"/>
    </row>
    <row r="338" spans="1:31" ht="15.75" customHeight="1">
      <c r="A338" s="83"/>
      <c r="B338" s="83"/>
      <c r="D338" s="83"/>
      <c r="X338" s="1059"/>
      <c r="Y338" s="1059"/>
      <c r="AE338" s="1059"/>
    </row>
    <row r="339" spans="1:31" ht="15.75" customHeight="1">
      <c r="A339" s="83"/>
      <c r="B339" s="83"/>
      <c r="D339" s="83"/>
      <c r="X339" s="1059"/>
      <c r="Y339" s="1059"/>
      <c r="AE339" s="1059"/>
    </row>
    <row r="340" spans="1:31" ht="15.75" customHeight="1">
      <c r="A340" s="83"/>
      <c r="B340" s="83"/>
      <c r="D340" s="83"/>
      <c r="X340" s="1059"/>
      <c r="Y340" s="1059"/>
      <c r="AE340" s="1059"/>
    </row>
    <row r="341" spans="1:31" ht="15.75" customHeight="1">
      <c r="A341" s="83"/>
      <c r="B341" s="83"/>
      <c r="D341" s="83"/>
      <c r="X341" s="1059"/>
      <c r="Y341" s="1059"/>
      <c r="AE341" s="1059"/>
    </row>
    <row r="342" spans="1:31" ht="15.75" customHeight="1">
      <c r="A342" s="83"/>
      <c r="B342" s="83"/>
      <c r="D342" s="83"/>
      <c r="X342" s="1059"/>
      <c r="Y342" s="1059"/>
      <c r="AE342" s="1059"/>
    </row>
    <row r="343" spans="1:31" ht="15.75" customHeight="1">
      <c r="A343" s="83"/>
      <c r="B343" s="83"/>
      <c r="D343" s="83"/>
      <c r="X343" s="1059"/>
      <c r="Y343" s="1059"/>
      <c r="AE343" s="1059"/>
    </row>
    <row r="344" spans="1:31" ht="15.75" customHeight="1">
      <c r="A344" s="83"/>
      <c r="B344" s="83"/>
      <c r="D344" s="83"/>
      <c r="X344" s="1059"/>
      <c r="Y344" s="1059"/>
      <c r="AE344" s="1059"/>
    </row>
    <row r="345" spans="1:31" ht="15.75" customHeight="1">
      <c r="A345" s="83"/>
      <c r="B345" s="83"/>
      <c r="D345" s="83"/>
      <c r="X345" s="1059"/>
      <c r="Y345" s="1059"/>
      <c r="AE345" s="1059"/>
    </row>
    <row r="346" spans="1:31" ht="15.75" customHeight="1">
      <c r="A346" s="83"/>
      <c r="B346" s="83"/>
      <c r="D346" s="83"/>
      <c r="X346" s="1059"/>
      <c r="Y346" s="1059"/>
      <c r="AE346" s="1059"/>
    </row>
    <row r="347" spans="1:31" ht="15.75" customHeight="1">
      <c r="A347" s="83"/>
      <c r="B347" s="83"/>
      <c r="D347" s="83"/>
      <c r="X347" s="1059"/>
      <c r="Y347" s="1059"/>
      <c r="AE347" s="1059"/>
    </row>
    <row r="348" spans="1:31" ht="15.75" customHeight="1">
      <c r="A348" s="83"/>
      <c r="B348" s="83"/>
      <c r="D348" s="83"/>
      <c r="X348" s="1059"/>
      <c r="Y348" s="1059"/>
      <c r="AE348" s="1059"/>
    </row>
    <row r="349" spans="1:31" ht="15.75" customHeight="1">
      <c r="A349" s="83"/>
      <c r="B349" s="83"/>
      <c r="D349" s="83"/>
      <c r="X349" s="1059"/>
      <c r="Y349" s="1059"/>
      <c r="AE349" s="1059"/>
    </row>
    <row r="350" spans="1:31" ht="15.75" customHeight="1">
      <c r="A350" s="83"/>
      <c r="B350" s="83"/>
      <c r="D350" s="83"/>
      <c r="X350" s="1059"/>
      <c r="Y350" s="1059"/>
      <c r="AE350" s="1059"/>
    </row>
    <row r="351" spans="1:31" ht="15.75" customHeight="1">
      <c r="A351" s="83"/>
      <c r="B351" s="83"/>
      <c r="D351" s="83"/>
      <c r="X351" s="1059"/>
      <c r="Y351" s="1059"/>
      <c r="AE351" s="1059"/>
    </row>
    <row r="352" spans="1:31" ht="15.75" customHeight="1">
      <c r="A352" s="83"/>
      <c r="B352" s="83"/>
      <c r="D352" s="83"/>
      <c r="X352" s="1059"/>
      <c r="Y352" s="1059"/>
      <c r="AE352" s="1059"/>
    </row>
    <row r="353" spans="1:31" ht="15.75" customHeight="1">
      <c r="A353" s="83"/>
      <c r="B353" s="83"/>
      <c r="D353" s="83"/>
      <c r="X353" s="1059"/>
      <c r="Y353" s="1059"/>
      <c r="AE353" s="1059"/>
    </row>
    <row r="354" spans="1:31" ht="15.75" customHeight="1">
      <c r="A354" s="83"/>
      <c r="B354" s="83"/>
      <c r="D354" s="83"/>
      <c r="X354" s="1059"/>
      <c r="Y354" s="1059"/>
      <c r="AE354" s="1059"/>
    </row>
    <row r="355" spans="1:31" ht="15.75" customHeight="1">
      <c r="A355" s="83"/>
      <c r="B355" s="83"/>
      <c r="D355" s="83"/>
      <c r="X355" s="1059"/>
      <c r="Y355" s="1059"/>
      <c r="AE355" s="1059"/>
    </row>
    <row r="356" spans="1:31" ht="15.75" customHeight="1">
      <c r="A356" s="83"/>
      <c r="B356" s="83"/>
      <c r="D356" s="83"/>
      <c r="X356" s="1059"/>
      <c r="Y356" s="1059"/>
      <c r="AE356" s="1059"/>
    </row>
    <row r="357" spans="1:31" ht="15.75" customHeight="1">
      <c r="A357" s="83"/>
      <c r="B357" s="83"/>
      <c r="D357" s="83"/>
      <c r="X357" s="1059"/>
      <c r="Y357" s="1059"/>
      <c r="AE357" s="1059"/>
    </row>
    <row r="358" spans="1:31" ht="15.75" customHeight="1">
      <c r="A358" s="83"/>
      <c r="B358" s="83"/>
      <c r="D358" s="83"/>
      <c r="X358" s="1059"/>
      <c r="Y358" s="1059"/>
      <c r="AE358" s="1059"/>
    </row>
    <row r="359" spans="1:31" ht="15.75" customHeight="1">
      <c r="A359" s="83"/>
      <c r="B359" s="83"/>
      <c r="D359" s="83"/>
      <c r="X359" s="1059"/>
      <c r="Y359" s="1059"/>
      <c r="AE359" s="1059"/>
    </row>
    <row r="360" spans="1:31" ht="15.75" customHeight="1">
      <c r="A360" s="83"/>
      <c r="B360" s="83"/>
      <c r="D360" s="83"/>
      <c r="X360" s="1059"/>
      <c r="Y360" s="1059"/>
      <c r="AE360" s="1059"/>
    </row>
    <row r="361" spans="1:31" ht="15.75" customHeight="1">
      <c r="A361" s="83"/>
      <c r="B361" s="83"/>
      <c r="D361" s="83"/>
      <c r="X361" s="1059"/>
      <c r="Y361" s="1059"/>
      <c r="AE361" s="1059"/>
    </row>
    <row r="362" spans="1:31" ht="15.75" customHeight="1">
      <c r="A362" s="83"/>
      <c r="B362" s="83"/>
      <c r="D362" s="83"/>
      <c r="X362" s="1059"/>
      <c r="Y362" s="1059"/>
      <c r="AE362" s="1059"/>
    </row>
    <row r="363" spans="1:31" ht="15.75" customHeight="1">
      <c r="A363" s="83"/>
      <c r="B363" s="83"/>
      <c r="D363" s="83"/>
      <c r="X363" s="1059"/>
      <c r="Y363" s="1059"/>
      <c r="AE363" s="1059"/>
    </row>
    <row r="364" spans="1:31" ht="15.75" customHeight="1">
      <c r="A364" s="83"/>
      <c r="B364" s="83"/>
      <c r="D364" s="83"/>
      <c r="X364" s="1059"/>
      <c r="Y364" s="1059"/>
      <c r="AE364" s="1059"/>
    </row>
    <row r="365" spans="1:31" ht="15.75" customHeight="1">
      <c r="A365" s="83"/>
      <c r="B365" s="83"/>
      <c r="D365" s="83"/>
      <c r="X365" s="1059"/>
      <c r="Y365" s="1059"/>
      <c r="AE365" s="1059"/>
    </row>
    <row r="366" spans="1:31" ht="15.75" customHeight="1">
      <c r="A366" s="83"/>
      <c r="B366" s="83"/>
      <c r="D366" s="83"/>
      <c r="X366" s="1059"/>
      <c r="Y366" s="1059"/>
      <c r="AE366" s="1059"/>
    </row>
    <row r="367" spans="1:31" ht="15.75" customHeight="1">
      <c r="A367" s="83"/>
      <c r="B367" s="83"/>
      <c r="D367" s="83"/>
      <c r="X367" s="1059"/>
      <c r="Y367" s="1059"/>
      <c r="AE367" s="1059"/>
    </row>
    <row r="368" spans="1:31" ht="15.75" customHeight="1">
      <c r="A368" s="83"/>
      <c r="B368" s="83"/>
      <c r="D368" s="83"/>
      <c r="X368" s="1059"/>
      <c r="Y368" s="1059"/>
      <c r="AE368" s="1059"/>
    </row>
    <row r="369" spans="1:31" ht="15.75" customHeight="1">
      <c r="A369" s="83"/>
      <c r="B369" s="83"/>
      <c r="D369" s="83"/>
      <c r="X369" s="1059"/>
      <c r="Y369" s="1059"/>
      <c r="AE369" s="1059"/>
    </row>
    <row r="370" spans="1:31" ht="15.75" customHeight="1">
      <c r="A370" s="83"/>
      <c r="B370" s="83"/>
      <c r="D370" s="83"/>
      <c r="X370" s="1059"/>
      <c r="Y370" s="1059"/>
      <c r="AE370" s="1059"/>
    </row>
    <row r="371" spans="1:31" ht="15.75" customHeight="1">
      <c r="A371" s="83"/>
      <c r="B371" s="83"/>
      <c r="D371" s="83"/>
      <c r="X371" s="1059"/>
      <c r="Y371" s="1059"/>
      <c r="AE371" s="1059"/>
    </row>
    <row r="372" spans="1:31" ht="15.75" customHeight="1">
      <c r="A372" s="83"/>
      <c r="B372" s="83"/>
      <c r="D372" s="83"/>
      <c r="X372" s="1059"/>
      <c r="Y372" s="1059"/>
      <c r="AE372" s="1059"/>
    </row>
    <row r="373" spans="1:31" ht="15.75" customHeight="1">
      <c r="A373" s="83"/>
      <c r="B373" s="83"/>
      <c r="D373" s="83"/>
      <c r="X373" s="1059"/>
      <c r="Y373" s="1059"/>
      <c r="AE373" s="1059"/>
    </row>
    <row r="374" spans="1:31" ht="15.75" customHeight="1">
      <c r="A374" s="83"/>
      <c r="B374" s="83"/>
      <c r="D374" s="83"/>
      <c r="X374" s="1059"/>
      <c r="Y374" s="1059"/>
      <c r="AE374" s="1059"/>
    </row>
    <row r="375" spans="1:31" ht="15.75" customHeight="1">
      <c r="A375" s="83"/>
      <c r="B375" s="83"/>
      <c r="D375" s="83"/>
      <c r="X375" s="1059"/>
      <c r="Y375" s="1059"/>
      <c r="AE375" s="1059"/>
    </row>
    <row r="376" spans="1:31" ht="15.75" customHeight="1">
      <c r="A376" s="83"/>
      <c r="B376" s="83"/>
      <c r="D376" s="83"/>
      <c r="X376" s="1059"/>
      <c r="Y376" s="1059"/>
      <c r="AE376" s="1059"/>
    </row>
    <row r="377" spans="1:31" ht="15.75" customHeight="1">
      <c r="A377" s="83"/>
      <c r="B377" s="83"/>
      <c r="D377" s="83"/>
      <c r="X377" s="1059"/>
      <c r="Y377" s="1059"/>
      <c r="AE377" s="1059"/>
    </row>
    <row r="378" spans="1:31" ht="15.75" customHeight="1">
      <c r="A378" s="83"/>
      <c r="B378" s="83"/>
      <c r="D378" s="83"/>
      <c r="X378" s="1059"/>
      <c r="Y378" s="1059"/>
      <c r="AE378" s="1059"/>
    </row>
    <row r="379" spans="1:31" ht="15.75" customHeight="1">
      <c r="A379" s="83"/>
      <c r="B379" s="83"/>
      <c r="D379" s="83"/>
      <c r="X379" s="1059"/>
      <c r="Y379" s="1059"/>
      <c r="AE379" s="1059"/>
    </row>
    <row r="380" spans="1:31" ht="15.75" customHeight="1">
      <c r="A380" s="83"/>
      <c r="B380" s="83"/>
      <c r="D380" s="83"/>
      <c r="X380" s="1059"/>
      <c r="Y380" s="1059"/>
      <c r="AE380" s="1059"/>
    </row>
    <row r="381" spans="1:31" ht="15.75" customHeight="1">
      <c r="A381" s="83"/>
      <c r="B381" s="83"/>
      <c r="D381" s="83"/>
      <c r="X381" s="1059"/>
      <c r="Y381" s="1059"/>
      <c r="AE381" s="1059"/>
    </row>
    <row r="382" spans="1:31" ht="15.75" customHeight="1">
      <c r="A382" s="83"/>
      <c r="B382" s="83"/>
      <c r="D382" s="83"/>
      <c r="X382" s="1059"/>
      <c r="Y382" s="1059"/>
      <c r="AE382" s="1059"/>
    </row>
    <row r="383" spans="1:31" ht="15.75" customHeight="1">
      <c r="A383" s="83"/>
      <c r="B383" s="83"/>
      <c r="D383" s="83"/>
      <c r="X383" s="1059"/>
      <c r="Y383" s="1059"/>
      <c r="AE383" s="1059"/>
    </row>
    <row r="384" spans="1:31" ht="15.75" customHeight="1">
      <c r="A384" s="83"/>
      <c r="B384" s="83"/>
      <c r="D384" s="83"/>
      <c r="X384" s="1059"/>
      <c r="Y384" s="1059"/>
      <c r="AE384" s="1059"/>
    </row>
    <row r="385" spans="1:31" ht="15.75" customHeight="1">
      <c r="A385" s="83"/>
      <c r="B385" s="83"/>
      <c r="D385" s="83"/>
      <c r="X385" s="1059"/>
      <c r="Y385" s="1059"/>
      <c r="AE385" s="1059"/>
    </row>
    <row r="386" spans="1:31" ht="15.75" customHeight="1">
      <c r="A386" s="83"/>
      <c r="B386" s="83"/>
      <c r="D386" s="83"/>
      <c r="X386" s="1059"/>
      <c r="Y386" s="1059"/>
      <c r="AE386" s="1059"/>
    </row>
    <row r="387" spans="1:31" ht="15.75" customHeight="1">
      <c r="A387" s="83"/>
      <c r="B387" s="83"/>
      <c r="D387" s="83"/>
      <c r="X387" s="1059"/>
      <c r="Y387" s="1059"/>
      <c r="AE387" s="1059"/>
    </row>
    <row r="388" spans="1:31" ht="15.75" customHeight="1">
      <c r="A388" s="83"/>
      <c r="B388" s="83"/>
      <c r="D388" s="83"/>
      <c r="X388" s="1059"/>
      <c r="Y388" s="1059"/>
      <c r="AE388" s="1059"/>
    </row>
    <row r="389" spans="1:31" ht="15.75" customHeight="1">
      <c r="A389" s="83"/>
      <c r="B389" s="83"/>
      <c r="D389" s="83"/>
      <c r="X389" s="1059"/>
      <c r="Y389" s="1059"/>
      <c r="AE389" s="1059"/>
    </row>
    <row r="390" spans="1:31" ht="15.75" customHeight="1">
      <c r="A390" s="83"/>
      <c r="B390" s="83"/>
      <c r="D390" s="83"/>
      <c r="X390" s="1059"/>
      <c r="Y390" s="1059"/>
      <c r="AE390" s="1059"/>
    </row>
    <row r="391" spans="1:31" ht="15.75" customHeight="1">
      <c r="A391" s="83"/>
      <c r="B391" s="83"/>
      <c r="D391" s="83"/>
      <c r="X391" s="1059"/>
      <c r="Y391" s="1059"/>
      <c r="AE391" s="1059"/>
    </row>
    <row r="392" spans="1:31" ht="15.75" customHeight="1">
      <c r="A392" s="83"/>
      <c r="B392" s="83"/>
      <c r="D392" s="83"/>
      <c r="X392" s="1059"/>
      <c r="Y392" s="1059"/>
      <c r="AE392" s="1059"/>
    </row>
    <row r="393" spans="1:31" ht="15.75" customHeight="1">
      <c r="A393" s="83"/>
      <c r="B393" s="83"/>
      <c r="D393" s="83"/>
      <c r="X393" s="1059"/>
      <c r="Y393" s="1059"/>
      <c r="AE393" s="1059"/>
    </row>
    <row r="394" spans="1:31" ht="15.75" customHeight="1">
      <c r="A394" s="83"/>
      <c r="B394" s="83"/>
      <c r="D394" s="83"/>
      <c r="X394" s="1059"/>
      <c r="Y394" s="1059"/>
      <c r="AE394" s="1059"/>
    </row>
    <row r="395" spans="1:31" ht="15.75" customHeight="1">
      <c r="A395" s="83"/>
      <c r="B395" s="83"/>
      <c r="D395" s="83"/>
      <c r="X395" s="1059"/>
      <c r="Y395" s="1059"/>
      <c r="AE395" s="1059"/>
    </row>
    <row r="396" spans="1:31" ht="15.75" customHeight="1">
      <c r="A396" s="83"/>
      <c r="B396" s="83"/>
      <c r="D396" s="83"/>
      <c r="X396" s="1059"/>
      <c r="Y396" s="1059"/>
      <c r="AE396" s="1059"/>
    </row>
    <row r="397" spans="1:31" ht="15.75" customHeight="1">
      <c r="A397" s="83"/>
      <c r="B397" s="83"/>
      <c r="D397" s="83"/>
      <c r="X397" s="1059"/>
      <c r="Y397" s="1059"/>
      <c r="AE397" s="1059"/>
    </row>
    <row r="398" spans="1:31" ht="15.75" customHeight="1">
      <c r="A398" s="83"/>
      <c r="B398" s="83"/>
      <c r="D398" s="83"/>
      <c r="X398" s="1059"/>
      <c r="Y398" s="1059"/>
      <c r="AE398" s="1059"/>
    </row>
    <row r="399" spans="1:31" ht="15.75" customHeight="1">
      <c r="A399" s="83"/>
      <c r="B399" s="83"/>
      <c r="D399" s="83"/>
      <c r="X399" s="1059"/>
      <c r="Y399" s="1059"/>
      <c r="AE399" s="1059"/>
    </row>
    <row r="400" spans="1:31" ht="15.75" customHeight="1">
      <c r="A400" s="83"/>
      <c r="B400" s="83"/>
      <c r="D400" s="83"/>
      <c r="X400" s="1059"/>
      <c r="Y400" s="1059"/>
      <c r="AE400" s="1059"/>
    </row>
    <row r="401" spans="1:31" ht="15.75" customHeight="1">
      <c r="A401" s="83"/>
      <c r="B401" s="83"/>
      <c r="D401" s="83"/>
      <c r="X401" s="1059"/>
      <c r="Y401" s="1059"/>
      <c r="AE401" s="1059"/>
    </row>
    <row r="402" spans="1:31" ht="15.75" customHeight="1">
      <c r="A402" s="83"/>
      <c r="B402" s="83"/>
      <c r="D402" s="83"/>
      <c r="X402" s="1059"/>
      <c r="Y402" s="1059"/>
      <c r="AE402" s="1059"/>
    </row>
    <row r="403" spans="1:31" ht="15.75" customHeight="1">
      <c r="A403" s="83"/>
      <c r="B403" s="83"/>
      <c r="D403" s="83"/>
      <c r="X403" s="1059"/>
      <c r="Y403" s="1059"/>
      <c r="AE403" s="1059"/>
    </row>
    <row r="404" spans="1:31" ht="15.75" customHeight="1">
      <c r="A404" s="83"/>
      <c r="B404" s="83"/>
      <c r="D404" s="83"/>
      <c r="X404" s="1059"/>
      <c r="Y404" s="1059"/>
      <c r="AE404" s="1059"/>
    </row>
    <row r="405" spans="1:31" ht="15.75" customHeight="1">
      <c r="A405" s="83"/>
      <c r="B405" s="83"/>
      <c r="D405" s="83"/>
      <c r="X405" s="1059"/>
      <c r="Y405" s="1059"/>
      <c r="AE405" s="1059"/>
    </row>
    <row r="406" spans="1:31" ht="15.75" customHeight="1">
      <c r="A406" s="83"/>
      <c r="B406" s="83"/>
      <c r="D406" s="83"/>
      <c r="X406" s="1059"/>
      <c r="Y406" s="1059"/>
      <c r="AE406" s="1059"/>
    </row>
    <row r="407" spans="1:31" ht="15.75" customHeight="1">
      <c r="A407" s="83"/>
      <c r="B407" s="83"/>
      <c r="D407" s="83"/>
      <c r="X407" s="1059"/>
      <c r="Y407" s="1059"/>
      <c r="AE407" s="1059"/>
    </row>
    <row r="408" spans="1:31" ht="15.75" customHeight="1">
      <c r="A408" s="83"/>
      <c r="B408" s="83"/>
      <c r="D408" s="83"/>
      <c r="X408" s="1059"/>
      <c r="Y408" s="1059"/>
      <c r="AE408" s="1059"/>
    </row>
    <row r="409" spans="1:31" ht="15.75" customHeight="1">
      <c r="A409" s="83"/>
      <c r="B409" s="83"/>
      <c r="D409" s="83"/>
      <c r="X409" s="1059"/>
      <c r="Y409" s="1059"/>
      <c r="AE409" s="1059"/>
    </row>
    <row r="410" spans="1:31" ht="15.75" customHeight="1">
      <c r="A410" s="83"/>
      <c r="B410" s="83"/>
      <c r="D410" s="83"/>
      <c r="X410" s="1059"/>
      <c r="Y410" s="1059"/>
      <c r="AE410" s="1059"/>
    </row>
    <row r="411" spans="1:31" ht="15.75" customHeight="1">
      <c r="A411" s="83"/>
      <c r="B411" s="83"/>
      <c r="D411" s="83"/>
      <c r="X411" s="1059"/>
      <c r="Y411" s="1059"/>
      <c r="AE411" s="1059"/>
    </row>
    <row r="412" spans="1:31" ht="15.75" customHeight="1">
      <c r="A412" s="83"/>
      <c r="B412" s="83"/>
      <c r="D412" s="83"/>
      <c r="X412" s="1059"/>
      <c r="Y412" s="1059"/>
      <c r="AE412" s="1059"/>
    </row>
    <row r="413" spans="1:31" ht="15.75" customHeight="1">
      <c r="A413" s="83"/>
      <c r="B413" s="83"/>
      <c r="D413" s="83"/>
      <c r="X413" s="1059"/>
      <c r="Y413" s="1059"/>
      <c r="AE413" s="1059"/>
    </row>
    <row r="414" spans="1:31" ht="15.75" customHeight="1">
      <c r="A414" s="83"/>
      <c r="B414" s="83"/>
      <c r="D414" s="83"/>
      <c r="X414" s="1059"/>
      <c r="Y414" s="1059"/>
      <c r="AE414" s="1059"/>
    </row>
    <row r="415" spans="1:31" ht="15.75" customHeight="1">
      <c r="A415" s="83"/>
      <c r="B415" s="83"/>
      <c r="D415" s="83"/>
      <c r="X415" s="1059"/>
      <c r="Y415" s="1059"/>
      <c r="AE415" s="1059"/>
    </row>
    <row r="416" spans="1:31" ht="15.75" customHeight="1">
      <c r="A416" s="83"/>
      <c r="B416" s="83"/>
      <c r="D416" s="83"/>
      <c r="X416" s="1059"/>
      <c r="Y416" s="1059"/>
      <c r="AE416" s="1059"/>
    </row>
    <row r="417" spans="1:31" ht="15.75" customHeight="1">
      <c r="A417" s="83"/>
      <c r="B417" s="83"/>
      <c r="D417" s="83"/>
      <c r="X417" s="1059"/>
      <c r="Y417" s="1059"/>
      <c r="AE417" s="1059"/>
    </row>
    <row r="418" spans="1:31" ht="15.75" customHeight="1">
      <c r="A418" s="83"/>
      <c r="B418" s="83"/>
      <c r="D418" s="83"/>
      <c r="X418" s="1059"/>
      <c r="Y418" s="1059"/>
      <c r="AE418" s="1059"/>
    </row>
    <row r="419" spans="1:31" ht="15.75" customHeight="1">
      <c r="A419" s="83"/>
      <c r="B419" s="83"/>
      <c r="D419" s="83"/>
      <c r="X419" s="1059"/>
      <c r="Y419" s="1059"/>
      <c r="AE419" s="1059"/>
    </row>
    <row r="420" spans="1:31" ht="15.75" customHeight="1">
      <c r="A420" s="83"/>
      <c r="B420" s="83"/>
      <c r="D420" s="83"/>
      <c r="X420" s="1059"/>
      <c r="Y420" s="1059"/>
      <c r="AE420" s="1059"/>
    </row>
    <row r="421" spans="1:31" ht="15.75" customHeight="1">
      <c r="A421" s="83"/>
      <c r="B421" s="83"/>
      <c r="D421" s="83"/>
      <c r="X421" s="1059"/>
      <c r="Y421" s="1059"/>
      <c r="AE421" s="1059"/>
    </row>
    <row r="422" spans="1:31" ht="15.75" customHeight="1">
      <c r="A422" s="83"/>
      <c r="B422" s="83"/>
      <c r="D422" s="83"/>
      <c r="X422" s="1059"/>
      <c r="Y422" s="1059"/>
      <c r="AE422" s="1059"/>
    </row>
    <row r="423" spans="1:31" ht="15.75" customHeight="1">
      <c r="A423" s="83"/>
      <c r="B423" s="83"/>
      <c r="D423" s="83"/>
      <c r="X423" s="1059"/>
      <c r="Y423" s="1059"/>
      <c r="AE423" s="1059"/>
    </row>
    <row r="424" spans="1:31" ht="15.75" customHeight="1">
      <c r="A424" s="83"/>
      <c r="B424" s="83"/>
      <c r="D424" s="83"/>
      <c r="X424" s="1059"/>
      <c r="Y424" s="1059"/>
      <c r="AE424" s="1059"/>
    </row>
    <row r="425" spans="1:31" ht="15.75" customHeight="1">
      <c r="A425" s="83"/>
      <c r="B425" s="83"/>
      <c r="D425" s="83"/>
      <c r="X425" s="1059"/>
      <c r="Y425" s="1059"/>
      <c r="AE425" s="1059"/>
    </row>
    <row r="426" spans="1:31" ht="15.75" customHeight="1">
      <c r="A426" s="83"/>
      <c r="B426" s="83"/>
      <c r="D426" s="83"/>
      <c r="X426" s="1059"/>
      <c r="Y426" s="1059"/>
      <c r="AE426" s="1059"/>
    </row>
    <row r="427" spans="1:31" ht="15.75" customHeight="1">
      <c r="A427" s="83"/>
      <c r="B427" s="83"/>
      <c r="D427" s="83"/>
      <c r="X427" s="1059"/>
      <c r="Y427" s="1059"/>
      <c r="AE427" s="1059"/>
    </row>
    <row r="428" spans="1:31" ht="15.75" customHeight="1">
      <c r="A428" s="83"/>
      <c r="B428" s="83"/>
      <c r="D428" s="83"/>
      <c r="X428" s="1059"/>
      <c r="Y428" s="1059"/>
      <c r="AE428" s="1059"/>
    </row>
    <row r="429" spans="1:31" ht="15.75" customHeight="1">
      <c r="A429" s="83"/>
      <c r="B429" s="83"/>
      <c r="D429" s="83"/>
      <c r="X429" s="1059"/>
      <c r="Y429" s="1059"/>
      <c r="AE429" s="1059"/>
    </row>
    <row r="430" spans="1:31" ht="15.75" customHeight="1">
      <c r="A430" s="83"/>
      <c r="B430" s="83"/>
      <c r="D430" s="83"/>
      <c r="X430" s="1059"/>
      <c r="Y430" s="1059"/>
      <c r="AE430" s="1059"/>
    </row>
    <row r="431" spans="1:31" ht="15.75" customHeight="1">
      <c r="A431" s="83"/>
      <c r="B431" s="83"/>
      <c r="D431" s="83"/>
      <c r="X431" s="1059"/>
      <c r="Y431" s="1059"/>
      <c r="AE431" s="1059"/>
    </row>
    <row r="432" spans="1:31" ht="15.75" customHeight="1">
      <c r="A432" s="83"/>
      <c r="B432" s="83"/>
      <c r="D432" s="83"/>
      <c r="X432" s="1059"/>
      <c r="Y432" s="1059"/>
      <c r="AE432" s="1059"/>
    </row>
    <row r="433" spans="1:31" ht="15.75" customHeight="1">
      <c r="A433" s="83"/>
      <c r="B433" s="83"/>
      <c r="D433" s="83"/>
      <c r="X433" s="1059"/>
      <c r="Y433" s="1059"/>
      <c r="AE433" s="1059"/>
    </row>
    <row r="434" spans="1:31" ht="15.75" customHeight="1">
      <c r="A434" s="83"/>
      <c r="B434" s="83"/>
      <c r="D434" s="83"/>
      <c r="X434" s="1059"/>
      <c r="Y434" s="1059"/>
      <c r="AE434" s="1059"/>
    </row>
    <row r="435" spans="1:31" ht="15.75" customHeight="1">
      <c r="A435" s="83"/>
      <c r="B435" s="83"/>
      <c r="D435" s="83"/>
      <c r="X435" s="1059"/>
      <c r="Y435" s="1059"/>
      <c r="AE435" s="1059"/>
    </row>
    <row r="436" spans="1:31" ht="15.75" customHeight="1">
      <c r="A436" s="83"/>
      <c r="B436" s="83"/>
      <c r="D436" s="83"/>
      <c r="X436" s="1059"/>
      <c r="Y436" s="1059"/>
      <c r="AE436" s="1059"/>
    </row>
    <row r="437" spans="1:31" ht="15.75" customHeight="1">
      <c r="A437" s="83"/>
      <c r="B437" s="83"/>
      <c r="D437" s="83"/>
      <c r="X437" s="1059"/>
      <c r="Y437" s="1059"/>
      <c r="AE437" s="1059"/>
    </row>
    <row r="438" spans="1:31" ht="15.75" customHeight="1">
      <c r="A438" s="83"/>
      <c r="B438" s="83"/>
      <c r="D438" s="83"/>
      <c r="X438" s="1059"/>
      <c r="Y438" s="1059"/>
      <c r="AE438" s="1059"/>
    </row>
    <row r="439" spans="1:31" ht="15.75" customHeight="1">
      <c r="A439" s="83"/>
      <c r="B439" s="83"/>
      <c r="D439" s="83"/>
      <c r="X439" s="1059"/>
      <c r="Y439" s="1059"/>
      <c r="AE439" s="1059"/>
    </row>
    <row r="440" spans="1:31" ht="15.75" customHeight="1">
      <c r="A440" s="83"/>
      <c r="B440" s="83"/>
      <c r="D440" s="83"/>
      <c r="X440" s="1059"/>
      <c r="Y440" s="1059"/>
      <c r="AE440" s="1059"/>
    </row>
    <row r="441" spans="1:31" ht="15.75" customHeight="1">
      <c r="A441" s="83"/>
      <c r="B441" s="83"/>
      <c r="D441" s="83"/>
      <c r="X441" s="1059"/>
      <c r="Y441" s="1059"/>
      <c r="AE441" s="1059"/>
    </row>
    <row r="442" spans="1:31" ht="15.75" customHeight="1">
      <c r="A442" s="83"/>
      <c r="B442" s="83"/>
      <c r="D442" s="83"/>
      <c r="X442" s="1059"/>
      <c r="Y442" s="1059"/>
      <c r="AE442" s="1059"/>
    </row>
    <row r="443" spans="1:31" ht="15.75" customHeight="1">
      <c r="A443" s="83"/>
      <c r="B443" s="83"/>
      <c r="D443" s="83"/>
      <c r="X443" s="1059"/>
      <c r="Y443" s="1059"/>
      <c r="AE443" s="1059"/>
    </row>
    <row r="444" spans="1:31" ht="15.75" customHeight="1">
      <c r="A444" s="83"/>
      <c r="B444" s="83"/>
      <c r="D444" s="83"/>
      <c r="X444" s="1059"/>
      <c r="Y444" s="1059"/>
      <c r="AE444" s="1059"/>
    </row>
    <row r="445" spans="1:31" ht="15.75" customHeight="1">
      <c r="A445" s="83"/>
      <c r="B445" s="83"/>
      <c r="D445" s="83"/>
      <c r="X445" s="1059"/>
      <c r="Y445" s="1059"/>
      <c r="AE445" s="1059"/>
    </row>
    <row r="446" spans="1:31" ht="15.75" customHeight="1">
      <c r="A446" s="83"/>
      <c r="B446" s="83"/>
      <c r="D446" s="83"/>
      <c r="X446" s="1059"/>
      <c r="Y446" s="1059"/>
      <c r="AE446" s="1059"/>
    </row>
    <row r="447" spans="1:31" ht="15.75" customHeight="1">
      <c r="A447" s="83"/>
      <c r="B447" s="83"/>
      <c r="D447" s="83"/>
      <c r="X447" s="1059"/>
      <c r="Y447" s="1059"/>
      <c r="AE447" s="1059"/>
    </row>
    <row r="448" spans="1:31" ht="15.75" customHeight="1">
      <c r="A448" s="83"/>
      <c r="B448" s="83"/>
      <c r="D448" s="83"/>
      <c r="X448" s="1059"/>
      <c r="Y448" s="1059"/>
      <c r="AE448" s="1059"/>
    </row>
    <row r="449" spans="1:31" ht="15.75" customHeight="1">
      <c r="A449" s="83"/>
      <c r="B449" s="83"/>
      <c r="D449" s="83"/>
      <c r="X449" s="1059"/>
      <c r="Y449" s="1059"/>
      <c r="AE449" s="1059"/>
    </row>
    <row r="450" spans="1:31" ht="15.75" customHeight="1">
      <c r="A450" s="83"/>
      <c r="B450" s="83"/>
      <c r="D450" s="83"/>
      <c r="X450" s="1059"/>
      <c r="Y450" s="1059"/>
      <c r="AE450" s="1059"/>
    </row>
    <row r="451" spans="1:31" ht="15.75" customHeight="1">
      <c r="A451" s="83"/>
      <c r="B451" s="83"/>
      <c r="D451" s="83"/>
      <c r="X451" s="1059"/>
      <c r="Y451" s="1059"/>
      <c r="AE451" s="1059"/>
    </row>
    <row r="452" spans="1:31" ht="15.75" customHeight="1">
      <c r="A452" s="83"/>
      <c r="B452" s="83"/>
      <c r="D452" s="83"/>
      <c r="X452" s="1059"/>
      <c r="Y452" s="1059"/>
      <c r="AE452" s="1059"/>
    </row>
    <row r="453" spans="1:31" ht="15.75" customHeight="1">
      <c r="A453" s="83"/>
      <c r="B453" s="83"/>
      <c r="D453" s="83"/>
      <c r="X453" s="1059"/>
      <c r="Y453" s="1059"/>
      <c r="AE453" s="1059"/>
    </row>
    <row r="454" spans="1:31" ht="15.75" customHeight="1">
      <c r="A454" s="83"/>
      <c r="B454" s="83"/>
      <c r="D454" s="83"/>
      <c r="X454" s="1059"/>
      <c r="Y454" s="1059"/>
      <c r="AE454" s="1059"/>
    </row>
    <row r="455" spans="1:31" ht="15.75" customHeight="1">
      <c r="A455" s="83"/>
      <c r="B455" s="83"/>
      <c r="D455" s="83"/>
      <c r="X455" s="1059"/>
      <c r="Y455" s="1059"/>
      <c r="AE455" s="1059"/>
    </row>
    <row r="456" spans="1:31" ht="15.75" customHeight="1">
      <c r="A456" s="83"/>
      <c r="B456" s="83"/>
      <c r="D456" s="83"/>
      <c r="X456" s="1059"/>
      <c r="Y456" s="1059"/>
      <c r="AE456" s="1059"/>
    </row>
    <row r="457" spans="1:31" ht="15.75" customHeight="1">
      <c r="A457" s="83"/>
      <c r="B457" s="83"/>
      <c r="D457" s="83"/>
      <c r="X457" s="1059"/>
      <c r="Y457" s="1059"/>
      <c r="AE457" s="1059"/>
    </row>
    <row r="458" spans="1:31" ht="15.75" customHeight="1">
      <c r="A458" s="83"/>
      <c r="B458" s="83"/>
      <c r="D458" s="83"/>
      <c r="X458" s="1059"/>
      <c r="Y458" s="1059"/>
      <c r="AE458" s="1059"/>
    </row>
    <row r="459" spans="1:31" ht="15.75" customHeight="1">
      <c r="A459" s="83"/>
      <c r="B459" s="83"/>
      <c r="D459" s="83"/>
      <c r="X459" s="1059"/>
      <c r="Y459" s="1059"/>
      <c r="AE459" s="1059"/>
    </row>
    <row r="460" spans="1:31" ht="15.75" customHeight="1">
      <c r="A460" s="83"/>
      <c r="B460" s="83"/>
      <c r="D460" s="83"/>
      <c r="X460" s="1059"/>
      <c r="Y460" s="1059"/>
      <c r="AE460" s="1059"/>
    </row>
    <row r="461" spans="1:31" ht="15.75" customHeight="1">
      <c r="A461" s="83"/>
      <c r="B461" s="83"/>
      <c r="D461" s="83"/>
      <c r="X461" s="1059"/>
      <c r="Y461" s="1059"/>
      <c r="AE461" s="1059"/>
    </row>
    <row r="462" spans="1:31" ht="15.75" customHeight="1">
      <c r="A462" s="83"/>
      <c r="B462" s="83"/>
      <c r="D462" s="83"/>
      <c r="X462" s="1059"/>
      <c r="Y462" s="1059"/>
      <c r="AE462" s="1059"/>
    </row>
    <row r="463" spans="1:31" ht="15.75" customHeight="1">
      <c r="A463" s="83"/>
      <c r="B463" s="83"/>
      <c r="D463" s="83"/>
      <c r="X463" s="1059"/>
      <c r="Y463" s="1059"/>
      <c r="AE463" s="1059"/>
    </row>
    <row r="464" spans="1:31" ht="15.75" customHeight="1">
      <c r="A464" s="83"/>
      <c r="B464" s="83"/>
      <c r="D464" s="83"/>
      <c r="X464" s="1059"/>
      <c r="Y464" s="1059"/>
      <c r="AE464" s="1059"/>
    </row>
    <row r="465" spans="1:31" ht="15.75" customHeight="1">
      <c r="A465" s="83"/>
      <c r="B465" s="83"/>
      <c r="D465" s="83"/>
      <c r="X465" s="1059"/>
      <c r="Y465" s="1059"/>
      <c r="AE465" s="1059"/>
    </row>
    <row r="466" spans="1:31" ht="15.75" customHeight="1">
      <c r="A466" s="83"/>
      <c r="B466" s="83"/>
      <c r="D466" s="83"/>
      <c r="X466" s="1059"/>
      <c r="Y466" s="1059"/>
      <c r="AE466" s="1059"/>
    </row>
    <row r="467" spans="1:31" ht="15.75" customHeight="1">
      <c r="A467" s="83"/>
      <c r="B467" s="83"/>
      <c r="D467" s="83"/>
      <c r="X467" s="1059"/>
      <c r="Y467" s="1059"/>
      <c r="AE467" s="1059"/>
    </row>
    <row r="468" spans="1:31" ht="15.75" customHeight="1">
      <c r="A468" s="83"/>
      <c r="B468" s="83"/>
      <c r="D468" s="83"/>
      <c r="X468" s="1059"/>
      <c r="Y468" s="1059"/>
      <c r="AE468" s="1059"/>
    </row>
    <row r="469" spans="1:31" ht="15.75" customHeight="1">
      <c r="A469" s="83"/>
      <c r="B469" s="83"/>
      <c r="D469" s="83"/>
      <c r="X469" s="1059"/>
      <c r="Y469" s="1059"/>
      <c r="AE469" s="1059"/>
    </row>
    <row r="470" spans="1:31" ht="15.75" customHeight="1">
      <c r="A470" s="83"/>
      <c r="B470" s="83"/>
      <c r="D470" s="83"/>
      <c r="X470" s="1059"/>
      <c r="Y470" s="1059"/>
      <c r="AE470" s="1059"/>
    </row>
    <row r="471" spans="1:31" ht="15.75" customHeight="1">
      <c r="A471" s="83"/>
      <c r="B471" s="83"/>
      <c r="D471" s="83"/>
      <c r="X471" s="1059"/>
      <c r="Y471" s="1059"/>
      <c r="AE471" s="1059"/>
    </row>
    <row r="472" spans="1:31" ht="15.75" customHeight="1">
      <c r="A472" s="83"/>
      <c r="B472" s="83"/>
      <c r="D472" s="83"/>
      <c r="X472" s="1059"/>
      <c r="Y472" s="1059"/>
      <c r="AE472" s="1059"/>
    </row>
    <row r="473" spans="1:31" ht="15.75" customHeight="1">
      <c r="A473" s="83"/>
      <c r="B473" s="83"/>
      <c r="D473" s="83"/>
      <c r="X473" s="1059"/>
      <c r="Y473" s="1059"/>
      <c r="AE473" s="1059"/>
    </row>
    <row r="474" spans="1:31" ht="15.75" customHeight="1">
      <c r="A474" s="83"/>
      <c r="B474" s="83"/>
      <c r="D474" s="83"/>
      <c r="X474" s="1059"/>
      <c r="Y474" s="1059"/>
      <c r="AE474" s="1059"/>
    </row>
    <row r="475" spans="1:31" ht="15.75" customHeight="1">
      <c r="A475" s="83"/>
      <c r="B475" s="83"/>
      <c r="D475" s="83"/>
      <c r="X475" s="1059"/>
      <c r="Y475" s="1059"/>
      <c r="AE475" s="1059"/>
    </row>
    <row r="476" spans="1:31" ht="15.75" customHeight="1">
      <c r="A476" s="83"/>
      <c r="B476" s="83"/>
      <c r="D476" s="83"/>
      <c r="X476" s="1059"/>
      <c r="Y476" s="1059"/>
      <c r="AE476" s="1059"/>
    </row>
    <row r="477" spans="1:31" ht="15.75" customHeight="1">
      <c r="A477" s="83"/>
      <c r="B477" s="83"/>
      <c r="D477" s="83"/>
      <c r="X477" s="1059"/>
      <c r="Y477" s="1059"/>
      <c r="AE477" s="1059"/>
    </row>
    <row r="478" spans="1:31" ht="15.75" customHeight="1">
      <c r="A478" s="83"/>
      <c r="B478" s="83"/>
      <c r="D478" s="83"/>
      <c r="X478" s="1059"/>
      <c r="Y478" s="1059"/>
      <c r="AE478" s="1059"/>
    </row>
    <row r="479" spans="1:31" ht="15.75" customHeight="1">
      <c r="A479" s="83"/>
      <c r="B479" s="83"/>
      <c r="D479" s="83"/>
      <c r="X479" s="1059"/>
      <c r="Y479" s="1059"/>
      <c r="AE479" s="1059"/>
    </row>
    <row r="480" spans="1:31" ht="15.75" customHeight="1">
      <c r="A480" s="83"/>
      <c r="B480" s="83"/>
      <c r="D480" s="83"/>
      <c r="X480" s="1059"/>
      <c r="Y480" s="1059"/>
      <c r="AE480" s="1059"/>
    </row>
    <row r="481" spans="1:31" ht="15.75" customHeight="1">
      <c r="A481" s="83"/>
      <c r="B481" s="83"/>
      <c r="D481" s="83"/>
      <c r="X481" s="1059"/>
      <c r="Y481" s="1059"/>
      <c r="AE481" s="1059"/>
    </row>
    <row r="482" spans="1:31" ht="15.75" customHeight="1">
      <c r="A482" s="83"/>
      <c r="B482" s="83"/>
      <c r="D482" s="83"/>
      <c r="X482" s="1059"/>
      <c r="Y482" s="1059"/>
      <c r="AE482" s="1059"/>
    </row>
    <row r="483" spans="1:31" ht="15.75" customHeight="1">
      <c r="A483" s="83"/>
      <c r="B483" s="83"/>
      <c r="D483" s="83"/>
      <c r="X483" s="1059"/>
      <c r="Y483" s="1059"/>
      <c r="AE483" s="1059"/>
    </row>
    <row r="484" spans="1:31" ht="15.75" customHeight="1">
      <c r="A484" s="83"/>
      <c r="B484" s="83"/>
      <c r="D484" s="83"/>
      <c r="X484" s="1059"/>
      <c r="Y484" s="1059"/>
      <c r="AE484" s="1059"/>
    </row>
    <row r="485" spans="1:31" ht="15.75" customHeight="1">
      <c r="A485" s="83"/>
      <c r="B485" s="83"/>
      <c r="D485" s="83"/>
      <c r="X485" s="1059"/>
      <c r="Y485" s="1059"/>
      <c r="AE485" s="1059"/>
    </row>
    <row r="486" spans="1:31" ht="15.75" customHeight="1">
      <c r="A486" s="83"/>
      <c r="B486" s="83"/>
      <c r="D486" s="83"/>
      <c r="X486" s="1059"/>
      <c r="Y486" s="1059"/>
      <c r="AE486" s="1059"/>
    </row>
    <row r="487" spans="1:31" ht="15.75" customHeight="1">
      <c r="A487" s="83"/>
      <c r="B487" s="83"/>
      <c r="D487" s="83"/>
      <c r="X487" s="1059"/>
      <c r="Y487" s="1059"/>
      <c r="AE487" s="1059"/>
    </row>
    <row r="488" spans="1:31" ht="15.75" customHeight="1">
      <c r="A488" s="83"/>
      <c r="B488" s="83"/>
      <c r="D488" s="83"/>
      <c r="X488" s="1059"/>
      <c r="Y488" s="1059"/>
      <c r="AE488" s="1059"/>
    </row>
    <row r="489" spans="1:31" ht="15.75" customHeight="1">
      <c r="A489" s="83"/>
      <c r="B489" s="83"/>
      <c r="D489" s="83"/>
      <c r="X489" s="1059"/>
      <c r="Y489" s="1059"/>
      <c r="AE489" s="1059"/>
    </row>
    <row r="490" spans="1:31" ht="15.75" customHeight="1">
      <c r="A490" s="83"/>
      <c r="B490" s="83"/>
      <c r="D490" s="83"/>
      <c r="X490" s="1059"/>
      <c r="Y490" s="1059"/>
      <c r="AE490" s="1059"/>
    </row>
    <row r="491" spans="1:31" ht="15.75" customHeight="1">
      <c r="A491" s="83"/>
      <c r="B491" s="83"/>
      <c r="D491" s="83"/>
      <c r="X491" s="1059"/>
      <c r="Y491" s="1059"/>
      <c r="AE491" s="1059"/>
    </row>
    <row r="492" spans="1:31" ht="15.75" customHeight="1">
      <c r="A492" s="83"/>
      <c r="B492" s="83"/>
      <c r="D492" s="83"/>
      <c r="X492" s="1059"/>
      <c r="Y492" s="1059"/>
      <c r="AE492" s="1059"/>
    </row>
    <row r="493" spans="1:31" ht="15.75" customHeight="1">
      <c r="A493" s="83"/>
      <c r="B493" s="83"/>
      <c r="D493" s="83"/>
      <c r="X493" s="1059"/>
      <c r="Y493" s="1059"/>
      <c r="AE493" s="1059"/>
    </row>
    <row r="494" spans="1:31" ht="15.75" customHeight="1">
      <c r="A494" s="83"/>
      <c r="B494" s="83"/>
      <c r="D494" s="83"/>
      <c r="X494" s="1059"/>
      <c r="Y494" s="1059"/>
      <c r="AE494" s="1059"/>
    </row>
    <row r="495" spans="1:31" ht="15.75" customHeight="1">
      <c r="A495" s="83"/>
      <c r="B495" s="83"/>
      <c r="D495" s="83"/>
      <c r="X495" s="1059"/>
      <c r="Y495" s="1059"/>
      <c r="AE495" s="1059"/>
    </row>
    <row r="496" spans="1:31" ht="15.75" customHeight="1">
      <c r="A496" s="83"/>
      <c r="B496" s="83"/>
      <c r="D496" s="83"/>
      <c r="X496" s="1059"/>
      <c r="Y496" s="1059"/>
      <c r="AE496" s="1059"/>
    </row>
    <row r="497" spans="1:31" ht="15.75" customHeight="1">
      <c r="A497" s="83"/>
      <c r="B497" s="83"/>
      <c r="D497" s="83"/>
      <c r="X497" s="1059"/>
      <c r="Y497" s="1059"/>
      <c r="AE497" s="1059"/>
    </row>
    <row r="498" spans="1:31" ht="15.75" customHeight="1">
      <c r="A498" s="83"/>
      <c r="B498" s="83"/>
      <c r="D498" s="83"/>
      <c r="X498" s="1059"/>
      <c r="Y498" s="1059"/>
      <c r="AE498" s="1059"/>
    </row>
    <row r="499" spans="1:31" ht="15.75" customHeight="1">
      <c r="A499" s="83"/>
      <c r="B499" s="83"/>
      <c r="D499" s="83"/>
      <c r="X499" s="1059"/>
      <c r="Y499" s="1059"/>
      <c r="AE499" s="1059"/>
    </row>
    <row r="500" spans="1:31" ht="15.75" customHeight="1">
      <c r="A500" s="83"/>
      <c r="B500" s="83"/>
      <c r="D500" s="83"/>
      <c r="X500" s="1059"/>
      <c r="Y500" s="1059"/>
      <c r="AE500" s="1059"/>
    </row>
    <row r="501" spans="1:31" ht="15.75" customHeight="1">
      <c r="A501" s="83"/>
      <c r="B501" s="83"/>
      <c r="D501" s="83"/>
      <c r="X501" s="1059"/>
      <c r="Y501" s="1059"/>
      <c r="AE501" s="1059"/>
    </row>
    <row r="502" spans="1:31" ht="15.75" customHeight="1">
      <c r="A502" s="83"/>
      <c r="B502" s="83"/>
      <c r="D502" s="83"/>
      <c r="X502" s="1059"/>
      <c r="Y502" s="1059"/>
      <c r="AE502" s="1059"/>
    </row>
    <row r="503" spans="1:31" ht="15.75" customHeight="1">
      <c r="A503" s="83"/>
      <c r="B503" s="83"/>
      <c r="D503" s="83"/>
      <c r="X503" s="1059"/>
      <c r="Y503" s="1059"/>
      <c r="AE503" s="1059"/>
    </row>
    <row r="504" spans="1:31" ht="15.75" customHeight="1">
      <c r="A504" s="83"/>
      <c r="B504" s="83"/>
      <c r="D504" s="83"/>
      <c r="X504" s="1059"/>
      <c r="Y504" s="1059"/>
      <c r="AE504" s="1059"/>
    </row>
    <row r="505" spans="1:31" ht="15.75" customHeight="1">
      <c r="A505" s="83"/>
      <c r="B505" s="83"/>
      <c r="D505" s="83"/>
      <c r="X505" s="1059"/>
      <c r="Y505" s="1059"/>
      <c r="AE505" s="1059"/>
    </row>
    <row r="506" spans="1:31" ht="15.75" customHeight="1">
      <c r="A506" s="83"/>
      <c r="B506" s="83"/>
      <c r="D506" s="83"/>
      <c r="X506" s="1059"/>
      <c r="Y506" s="1059"/>
      <c r="AE506" s="1059"/>
    </row>
    <row r="507" spans="1:31" ht="15.75" customHeight="1">
      <c r="A507" s="83"/>
      <c r="B507" s="83"/>
      <c r="D507" s="83"/>
      <c r="X507" s="1059"/>
      <c r="Y507" s="1059"/>
      <c r="AE507" s="1059"/>
    </row>
    <row r="508" spans="1:31" ht="15.75" customHeight="1">
      <c r="A508" s="83"/>
      <c r="B508" s="83"/>
      <c r="D508" s="83"/>
      <c r="X508" s="1059"/>
      <c r="Y508" s="1059"/>
      <c r="AE508" s="1059"/>
    </row>
    <row r="509" spans="1:31" ht="15.75" customHeight="1">
      <c r="A509" s="83"/>
      <c r="B509" s="83"/>
      <c r="D509" s="83"/>
      <c r="X509" s="1059"/>
      <c r="Y509" s="1059"/>
      <c r="AE509" s="1059"/>
    </row>
    <row r="510" spans="1:31" ht="15.75" customHeight="1">
      <c r="A510" s="83"/>
      <c r="B510" s="83"/>
      <c r="D510" s="83"/>
      <c r="X510" s="1059"/>
      <c r="Y510" s="1059"/>
      <c r="AE510" s="1059"/>
    </row>
    <row r="511" spans="1:31" ht="15.75" customHeight="1">
      <c r="A511" s="83"/>
      <c r="B511" s="83"/>
      <c r="D511" s="83"/>
      <c r="X511" s="1059"/>
      <c r="Y511" s="1059"/>
      <c r="AE511" s="1059"/>
    </row>
    <row r="512" spans="1:31" ht="15.75" customHeight="1">
      <c r="A512" s="83"/>
      <c r="B512" s="83"/>
      <c r="D512" s="83"/>
      <c r="X512" s="1059"/>
      <c r="Y512" s="1059"/>
      <c r="AE512" s="1059"/>
    </row>
    <row r="513" spans="1:31" ht="15.75" customHeight="1">
      <c r="A513" s="83"/>
      <c r="B513" s="83"/>
      <c r="D513" s="83"/>
      <c r="X513" s="1059"/>
      <c r="Y513" s="1059"/>
      <c r="AE513" s="1059"/>
    </row>
    <row r="514" spans="1:31" ht="15.75" customHeight="1">
      <c r="A514" s="83"/>
      <c r="B514" s="83"/>
      <c r="D514" s="83"/>
      <c r="X514" s="1059"/>
      <c r="Y514" s="1059"/>
      <c r="AE514" s="1059"/>
    </row>
    <row r="515" spans="1:31" ht="15.75" customHeight="1">
      <c r="A515" s="83"/>
      <c r="B515" s="83"/>
      <c r="D515" s="83"/>
      <c r="X515" s="1059"/>
      <c r="Y515" s="1059"/>
      <c r="AE515" s="1059"/>
    </row>
    <row r="516" spans="1:31" ht="15.75" customHeight="1">
      <c r="A516" s="83"/>
      <c r="B516" s="83"/>
      <c r="D516" s="83"/>
      <c r="X516" s="1059"/>
      <c r="Y516" s="1059"/>
      <c r="AE516" s="1059"/>
    </row>
    <row r="517" spans="1:31" ht="15.75" customHeight="1">
      <c r="A517" s="83"/>
      <c r="B517" s="83"/>
      <c r="D517" s="83"/>
      <c r="X517" s="1059"/>
      <c r="Y517" s="1059"/>
      <c r="AE517" s="1059"/>
    </row>
    <row r="518" spans="1:31" ht="15.75" customHeight="1">
      <c r="A518" s="83"/>
      <c r="B518" s="83"/>
      <c r="D518" s="83"/>
      <c r="X518" s="1059"/>
      <c r="Y518" s="1059"/>
      <c r="AE518" s="1059"/>
    </row>
    <row r="519" spans="1:31" ht="15.75" customHeight="1">
      <c r="A519" s="83"/>
      <c r="B519" s="83"/>
      <c r="D519" s="83"/>
      <c r="X519" s="1059"/>
      <c r="Y519" s="1059"/>
      <c r="AE519" s="1059"/>
    </row>
    <row r="520" spans="1:31" ht="15.75" customHeight="1">
      <c r="A520" s="83"/>
      <c r="B520" s="83"/>
      <c r="D520" s="83"/>
      <c r="X520" s="1059"/>
      <c r="Y520" s="1059"/>
      <c r="AE520" s="1059"/>
    </row>
    <row r="521" spans="1:31" ht="15.75" customHeight="1">
      <c r="A521" s="83"/>
      <c r="B521" s="83"/>
      <c r="D521" s="83"/>
      <c r="X521" s="1059"/>
      <c r="Y521" s="1059"/>
      <c r="AE521" s="1059"/>
    </row>
    <row r="522" spans="1:31" ht="15.75" customHeight="1">
      <c r="A522" s="83"/>
      <c r="B522" s="83"/>
      <c r="D522" s="83"/>
      <c r="X522" s="1059"/>
      <c r="Y522" s="1059"/>
      <c r="AE522" s="1059"/>
    </row>
    <row r="523" spans="1:31" ht="15.75" customHeight="1">
      <c r="A523" s="83"/>
      <c r="B523" s="83"/>
      <c r="D523" s="83"/>
      <c r="X523" s="1059"/>
      <c r="Y523" s="1059"/>
      <c r="AE523" s="1059"/>
    </row>
    <row r="524" spans="1:31" ht="15.75" customHeight="1">
      <c r="A524" s="83"/>
      <c r="B524" s="83"/>
      <c r="D524" s="83"/>
      <c r="X524" s="1059"/>
      <c r="Y524" s="1059"/>
      <c r="AE524" s="1059"/>
    </row>
    <row r="525" spans="1:31" ht="15.75" customHeight="1">
      <c r="A525" s="83"/>
      <c r="B525" s="83"/>
      <c r="D525" s="83"/>
      <c r="X525" s="1059"/>
      <c r="Y525" s="1059"/>
      <c r="AE525" s="1059"/>
    </row>
    <row r="526" spans="1:31" ht="15.75" customHeight="1">
      <c r="A526" s="83"/>
      <c r="B526" s="83"/>
      <c r="D526" s="83"/>
      <c r="X526" s="1059"/>
      <c r="Y526" s="1059"/>
      <c r="AE526" s="1059"/>
    </row>
    <row r="527" spans="1:31" ht="15.75" customHeight="1">
      <c r="A527" s="83"/>
      <c r="B527" s="83"/>
      <c r="D527" s="83"/>
      <c r="X527" s="1059"/>
      <c r="Y527" s="1059"/>
      <c r="AE527" s="1059"/>
    </row>
    <row r="528" spans="1:31" ht="15.75" customHeight="1">
      <c r="A528" s="83"/>
      <c r="B528" s="83"/>
      <c r="D528" s="83"/>
      <c r="X528" s="1059"/>
      <c r="Y528" s="1059"/>
      <c r="AE528" s="1059"/>
    </row>
    <row r="529" spans="1:31" ht="15.75" customHeight="1">
      <c r="A529" s="83"/>
      <c r="B529" s="83"/>
      <c r="D529" s="83"/>
      <c r="X529" s="1059"/>
      <c r="Y529" s="1059"/>
      <c r="AE529" s="1059"/>
    </row>
    <row r="530" spans="1:31" ht="15.75" customHeight="1">
      <c r="A530" s="83"/>
      <c r="B530" s="83"/>
      <c r="D530" s="83"/>
      <c r="X530" s="1059"/>
      <c r="Y530" s="1059"/>
      <c r="AE530" s="1059"/>
    </row>
    <row r="531" spans="1:31" ht="15.75" customHeight="1">
      <c r="A531" s="83"/>
      <c r="B531" s="83"/>
      <c r="D531" s="83"/>
      <c r="X531" s="1059"/>
      <c r="Y531" s="1059"/>
      <c r="AE531" s="1059"/>
    </row>
    <row r="532" spans="1:31" ht="15.75" customHeight="1">
      <c r="A532" s="83"/>
      <c r="B532" s="83"/>
      <c r="D532" s="83"/>
      <c r="X532" s="1059"/>
      <c r="Y532" s="1059"/>
      <c r="AE532" s="1059"/>
    </row>
    <row r="533" spans="1:31" ht="15.75" customHeight="1">
      <c r="A533" s="83"/>
      <c r="B533" s="83"/>
      <c r="D533" s="83"/>
      <c r="X533" s="1059"/>
      <c r="Y533" s="1059"/>
      <c r="AE533" s="1059"/>
    </row>
    <row r="534" spans="1:31" ht="15.75" customHeight="1">
      <c r="A534" s="83"/>
      <c r="B534" s="83"/>
      <c r="D534" s="83"/>
      <c r="X534" s="1059"/>
      <c r="Y534" s="1059"/>
      <c r="AE534" s="1059"/>
    </row>
    <row r="535" spans="1:31" ht="15.75" customHeight="1">
      <c r="A535" s="83"/>
      <c r="B535" s="83"/>
      <c r="D535" s="83"/>
      <c r="X535" s="1059"/>
      <c r="Y535" s="1059"/>
      <c r="AE535" s="1059"/>
    </row>
    <row r="536" spans="1:31" ht="15.75" customHeight="1">
      <c r="A536" s="83"/>
      <c r="B536" s="83"/>
      <c r="D536" s="83"/>
      <c r="X536" s="1059"/>
      <c r="Y536" s="1059"/>
      <c r="AE536" s="1059"/>
    </row>
    <row r="537" spans="1:31" ht="15.75" customHeight="1">
      <c r="A537" s="83"/>
      <c r="B537" s="83"/>
      <c r="D537" s="83"/>
      <c r="X537" s="1059"/>
      <c r="Y537" s="1059"/>
      <c r="AE537" s="1059"/>
    </row>
    <row r="538" spans="1:31" ht="15.75" customHeight="1">
      <c r="A538" s="83"/>
      <c r="B538" s="83"/>
      <c r="D538" s="83"/>
      <c r="X538" s="1059"/>
      <c r="Y538" s="1059"/>
      <c r="AE538" s="1059"/>
    </row>
    <row r="539" spans="1:31" ht="15.75" customHeight="1">
      <c r="A539" s="83"/>
      <c r="B539" s="83"/>
      <c r="D539" s="83"/>
      <c r="X539" s="1059"/>
      <c r="Y539" s="1059"/>
      <c r="AE539" s="1059"/>
    </row>
    <row r="540" spans="1:31" ht="15.75" customHeight="1">
      <c r="A540" s="83"/>
      <c r="B540" s="83"/>
      <c r="D540" s="83"/>
      <c r="X540" s="1059"/>
      <c r="Y540" s="1059"/>
      <c r="AE540" s="1059"/>
    </row>
    <row r="541" spans="1:31" ht="15.75" customHeight="1">
      <c r="A541" s="83"/>
      <c r="B541" s="83"/>
      <c r="D541" s="83"/>
      <c r="X541" s="1059"/>
      <c r="Y541" s="1059"/>
      <c r="AE541" s="1059"/>
    </row>
    <row r="542" spans="1:31" ht="15.75" customHeight="1">
      <c r="A542" s="83"/>
      <c r="B542" s="83"/>
      <c r="D542" s="83"/>
      <c r="X542" s="1059"/>
      <c r="Y542" s="1059"/>
      <c r="AE542" s="1059"/>
    </row>
    <row r="543" spans="1:31" ht="15.75" customHeight="1">
      <c r="A543" s="83"/>
      <c r="B543" s="83"/>
      <c r="D543" s="83"/>
      <c r="X543" s="1059"/>
      <c r="Y543" s="1059"/>
      <c r="AE543" s="1059"/>
    </row>
    <row r="544" spans="1:31" ht="15.75" customHeight="1">
      <c r="A544" s="83"/>
      <c r="B544" s="83"/>
      <c r="D544" s="83"/>
      <c r="X544" s="1059"/>
      <c r="Y544" s="1059"/>
      <c r="AE544" s="1059"/>
    </row>
    <row r="545" spans="1:31" ht="15.75" customHeight="1">
      <c r="A545" s="83"/>
      <c r="B545" s="83"/>
      <c r="D545" s="83"/>
      <c r="X545" s="1059"/>
      <c r="Y545" s="1059"/>
      <c r="AE545" s="1059"/>
    </row>
    <row r="546" spans="1:31" ht="15.75" customHeight="1">
      <c r="A546" s="83"/>
      <c r="B546" s="83"/>
      <c r="D546" s="83"/>
      <c r="X546" s="1059"/>
      <c r="Y546" s="1059"/>
      <c r="AE546" s="1059"/>
    </row>
    <row r="547" spans="1:31" ht="15.75" customHeight="1">
      <c r="A547" s="83"/>
      <c r="B547" s="83"/>
      <c r="D547" s="83"/>
      <c r="X547" s="1059"/>
      <c r="Y547" s="1059"/>
      <c r="AE547" s="1059"/>
    </row>
    <row r="548" spans="1:31" ht="15.75" customHeight="1">
      <c r="A548" s="83"/>
      <c r="B548" s="83"/>
      <c r="D548" s="83"/>
      <c r="X548" s="1059"/>
      <c r="Y548" s="1059"/>
      <c r="AE548" s="1059"/>
    </row>
    <row r="549" spans="1:31" ht="15.75" customHeight="1">
      <c r="A549" s="83"/>
      <c r="B549" s="83"/>
      <c r="D549" s="83"/>
      <c r="X549" s="1059"/>
      <c r="Y549" s="1059"/>
      <c r="AE549" s="1059"/>
    </row>
    <row r="550" spans="1:31" ht="15.75" customHeight="1">
      <c r="A550" s="83"/>
      <c r="B550" s="83"/>
      <c r="D550" s="83"/>
      <c r="X550" s="1059"/>
      <c r="Y550" s="1059"/>
      <c r="AE550" s="1059"/>
    </row>
    <row r="551" spans="1:31" ht="15.75" customHeight="1">
      <c r="A551" s="83"/>
      <c r="B551" s="83"/>
      <c r="D551" s="83"/>
      <c r="X551" s="1059"/>
      <c r="Y551" s="1059"/>
      <c r="AE551" s="1059"/>
    </row>
    <row r="552" spans="1:31" ht="15.75" customHeight="1">
      <c r="A552" s="83"/>
      <c r="B552" s="83"/>
      <c r="D552" s="83"/>
      <c r="X552" s="1059"/>
      <c r="Y552" s="1059"/>
      <c r="AE552" s="1059"/>
    </row>
    <row r="553" spans="1:31" ht="15.75" customHeight="1">
      <c r="A553" s="83"/>
      <c r="B553" s="83"/>
      <c r="D553" s="83"/>
      <c r="X553" s="1059"/>
      <c r="Y553" s="1059"/>
      <c r="AE553" s="1059"/>
    </row>
    <row r="554" spans="1:31" ht="15.75" customHeight="1">
      <c r="A554" s="83"/>
      <c r="B554" s="83"/>
      <c r="D554" s="83"/>
      <c r="X554" s="1059"/>
      <c r="Y554" s="1059"/>
      <c r="AE554" s="1059"/>
    </row>
    <row r="555" spans="1:31" ht="15.75" customHeight="1">
      <c r="A555" s="83"/>
      <c r="B555" s="83"/>
      <c r="D555" s="83"/>
      <c r="X555" s="1059"/>
      <c r="Y555" s="1059"/>
      <c r="AE555" s="1059"/>
    </row>
    <row r="556" spans="1:31" ht="15.75" customHeight="1">
      <c r="A556" s="83"/>
      <c r="B556" s="83"/>
      <c r="D556" s="83"/>
      <c r="X556" s="1059"/>
      <c r="Y556" s="1059"/>
      <c r="AE556" s="1059"/>
    </row>
    <row r="557" spans="1:31" ht="15.75" customHeight="1">
      <c r="A557" s="83"/>
      <c r="B557" s="83"/>
      <c r="D557" s="83"/>
      <c r="X557" s="1059"/>
      <c r="Y557" s="1059"/>
      <c r="AE557" s="1059"/>
    </row>
    <row r="558" spans="1:31" ht="15.75" customHeight="1">
      <c r="A558" s="83"/>
      <c r="B558" s="83"/>
      <c r="D558" s="83"/>
      <c r="X558" s="1059"/>
      <c r="Y558" s="1059"/>
      <c r="AE558" s="1059"/>
    </row>
    <row r="559" spans="1:31" ht="15.75" customHeight="1">
      <c r="A559" s="83"/>
      <c r="B559" s="83"/>
      <c r="D559" s="83"/>
      <c r="X559" s="1059"/>
      <c r="Y559" s="1059"/>
      <c r="AE559" s="1059"/>
    </row>
    <row r="560" spans="1:31" ht="15.75" customHeight="1">
      <c r="A560" s="83"/>
      <c r="B560" s="83"/>
      <c r="D560" s="83"/>
      <c r="X560" s="1059"/>
      <c r="Y560" s="1059"/>
      <c r="AE560" s="1059"/>
    </row>
    <row r="561" spans="1:31" ht="15.75" customHeight="1">
      <c r="A561" s="83"/>
      <c r="B561" s="83"/>
      <c r="D561" s="83"/>
      <c r="X561" s="1059"/>
      <c r="Y561" s="1059"/>
      <c r="AE561" s="1059"/>
    </row>
    <row r="562" spans="1:31" ht="15.75" customHeight="1">
      <c r="A562" s="83"/>
      <c r="B562" s="83"/>
      <c r="D562" s="83"/>
      <c r="X562" s="1059"/>
      <c r="Y562" s="1059"/>
      <c r="AE562" s="1059"/>
    </row>
    <row r="563" spans="1:31" ht="15.75" customHeight="1">
      <c r="A563" s="83"/>
      <c r="B563" s="83"/>
      <c r="D563" s="83"/>
      <c r="X563" s="1059"/>
      <c r="Y563" s="1059"/>
      <c r="AE563" s="1059"/>
    </row>
    <row r="564" spans="1:31" ht="15.75" customHeight="1">
      <c r="A564" s="83"/>
      <c r="B564" s="83"/>
      <c r="D564" s="83"/>
      <c r="X564" s="1059"/>
      <c r="Y564" s="1059"/>
      <c r="AE564" s="1059"/>
    </row>
    <row r="565" spans="1:31" ht="15.75" customHeight="1">
      <c r="A565" s="83"/>
      <c r="B565" s="83"/>
      <c r="D565" s="83"/>
      <c r="X565" s="1059"/>
      <c r="Y565" s="1059"/>
      <c r="AE565" s="1059"/>
    </row>
    <row r="566" spans="1:31" ht="15.75" customHeight="1">
      <c r="A566" s="83"/>
      <c r="B566" s="83"/>
      <c r="D566" s="83"/>
      <c r="X566" s="1059"/>
      <c r="Y566" s="1059"/>
      <c r="AE566" s="1059"/>
    </row>
    <row r="567" spans="1:31" ht="15.75" customHeight="1">
      <c r="A567" s="83"/>
      <c r="B567" s="83"/>
      <c r="D567" s="83"/>
      <c r="X567" s="1059"/>
      <c r="Y567" s="1059"/>
      <c r="AE567" s="1059"/>
    </row>
    <row r="568" spans="1:31" ht="15.75" customHeight="1">
      <c r="A568" s="83"/>
      <c r="B568" s="83"/>
      <c r="D568" s="83"/>
      <c r="X568" s="1059"/>
      <c r="Y568" s="1059"/>
      <c r="AE568" s="1059"/>
    </row>
    <row r="569" spans="1:31" ht="15.75" customHeight="1">
      <c r="A569" s="83"/>
      <c r="B569" s="83"/>
      <c r="D569" s="83"/>
      <c r="X569" s="1059"/>
      <c r="Y569" s="1059"/>
      <c r="AE569" s="1059"/>
    </row>
    <row r="570" spans="1:31" ht="15.75" customHeight="1">
      <c r="A570" s="83"/>
      <c r="B570" s="83"/>
      <c r="D570" s="83"/>
      <c r="X570" s="1059"/>
      <c r="Y570" s="1059"/>
      <c r="AE570" s="1059"/>
    </row>
    <row r="571" spans="1:31" ht="15.75" customHeight="1">
      <c r="A571" s="83"/>
      <c r="B571" s="83"/>
      <c r="D571" s="83"/>
      <c r="X571" s="1059"/>
      <c r="Y571" s="1059"/>
      <c r="AE571" s="1059"/>
    </row>
    <row r="572" spans="1:31" ht="15.75" customHeight="1">
      <c r="A572" s="83"/>
      <c r="B572" s="83"/>
      <c r="D572" s="83"/>
      <c r="X572" s="1059"/>
      <c r="Y572" s="1059"/>
      <c r="AE572" s="1059"/>
    </row>
    <row r="573" spans="1:31" ht="15.75" customHeight="1">
      <c r="A573" s="83"/>
      <c r="B573" s="83"/>
      <c r="D573" s="83"/>
      <c r="X573" s="1059"/>
      <c r="Y573" s="1059"/>
      <c r="AE573" s="1059"/>
    </row>
    <row r="574" spans="1:31" ht="15.75" customHeight="1">
      <c r="A574" s="83"/>
      <c r="B574" s="83"/>
      <c r="D574" s="83"/>
      <c r="X574" s="1059"/>
      <c r="Y574" s="1059"/>
      <c r="AE574" s="1059"/>
    </row>
    <row r="575" spans="1:31" ht="15.75" customHeight="1">
      <c r="A575" s="83"/>
      <c r="B575" s="83"/>
      <c r="D575" s="83"/>
      <c r="X575" s="1059"/>
      <c r="Y575" s="1059"/>
      <c r="AE575" s="1059"/>
    </row>
    <row r="576" spans="1:31" ht="15.75" customHeight="1">
      <c r="A576" s="83"/>
      <c r="B576" s="83"/>
      <c r="D576" s="83"/>
      <c r="X576" s="1059"/>
      <c r="Y576" s="1059"/>
      <c r="AE576" s="1059"/>
    </row>
    <row r="577" spans="1:31" ht="15.75" customHeight="1">
      <c r="A577" s="83"/>
      <c r="B577" s="83"/>
      <c r="D577" s="83"/>
      <c r="X577" s="1059"/>
      <c r="Y577" s="1059"/>
      <c r="AE577" s="1059"/>
    </row>
    <row r="578" spans="1:31" ht="15.75" customHeight="1">
      <c r="A578" s="83"/>
      <c r="B578" s="83"/>
      <c r="D578" s="83"/>
      <c r="X578" s="1059"/>
      <c r="Y578" s="1059"/>
      <c r="AE578" s="1059"/>
    </row>
    <row r="579" spans="1:31" ht="15.75" customHeight="1">
      <c r="A579" s="83"/>
      <c r="B579" s="83"/>
      <c r="D579" s="83"/>
      <c r="X579" s="1059"/>
      <c r="Y579" s="1059"/>
      <c r="AE579" s="1059"/>
    </row>
    <row r="580" spans="1:31" ht="15.75" customHeight="1">
      <c r="A580" s="83"/>
      <c r="B580" s="83"/>
      <c r="D580" s="83"/>
      <c r="X580" s="1059"/>
      <c r="Y580" s="1059"/>
      <c r="AE580" s="1059"/>
    </row>
    <row r="581" spans="1:31" ht="15.75" customHeight="1">
      <c r="A581" s="83"/>
      <c r="B581" s="83"/>
      <c r="D581" s="83"/>
      <c r="X581" s="1059"/>
      <c r="Y581" s="1059"/>
      <c r="AE581" s="1059"/>
    </row>
    <row r="582" spans="1:31" ht="15.75" customHeight="1">
      <c r="A582" s="83"/>
      <c r="B582" s="83"/>
      <c r="D582" s="83"/>
      <c r="X582" s="1059"/>
      <c r="Y582" s="1059"/>
      <c r="AE582" s="1059"/>
    </row>
    <row r="583" spans="1:31" ht="15.75" customHeight="1">
      <c r="A583" s="83"/>
      <c r="B583" s="83"/>
      <c r="D583" s="83"/>
      <c r="X583" s="1059"/>
      <c r="Y583" s="1059"/>
      <c r="AE583" s="1059"/>
    </row>
    <row r="584" spans="1:31" ht="15.75" customHeight="1">
      <c r="A584" s="83"/>
      <c r="B584" s="83"/>
      <c r="D584" s="83"/>
      <c r="X584" s="1059"/>
      <c r="Y584" s="1059"/>
      <c r="AE584" s="1059"/>
    </row>
    <row r="585" spans="1:31" ht="15.75" customHeight="1">
      <c r="A585" s="83"/>
      <c r="B585" s="83"/>
      <c r="D585" s="83"/>
      <c r="X585" s="1059"/>
      <c r="Y585" s="1059"/>
      <c r="AE585" s="1059"/>
    </row>
    <row r="586" spans="1:31" ht="15.75" customHeight="1">
      <c r="A586" s="83"/>
      <c r="B586" s="83"/>
      <c r="D586" s="83"/>
      <c r="X586" s="1059"/>
      <c r="Y586" s="1059"/>
      <c r="AE586" s="1059"/>
    </row>
    <row r="587" spans="1:31" ht="15.75" customHeight="1">
      <c r="A587" s="83"/>
      <c r="B587" s="83"/>
      <c r="D587" s="83"/>
      <c r="X587" s="1059"/>
      <c r="Y587" s="1059"/>
      <c r="AE587" s="1059"/>
    </row>
    <row r="588" spans="1:31" ht="15.75" customHeight="1">
      <c r="A588" s="83"/>
      <c r="B588" s="83"/>
      <c r="D588" s="83"/>
      <c r="X588" s="1059"/>
      <c r="Y588" s="1059"/>
      <c r="AE588" s="1059"/>
    </row>
    <row r="589" spans="1:31" ht="15.75" customHeight="1">
      <c r="A589" s="83"/>
      <c r="B589" s="83"/>
      <c r="D589" s="83"/>
      <c r="X589" s="1059"/>
      <c r="Y589" s="1059"/>
      <c r="AE589" s="1059"/>
    </row>
    <row r="590" spans="1:31" ht="15.75" customHeight="1">
      <c r="A590" s="83"/>
      <c r="B590" s="83"/>
      <c r="D590" s="83"/>
      <c r="X590" s="1059"/>
      <c r="Y590" s="1059"/>
      <c r="AE590" s="1059"/>
    </row>
    <row r="591" spans="1:31" ht="15.75" customHeight="1">
      <c r="A591" s="83"/>
      <c r="B591" s="83"/>
      <c r="D591" s="83"/>
      <c r="X591" s="1059"/>
      <c r="Y591" s="1059"/>
      <c r="AE591" s="1059"/>
    </row>
    <row r="592" spans="1:31" ht="15.75" customHeight="1">
      <c r="A592" s="83"/>
      <c r="B592" s="83"/>
      <c r="D592" s="83"/>
      <c r="X592" s="1059"/>
      <c r="Y592" s="1059"/>
      <c r="AE592" s="1059"/>
    </row>
    <row r="593" spans="1:31" ht="15.75" customHeight="1">
      <c r="A593" s="83"/>
      <c r="B593" s="83"/>
      <c r="D593" s="83"/>
      <c r="X593" s="1059"/>
      <c r="Y593" s="1059"/>
      <c r="AE593" s="1059"/>
    </row>
    <row r="594" spans="1:31" ht="15.75" customHeight="1">
      <c r="A594" s="83"/>
      <c r="B594" s="83"/>
      <c r="D594" s="83"/>
      <c r="X594" s="1059"/>
      <c r="Y594" s="1059"/>
      <c r="AE594" s="1059"/>
    </row>
    <row r="595" spans="1:31" ht="15.75" customHeight="1">
      <c r="A595" s="83"/>
      <c r="B595" s="83"/>
      <c r="D595" s="83"/>
      <c r="X595" s="1059"/>
      <c r="Y595" s="1059"/>
      <c r="AE595" s="1059"/>
    </row>
    <row r="596" spans="1:31" ht="15.75" customHeight="1">
      <c r="A596" s="83"/>
      <c r="B596" s="83"/>
      <c r="D596" s="83"/>
      <c r="X596" s="1059"/>
      <c r="Y596" s="1059"/>
      <c r="AE596" s="1059"/>
    </row>
    <row r="597" spans="1:31" ht="15.75" customHeight="1">
      <c r="A597" s="83"/>
      <c r="B597" s="83"/>
      <c r="D597" s="83"/>
      <c r="X597" s="1059"/>
      <c r="Y597" s="1059"/>
      <c r="AE597" s="1059"/>
    </row>
    <row r="598" spans="1:31" ht="15.75" customHeight="1">
      <c r="A598" s="83"/>
      <c r="B598" s="83"/>
      <c r="D598" s="83"/>
      <c r="X598" s="1059"/>
      <c r="Y598" s="1059"/>
      <c r="AE598" s="1059"/>
    </row>
    <row r="599" spans="1:31" ht="15.75" customHeight="1">
      <c r="A599" s="83"/>
      <c r="B599" s="83"/>
      <c r="D599" s="83"/>
      <c r="X599" s="1059"/>
      <c r="Y599" s="1059"/>
      <c r="AE599" s="1059"/>
    </row>
    <row r="600" spans="1:31" ht="15.75" customHeight="1">
      <c r="A600" s="83"/>
      <c r="B600" s="83"/>
      <c r="D600" s="83"/>
      <c r="X600" s="1059"/>
      <c r="Y600" s="1059"/>
      <c r="AE600" s="1059"/>
    </row>
    <row r="601" spans="1:31" ht="15.75" customHeight="1">
      <c r="A601" s="83"/>
      <c r="B601" s="83"/>
      <c r="D601" s="83"/>
      <c r="X601" s="1059"/>
      <c r="Y601" s="1059"/>
      <c r="AE601" s="1059"/>
    </row>
    <row r="602" spans="1:31" ht="15.75" customHeight="1">
      <c r="A602" s="83"/>
      <c r="B602" s="83"/>
      <c r="D602" s="83"/>
      <c r="X602" s="1059"/>
      <c r="Y602" s="1059"/>
      <c r="AE602" s="1059"/>
    </row>
    <row r="603" spans="1:31" ht="15.75" customHeight="1">
      <c r="A603" s="83"/>
      <c r="B603" s="83"/>
      <c r="D603" s="83"/>
      <c r="X603" s="1059"/>
      <c r="Y603" s="1059"/>
      <c r="AE603" s="1059"/>
    </row>
    <row r="604" spans="1:31" ht="15.75" customHeight="1">
      <c r="A604" s="83"/>
      <c r="B604" s="83"/>
      <c r="D604" s="83"/>
      <c r="X604" s="1059"/>
      <c r="Y604" s="1059"/>
      <c r="AE604" s="1059"/>
    </row>
    <row r="605" spans="1:31" ht="15.75" customHeight="1">
      <c r="A605" s="83"/>
      <c r="B605" s="83"/>
      <c r="D605" s="83"/>
      <c r="X605" s="1059"/>
      <c r="Y605" s="1059"/>
      <c r="AE605" s="1059"/>
    </row>
    <row r="606" spans="1:31" ht="15.75" customHeight="1">
      <c r="A606" s="83"/>
      <c r="B606" s="83"/>
      <c r="D606" s="83"/>
      <c r="X606" s="1059"/>
      <c r="Y606" s="1059"/>
      <c r="AE606" s="1059"/>
    </row>
    <row r="607" spans="1:31" ht="15.75" customHeight="1">
      <c r="A607" s="83"/>
      <c r="B607" s="83"/>
      <c r="D607" s="83"/>
      <c r="X607" s="1059"/>
      <c r="Y607" s="1059"/>
      <c r="AE607" s="1059"/>
    </row>
    <row r="608" spans="1:31" ht="15.75" customHeight="1">
      <c r="A608" s="83"/>
      <c r="B608" s="83"/>
      <c r="D608" s="83"/>
      <c r="X608" s="1059"/>
      <c r="Y608" s="1059"/>
      <c r="AE608" s="1059"/>
    </row>
    <row r="609" spans="1:31" ht="15.75" customHeight="1">
      <c r="A609" s="83"/>
      <c r="B609" s="83"/>
      <c r="D609" s="83"/>
      <c r="X609" s="1059"/>
      <c r="Y609" s="1059"/>
      <c r="AE609" s="1059"/>
    </row>
    <row r="610" spans="1:31" ht="15.75" customHeight="1">
      <c r="A610" s="83"/>
      <c r="B610" s="83"/>
      <c r="D610" s="83"/>
      <c r="X610" s="1059"/>
      <c r="Y610" s="1059"/>
      <c r="AE610" s="1059"/>
    </row>
    <row r="611" spans="1:31" ht="15.75" customHeight="1">
      <c r="A611" s="83"/>
      <c r="B611" s="83"/>
      <c r="D611" s="83"/>
      <c r="X611" s="1059"/>
      <c r="Y611" s="1059"/>
      <c r="AE611" s="1059"/>
    </row>
    <row r="612" spans="1:31" ht="15.75" customHeight="1">
      <c r="A612" s="83"/>
      <c r="B612" s="83"/>
      <c r="D612" s="83"/>
      <c r="X612" s="1059"/>
      <c r="Y612" s="1059"/>
      <c r="AE612" s="1059"/>
    </row>
    <row r="613" spans="1:31" ht="15.75" customHeight="1">
      <c r="A613" s="83"/>
      <c r="B613" s="83"/>
      <c r="D613" s="83"/>
      <c r="X613" s="1059"/>
      <c r="Y613" s="1059"/>
      <c r="AE613" s="1059"/>
    </row>
    <row r="614" spans="1:31" ht="15.75" customHeight="1">
      <c r="A614" s="83"/>
      <c r="B614" s="83"/>
      <c r="D614" s="83"/>
      <c r="X614" s="1059"/>
      <c r="Y614" s="1059"/>
      <c r="AE614" s="1059"/>
    </row>
    <row r="615" spans="1:31" ht="15.75" customHeight="1">
      <c r="A615" s="83"/>
      <c r="B615" s="83"/>
      <c r="D615" s="83"/>
      <c r="X615" s="1059"/>
      <c r="Y615" s="1059"/>
      <c r="AE615" s="1059"/>
    </row>
    <row r="616" spans="1:31" ht="15.75" customHeight="1">
      <c r="A616" s="83"/>
      <c r="B616" s="83"/>
      <c r="D616" s="83"/>
      <c r="X616" s="1059"/>
      <c r="Y616" s="1059"/>
      <c r="AE616" s="1059"/>
    </row>
    <row r="617" spans="1:31" ht="15.75" customHeight="1">
      <c r="A617" s="83"/>
      <c r="B617" s="83"/>
      <c r="D617" s="83"/>
      <c r="X617" s="1059"/>
      <c r="Y617" s="1059"/>
      <c r="AE617" s="1059"/>
    </row>
    <row r="618" spans="1:31" ht="15.75" customHeight="1">
      <c r="A618" s="83"/>
      <c r="B618" s="83"/>
      <c r="D618" s="83"/>
      <c r="X618" s="1059"/>
      <c r="Y618" s="1059"/>
      <c r="AE618" s="1059"/>
    </row>
    <row r="619" spans="1:31" ht="15.75" customHeight="1">
      <c r="A619" s="83"/>
      <c r="B619" s="83"/>
      <c r="D619" s="83"/>
      <c r="X619" s="1059"/>
      <c r="Y619" s="1059"/>
      <c r="AE619" s="1059"/>
    </row>
    <row r="620" spans="1:31" ht="15.75" customHeight="1">
      <c r="A620" s="83"/>
      <c r="B620" s="83"/>
      <c r="D620" s="83"/>
      <c r="X620" s="1059"/>
      <c r="Y620" s="1059"/>
      <c r="AE620" s="1059"/>
    </row>
    <row r="621" spans="1:31" ht="15.75" customHeight="1">
      <c r="A621" s="83"/>
      <c r="B621" s="83"/>
      <c r="D621" s="83"/>
      <c r="X621" s="1059"/>
      <c r="Y621" s="1059"/>
      <c r="AE621" s="1059"/>
    </row>
    <row r="622" spans="1:31" ht="15.75" customHeight="1">
      <c r="A622" s="83"/>
      <c r="B622" s="83"/>
      <c r="D622" s="83"/>
      <c r="X622" s="1059"/>
      <c r="Y622" s="1059"/>
      <c r="AE622" s="1059"/>
    </row>
    <row r="623" spans="1:31" ht="15.75" customHeight="1">
      <c r="A623" s="83"/>
      <c r="B623" s="83"/>
      <c r="D623" s="83"/>
      <c r="X623" s="1059"/>
      <c r="Y623" s="1059"/>
      <c r="AE623" s="1059"/>
    </row>
    <row r="624" spans="1:31" ht="15.75" customHeight="1">
      <c r="A624" s="83"/>
      <c r="B624" s="83"/>
      <c r="D624" s="83"/>
      <c r="X624" s="1059"/>
      <c r="Y624" s="1059"/>
      <c r="AE624" s="1059"/>
    </row>
    <row r="625" spans="1:31" ht="15.75" customHeight="1">
      <c r="A625" s="83"/>
      <c r="B625" s="83"/>
      <c r="D625" s="83"/>
      <c r="X625" s="1059"/>
      <c r="Y625" s="1059"/>
      <c r="AE625" s="1059"/>
    </row>
    <row r="626" spans="1:31" ht="15.75" customHeight="1">
      <c r="A626" s="83"/>
      <c r="B626" s="83"/>
      <c r="D626" s="83"/>
      <c r="X626" s="1059"/>
      <c r="Y626" s="1059"/>
      <c r="AE626" s="1059"/>
    </row>
    <row r="627" spans="1:31" ht="15.75" customHeight="1">
      <c r="A627" s="83"/>
      <c r="B627" s="83"/>
      <c r="D627" s="83"/>
      <c r="X627" s="1059"/>
      <c r="Y627" s="1059"/>
      <c r="AE627" s="1059"/>
    </row>
    <row r="628" spans="1:31" ht="15.75" customHeight="1">
      <c r="A628" s="83"/>
      <c r="B628" s="83"/>
      <c r="D628" s="83"/>
      <c r="X628" s="1059"/>
      <c r="Y628" s="1059"/>
      <c r="AE628" s="1059"/>
    </row>
    <row r="629" spans="1:31" ht="15.75" customHeight="1">
      <c r="A629" s="83"/>
      <c r="B629" s="83"/>
      <c r="D629" s="83"/>
      <c r="X629" s="1059"/>
      <c r="Y629" s="1059"/>
      <c r="AE629" s="1059"/>
    </row>
    <row r="630" spans="1:31" ht="15.75" customHeight="1">
      <c r="A630" s="83"/>
      <c r="B630" s="83"/>
      <c r="D630" s="83"/>
      <c r="X630" s="1059"/>
      <c r="Y630" s="1059"/>
      <c r="AE630" s="1059"/>
    </row>
    <row r="631" spans="1:31" ht="15.75" customHeight="1">
      <c r="A631" s="83"/>
      <c r="B631" s="83"/>
      <c r="D631" s="83"/>
      <c r="X631" s="1059"/>
      <c r="Y631" s="1059"/>
      <c r="AE631" s="1059"/>
    </row>
    <row r="632" spans="1:31" ht="15.75" customHeight="1">
      <c r="A632" s="83"/>
      <c r="B632" s="83"/>
      <c r="D632" s="83"/>
      <c r="X632" s="1059"/>
      <c r="Y632" s="1059"/>
      <c r="AE632" s="1059"/>
    </row>
    <row r="633" spans="1:31" ht="15.75" customHeight="1">
      <c r="A633" s="83"/>
      <c r="B633" s="83"/>
      <c r="D633" s="83"/>
      <c r="X633" s="1059"/>
      <c r="Y633" s="1059"/>
      <c r="AE633" s="1059"/>
    </row>
    <row r="634" spans="1:31" ht="15.75" customHeight="1">
      <c r="A634" s="83"/>
      <c r="B634" s="83"/>
      <c r="D634" s="83"/>
      <c r="X634" s="1059"/>
      <c r="Y634" s="1059"/>
      <c r="AE634" s="1059"/>
    </row>
    <row r="635" spans="1:31" ht="15.75" customHeight="1">
      <c r="A635" s="83"/>
      <c r="B635" s="83"/>
      <c r="D635" s="83"/>
      <c r="X635" s="1059"/>
      <c r="Y635" s="1059"/>
      <c r="AE635" s="1059"/>
    </row>
    <row r="636" spans="1:31" ht="15.75" customHeight="1">
      <c r="A636" s="83"/>
      <c r="B636" s="83"/>
      <c r="D636" s="83"/>
      <c r="X636" s="1059"/>
      <c r="Y636" s="1059"/>
      <c r="AE636" s="1059"/>
    </row>
    <row r="637" spans="1:31" ht="15.75" customHeight="1">
      <c r="A637" s="83"/>
      <c r="B637" s="83"/>
      <c r="D637" s="83"/>
      <c r="X637" s="1059"/>
      <c r="Y637" s="1059"/>
      <c r="AE637" s="1059"/>
    </row>
    <row r="638" spans="1:31" ht="15.75" customHeight="1">
      <c r="A638" s="83"/>
      <c r="B638" s="83"/>
      <c r="D638" s="83"/>
      <c r="X638" s="1059"/>
      <c r="Y638" s="1059"/>
      <c r="AE638" s="1059"/>
    </row>
    <row r="639" spans="1:31" ht="15.75" customHeight="1">
      <c r="A639" s="83"/>
      <c r="B639" s="83"/>
      <c r="D639" s="83"/>
      <c r="X639" s="1059"/>
      <c r="Y639" s="1059"/>
      <c r="AE639" s="1059"/>
    </row>
    <row r="640" spans="1:31" ht="15.75" customHeight="1">
      <c r="A640" s="83"/>
      <c r="B640" s="83"/>
      <c r="D640" s="83"/>
      <c r="X640" s="1059"/>
      <c r="Y640" s="1059"/>
      <c r="AE640" s="1059"/>
    </row>
    <row r="641" spans="1:31" ht="15.75" customHeight="1">
      <c r="A641" s="83"/>
      <c r="B641" s="83"/>
      <c r="D641" s="83"/>
      <c r="X641" s="1059"/>
      <c r="Y641" s="1059"/>
      <c r="AE641" s="1059"/>
    </row>
    <row r="642" spans="1:31" ht="15.75" customHeight="1">
      <c r="A642" s="83"/>
      <c r="B642" s="83"/>
      <c r="D642" s="83"/>
      <c r="X642" s="1059"/>
      <c r="Y642" s="1059"/>
      <c r="AE642" s="1059"/>
    </row>
    <row r="643" spans="1:31" ht="15.75" customHeight="1">
      <c r="A643" s="83"/>
      <c r="B643" s="83"/>
      <c r="D643" s="83"/>
      <c r="X643" s="1059"/>
      <c r="Y643" s="1059"/>
      <c r="AE643" s="1059"/>
    </row>
    <row r="644" spans="1:31" ht="15.75" customHeight="1">
      <c r="A644" s="83"/>
      <c r="B644" s="83"/>
      <c r="D644" s="83"/>
      <c r="X644" s="1059"/>
      <c r="Y644" s="1059"/>
      <c r="AE644" s="1059"/>
    </row>
    <row r="645" spans="1:31" ht="15.75" customHeight="1">
      <c r="A645" s="83"/>
      <c r="B645" s="83"/>
      <c r="D645" s="83"/>
      <c r="X645" s="1059"/>
      <c r="Y645" s="1059"/>
      <c r="AE645" s="1059"/>
    </row>
    <row r="646" spans="1:31" ht="15.75" customHeight="1">
      <c r="A646" s="83"/>
      <c r="B646" s="83"/>
      <c r="D646" s="83"/>
      <c r="X646" s="1059"/>
      <c r="Y646" s="1059"/>
      <c r="AE646" s="1059"/>
    </row>
    <row r="647" spans="1:31" ht="15.75" customHeight="1">
      <c r="A647" s="83"/>
      <c r="B647" s="83"/>
      <c r="D647" s="83"/>
      <c r="X647" s="1059"/>
      <c r="Y647" s="1059"/>
      <c r="AE647" s="1059"/>
    </row>
    <row r="648" spans="1:31" ht="15.75" customHeight="1">
      <c r="A648" s="83"/>
      <c r="B648" s="83"/>
      <c r="D648" s="83"/>
      <c r="X648" s="1059"/>
      <c r="Y648" s="1059"/>
      <c r="AE648" s="1059"/>
    </row>
    <row r="649" spans="1:31" ht="15.75" customHeight="1">
      <c r="A649" s="83"/>
      <c r="B649" s="83"/>
      <c r="D649" s="83"/>
      <c r="X649" s="1059"/>
      <c r="Y649" s="1059"/>
      <c r="AE649" s="1059"/>
    </row>
    <row r="650" spans="1:31" ht="15.75" customHeight="1">
      <c r="A650" s="83"/>
      <c r="B650" s="83"/>
      <c r="D650" s="83"/>
      <c r="X650" s="1059"/>
      <c r="Y650" s="1059"/>
      <c r="AE650" s="1059"/>
    </row>
    <row r="651" spans="1:31" ht="15.75" customHeight="1">
      <c r="A651" s="83"/>
      <c r="B651" s="83"/>
      <c r="D651" s="83"/>
      <c r="X651" s="1059"/>
      <c r="Y651" s="1059"/>
      <c r="AE651" s="1059"/>
    </row>
    <row r="652" spans="1:31" ht="15.75" customHeight="1">
      <c r="A652" s="83"/>
      <c r="B652" s="83"/>
      <c r="D652" s="83"/>
      <c r="X652" s="1059"/>
      <c r="Y652" s="1059"/>
      <c r="AE652" s="1059"/>
    </row>
    <row r="653" spans="1:31" ht="15.75" customHeight="1">
      <c r="A653" s="83"/>
      <c r="B653" s="83"/>
      <c r="D653" s="83"/>
      <c r="X653" s="1059"/>
      <c r="Y653" s="1059"/>
      <c r="AE653" s="1059"/>
    </row>
    <row r="654" spans="1:31" ht="15.75" customHeight="1">
      <c r="A654" s="83"/>
      <c r="B654" s="83"/>
      <c r="D654" s="83"/>
      <c r="X654" s="1059"/>
      <c r="Y654" s="1059"/>
      <c r="AE654" s="1059"/>
    </row>
    <row r="655" spans="1:31" ht="15.75" customHeight="1">
      <c r="A655" s="83"/>
      <c r="B655" s="83"/>
      <c r="D655" s="83"/>
      <c r="X655" s="1059"/>
      <c r="Y655" s="1059"/>
      <c r="AE655" s="1059"/>
    </row>
    <row r="656" spans="1:31" ht="15.75" customHeight="1">
      <c r="A656" s="83"/>
      <c r="B656" s="83"/>
      <c r="D656" s="83"/>
      <c r="X656" s="1059"/>
      <c r="Y656" s="1059"/>
      <c r="AE656" s="1059"/>
    </row>
    <row r="657" spans="1:31" ht="15.75" customHeight="1">
      <c r="A657" s="83"/>
      <c r="B657" s="83"/>
      <c r="D657" s="83"/>
      <c r="X657" s="1059"/>
      <c r="Y657" s="1059"/>
      <c r="AE657" s="1059"/>
    </row>
    <row r="658" spans="1:31" ht="15.75" customHeight="1">
      <c r="A658" s="83"/>
      <c r="B658" s="83"/>
      <c r="D658" s="83"/>
      <c r="X658" s="1059"/>
      <c r="Y658" s="1059"/>
      <c r="AE658" s="1059"/>
    </row>
    <row r="659" spans="1:31" ht="15.75" customHeight="1">
      <c r="A659" s="83"/>
      <c r="B659" s="83"/>
      <c r="D659" s="83"/>
      <c r="X659" s="1059"/>
      <c r="Y659" s="1059"/>
      <c r="AE659" s="1059"/>
    </row>
    <row r="660" spans="1:31" ht="15.75" customHeight="1">
      <c r="A660" s="83"/>
      <c r="B660" s="83"/>
      <c r="D660" s="83"/>
      <c r="X660" s="1059"/>
      <c r="Y660" s="1059"/>
      <c r="AE660" s="1059"/>
    </row>
    <row r="661" spans="1:31" ht="15.75" customHeight="1">
      <c r="A661" s="83"/>
      <c r="B661" s="83"/>
      <c r="D661" s="83"/>
      <c r="X661" s="1059"/>
      <c r="Y661" s="1059"/>
      <c r="AE661" s="1059"/>
    </row>
    <row r="662" spans="1:31" ht="15.75" customHeight="1">
      <c r="A662" s="83"/>
      <c r="B662" s="83"/>
      <c r="D662" s="83"/>
      <c r="X662" s="1059"/>
      <c r="Y662" s="1059"/>
      <c r="AE662" s="1059"/>
    </row>
    <row r="663" spans="1:31" ht="15.75" customHeight="1">
      <c r="A663" s="83"/>
      <c r="B663" s="83"/>
      <c r="D663" s="83"/>
      <c r="X663" s="1059"/>
      <c r="Y663" s="1059"/>
      <c r="AE663" s="1059"/>
    </row>
    <row r="664" spans="1:31" ht="15.75" customHeight="1">
      <c r="A664" s="83"/>
      <c r="B664" s="83"/>
      <c r="D664" s="83"/>
      <c r="X664" s="1059"/>
      <c r="Y664" s="1059"/>
      <c r="AE664" s="1059"/>
    </row>
    <row r="665" spans="1:31" ht="15.75" customHeight="1">
      <c r="A665" s="83"/>
      <c r="B665" s="83"/>
      <c r="D665" s="83"/>
      <c r="X665" s="1059"/>
      <c r="Y665" s="1059"/>
      <c r="AE665" s="1059"/>
    </row>
    <row r="666" spans="1:31" ht="15.75" customHeight="1">
      <c r="A666" s="83"/>
      <c r="B666" s="83"/>
      <c r="D666" s="83"/>
      <c r="X666" s="1059"/>
      <c r="Y666" s="1059"/>
      <c r="AE666" s="1059"/>
    </row>
    <row r="667" spans="1:31" ht="15.75" customHeight="1">
      <c r="A667" s="83"/>
      <c r="B667" s="83"/>
      <c r="D667" s="83"/>
      <c r="X667" s="1059"/>
      <c r="Y667" s="1059"/>
      <c r="AE667" s="1059"/>
    </row>
    <row r="668" spans="1:31" ht="15.75" customHeight="1">
      <c r="A668" s="83"/>
      <c r="B668" s="83"/>
      <c r="D668" s="83"/>
      <c r="X668" s="1059"/>
      <c r="Y668" s="1059"/>
      <c r="AE668" s="1059"/>
    </row>
    <row r="669" spans="1:31" ht="15.75" customHeight="1">
      <c r="A669" s="83"/>
      <c r="B669" s="83"/>
      <c r="D669" s="83"/>
      <c r="X669" s="1059"/>
      <c r="Y669" s="1059"/>
      <c r="AE669" s="1059"/>
    </row>
    <row r="670" spans="1:31" ht="15.75" customHeight="1">
      <c r="A670" s="83"/>
      <c r="B670" s="83"/>
      <c r="D670" s="83"/>
      <c r="X670" s="1059"/>
      <c r="Y670" s="1059"/>
      <c r="AE670" s="1059"/>
    </row>
    <row r="671" spans="1:31" ht="15.75" customHeight="1">
      <c r="A671" s="83"/>
      <c r="B671" s="83"/>
      <c r="D671" s="83"/>
      <c r="X671" s="1059"/>
      <c r="Y671" s="1059"/>
      <c r="AE671" s="1059"/>
    </row>
    <row r="672" spans="1:31" ht="15.75" customHeight="1">
      <c r="A672" s="83"/>
      <c r="B672" s="83"/>
      <c r="D672" s="83"/>
      <c r="X672" s="1059"/>
      <c r="Y672" s="1059"/>
      <c r="AE672" s="1059"/>
    </row>
    <row r="673" spans="1:31" ht="15.75" customHeight="1">
      <c r="A673" s="83"/>
      <c r="B673" s="83"/>
      <c r="D673" s="83"/>
      <c r="X673" s="1059"/>
      <c r="Y673" s="1059"/>
      <c r="AE673" s="1059"/>
    </row>
    <row r="674" spans="1:31" ht="15.75" customHeight="1">
      <c r="A674" s="83"/>
      <c r="B674" s="83"/>
      <c r="D674" s="83"/>
      <c r="X674" s="1059"/>
      <c r="Y674" s="1059"/>
      <c r="AE674" s="1059"/>
    </row>
    <row r="675" spans="1:31" ht="15.75" customHeight="1">
      <c r="A675" s="83"/>
      <c r="B675" s="83"/>
      <c r="D675" s="83"/>
      <c r="X675" s="1059"/>
      <c r="Y675" s="1059"/>
      <c r="AE675" s="1059"/>
    </row>
    <row r="676" spans="1:31" ht="15.75" customHeight="1">
      <c r="A676" s="83"/>
      <c r="B676" s="83"/>
      <c r="D676" s="83"/>
      <c r="X676" s="1059"/>
      <c r="Y676" s="1059"/>
      <c r="AE676" s="1059"/>
    </row>
    <row r="677" spans="1:31" ht="15.75" customHeight="1">
      <c r="A677" s="83"/>
      <c r="B677" s="83"/>
      <c r="D677" s="83"/>
      <c r="X677" s="1059"/>
      <c r="Y677" s="1059"/>
      <c r="AE677" s="1059"/>
    </row>
    <row r="678" spans="1:31" ht="15.75" customHeight="1">
      <c r="A678" s="83"/>
      <c r="B678" s="83"/>
      <c r="D678" s="83"/>
      <c r="X678" s="1059"/>
      <c r="Y678" s="1059"/>
      <c r="AE678" s="1059"/>
    </row>
    <row r="679" spans="1:31" ht="15.75" customHeight="1">
      <c r="A679" s="83"/>
      <c r="B679" s="83"/>
      <c r="D679" s="83"/>
      <c r="X679" s="1059"/>
      <c r="Y679" s="1059"/>
      <c r="AE679" s="1059"/>
    </row>
    <row r="680" spans="1:31" ht="15.75" customHeight="1">
      <c r="A680" s="83"/>
      <c r="B680" s="83"/>
      <c r="D680" s="83"/>
      <c r="X680" s="1059"/>
      <c r="Y680" s="1059"/>
      <c r="AE680" s="1059"/>
    </row>
    <row r="681" spans="1:31" ht="15.75" customHeight="1">
      <c r="A681" s="83"/>
      <c r="B681" s="83"/>
      <c r="D681" s="83"/>
      <c r="X681" s="1059"/>
      <c r="Y681" s="1059"/>
      <c r="AE681" s="1059"/>
    </row>
    <row r="682" spans="1:31" ht="15.75" customHeight="1">
      <c r="A682" s="83"/>
      <c r="B682" s="83"/>
      <c r="D682" s="83"/>
      <c r="X682" s="1059"/>
      <c r="Y682" s="1059"/>
      <c r="AE682" s="1059"/>
    </row>
    <row r="683" spans="1:31" ht="15.75" customHeight="1">
      <c r="A683" s="83"/>
      <c r="B683" s="83"/>
      <c r="D683" s="83"/>
      <c r="X683" s="1059"/>
      <c r="Y683" s="1059"/>
      <c r="AE683" s="1059"/>
    </row>
    <row r="684" spans="1:31" ht="15.75" customHeight="1">
      <c r="A684" s="83"/>
      <c r="B684" s="83"/>
      <c r="D684" s="83"/>
      <c r="X684" s="1059"/>
      <c r="Y684" s="1059"/>
      <c r="AE684" s="1059"/>
    </row>
    <row r="685" spans="1:31" ht="15.75" customHeight="1">
      <c r="A685" s="83"/>
      <c r="B685" s="83"/>
      <c r="D685" s="83"/>
      <c r="X685" s="1059"/>
      <c r="Y685" s="1059"/>
      <c r="AE685" s="1059"/>
    </row>
    <row r="686" spans="1:31" ht="15.75" customHeight="1">
      <c r="A686" s="83"/>
      <c r="B686" s="83"/>
      <c r="D686" s="83"/>
      <c r="X686" s="1059"/>
      <c r="Y686" s="1059"/>
      <c r="AE686" s="1059"/>
    </row>
    <row r="687" spans="1:31" ht="15.75" customHeight="1">
      <c r="A687" s="83"/>
      <c r="B687" s="83"/>
      <c r="D687" s="83"/>
      <c r="X687" s="1059"/>
      <c r="Y687" s="1059"/>
      <c r="AE687" s="1059"/>
    </row>
    <row r="688" spans="1:31" ht="15.75" customHeight="1">
      <c r="A688" s="83"/>
      <c r="B688" s="83"/>
      <c r="D688" s="83"/>
      <c r="X688" s="1059"/>
      <c r="Y688" s="1059"/>
      <c r="AE688" s="1059"/>
    </row>
    <row r="689" spans="1:31" ht="15.75" customHeight="1">
      <c r="A689" s="83"/>
      <c r="B689" s="83"/>
      <c r="D689" s="83"/>
      <c r="X689" s="1059"/>
      <c r="Y689" s="1059"/>
      <c r="AE689" s="1059"/>
    </row>
    <row r="690" spans="1:31" ht="15.75" customHeight="1">
      <c r="A690" s="83"/>
      <c r="B690" s="83"/>
      <c r="D690" s="83"/>
      <c r="X690" s="1059"/>
      <c r="Y690" s="1059"/>
      <c r="AE690" s="1059"/>
    </row>
    <row r="691" spans="1:31" ht="15.75" customHeight="1">
      <c r="A691" s="83"/>
      <c r="B691" s="83"/>
      <c r="D691" s="83"/>
      <c r="X691" s="1059"/>
      <c r="Y691" s="1059"/>
      <c r="AE691" s="1059"/>
    </row>
    <row r="692" spans="1:31" ht="15.75" customHeight="1">
      <c r="A692" s="83"/>
      <c r="B692" s="83"/>
      <c r="D692" s="83"/>
      <c r="X692" s="1059"/>
      <c r="Y692" s="1059"/>
      <c r="AE692" s="1059"/>
    </row>
    <row r="693" spans="1:31" ht="15.75" customHeight="1">
      <c r="A693" s="83"/>
      <c r="B693" s="83"/>
      <c r="D693" s="83"/>
      <c r="X693" s="1059"/>
      <c r="Y693" s="1059"/>
      <c r="AE693" s="1059"/>
    </row>
    <row r="694" spans="1:31" ht="15.75" customHeight="1">
      <c r="A694" s="83"/>
      <c r="B694" s="83"/>
      <c r="D694" s="83"/>
      <c r="X694" s="1059"/>
      <c r="Y694" s="1059"/>
      <c r="AE694" s="1059"/>
    </row>
    <row r="695" spans="1:31" ht="15.75" customHeight="1">
      <c r="A695" s="83"/>
      <c r="B695" s="83"/>
      <c r="D695" s="83"/>
      <c r="X695" s="1059"/>
      <c r="Y695" s="1059"/>
      <c r="AE695" s="1059"/>
    </row>
    <row r="696" spans="1:31" ht="15.75" customHeight="1">
      <c r="A696" s="83"/>
      <c r="B696" s="83"/>
      <c r="D696" s="83"/>
      <c r="X696" s="1059"/>
      <c r="Y696" s="1059"/>
      <c r="AE696" s="1059"/>
    </row>
    <row r="697" spans="1:31" ht="15.75" customHeight="1">
      <c r="A697" s="83"/>
      <c r="B697" s="83"/>
      <c r="D697" s="83"/>
      <c r="X697" s="1059"/>
      <c r="Y697" s="1059"/>
      <c r="AE697" s="1059"/>
    </row>
    <row r="698" spans="1:31" ht="15.75" customHeight="1">
      <c r="A698" s="83"/>
      <c r="B698" s="83"/>
      <c r="D698" s="83"/>
      <c r="X698" s="1059"/>
      <c r="Y698" s="1059"/>
      <c r="AE698" s="1059"/>
    </row>
    <row r="699" spans="1:31" ht="15.75" customHeight="1">
      <c r="A699" s="83"/>
      <c r="B699" s="83"/>
      <c r="D699" s="83"/>
      <c r="X699" s="1059"/>
      <c r="Y699" s="1059"/>
      <c r="AE699" s="1059"/>
    </row>
    <row r="700" spans="1:31" ht="15.75" customHeight="1">
      <c r="A700" s="83"/>
      <c r="B700" s="83"/>
      <c r="D700" s="83"/>
      <c r="X700" s="1059"/>
      <c r="Y700" s="1059"/>
      <c r="AE700" s="1059"/>
    </row>
    <row r="701" spans="1:31" ht="15.75" customHeight="1">
      <c r="A701" s="83"/>
      <c r="B701" s="83"/>
      <c r="D701" s="83"/>
      <c r="X701" s="1059"/>
      <c r="Y701" s="1059"/>
      <c r="AE701" s="1059"/>
    </row>
    <row r="702" spans="1:31" ht="15.75" customHeight="1">
      <c r="A702" s="83"/>
      <c r="B702" s="83"/>
      <c r="D702" s="83"/>
      <c r="X702" s="1059"/>
      <c r="Y702" s="1059"/>
      <c r="AE702" s="1059"/>
    </row>
    <row r="703" spans="1:31" ht="15.75" customHeight="1">
      <c r="A703" s="83"/>
      <c r="B703" s="83"/>
      <c r="D703" s="83"/>
      <c r="X703" s="1059"/>
      <c r="Y703" s="1059"/>
      <c r="AE703" s="1059"/>
    </row>
    <row r="704" spans="1:31" ht="15.75" customHeight="1">
      <c r="A704" s="83"/>
      <c r="B704" s="83"/>
      <c r="D704" s="83"/>
      <c r="X704" s="1059"/>
      <c r="Y704" s="1059"/>
      <c r="AE704" s="1059"/>
    </row>
    <row r="705" spans="1:31" ht="15.75" customHeight="1">
      <c r="A705" s="83"/>
      <c r="B705" s="83"/>
      <c r="D705" s="83"/>
      <c r="X705" s="1059"/>
      <c r="Y705" s="1059"/>
      <c r="AE705" s="1059"/>
    </row>
    <row r="706" spans="1:31" ht="15.75" customHeight="1">
      <c r="A706" s="83"/>
      <c r="B706" s="83"/>
      <c r="D706" s="83"/>
      <c r="X706" s="1059"/>
      <c r="Y706" s="1059"/>
      <c r="AE706" s="1059"/>
    </row>
    <row r="707" spans="1:31" ht="15.75" customHeight="1">
      <c r="A707" s="83"/>
      <c r="B707" s="83"/>
      <c r="D707" s="83"/>
      <c r="X707" s="1059"/>
      <c r="Y707" s="1059"/>
      <c r="AE707" s="1059"/>
    </row>
    <row r="708" spans="1:31" ht="15.75" customHeight="1">
      <c r="A708" s="83"/>
      <c r="B708" s="83"/>
      <c r="D708" s="83"/>
      <c r="X708" s="1059"/>
      <c r="Y708" s="1059"/>
      <c r="AE708" s="1059"/>
    </row>
    <row r="709" spans="1:31" ht="15.75" customHeight="1">
      <c r="A709" s="83"/>
      <c r="B709" s="83"/>
      <c r="D709" s="83"/>
      <c r="X709" s="1059"/>
      <c r="Y709" s="1059"/>
      <c r="AE709" s="1059"/>
    </row>
    <row r="710" spans="1:31" ht="15.75" customHeight="1">
      <c r="A710" s="83"/>
      <c r="B710" s="83"/>
      <c r="D710" s="83"/>
      <c r="X710" s="1059"/>
      <c r="Y710" s="1059"/>
      <c r="AE710" s="1059"/>
    </row>
    <row r="711" spans="1:31" ht="15.75" customHeight="1">
      <c r="A711" s="83"/>
      <c r="B711" s="83"/>
      <c r="D711" s="83"/>
      <c r="X711" s="1059"/>
      <c r="Y711" s="1059"/>
      <c r="AE711" s="1059"/>
    </row>
    <row r="712" spans="1:31" ht="15.75" customHeight="1">
      <c r="A712" s="83"/>
      <c r="B712" s="83"/>
      <c r="D712" s="83"/>
      <c r="X712" s="1059"/>
      <c r="Y712" s="1059"/>
      <c r="AE712" s="1059"/>
    </row>
    <row r="713" spans="1:31" ht="15.75" customHeight="1">
      <c r="A713" s="83"/>
      <c r="B713" s="83"/>
      <c r="D713" s="83"/>
      <c r="X713" s="1059"/>
      <c r="Y713" s="1059"/>
      <c r="AE713" s="1059"/>
    </row>
    <row r="714" spans="1:31" ht="15.75" customHeight="1">
      <c r="A714" s="83"/>
      <c r="B714" s="83"/>
      <c r="D714" s="83"/>
      <c r="X714" s="1059"/>
      <c r="Y714" s="1059"/>
      <c r="AE714" s="1059"/>
    </row>
    <row r="715" spans="1:31" ht="15.75" customHeight="1">
      <c r="A715" s="83"/>
      <c r="B715" s="83"/>
      <c r="D715" s="83"/>
      <c r="X715" s="1059"/>
      <c r="Y715" s="1059"/>
      <c r="AE715" s="1059"/>
    </row>
    <row r="716" spans="1:31" ht="15.75" customHeight="1">
      <c r="A716" s="83"/>
      <c r="B716" s="83"/>
      <c r="D716" s="83"/>
      <c r="X716" s="1059"/>
      <c r="Y716" s="1059"/>
      <c r="AE716" s="1059"/>
    </row>
    <row r="717" spans="1:31" ht="15.75" customHeight="1">
      <c r="A717" s="83"/>
      <c r="B717" s="83"/>
      <c r="D717" s="83"/>
      <c r="X717" s="1059"/>
      <c r="Y717" s="1059"/>
      <c r="AE717" s="1059"/>
    </row>
    <row r="718" spans="1:31" ht="15.75" customHeight="1">
      <c r="A718" s="83"/>
      <c r="B718" s="83"/>
      <c r="D718" s="83"/>
      <c r="X718" s="1059"/>
      <c r="Y718" s="1059"/>
      <c r="AE718" s="1059"/>
    </row>
    <row r="719" spans="1:31" ht="15.75" customHeight="1">
      <c r="A719" s="83"/>
      <c r="B719" s="83"/>
      <c r="D719" s="83"/>
      <c r="X719" s="1059"/>
      <c r="Y719" s="1059"/>
      <c r="AE719" s="1059"/>
    </row>
    <row r="720" spans="1:31" ht="15.75" customHeight="1">
      <c r="A720" s="83"/>
      <c r="B720" s="83"/>
      <c r="D720" s="83"/>
      <c r="X720" s="1059"/>
      <c r="Y720" s="1059"/>
      <c r="AE720" s="1059"/>
    </row>
    <row r="721" spans="1:31" ht="15.75" customHeight="1">
      <c r="A721" s="83"/>
      <c r="B721" s="83"/>
      <c r="D721" s="83"/>
      <c r="X721" s="1059"/>
      <c r="Y721" s="1059"/>
      <c r="AE721" s="1059"/>
    </row>
    <row r="722" spans="1:31" ht="15.75" customHeight="1">
      <c r="A722" s="83"/>
      <c r="B722" s="83"/>
      <c r="D722" s="83"/>
      <c r="X722" s="1059"/>
      <c r="Y722" s="1059"/>
      <c r="AE722" s="1059"/>
    </row>
    <row r="723" spans="1:31" ht="15.75" customHeight="1">
      <c r="A723" s="83"/>
      <c r="B723" s="83"/>
      <c r="D723" s="83"/>
      <c r="X723" s="1059"/>
      <c r="Y723" s="1059"/>
      <c r="AE723" s="1059"/>
    </row>
    <row r="724" spans="1:31" ht="15.75" customHeight="1">
      <c r="A724" s="83"/>
      <c r="B724" s="83"/>
      <c r="D724" s="83"/>
      <c r="X724" s="1059"/>
      <c r="Y724" s="1059"/>
      <c r="AE724" s="1059"/>
    </row>
    <row r="725" spans="1:31" ht="15.75" customHeight="1">
      <c r="A725" s="83"/>
      <c r="B725" s="83"/>
      <c r="D725" s="83"/>
      <c r="X725" s="1059"/>
      <c r="Y725" s="1059"/>
      <c r="AE725" s="1059"/>
    </row>
    <row r="726" spans="1:31" ht="15.75" customHeight="1">
      <c r="A726" s="83"/>
      <c r="B726" s="83"/>
      <c r="D726" s="83"/>
      <c r="X726" s="1059"/>
      <c r="Y726" s="1059"/>
      <c r="AE726" s="1059"/>
    </row>
    <row r="727" spans="1:31" ht="15.75" customHeight="1">
      <c r="A727" s="83"/>
      <c r="B727" s="83"/>
      <c r="D727" s="83"/>
      <c r="X727" s="1059"/>
      <c r="Y727" s="1059"/>
      <c r="AE727" s="1059"/>
    </row>
    <row r="728" spans="1:31" ht="15.75" customHeight="1">
      <c r="A728" s="83"/>
      <c r="B728" s="83"/>
      <c r="D728" s="83"/>
      <c r="X728" s="1059"/>
      <c r="Y728" s="1059"/>
      <c r="AE728" s="1059"/>
    </row>
    <row r="729" spans="1:31" ht="15.75" customHeight="1">
      <c r="A729" s="83"/>
      <c r="B729" s="83"/>
      <c r="D729" s="83"/>
      <c r="X729" s="1059"/>
      <c r="Y729" s="1059"/>
      <c r="AE729" s="1059"/>
    </row>
    <row r="730" spans="1:31" ht="15.75" customHeight="1">
      <c r="A730" s="83"/>
      <c r="B730" s="83"/>
      <c r="D730" s="83"/>
      <c r="X730" s="1059"/>
      <c r="Y730" s="1059"/>
      <c r="AE730" s="1059"/>
    </row>
    <row r="731" spans="1:31" ht="15.75" customHeight="1">
      <c r="A731" s="83"/>
      <c r="B731" s="83"/>
      <c r="D731" s="83"/>
      <c r="X731" s="1059"/>
      <c r="Y731" s="1059"/>
      <c r="AE731" s="1059"/>
    </row>
    <row r="732" spans="1:31" ht="15.75" customHeight="1">
      <c r="A732" s="83"/>
      <c r="B732" s="83"/>
      <c r="D732" s="83"/>
      <c r="X732" s="1059"/>
      <c r="Y732" s="1059"/>
      <c r="AE732" s="1059"/>
    </row>
    <row r="733" spans="1:31" ht="15.75" customHeight="1">
      <c r="A733" s="83"/>
      <c r="B733" s="83"/>
      <c r="D733" s="83"/>
      <c r="X733" s="1059"/>
      <c r="Y733" s="1059"/>
      <c r="AE733" s="1059"/>
    </row>
    <row r="734" spans="1:31" ht="15.75" customHeight="1">
      <c r="A734" s="83"/>
      <c r="B734" s="83"/>
      <c r="D734" s="83"/>
      <c r="X734" s="1059"/>
      <c r="Y734" s="1059"/>
      <c r="AE734" s="1059"/>
    </row>
    <row r="735" spans="1:31" ht="15.75" customHeight="1">
      <c r="A735" s="83"/>
      <c r="B735" s="83"/>
      <c r="D735" s="83"/>
      <c r="X735" s="1059"/>
      <c r="Y735" s="1059"/>
      <c r="AE735" s="1059"/>
    </row>
    <row r="736" spans="1:31" ht="15.75" customHeight="1">
      <c r="A736" s="83"/>
      <c r="B736" s="83"/>
      <c r="D736" s="83"/>
      <c r="X736" s="1059"/>
      <c r="Y736" s="1059"/>
      <c r="AE736" s="1059"/>
    </row>
    <row r="737" spans="1:31" ht="15.75" customHeight="1">
      <c r="A737" s="83"/>
      <c r="B737" s="83"/>
      <c r="D737" s="83"/>
      <c r="X737" s="1059"/>
      <c r="Y737" s="1059"/>
      <c r="AE737" s="1059"/>
    </row>
    <row r="738" spans="1:31" ht="15.75" customHeight="1">
      <c r="A738" s="83"/>
      <c r="B738" s="83"/>
      <c r="D738" s="83"/>
      <c r="X738" s="1059"/>
      <c r="Y738" s="1059"/>
      <c r="AE738" s="1059"/>
    </row>
    <row r="739" spans="1:31" ht="15.75" customHeight="1">
      <c r="A739" s="83"/>
      <c r="B739" s="83"/>
      <c r="D739" s="83"/>
      <c r="X739" s="1059"/>
      <c r="Y739" s="1059"/>
      <c r="AE739" s="1059"/>
    </row>
    <row r="740" spans="1:31" ht="15.75" customHeight="1">
      <c r="A740" s="83"/>
      <c r="B740" s="83"/>
      <c r="D740" s="83"/>
      <c r="X740" s="1059"/>
      <c r="Y740" s="1059"/>
      <c r="AE740" s="1059"/>
    </row>
    <row r="741" spans="1:31" ht="15.75" customHeight="1">
      <c r="A741" s="83"/>
      <c r="B741" s="83"/>
      <c r="D741" s="83"/>
      <c r="X741" s="1059"/>
      <c r="Y741" s="1059"/>
      <c r="AE741" s="1059"/>
    </row>
    <row r="742" spans="1:31" ht="15.75" customHeight="1">
      <c r="A742" s="83"/>
      <c r="B742" s="83"/>
      <c r="D742" s="83"/>
      <c r="X742" s="1059"/>
      <c r="Y742" s="1059"/>
      <c r="AE742" s="1059"/>
    </row>
    <row r="743" spans="1:31" ht="15.75" customHeight="1">
      <c r="A743" s="83"/>
      <c r="B743" s="83"/>
      <c r="D743" s="83"/>
      <c r="X743" s="1059"/>
      <c r="Y743" s="1059"/>
      <c r="AE743" s="1059"/>
    </row>
    <row r="744" spans="1:31" ht="15.75" customHeight="1">
      <c r="A744" s="83"/>
      <c r="B744" s="83"/>
      <c r="D744" s="83"/>
      <c r="X744" s="1059"/>
      <c r="Y744" s="1059"/>
      <c r="AE744" s="1059"/>
    </row>
    <row r="745" spans="1:31" ht="15.75" customHeight="1">
      <c r="A745" s="83"/>
      <c r="B745" s="83"/>
      <c r="D745" s="83"/>
      <c r="X745" s="1059"/>
      <c r="Y745" s="1059"/>
      <c r="AE745" s="1059"/>
    </row>
    <row r="746" spans="1:31" ht="15.75" customHeight="1">
      <c r="A746" s="83"/>
      <c r="B746" s="83"/>
      <c r="D746" s="83"/>
      <c r="X746" s="1059"/>
      <c r="Y746" s="1059"/>
      <c r="AE746" s="1059"/>
    </row>
    <row r="747" spans="1:31" ht="15.75" customHeight="1">
      <c r="A747" s="83"/>
      <c r="B747" s="83"/>
      <c r="D747" s="83"/>
      <c r="X747" s="1059"/>
      <c r="Y747" s="1059"/>
      <c r="AE747" s="1059"/>
    </row>
    <row r="748" spans="1:31" ht="15.75" customHeight="1">
      <c r="A748" s="83"/>
      <c r="B748" s="83"/>
      <c r="D748" s="83"/>
      <c r="X748" s="1059"/>
      <c r="Y748" s="1059"/>
      <c r="AE748" s="1059"/>
    </row>
    <row r="749" spans="1:31" ht="15.75" customHeight="1">
      <c r="A749" s="83"/>
      <c r="B749" s="83"/>
      <c r="D749" s="83"/>
      <c r="X749" s="1059"/>
      <c r="Y749" s="1059"/>
      <c r="AE749" s="1059"/>
    </row>
    <row r="750" spans="1:31" ht="15.75" customHeight="1">
      <c r="A750" s="83"/>
      <c r="B750" s="83"/>
      <c r="D750" s="83"/>
      <c r="X750" s="1059"/>
      <c r="Y750" s="1059"/>
      <c r="AE750" s="1059"/>
    </row>
    <row r="751" spans="1:31" ht="15.75" customHeight="1">
      <c r="A751" s="83"/>
      <c r="B751" s="83"/>
      <c r="D751" s="83"/>
      <c r="X751" s="1059"/>
      <c r="Y751" s="1059"/>
      <c r="AE751" s="1059"/>
    </row>
    <row r="752" spans="1:31" ht="15.75" customHeight="1">
      <c r="A752" s="83"/>
      <c r="B752" s="83"/>
      <c r="D752" s="83"/>
      <c r="X752" s="1059"/>
      <c r="Y752" s="1059"/>
      <c r="AE752" s="1059"/>
    </row>
    <row r="753" spans="1:31" ht="15.75" customHeight="1">
      <c r="A753" s="83"/>
      <c r="B753" s="83"/>
      <c r="D753" s="83"/>
      <c r="X753" s="1059"/>
      <c r="Y753" s="1059"/>
      <c r="AE753" s="1059"/>
    </row>
    <row r="754" spans="1:31" ht="15.75" customHeight="1">
      <c r="A754" s="83"/>
      <c r="B754" s="83"/>
      <c r="D754" s="83"/>
      <c r="X754" s="1059"/>
      <c r="Y754" s="1059"/>
      <c r="AE754" s="1059"/>
    </row>
    <row r="755" spans="1:31" ht="15.75" customHeight="1">
      <c r="A755" s="83"/>
      <c r="B755" s="83"/>
      <c r="D755" s="83"/>
      <c r="X755" s="1059"/>
      <c r="Y755" s="1059"/>
      <c r="AE755" s="1059"/>
    </row>
    <row r="756" spans="1:31" ht="15.75" customHeight="1">
      <c r="A756" s="83"/>
      <c r="B756" s="83"/>
      <c r="D756" s="83"/>
      <c r="X756" s="1059"/>
      <c r="Y756" s="1059"/>
      <c r="AE756" s="1059"/>
    </row>
    <row r="757" spans="1:31" ht="15.75" customHeight="1">
      <c r="A757" s="83"/>
      <c r="B757" s="83"/>
      <c r="D757" s="83"/>
      <c r="X757" s="1059"/>
      <c r="Y757" s="1059"/>
      <c r="AE757" s="1059"/>
    </row>
    <row r="758" spans="1:31" ht="15.75" customHeight="1">
      <c r="A758" s="83"/>
      <c r="B758" s="83"/>
      <c r="D758" s="83"/>
      <c r="X758" s="1059"/>
      <c r="Y758" s="1059"/>
      <c r="AE758" s="1059"/>
    </row>
    <row r="759" spans="1:31" ht="15.75" customHeight="1">
      <c r="A759" s="83"/>
      <c r="B759" s="83"/>
      <c r="D759" s="83"/>
      <c r="X759" s="1059"/>
      <c r="Y759" s="1059"/>
      <c r="AE759" s="1059"/>
    </row>
    <row r="760" spans="1:31" ht="15.75" customHeight="1">
      <c r="A760" s="83"/>
      <c r="B760" s="83"/>
      <c r="D760" s="83"/>
      <c r="X760" s="1059"/>
      <c r="Y760" s="1059"/>
      <c r="AE760" s="1059"/>
    </row>
    <row r="761" spans="1:31" ht="15.75" customHeight="1">
      <c r="A761" s="83"/>
      <c r="B761" s="83"/>
      <c r="D761" s="83"/>
      <c r="X761" s="1059"/>
      <c r="Y761" s="1059"/>
      <c r="AE761" s="1059"/>
    </row>
    <row r="762" spans="1:31" ht="15.75" customHeight="1">
      <c r="A762" s="83"/>
      <c r="B762" s="83"/>
      <c r="D762" s="83"/>
      <c r="X762" s="1059"/>
      <c r="Y762" s="1059"/>
      <c r="AE762" s="1059"/>
    </row>
    <row r="763" spans="1:31" ht="15.75" customHeight="1">
      <c r="A763" s="83"/>
      <c r="B763" s="83"/>
      <c r="D763" s="83"/>
      <c r="X763" s="1059"/>
      <c r="Y763" s="1059"/>
      <c r="AE763" s="1059"/>
    </row>
    <row r="764" spans="1:31" ht="15.75" customHeight="1">
      <c r="A764" s="83"/>
      <c r="B764" s="83"/>
      <c r="D764" s="83"/>
      <c r="X764" s="1059"/>
      <c r="Y764" s="1059"/>
      <c r="AE764" s="1059"/>
    </row>
    <row r="765" spans="1:31" ht="15.75" customHeight="1">
      <c r="A765" s="83"/>
      <c r="B765" s="83"/>
      <c r="D765" s="83"/>
      <c r="X765" s="1059"/>
      <c r="Y765" s="1059"/>
      <c r="AE765" s="1059"/>
    </row>
    <row r="766" spans="1:31" ht="15.75" customHeight="1">
      <c r="A766" s="83"/>
      <c r="B766" s="83"/>
      <c r="D766" s="83"/>
      <c r="X766" s="1059"/>
      <c r="Y766" s="1059"/>
      <c r="AE766" s="1059"/>
    </row>
    <row r="767" spans="1:31" ht="15.75" customHeight="1">
      <c r="A767" s="83"/>
      <c r="B767" s="83"/>
      <c r="D767" s="83"/>
      <c r="X767" s="1059"/>
      <c r="Y767" s="1059"/>
      <c r="AE767" s="1059"/>
    </row>
    <row r="768" spans="1:31" ht="15.75" customHeight="1">
      <c r="A768" s="83"/>
      <c r="B768" s="83"/>
      <c r="D768" s="83"/>
      <c r="X768" s="1059"/>
      <c r="Y768" s="1059"/>
      <c r="AE768" s="1059"/>
    </row>
    <row r="769" spans="1:31" ht="15.75" customHeight="1">
      <c r="A769" s="83"/>
      <c r="B769" s="83"/>
      <c r="D769" s="83"/>
      <c r="X769" s="1059"/>
      <c r="Y769" s="1059"/>
      <c r="AE769" s="1059"/>
    </row>
    <row r="770" spans="1:31" ht="15.75" customHeight="1">
      <c r="A770" s="83"/>
      <c r="B770" s="83"/>
      <c r="D770" s="83"/>
      <c r="X770" s="1059"/>
      <c r="Y770" s="1059"/>
      <c r="AE770" s="1059"/>
    </row>
    <row r="771" spans="1:31" ht="15.75" customHeight="1">
      <c r="A771" s="83"/>
      <c r="B771" s="83"/>
      <c r="D771" s="83"/>
      <c r="X771" s="1059"/>
      <c r="Y771" s="1059"/>
      <c r="AE771" s="1059"/>
    </row>
    <row r="772" spans="1:31" ht="15.75" customHeight="1">
      <c r="A772" s="83"/>
      <c r="B772" s="83"/>
      <c r="D772" s="83"/>
      <c r="X772" s="1059"/>
      <c r="Y772" s="1059"/>
      <c r="AE772" s="1059"/>
    </row>
    <row r="773" spans="1:31" ht="15.75" customHeight="1">
      <c r="A773" s="83"/>
      <c r="B773" s="83"/>
      <c r="D773" s="83"/>
      <c r="X773" s="1059"/>
      <c r="Y773" s="1059"/>
      <c r="AE773" s="1059"/>
    </row>
    <row r="774" spans="1:31" ht="15.75" customHeight="1">
      <c r="A774" s="83"/>
      <c r="B774" s="83"/>
      <c r="D774" s="83"/>
      <c r="X774" s="1059"/>
      <c r="Y774" s="1059"/>
      <c r="AE774" s="1059"/>
    </row>
    <row r="775" spans="1:31" ht="15.75" customHeight="1">
      <c r="A775" s="83"/>
      <c r="B775" s="83"/>
      <c r="D775" s="83"/>
      <c r="X775" s="1059"/>
      <c r="Y775" s="1059"/>
      <c r="AE775" s="1059"/>
    </row>
    <row r="776" spans="1:31" ht="15.75" customHeight="1">
      <c r="A776" s="83"/>
      <c r="B776" s="83"/>
      <c r="D776" s="83"/>
      <c r="X776" s="1059"/>
      <c r="Y776" s="1059"/>
      <c r="AE776" s="1059"/>
    </row>
    <row r="777" spans="1:31" ht="15.75" customHeight="1">
      <c r="A777" s="83"/>
      <c r="B777" s="83"/>
      <c r="D777" s="83"/>
      <c r="X777" s="1059"/>
      <c r="Y777" s="1059"/>
      <c r="AE777" s="1059"/>
    </row>
    <row r="778" spans="1:31" ht="15.75" customHeight="1">
      <c r="A778" s="83"/>
      <c r="B778" s="83"/>
      <c r="D778" s="83"/>
      <c r="X778" s="1059"/>
      <c r="Y778" s="1059"/>
      <c r="AE778" s="1059"/>
    </row>
    <row r="779" spans="1:31" ht="15.75" customHeight="1">
      <c r="A779" s="83"/>
      <c r="B779" s="83"/>
      <c r="D779" s="83"/>
      <c r="X779" s="1059"/>
      <c r="Y779" s="1059"/>
      <c r="AE779" s="1059"/>
    </row>
    <row r="780" spans="1:31" ht="15.75" customHeight="1">
      <c r="A780" s="83"/>
      <c r="B780" s="83"/>
      <c r="D780" s="83"/>
      <c r="X780" s="1059"/>
      <c r="Y780" s="1059"/>
      <c r="AE780" s="1059"/>
    </row>
    <row r="781" spans="1:31" ht="15.75" customHeight="1">
      <c r="A781" s="83"/>
      <c r="B781" s="83"/>
      <c r="D781" s="83"/>
      <c r="X781" s="1059"/>
      <c r="Y781" s="1059"/>
      <c r="AE781" s="1059"/>
    </row>
    <row r="782" spans="1:31" ht="15.75" customHeight="1">
      <c r="A782" s="83"/>
      <c r="B782" s="83"/>
      <c r="D782" s="83"/>
      <c r="X782" s="1059"/>
      <c r="Y782" s="1059"/>
      <c r="AE782" s="1059"/>
    </row>
    <row r="783" spans="1:31" ht="15.75" customHeight="1">
      <c r="A783" s="83"/>
      <c r="B783" s="83"/>
      <c r="D783" s="83"/>
      <c r="X783" s="1059"/>
      <c r="Y783" s="1059"/>
      <c r="AE783" s="1059"/>
    </row>
    <row r="784" spans="1:31" ht="15.75" customHeight="1">
      <c r="A784" s="83"/>
      <c r="B784" s="83"/>
      <c r="D784" s="83"/>
      <c r="X784" s="1059"/>
      <c r="Y784" s="1059"/>
      <c r="AE784" s="1059"/>
    </row>
    <row r="785" spans="1:31" ht="15.75" customHeight="1">
      <c r="A785" s="83"/>
      <c r="B785" s="83"/>
      <c r="D785" s="83"/>
      <c r="X785" s="1059"/>
      <c r="Y785" s="1059"/>
      <c r="AE785" s="1059"/>
    </row>
    <row r="786" spans="1:31" ht="15.75" customHeight="1">
      <c r="A786" s="83"/>
      <c r="B786" s="83"/>
      <c r="D786" s="83"/>
      <c r="X786" s="1059"/>
      <c r="Y786" s="1059"/>
      <c r="AE786" s="1059"/>
    </row>
    <row r="787" spans="1:31" ht="15.75" customHeight="1">
      <c r="A787" s="83"/>
      <c r="B787" s="83"/>
      <c r="D787" s="83"/>
      <c r="X787" s="1059"/>
      <c r="Y787" s="1059"/>
      <c r="AE787" s="1059"/>
    </row>
    <row r="788" spans="1:31" ht="15.75" customHeight="1">
      <c r="A788" s="83"/>
      <c r="B788" s="83"/>
      <c r="D788" s="83"/>
      <c r="X788" s="1059"/>
      <c r="Y788" s="1059"/>
      <c r="AE788" s="1059"/>
    </row>
    <row r="789" spans="1:31" ht="15.75" customHeight="1">
      <c r="A789" s="83"/>
      <c r="B789" s="83"/>
      <c r="D789" s="83"/>
      <c r="X789" s="1059"/>
      <c r="Y789" s="1059"/>
      <c r="AE789" s="1059"/>
    </row>
    <row r="790" spans="1:31" ht="15.75" customHeight="1">
      <c r="A790" s="83"/>
      <c r="B790" s="83"/>
      <c r="D790" s="83"/>
      <c r="X790" s="1059"/>
      <c r="Y790" s="1059"/>
      <c r="AE790" s="1059"/>
    </row>
    <row r="791" spans="1:31" ht="15.75" customHeight="1">
      <c r="A791" s="83"/>
      <c r="B791" s="83"/>
      <c r="D791" s="83"/>
      <c r="X791" s="1059"/>
      <c r="Y791" s="1059"/>
      <c r="AE791" s="1059"/>
    </row>
    <row r="792" spans="1:31" ht="15.75" customHeight="1">
      <c r="A792" s="83"/>
      <c r="B792" s="83"/>
      <c r="D792" s="83"/>
      <c r="X792" s="1059"/>
      <c r="Y792" s="1059"/>
      <c r="AE792" s="1059"/>
    </row>
    <row r="793" spans="1:31" ht="15.75" customHeight="1">
      <c r="A793" s="83"/>
      <c r="B793" s="83"/>
      <c r="D793" s="83"/>
      <c r="X793" s="1059"/>
      <c r="Y793" s="1059"/>
      <c r="AE793" s="1059"/>
    </row>
    <row r="794" spans="1:31" ht="15.75" customHeight="1">
      <c r="A794" s="83"/>
      <c r="B794" s="83"/>
      <c r="D794" s="83"/>
      <c r="X794" s="1059"/>
      <c r="Y794" s="1059"/>
      <c r="AE794" s="1059"/>
    </row>
    <row r="795" spans="1:31" ht="15.75" customHeight="1">
      <c r="A795" s="83"/>
      <c r="B795" s="83"/>
      <c r="D795" s="83"/>
      <c r="X795" s="1059"/>
      <c r="Y795" s="1059"/>
      <c r="AE795" s="1059"/>
    </row>
    <row r="796" spans="1:31" ht="15.75" customHeight="1">
      <c r="A796" s="83"/>
      <c r="B796" s="83"/>
      <c r="D796" s="83"/>
      <c r="X796" s="1059"/>
      <c r="Y796" s="1059"/>
      <c r="AE796" s="1059"/>
    </row>
    <row r="797" spans="1:31" ht="15.75" customHeight="1">
      <c r="A797" s="83"/>
      <c r="B797" s="83"/>
      <c r="D797" s="83"/>
      <c r="X797" s="1059"/>
      <c r="Y797" s="1059"/>
      <c r="AE797" s="1059"/>
    </row>
    <row r="798" spans="1:31" ht="15.75" customHeight="1">
      <c r="A798" s="83"/>
      <c r="B798" s="83"/>
      <c r="D798" s="83"/>
      <c r="X798" s="1059"/>
      <c r="Y798" s="1059"/>
      <c r="AE798" s="1059"/>
    </row>
    <row r="799" spans="1:31" ht="15.75" customHeight="1">
      <c r="A799" s="83"/>
      <c r="B799" s="83"/>
      <c r="D799" s="83"/>
      <c r="X799" s="1059"/>
      <c r="Y799" s="1059"/>
      <c r="AE799" s="1059"/>
    </row>
    <row r="800" spans="1:31" ht="15.75" customHeight="1">
      <c r="A800" s="83"/>
      <c r="B800" s="83"/>
      <c r="D800" s="83"/>
      <c r="X800" s="1059"/>
      <c r="Y800" s="1059"/>
      <c r="AE800" s="1059"/>
    </row>
    <row r="801" spans="1:31" ht="15.75" customHeight="1">
      <c r="A801" s="83"/>
      <c r="B801" s="83"/>
      <c r="D801" s="83"/>
      <c r="X801" s="1059"/>
      <c r="Y801" s="1059"/>
      <c r="AE801" s="1059"/>
    </row>
    <row r="802" spans="1:31" ht="15.75" customHeight="1">
      <c r="A802" s="83"/>
      <c r="B802" s="83"/>
      <c r="D802" s="83"/>
      <c r="X802" s="1059"/>
      <c r="Y802" s="1059"/>
      <c r="AE802" s="1059"/>
    </row>
    <row r="803" spans="1:31" ht="15.75" customHeight="1">
      <c r="A803" s="83"/>
      <c r="B803" s="83"/>
      <c r="D803" s="83"/>
      <c r="X803" s="1059"/>
      <c r="Y803" s="1059"/>
      <c r="AE803" s="1059"/>
    </row>
    <row r="804" spans="1:31" ht="15.75" customHeight="1">
      <c r="A804" s="83"/>
      <c r="B804" s="83"/>
      <c r="D804" s="83"/>
      <c r="X804" s="1059"/>
      <c r="Y804" s="1059"/>
      <c r="AE804" s="1059"/>
    </row>
    <row r="805" spans="1:31" ht="15.75" customHeight="1">
      <c r="A805" s="83"/>
      <c r="B805" s="83"/>
      <c r="D805" s="83"/>
      <c r="X805" s="1059"/>
      <c r="Y805" s="1059"/>
      <c r="AE805" s="1059"/>
    </row>
    <row r="806" spans="1:31" ht="15.75" customHeight="1">
      <c r="A806" s="83"/>
      <c r="B806" s="83"/>
      <c r="D806" s="83"/>
      <c r="X806" s="1059"/>
      <c r="Y806" s="1059"/>
      <c r="AE806" s="1059"/>
    </row>
    <row r="807" spans="1:31" ht="15.75" customHeight="1">
      <c r="A807" s="83"/>
      <c r="B807" s="83"/>
      <c r="D807" s="83"/>
      <c r="X807" s="1059"/>
      <c r="Y807" s="1059"/>
      <c r="AE807" s="1059"/>
    </row>
    <row r="808" spans="1:31" ht="15.75" customHeight="1">
      <c r="A808" s="83"/>
      <c r="B808" s="83"/>
      <c r="D808" s="83"/>
      <c r="X808" s="1059"/>
      <c r="Y808" s="1059"/>
      <c r="AE808" s="1059"/>
    </row>
    <row r="809" spans="1:31" ht="15.75" customHeight="1">
      <c r="A809" s="83"/>
      <c r="B809" s="83"/>
      <c r="D809" s="83"/>
      <c r="X809" s="1059"/>
      <c r="Y809" s="1059"/>
      <c r="AE809" s="1059"/>
    </row>
    <row r="810" spans="1:31" ht="15.75" customHeight="1">
      <c r="A810" s="83"/>
      <c r="B810" s="83"/>
      <c r="D810" s="83"/>
      <c r="X810" s="1059"/>
      <c r="Y810" s="1059"/>
      <c r="AE810" s="1059"/>
    </row>
    <row r="811" spans="1:31" ht="15.75" customHeight="1">
      <c r="A811" s="83"/>
      <c r="B811" s="83"/>
      <c r="D811" s="83"/>
      <c r="X811" s="1059"/>
      <c r="Y811" s="1059"/>
      <c r="AE811" s="1059"/>
    </row>
    <row r="812" spans="1:31" ht="15.75" customHeight="1">
      <c r="A812" s="83"/>
      <c r="B812" s="83"/>
      <c r="D812" s="83"/>
      <c r="X812" s="1059"/>
      <c r="Y812" s="1059"/>
      <c r="AE812" s="1059"/>
    </row>
    <row r="813" spans="1:31" ht="15.75" customHeight="1">
      <c r="A813" s="83"/>
      <c r="B813" s="83"/>
      <c r="D813" s="83"/>
      <c r="X813" s="1059"/>
      <c r="Y813" s="1059"/>
      <c r="AE813" s="1059"/>
    </row>
    <row r="814" spans="1:31" ht="15.75" customHeight="1">
      <c r="A814" s="83"/>
      <c r="B814" s="83"/>
      <c r="D814" s="83"/>
      <c r="X814" s="1059"/>
      <c r="Y814" s="1059"/>
      <c r="AE814" s="1059"/>
    </row>
    <row r="815" spans="1:31" ht="15.75" customHeight="1">
      <c r="A815" s="83"/>
      <c r="B815" s="83"/>
      <c r="D815" s="83"/>
      <c r="X815" s="1059"/>
      <c r="Y815" s="1059"/>
      <c r="AE815" s="1059"/>
    </row>
    <row r="816" spans="1:31" ht="15.75" customHeight="1">
      <c r="A816" s="83"/>
      <c r="B816" s="83"/>
      <c r="D816" s="83"/>
      <c r="X816" s="1059"/>
      <c r="Y816" s="1059"/>
      <c r="AE816" s="1059"/>
    </row>
    <row r="817" spans="1:31" ht="15.75" customHeight="1">
      <c r="A817" s="83"/>
      <c r="B817" s="83"/>
      <c r="D817" s="83"/>
      <c r="X817" s="1059"/>
      <c r="Y817" s="1059"/>
      <c r="AE817" s="1059"/>
    </row>
    <row r="818" spans="1:31" ht="15.75" customHeight="1">
      <c r="A818" s="83"/>
      <c r="B818" s="83"/>
      <c r="D818" s="83"/>
      <c r="X818" s="1059"/>
      <c r="Y818" s="1059"/>
      <c r="AE818" s="1059"/>
    </row>
    <row r="819" spans="1:31" ht="15.75" customHeight="1">
      <c r="A819" s="83"/>
      <c r="B819" s="83"/>
      <c r="D819" s="83"/>
      <c r="X819" s="1059"/>
      <c r="Y819" s="1059"/>
      <c r="AE819" s="1059"/>
    </row>
    <row r="820" spans="1:31" ht="15.75" customHeight="1">
      <c r="A820" s="83"/>
      <c r="B820" s="83"/>
      <c r="D820" s="83"/>
      <c r="X820" s="1059"/>
      <c r="Y820" s="1059"/>
      <c r="AE820" s="1059"/>
    </row>
    <row r="821" spans="1:31" ht="15.75" customHeight="1">
      <c r="A821" s="83"/>
      <c r="B821" s="83"/>
      <c r="D821" s="83"/>
      <c r="X821" s="1059"/>
      <c r="Y821" s="1059"/>
      <c r="AE821" s="1059"/>
    </row>
    <row r="822" spans="1:31" ht="15.75" customHeight="1">
      <c r="A822" s="83"/>
      <c r="B822" s="83"/>
      <c r="D822" s="83"/>
      <c r="X822" s="1059"/>
      <c r="Y822" s="1059"/>
      <c r="AE822" s="1059"/>
    </row>
    <row r="823" spans="1:31" ht="15.75" customHeight="1">
      <c r="A823" s="83"/>
      <c r="B823" s="83"/>
      <c r="D823" s="83"/>
      <c r="X823" s="1059"/>
      <c r="Y823" s="1059"/>
      <c r="AE823" s="1059"/>
    </row>
    <row r="824" spans="1:31" ht="15.75" customHeight="1">
      <c r="A824" s="83"/>
      <c r="B824" s="83"/>
      <c r="D824" s="83"/>
      <c r="X824" s="1059"/>
      <c r="Y824" s="1059"/>
      <c r="AE824" s="1059"/>
    </row>
    <row r="825" spans="1:31" ht="15.75" customHeight="1">
      <c r="A825" s="83"/>
      <c r="B825" s="83"/>
      <c r="D825" s="83"/>
      <c r="X825" s="1059"/>
      <c r="Y825" s="1059"/>
      <c r="AE825" s="1059"/>
    </row>
    <row r="826" spans="1:31" ht="15.75" customHeight="1">
      <c r="A826" s="83"/>
      <c r="B826" s="83"/>
      <c r="D826" s="83"/>
      <c r="X826" s="1059"/>
      <c r="Y826" s="1059"/>
      <c r="AE826" s="1059"/>
    </row>
    <row r="827" spans="1:31" ht="15.75" customHeight="1">
      <c r="A827" s="83"/>
      <c r="B827" s="83"/>
      <c r="D827" s="83"/>
      <c r="X827" s="1059"/>
      <c r="Y827" s="1059"/>
      <c r="AE827" s="1059"/>
    </row>
    <row r="828" spans="1:31" ht="15.75" customHeight="1">
      <c r="A828" s="83"/>
      <c r="B828" s="83"/>
      <c r="D828" s="83"/>
      <c r="X828" s="1059"/>
      <c r="Y828" s="1059"/>
      <c r="AE828" s="1059"/>
    </row>
    <row r="829" spans="1:31" ht="15.75" customHeight="1">
      <c r="A829" s="83"/>
      <c r="B829" s="83"/>
      <c r="D829" s="83"/>
      <c r="X829" s="1059"/>
      <c r="Y829" s="1059"/>
      <c r="AE829" s="1059"/>
    </row>
    <row r="830" spans="1:31" ht="15.75" customHeight="1">
      <c r="A830" s="83"/>
      <c r="B830" s="83"/>
      <c r="D830" s="83"/>
      <c r="X830" s="1059"/>
      <c r="Y830" s="1059"/>
      <c r="AE830" s="1059"/>
    </row>
    <row r="831" spans="1:31" ht="15.75" customHeight="1">
      <c r="A831" s="83"/>
      <c r="B831" s="83"/>
      <c r="D831" s="83"/>
      <c r="X831" s="1059"/>
      <c r="Y831" s="1059"/>
      <c r="AE831" s="1059"/>
    </row>
    <row r="832" spans="1:31" ht="15.75" customHeight="1">
      <c r="A832" s="83"/>
      <c r="B832" s="83"/>
      <c r="D832" s="83"/>
      <c r="X832" s="1059"/>
      <c r="Y832" s="1059"/>
      <c r="AE832" s="1059"/>
    </row>
    <row r="833" spans="1:31" ht="15.75" customHeight="1">
      <c r="A833" s="83"/>
      <c r="B833" s="83"/>
      <c r="D833" s="83"/>
      <c r="X833" s="1059"/>
      <c r="Y833" s="1059"/>
      <c r="AE833" s="1059"/>
    </row>
    <row r="834" spans="1:31" ht="15.75" customHeight="1">
      <c r="A834" s="83"/>
      <c r="B834" s="83"/>
      <c r="D834" s="83"/>
      <c r="X834" s="1059"/>
      <c r="Y834" s="1059"/>
      <c r="AE834" s="1059"/>
    </row>
    <row r="835" spans="1:31" ht="15.75" customHeight="1">
      <c r="A835" s="83"/>
      <c r="B835" s="83"/>
      <c r="D835" s="83"/>
      <c r="X835" s="1059"/>
      <c r="Y835" s="1059"/>
      <c r="AE835" s="1059"/>
    </row>
    <row r="836" spans="1:31" ht="15.75" customHeight="1">
      <c r="A836" s="83"/>
      <c r="B836" s="83"/>
      <c r="D836" s="83"/>
      <c r="X836" s="1059"/>
      <c r="Y836" s="1059"/>
      <c r="AE836" s="1059"/>
    </row>
    <row r="837" spans="1:31" ht="15.75" customHeight="1">
      <c r="A837" s="83"/>
      <c r="B837" s="83"/>
      <c r="D837" s="83"/>
      <c r="X837" s="1059"/>
      <c r="Y837" s="1059"/>
      <c r="AE837" s="1059"/>
    </row>
    <row r="838" spans="1:31" ht="15.75" customHeight="1">
      <c r="A838" s="83"/>
      <c r="B838" s="83"/>
      <c r="D838" s="83"/>
      <c r="X838" s="1059"/>
      <c r="Y838" s="1059"/>
      <c r="AE838" s="1059"/>
    </row>
    <row r="839" spans="1:31" ht="15.75" customHeight="1">
      <c r="A839" s="83"/>
      <c r="B839" s="83"/>
      <c r="D839" s="83"/>
      <c r="X839" s="1059"/>
      <c r="Y839" s="1059"/>
      <c r="AE839" s="1059"/>
    </row>
    <row r="840" spans="1:31" ht="15.75" customHeight="1">
      <c r="A840" s="83"/>
      <c r="B840" s="83"/>
      <c r="D840" s="83"/>
      <c r="X840" s="1059"/>
      <c r="Y840" s="1059"/>
      <c r="AE840" s="1059"/>
    </row>
    <row r="841" spans="1:31" ht="15.75" customHeight="1">
      <c r="A841" s="83"/>
      <c r="B841" s="83"/>
      <c r="D841" s="83"/>
      <c r="X841" s="1059"/>
      <c r="Y841" s="1059"/>
      <c r="AE841" s="1059"/>
    </row>
    <row r="842" spans="1:31" ht="15.75" customHeight="1">
      <c r="A842" s="83"/>
      <c r="B842" s="83"/>
      <c r="D842" s="83"/>
      <c r="X842" s="1059"/>
      <c r="Y842" s="1059"/>
      <c r="AE842" s="1059"/>
    </row>
    <row r="843" spans="1:31" ht="15.75" customHeight="1">
      <c r="A843" s="83"/>
      <c r="B843" s="83"/>
      <c r="D843" s="83"/>
      <c r="X843" s="1059"/>
      <c r="Y843" s="1059"/>
      <c r="AE843" s="1059"/>
    </row>
    <row r="844" spans="1:31" ht="15.75" customHeight="1">
      <c r="A844" s="83"/>
      <c r="B844" s="83"/>
      <c r="D844" s="83"/>
      <c r="X844" s="1059"/>
      <c r="Y844" s="1059"/>
      <c r="AE844" s="1059"/>
    </row>
    <row r="845" spans="1:31" ht="15.75" customHeight="1">
      <c r="A845" s="83"/>
      <c r="B845" s="83"/>
      <c r="D845" s="83"/>
      <c r="X845" s="1059"/>
      <c r="Y845" s="1059"/>
      <c r="AE845" s="1059"/>
    </row>
    <row r="846" spans="1:31" ht="15.75" customHeight="1">
      <c r="A846" s="83"/>
      <c r="B846" s="83"/>
      <c r="D846" s="83"/>
      <c r="X846" s="1059"/>
      <c r="Y846" s="1059"/>
      <c r="AE846" s="1059"/>
    </row>
    <row r="847" spans="1:31" ht="15.75" customHeight="1">
      <c r="A847" s="83"/>
      <c r="B847" s="83"/>
      <c r="D847" s="83"/>
      <c r="X847" s="1059"/>
      <c r="Y847" s="1059"/>
      <c r="AE847" s="1059"/>
    </row>
    <row r="848" spans="1:31" ht="15.75" customHeight="1">
      <c r="A848" s="83"/>
      <c r="B848" s="83"/>
      <c r="D848" s="83"/>
      <c r="X848" s="1059"/>
      <c r="Y848" s="1059"/>
      <c r="AE848" s="1059"/>
    </row>
    <row r="849" spans="1:31" ht="15.75" customHeight="1">
      <c r="A849" s="83"/>
      <c r="B849" s="83"/>
      <c r="D849" s="83"/>
      <c r="X849" s="1059"/>
      <c r="Y849" s="1059"/>
      <c r="AE849" s="1059"/>
    </row>
    <row r="850" spans="1:31" ht="15.75" customHeight="1">
      <c r="A850" s="83"/>
      <c r="B850" s="83"/>
      <c r="D850" s="83"/>
      <c r="X850" s="1059"/>
      <c r="Y850" s="1059"/>
      <c r="AE850" s="1059"/>
    </row>
    <row r="851" spans="1:31" ht="15.75" customHeight="1">
      <c r="A851" s="83"/>
      <c r="B851" s="83"/>
      <c r="D851" s="83"/>
      <c r="X851" s="1059"/>
      <c r="Y851" s="1059"/>
      <c r="AE851" s="1059"/>
    </row>
    <row r="852" spans="1:31" ht="15.75" customHeight="1">
      <c r="A852" s="83"/>
      <c r="B852" s="83"/>
      <c r="D852" s="83"/>
      <c r="X852" s="1059"/>
      <c r="Y852" s="1059"/>
      <c r="AE852" s="1059"/>
    </row>
    <row r="853" spans="1:31" ht="15.75" customHeight="1">
      <c r="A853" s="83"/>
      <c r="B853" s="83"/>
      <c r="D853" s="83"/>
      <c r="X853" s="1059"/>
      <c r="Y853" s="1059"/>
      <c r="AE853" s="1059"/>
    </row>
    <row r="854" spans="1:31" ht="15.75" customHeight="1">
      <c r="A854" s="83"/>
      <c r="B854" s="83"/>
      <c r="D854" s="83"/>
      <c r="X854" s="1059"/>
      <c r="Y854" s="1059"/>
      <c r="AE854" s="1059"/>
    </row>
    <row r="855" spans="1:31" ht="15.75" customHeight="1">
      <c r="A855" s="83"/>
      <c r="B855" s="83"/>
      <c r="D855" s="83"/>
      <c r="X855" s="1059"/>
      <c r="Y855" s="1059"/>
      <c r="AE855" s="1059"/>
    </row>
    <row r="856" spans="1:31" ht="15.75" customHeight="1">
      <c r="A856" s="83"/>
      <c r="B856" s="83"/>
      <c r="D856" s="83"/>
      <c r="X856" s="1059"/>
      <c r="Y856" s="1059"/>
      <c r="AE856" s="1059"/>
    </row>
    <row r="857" spans="1:31" ht="15.75" customHeight="1">
      <c r="A857" s="83"/>
      <c r="B857" s="83"/>
      <c r="D857" s="83"/>
      <c r="X857" s="1059"/>
      <c r="Y857" s="1059"/>
      <c r="AE857" s="1059"/>
    </row>
    <row r="858" spans="1:31" ht="15.75" customHeight="1">
      <c r="A858" s="83"/>
      <c r="B858" s="83"/>
      <c r="D858" s="83"/>
      <c r="X858" s="1059"/>
      <c r="Y858" s="1059"/>
      <c r="AE858" s="1059"/>
    </row>
    <row r="859" spans="1:31" ht="15.75" customHeight="1">
      <c r="A859" s="83"/>
      <c r="B859" s="83"/>
      <c r="D859" s="83"/>
      <c r="X859" s="1059"/>
      <c r="Y859" s="1059"/>
      <c r="AE859" s="1059"/>
    </row>
    <row r="860" spans="1:31" ht="15.75" customHeight="1">
      <c r="A860" s="83"/>
      <c r="B860" s="83"/>
      <c r="D860" s="83"/>
      <c r="X860" s="1059"/>
      <c r="Y860" s="1059"/>
      <c r="AE860" s="1059"/>
    </row>
    <row r="861" spans="1:31" ht="15.75" customHeight="1">
      <c r="A861" s="83"/>
      <c r="B861" s="83"/>
      <c r="D861" s="83"/>
      <c r="X861" s="1059"/>
      <c r="Y861" s="1059"/>
      <c r="AE861" s="1059"/>
    </row>
    <row r="862" spans="1:31" ht="15.75" customHeight="1">
      <c r="A862" s="83"/>
      <c r="B862" s="83"/>
      <c r="D862" s="83"/>
      <c r="X862" s="1059"/>
      <c r="Y862" s="1059"/>
      <c r="AE862" s="1059"/>
    </row>
    <row r="863" spans="1:31" ht="15.75" customHeight="1">
      <c r="A863" s="83"/>
      <c r="B863" s="83"/>
      <c r="D863" s="83"/>
      <c r="X863" s="1059"/>
      <c r="Y863" s="1059"/>
      <c r="AE863" s="1059"/>
    </row>
    <row r="864" spans="1:31" ht="15.75" customHeight="1">
      <c r="A864" s="83"/>
      <c r="B864" s="83"/>
      <c r="D864" s="83"/>
      <c r="X864" s="1059"/>
      <c r="Y864" s="1059"/>
      <c r="AE864" s="1059"/>
    </row>
    <row r="865" spans="1:31" ht="15.75" customHeight="1">
      <c r="A865" s="83"/>
      <c r="B865" s="83"/>
      <c r="D865" s="83"/>
      <c r="X865" s="1059"/>
      <c r="Y865" s="1059"/>
      <c r="AE865" s="1059"/>
    </row>
    <row r="866" spans="1:31" ht="15.75" customHeight="1">
      <c r="A866" s="83"/>
      <c r="B866" s="83"/>
      <c r="D866" s="83"/>
      <c r="X866" s="1059"/>
      <c r="Y866" s="1059"/>
      <c r="AE866" s="1059"/>
    </row>
    <row r="867" spans="1:31" ht="15.75" customHeight="1">
      <c r="A867" s="83"/>
      <c r="B867" s="83"/>
      <c r="D867" s="83"/>
      <c r="X867" s="1059"/>
      <c r="Y867" s="1059"/>
      <c r="AE867" s="1059"/>
    </row>
    <row r="868" spans="1:31" ht="15.75" customHeight="1">
      <c r="A868" s="83"/>
      <c r="B868" s="83"/>
      <c r="D868" s="83"/>
      <c r="X868" s="1059"/>
      <c r="Y868" s="1059"/>
      <c r="AE868" s="1059"/>
    </row>
    <row r="869" spans="1:31" ht="15.75" customHeight="1">
      <c r="A869" s="83"/>
      <c r="B869" s="83"/>
      <c r="D869" s="83"/>
      <c r="X869" s="1059"/>
      <c r="Y869" s="1059"/>
      <c r="AE869" s="1059"/>
    </row>
    <row r="870" spans="1:31" ht="15.75" customHeight="1">
      <c r="A870" s="83"/>
      <c r="B870" s="83"/>
      <c r="D870" s="83"/>
      <c r="X870" s="1059"/>
      <c r="Y870" s="1059"/>
      <c r="AE870" s="1059"/>
    </row>
    <row r="871" spans="1:31" ht="15.75" customHeight="1">
      <c r="A871" s="83"/>
      <c r="B871" s="83"/>
      <c r="D871" s="83"/>
      <c r="X871" s="1059"/>
      <c r="Y871" s="1059"/>
      <c r="AE871" s="1059"/>
    </row>
    <row r="872" spans="1:31" ht="15.75" customHeight="1">
      <c r="A872" s="83"/>
      <c r="B872" s="83"/>
      <c r="D872" s="83"/>
      <c r="X872" s="1059"/>
      <c r="Y872" s="1059"/>
      <c r="AE872" s="1059"/>
    </row>
    <row r="873" spans="1:31" ht="15.75" customHeight="1">
      <c r="A873" s="83"/>
      <c r="B873" s="83"/>
      <c r="D873" s="83"/>
      <c r="X873" s="1059"/>
      <c r="Y873" s="1059"/>
      <c r="AE873" s="1059"/>
    </row>
    <row r="874" spans="1:31" ht="15.75" customHeight="1">
      <c r="A874" s="83"/>
      <c r="B874" s="83"/>
      <c r="D874" s="83"/>
      <c r="X874" s="1059"/>
      <c r="Y874" s="1059"/>
      <c r="AE874" s="1059"/>
    </row>
    <row r="875" spans="1:31" ht="15.75" customHeight="1">
      <c r="A875" s="83"/>
      <c r="B875" s="83"/>
      <c r="D875" s="83"/>
      <c r="X875" s="1059"/>
      <c r="Y875" s="1059"/>
      <c r="AE875" s="1059"/>
    </row>
    <row r="876" spans="1:31" ht="15.75" customHeight="1">
      <c r="A876" s="83"/>
      <c r="B876" s="83"/>
      <c r="D876" s="83"/>
      <c r="X876" s="1059"/>
      <c r="Y876" s="1059"/>
      <c r="AE876" s="1059"/>
    </row>
    <row r="877" spans="1:31" ht="15.75" customHeight="1">
      <c r="A877" s="83"/>
      <c r="B877" s="83"/>
      <c r="D877" s="83"/>
      <c r="X877" s="1059"/>
      <c r="Y877" s="1059"/>
      <c r="AE877" s="1059"/>
    </row>
    <row r="878" spans="1:31" ht="15.75" customHeight="1">
      <c r="A878" s="83"/>
      <c r="B878" s="83"/>
      <c r="D878" s="83"/>
      <c r="X878" s="1059"/>
      <c r="Y878" s="1059"/>
      <c r="AE878" s="1059"/>
    </row>
    <row r="879" spans="1:31" ht="15.75" customHeight="1">
      <c r="A879" s="83"/>
      <c r="B879" s="83"/>
      <c r="D879" s="83"/>
      <c r="X879" s="1059"/>
      <c r="Y879" s="1059"/>
      <c r="AE879" s="1059"/>
    </row>
    <row r="880" spans="1:31" ht="15.75" customHeight="1">
      <c r="A880" s="83"/>
      <c r="B880" s="83"/>
      <c r="D880" s="83"/>
      <c r="X880" s="1059"/>
      <c r="Y880" s="1059"/>
      <c r="AE880" s="1059"/>
    </row>
    <row r="881" spans="1:31" ht="15.75" customHeight="1">
      <c r="A881" s="83"/>
      <c r="B881" s="83"/>
      <c r="D881" s="83"/>
      <c r="X881" s="1059"/>
      <c r="Y881" s="1059"/>
      <c r="AE881" s="1059"/>
    </row>
    <row r="882" spans="1:31" ht="15.75" customHeight="1">
      <c r="A882" s="83"/>
      <c r="B882" s="83"/>
      <c r="D882" s="83"/>
      <c r="X882" s="1059"/>
      <c r="Y882" s="1059"/>
      <c r="AE882" s="1059"/>
    </row>
    <row r="883" spans="1:31" ht="15.75" customHeight="1">
      <c r="A883" s="83"/>
      <c r="B883" s="83"/>
      <c r="D883" s="83"/>
      <c r="X883" s="1059"/>
      <c r="Y883" s="1059"/>
      <c r="AE883" s="1059"/>
    </row>
    <row r="884" spans="1:31" ht="15.75" customHeight="1">
      <c r="A884" s="83"/>
      <c r="B884" s="83"/>
      <c r="D884" s="83"/>
      <c r="X884" s="1059"/>
      <c r="Y884" s="1059"/>
      <c r="AE884" s="1059"/>
    </row>
    <row r="885" spans="1:31" ht="15.75" customHeight="1">
      <c r="A885" s="83"/>
      <c r="B885" s="83"/>
      <c r="D885" s="83"/>
      <c r="X885" s="1059"/>
      <c r="Y885" s="1059"/>
      <c r="AE885" s="1059"/>
    </row>
    <row r="886" spans="1:31" ht="15.75" customHeight="1">
      <c r="A886" s="83"/>
      <c r="B886" s="83"/>
      <c r="D886" s="83"/>
      <c r="X886" s="1059"/>
      <c r="Y886" s="1059"/>
      <c r="AE886" s="1059"/>
    </row>
    <row r="887" spans="1:31" ht="15.75" customHeight="1">
      <c r="A887" s="83"/>
      <c r="B887" s="83"/>
      <c r="D887" s="83"/>
      <c r="X887" s="1059"/>
      <c r="Y887" s="1059"/>
      <c r="AE887" s="1059"/>
    </row>
    <row r="888" spans="1:31" ht="15.75" customHeight="1">
      <c r="A888" s="83"/>
      <c r="B888" s="83"/>
      <c r="D888" s="83"/>
      <c r="X888" s="1059"/>
      <c r="Y888" s="1059"/>
      <c r="AE888" s="1059"/>
    </row>
    <row r="889" spans="1:31" ht="15.75" customHeight="1">
      <c r="A889" s="83"/>
      <c r="B889" s="83"/>
      <c r="D889" s="83"/>
      <c r="X889" s="1059"/>
      <c r="Y889" s="1059"/>
      <c r="AE889" s="1059"/>
    </row>
    <row r="890" spans="1:31" ht="15.75" customHeight="1">
      <c r="A890" s="83"/>
      <c r="B890" s="83"/>
      <c r="D890" s="83"/>
      <c r="X890" s="1059"/>
      <c r="Y890" s="1059"/>
      <c r="AE890" s="1059"/>
    </row>
    <row r="891" spans="1:31" ht="15.75" customHeight="1">
      <c r="A891" s="83"/>
      <c r="B891" s="83"/>
      <c r="D891" s="83"/>
      <c r="X891" s="1059"/>
      <c r="Y891" s="1059"/>
      <c r="AE891" s="1059"/>
    </row>
    <row r="892" spans="1:31" ht="15.75" customHeight="1">
      <c r="A892" s="83"/>
      <c r="B892" s="83"/>
      <c r="D892" s="83"/>
      <c r="X892" s="1059"/>
      <c r="Y892" s="1059"/>
      <c r="AE892" s="1059"/>
    </row>
    <row r="893" spans="1:31" ht="15.75" customHeight="1">
      <c r="A893" s="83"/>
      <c r="B893" s="83"/>
      <c r="D893" s="83"/>
      <c r="X893" s="1059"/>
      <c r="Y893" s="1059"/>
      <c r="AE893" s="1059"/>
    </row>
    <row r="894" spans="1:31" ht="15.75" customHeight="1">
      <c r="A894" s="83"/>
      <c r="B894" s="83"/>
      <c r="D894" s="83"/>
      <c r="X894" s="1059"/>
      <c r="Y894" s="1059"/>
      <c r="AE894" s="1059"/>
    </row>
    <row r="895" spans="1:31" ht="15.75" customHeight="1">
      <c r="A895" s="83"/>
      <c r="B895" s="83"/>
      <c r="D895" s="83"/>
      <c r="X895" s="1059"/>
      <c r="Y895" s="1059"/>
      <c r="AE895" s="1059"/>
    </row>
    <row r="896" spans="1:31" ht="15.75" customHeight="1">
      <c r="A896" s="83"/>
      <c r="B896" s="83"/>
      <c r="D896" s="83"/>
      <c r="X896" s="1059"/>
      <c r="Y896" s="1059"/>
      <c r="AE896" s="1059"/>
    </row>
    <row r="897" spans="1:31" ht="15.75" customHeight="1">
      <c r="A897" s="83"/>
      <c r="B897" s="83"/>
      <c r="D897" s="83"/>
      <c r="X897" s="1059"/>
      <c r="Y897" s="1059"/>
      <c r="AE897" s="1059"/>
    </row>
    <row r="898" spans="1:31" ht="15.75" customHeight="1">
      <c r="A898" s="83"/>
      <c r="B898" s="83"/>
      <c r="D898" s="83"/>
      <c r="X898" s="1059"/>
      <c r="Y898" s="1059"/>
      <c r="AE898" s="1059"/>
    </row>
    <row r="899" spans="1:31" ht="15.75" customHeight="1">
      <c r="A899" s="83"/>
      <c r="B899" s="83"/>
      <c r="D899" s="83"/>
      <c r="X899" s="1059"/>
      <c r="Y899" s="1059"/>
      <c r="AE899" s="1059"/>
    </row>
    <row r="900" spans="1:31" ht="15.75" customHeight="1">
      <c r="A900" s="83"/>
      <c r="B900" s="83"/>
      <c r="D900" s="83"/>
      <c r="X900" s="1059"/>
      <c r="Y900" s="1059"/>
      <c r="AE900" s="1059"/>
    </row>
    <row r="901" spans="1:31" ht="15.75" customHeight="1">
      <c r="A901" s="83"/>
      <c r="B901" s="83"/>
      <c r="D901" s="83"/>
      <c r="X901" s="1059"/>
      <c r="Y901" s="1059"/>
      <c r="AE901" s="1059"/>
    </row>
    <row r="902" spans="1:31" ht="15.75" customHeight="1">
      <c r="A902" s="83"/>
      <c r="B902" s="83"/>
      <c r="D902" s="83"/>
      <c r="X902" s="1059"/>
      <c r="Y902" s="1059"/>
      <c r="AE902" s="1059"/>
    </row>
    <row r="903" spans="1:31" ht="15.75" customHeight="1">
      <c r="A903" s="83"/>
      <c r="B903" s="83"/>
      <c r="D903" s="83"/>
      <c r="X903" s="1059"/>
      <c r="Y903" s="1059"/>
      <c r="AE903" s="1059"/>
    </row>
    <row r="904" spans="1:31" ht="15.75" customHeight="1">
      <c r="A904" s="83"/>
      <c r="B904" s="83"/>
      <c r="D904" s="83"/>
      <c r="X904" s="1059"/>
      <c r="Y904" s="1059"/>
      <c r="AE904" s="1059"/>
    </row>
    <row r="905" spans="1:31" ht="15.75" customHeight="1">
      <c r="A905" s="83"/>
      <c r="B905" s="83"/>
      <c r="D905" s="83"/>
      <c r="X905" s="1059"/>
      <c r="Y905" s="1059"/>
      <c r="AE905" s="1059"/>
    </row>
    <row r="906" spans="1:31" ht="15.75" customHeight="1">
      <c r="A906" s="83"/>
      <c r="B906" s="83"/>
      <c r="D906" s="83"/>
      <c r="X906" s="1059"/>
      <c r="Y906" s="1059"/>
      <c r="AE906" s="1059"/>
    </row>
    <row r="907" spans="1:31" ht="15.75" customHeight="1">
      <c r="A907" s="83"/>
      <c r="B907" s="83"/>
      <c r="D907" s="83"/>
      <c r="X907" s="1059"/>
      <c r="Y907" s="1059"/>
      <c r="AE907" s="1059"/>
    </row>
    <row r="908" spans="1:31" ht="15.75" customHeight="1">
      <c r="A908" s="83"/>
      <c r="B908" s="83"/>
      <c r="D908" s="83"/>
      <c r="X908" s="1059"/>
      <c r="Y908" s="1059"/>
      <c r="AE908" s="1059"/>
    </row>
    <row r="909" spans="1:31" ht="15.75" customHeight="1">
      <c r="A909" s="83"/>
      <c r="B909" s="83"/>
      <c r="D909" s="83"/>
      <c r="X909" s="1059"/>
      <c r="Y909" s="1059"/>
      <c r="AE909" s="1059"/>
    </row>
    <row r="910" spans="1:31" ht="15.75" customHeight="1">
      <c r="A910" s="83"/>
      <c r="B910" s="83"/>
      <c r="D910" s="83"/>
      <c r="X910" s="1059"/>
      <c r="Y910" s="1059"/>
      <c r="AE910" s="1059"/>
    </row>
    <row r="911" spans="1:31" ht="15.75" customHeight="1">
      <c r="A911" s="83"/>
      <c r="B911" s="83"/>
      <c r="D911" s="83"/>
      <c r="X911" s="1059"/>
      <c r="Y911" s="1059"/>
      <c r="AE911" s="1059"/>
    </row>
    <row r="912" spans="1:31" ht="15.75" customHeight="1">
      <c r="A912" s="83"/>
      <c r="B912" s="83"/>
      <c r="D912" s="83"/>
      <c r="X912" s="1059"/>
      <c r="Y912" s="1059"/>
      <c r="AE912" s="1059"/>
    </row>
    <row r="913" spans="1:31" ht="15.75" customHeight="1">
      <c r="A913" s="83"/>
      <c r="B913" s="83"/>
      <c r="D913" s="83"/>
      <c r="X913" s="1059"/>
      <c r="Y913" s="1059"/>
      <c r="AE913" s="1059"/>
    </row>
    <row r="914" spans="1:31" ht="15.75" customHeight="1">
      <c r="A914" s="83"/>
      <c r="B914" s="83"/>
      <c r="D914" s="83"/>
      <c r="X914" s="1059"/>
      <c r="Y914" s="1059"/>
      <c r="AE914" s="1059"/>
    </row>
    <row r="915" spans="1:31" ht="15.75" customHeight="1">
      <c r="A915" s="83"/>
      <c r="B915" s="83"/>
      <c r="D915" s="83"/>
      <c r="X915" s="1059"/>
      <c r="Y915" s="1059"/>
      <c r="AE915" s="1059"/>
    </row>
    <row r="916" spans="1:31" ht="15.75" customHeight="1">
      <c r="A916" s="83"/>
      <c r="B916" s="83"/>
      <c r="D916" s="83"/>
      <c r="X916" s="1059"/>
      <c r="Y916" s="1059"/>
      <c r="AE916" s="1059"/>
    </row>
    <row r="917" spans="1:31" ht="15.75" customHeight="1">
      <c r="A917" s="83"/>
      <c r="B917" s="83"/>
      <c r="D917" s="83"/>
      <c r="X917" s="1059"/>
      <c r="Y917" s="1059"/>
      <c r="AE917" s="1059"/>
    </row>
    <row r="918" spans="1:31" ht="15.75" customHeight="1">
      <c r="A918" s="83"/>
      <c r="B918" s="83"/>
      <c r="D918" s="83"/>
      <c r="X918" s="1059"/>
      <c r="Y918" s="1059"/>
      <c r="AE918" s="1059"/>
    </row>
    <row r="919" spans="1:31" ht="15.75" customHeight="1">
      <c r="A919" s="83"/>
      <c r="B919" s="83"/>
      <c r="D919" s="83"/>
      <c r="X919" s="1059"/>
      <c r="Y919" s="1059"/>
      <c r="AE919" s="1059"/>
    </row>
    <row r="920" spans="1:31" ht="15.75" customHeight="1">
      <c r="A920" s="83"/>
      <c r="B920" s="83"/>
      <c r="D920" s="83"/>
      <c r="X920" s="1059"/>
      <c r="Y920" s="1059"/>
      <c r="AE920" s="1059"/>
    </row>
    <row r="921" spans="1:31" ht="15.75" customHeight="1">
      <c r="A921" s="83"/>
      <c r="B921" s="83"/>
      <c r="D921" s="83"/>
      <c r="X921" s="1059"/>
      <c r="Y921" s="1059"/>
      <c r="AE921" s="1059"/>
    </row>
    <row r="922" spans="1:31" ht="15.75" customHeight="1">
      <c r="A922" s="83"/>
      <c r="B922" s="83"/>
      <c r="D922" s="83"/>
      <c r="X922" s="1059"/>
      <c r="Y922" s="1059"/>
      <c r="AE922" s="1059"/>
    </row>
    <row r="923" spans="1:31" ht="15.75" customHeight="1">
      <c r="A923" s="83"/>
      <c r="B923" s="83"/>
      <c r="D923" s="83"/>
      <c r="X923" s="1059"/>
      <c r="Y923" s="1059"/>
      <c r="AE923" s="1059"/>
    </row>
    <row r="924" spans="1:31" ht="15.75" customHeight="1">
      <c r="A924" s="83"/>
      <c r="B924" s="83"/>
      <c r="D924" s="83"/>
      <c r="X924" s="1059"/>
      <c r="Y924" s="1059"/>
      <c r="AE924" s="1059"/>
    </row>
    <row r="925" spans="1:31" ht="15.75" customHeight="1">
      <c r="A925" s="83"/>
      <c r="B925" s="83"/>
      <c r="D925" s="83"/>
      <c r="X925" s="1059"/>
      <c r="Y925" s="1059"/>
      <c r="AE925" s="1059"/>
    </row>
    <row r="926" spans="1:31" ht="15.75" customHeight="1">
      <c r="A926" s="83"/>
      <c r="B926" s="83"/>
      <c r="D926" s="83"/>
      <c r="X926" s="1059"/>
      <c r="Y926" s="1059"/>
      <c r="AE926" s="1059"/>
    </row>
    <row r="927" spans="1:31" ht="15.75" customHeight="1">
      <c r="A927" s="83"/>
      <c r="B927" s="83"/>
      <c r="D927" s="83"/>
      <c r="X927" s="1059"/>
      <c r="Y927" s="1059"/>
      <c r="AE927" s="1059"/>
    </row>
    <row r="928" spans="1:31" ht="15.75" customHeight="1">
      <c r="A928" s="83"/>
      <c r="B928" s="83"/>
      <c r="D928" s="83"/>
      <c r="X928" s="1059"/>
      <c r="Y928" s="1059"/>
      <c r="AE928" s="1059"/>
    </row>
    <row r="929" spans="1:31" ht="15.75" customHeight="1">
      <c r="A929" s="83"/>
      <c r="B929" s="83"/>
      <c r="D929" s="83"/>
      <c r="X929" s="1059"/>
      <c r="Y929" s="1059"/>
      <c r="AE929" s="1059"/>
    </row>
    <row r="930" spans="1:31" ht="15.75" customHeight="1">
      <c r="A930" s="83"/>
      <c r="B930" s="83"/>
      <c r="D930" s="83"/>
      <c r="X930" s="1059"/>
      <c r="Y930" s="1059"/>
      <c r="AE930" s="1059"/>
    </row>
    <row r="931" spans="1:31" ht="15.75" customHeight="1">
      <c r="A931" s="83"/>
      <c r="B931" s="83"/>
      <c r="D931" s="83"/>
      <c r="X931" s="1059"/>
      <c r="Y931" s="1059"/>
      <c r="AE931" s="1059"/>
    </row>
    <row r="932" spans="1:31" ht="15.75" customHeight="1">
      <c r="A932" s="83"/>
      <c r="B932" s="83"/>
      <c r="D932" s="83"/>
      <c r="X932" s="1059"/>
      <c r="Y932" s="1059"/>
      <c r="AE932" s="1059"/>
    </row>
    <row r="933" spans="1:31" ht="15.75" customHeight="1">
      <c r="A933" s="83"/>
      <c r="B933" s="83"/>
      <c r="D933" s="83"/>
      <c r="X933" s="1059"/>
      <c r="Y933" s="1059"/>
      <c r="AE933" s="1059"/>
    </row>
    <row r="934" spans="1:31" ht="15.75" customHeight="1">
      <c r="A934" s="83"/>
      <c r="B934" s="83"/>
      <c r="D934" s="83"/>
      <c r="X934" s="1059"/>
      <c r="Y934" s="1059"/>
      <c r="AE934" s="1059"/>
    </row>
    <row r="935" spans="1:31" ht="15.75" customHeight="1">
      <c r="A935" s="83"/>
      <c r="B935" s="83"/>
      <c r="D935" s="83"/>
      <c r="X935" s="1059"/>
      <c r="Y935" s="1059"/>
      <c r="AE935" s="1059"/>
    </row>
    <row r="936" spans="1:31" ht="15.75" customHeight="1">
      <c r="A936" s="83"/>
      <c r="B936" s="83"/>
      <c r="D936" s="83"/>
      <c r="X936" s="1059"/>
      <c r="Y936" s="1059"/>
      <c r="AE936" s="1059"/>
    </row>
    <row r="937" spans="1:31" ht="15.75" customHeight="1">
      <c r="A937" s="83"/>
      <c r="B937" s="83"/>
      <c r="D937" s="83"/>
      <c r="X937" s="1059"/>
      <c r="Y937" s="1059"/>
      <c r="AE937" s="1059"/>
    </row>
    <row r="938" spans="1:31" ht="15.75" customHeight="1">
      <c r="A938" s="83"/>
      <c r="B938" s="83"/>
      <c r="D938" s="83"/>
      <c r="X938" s="1059"/>
      <c r="Y938" s="1059"/>
      <c r="AE938" s="1059"/>
    </row>
    <row r="939" spans="1:31" ht="15.75" customHeight="1">
      <c r="A939" s="83"/>
      <c r="B939" s="83"/>
      <c r="D939" s="83"/>
      <c r="X939" s="1059"/>
      <c r="Y939" s="1059"/>
      <c r="AE939" s="1059"/>
    </row>
    <row r="940" spans="1:31" ht="15.75" customHeight="1">
      <c r="A940" s="83"/>
      <c r="B940" s="83"/>
      <c r="D940" s="83"/>
      <c r="X940" s="1059"/>
      <c r="Y940" s="1059"/>
      <c r="AE940" s="1059"/>
    </row>
    <row r="941" spans="1:31" ht="15.75" customHeight="1">
      <c r="A941" s="83"/>
      <c r="B941" s="83"/>
      <c r="D941" s="83"/>
      <c r="X941" s="1059"/>
      <c r="Y941" s="1059"/>
      <c r="AE941" s="1059"/>
    </row>
    <row r="942" spans="1:31" ht="15.75" customHeight="1">
      <c r="A942" s="83"/>
      <c r="B942" s="83"/>
      <c r="D942" s="83"/>
      <c r="X942" s="1059"/>
      <c r="Y942" s="1059"/>
      <c r="AE942" s="1059"/>
    </row>
    <row r="943" spans="1:31" ht="15.75" customHeight="1">
      <c r="A943" s="83"/>
      <c r="B943" s="83"/>
      <c r="D943" s="83"/>
      <c r="X943" s="1059"/>
      <c r="Y943" s="1059"/>
      <c r="AE943" s="1059"/>
    </row>
    <row r="944" spans="1:31" ht="15.75" customHeight="1">
      <c r="A944" s="83"/>
      <c r="B944" s="83"/>
      <c r="D944" s="83"/>
      <c r="X944" s="1059"/>
      <c r="Y944" s="1059"/>
      <c r="AE944" s="1059"/>
    </row>
    <row r="945" spans="1:31" ht="15.75" customHeight="1">
      <c r="A945" s="83"/>
      <c r="B945" s="83"/>
      <c r="D945" s="83"/>
      <c r="X945" s="1059"/>
      <c r="Y945" s="1059"/>
      <c r="AE945" s="1059"/>
    </row>
    <row r="946" spans="1:31" ht="15.75" customHeight="1">
      <c r="A946" s="83"/>
      <c r="B946" s="83"/>
      <c r="D946" s="83"/>
      <c r="X946" s="1059"/>
      <c r="Y946" s="1059"/>
      <c r="AE946" s="1059"/>
    </row>
    <row r="947" spans="1:31" ht="15.75" customHeight="1">
      <c r="A947" s="83"/>
      <c r="B947" s="83"/>
      <c r="D947" s="83"/>
      <c r="X947" s="1059"/>
      <c r="Y947" s="1059"/>
      <c r="AE947" s="1059"/>
    </row>
    <row r="948" spans="1:31" ht="15.75" customHeight="1">
      <c r="A948" s="83"/>
      <c r="B948" s="83"/>
      <c r="D948" s="83"/>
      <c r="X948" s="1059"/>
      <c r="Y948" s="1059"/>
      <c r="AE948" s="1059"/>
    </row>
    <row r="949" spans="1:31" ht="15.75" customHeight="1">
      <c r="A949" s="83"/>
      <c r="B949" s="83"/>
      <c r="D949" s="83"/>
      <c r="X949" s="1059"/>
      <c r="Y949" s="1059"/>
      <c r="AE949" s="1059"/>
    </row>
    <row r="950" spans="1:31" ht="15.75" customHeight="1">
      <c r="A950" s="83"/>
      <c r="B950" s="83"/>
      <c r="D950" s="83"/>
      <c r="X950" s="1059"/>
      <c r="Y950" s="1059"/>
      <c r="AE950" s="1059"/>
    </row>
    <row r="951" spans="1:31" ht="15.75" customHeight="1">
      <c r="A951" s="83"/>
      <c r="B951" s="83"/>
      <c r="D951" s="83"/>
      <c r="X951" s="1059"/>
      <c r="Y951" s="1059"/>
      <c r="AE951" s="1059"/>
    </row>
    <row r="952" spans="1:31" ht="15.75" customHeight="1">
      <c r="A952" s="83"/>
      <c r="B952" s="83"/>
      <c r="D952" s="83"/>
      <c r="X952" s="1059"/>
      <c r="Y952" s="1059"/>
      <c r="AE952" s="1059"/>
    </row>
    <row r="953" spans="1:31" ht="15.75" customHeight="1">
      <c r="A953" s="83"/>
      <c r="B953" s="83"/>
      <c r="D953" s="83"/>
      <c r="X953" s="1059"/>
      <c r="Y953" s="1059"/>
      <c r="AE953" s="1059"/>
    </row>
    <row r="954" spans="1:31" ht="15.75" customHeight="1">
      <c r="A954" s="83"/>
      <c r="B954" s="83"/>
      <c r="D954" s="83"/>
      <c r="X954" s="1059"/>
      <c r="Y954" s="1059"/>
      <c r="AE954" s="1059"/>
    </row>
    <row r="955" spans="1:31" ht="15.75" customHeight="1">
      <c r="A955" s="83"/>
      <c r="B955" s="83"/>
      <c r="D955" s="83"/>
      <c r="X955" s="1059"/>
      <c r="Y955" s="1059"/>
      <c r="AE955" s="1059"/>
    </row>
    <row r="956" spans="1:31" ht="15.75" customHeight="1">
      <c r="A956" s="83"/>
      <c r="B956" s="83"/>
      <c r="D956" s="83"/>
      <c r="X956" s="1059"/>
      <c r="Y956" s="1059"/>
      <c r="AE956" s="1059"/>
    </row>
    <row r="957" spans="1:31" ht="15.75" customHeight="1">
      <c r="A957" s="83"/>
      <c r="B957" s="83"/>
      <c r="D957" s="83"/>
      <c r="X957" s="1059"/>
      <c r="Y957" s="1059"/>
      <c r="AE957" s="1059"/>
    </row>
    <row r="958" spans="1:31" ht="15.75" customHeight="1">
      <c r="A958" s="83"/>
      <c r="B958" s="83"/>
      <c r="D958" s="83"/>
      <c r="X958" s="1059"/>
      <c r="Y958" s="1059"/>
      <c r="AE958" s="1059"/>
    </row>
    <row r="959" spans="1:31" ht="15.75" customHeight="1">
      <c r="A959" s="83"/>
      <c r="B959" s="83"/>
      <c r="D959" s="83"/>
      <c r="X959" s="1059"/>
      <c r="Y959" s="1059"/>
      <c r="AE959" s="1059"/>
    </row>
    <row r="960" spans="1:31" ht="15.75" customHeight="1">
      <c r="A960" s="83"/>
      <c r="B960" s="83"/>
      <c r="D960" s="83"/>
      <c r="X960" s="1059"/>
      <c r="Y960" s="1059"/>
      <c r="AE960" s="1059"/>
    </row>
    <row r="961" spans="1:31" ht="15.75" customHeight="1">
      <c r="A961" s="83"/>
      <c r="B961" s="83"/>
      <c r="D961" s="83"/>
      <c r="X961" s="1059"/>
      <c r="Y961" s="1059"/>
      <c r="AE961" s="1059"/>
    </row>
    <row r="962" spans="1:31" ht="15.75" customHeight="1">
      <c r="A962" s="83"/>
      <c r="B962" s="83"/>
      <c r="D962" s="83"/>
      <c r="X962" s="1059"/>
      <c r="Y962" s="1059"/>
      <c r="AE962" s="1059"/>
    </row>
    <row r="963" spans="1:31" ht="15.75" customHeight="1">
      <c r="A963" s="83"/>
      <c r="B963" s="83"/>
      <c r="D963" s="83"/>
      <c r="X963" s="1059"/>
      <c r="Y963" s="1059"/>
      <c r="AE963" s="1059"/>
    </row>
    <row r="964" spans="1:31" ht="15.75" customHeight="1">
      <c r="A964" s="83"/>
      <c r="B964" s="83"/>
      <c r="D964" s="83"/>
      <c r="X964" s="1059"/>
      <c r="Y964" s="1059"/>
      <c r="AE964" s="1059"/>
    </row>
    <row r="965" spans="1:31" ht="15.75" customHeight="1">
      <c r="A965" s="83"/>
      <c r="B965" s="83"/>
      <c r="D965" s="83"/>
      <c r="X965" s="1059"/>
      <c r="Y965" s="1059"/>
      <c r="AE965" s="1059"/>
    </row>
    <row r="966" spans="1:31" ht="15.75" customHeight="1">
      <c r="A966" s="83"/>
      <c r="B966" s="83"/>
      <c r="D966" s="83"/>
      <c r="X966" s="1059"/>
      <c r="Y966" s="1059"/>
      <c r="AE966" s="1059"/>
    </row>
    <row r="967" spans="1:31" ht="15.75" customHeight="1">
      <c r="A967" s="83"/>
      <c r="B967" s="83"/>
      <c r="D967" s="83"/>
      <c r="X967" s="1059"/>
      <c r="Y967" s="1059"/>
      <c r="AE967" s="1059"/>
    </row>
    <row r="968" spans="1:31" ht="15.75" customHeight="1">
      <c r="A968" s="83"/>
      <c r="B968" s="83"/>
      <c r="D968" s="83"/>
      <c r="X968" s="1059"/>
      <c r="Y968" s="1059"/>
      <c r="AE968" s="1059"/>
    </row>
    <row r="969" spans="1:31" ht="15.75" customHeight="1">
      <c r="A969" s="83"/>
      <c r="B969" s="83"/>
      <c r="D969" s="83"/>
      <c r="X969" s="1059"/>
      <c r="Y969" s="1059"/>
      <c r="AE969" s="1059"/>
    </row>
    <row r="970" spans="1:31" ht="15.75" customHeight="1">
      <c r="A970" s="83"/>
      <c r="B970" s="83"/>
      <c r="D970" s="83"/>
      <c r="X970" s="1059"/>
      <c r="Y970" s="1059"/>
      <c r="AE970" s="1059"/>
    </row>
    <row r="971" spans="1:31" ht="15.75" customHeight="1">
      <c r="A971" s="83"/>
      <c r="B971" s="83"/>
      <c r="D971" s="83"/>
      <c r="X971" s="1059"/>
      <c r="Y971" s="1059"/>
      <c r="AE971" s="1059"/>
    </row>
    <row r="972" spans="1:31" ht="15.75" customHeight="1">
      <c r="A972" s="83"/>
      <c r="B972" s="83"/>
      <c r="D972" s="83"/>
      <c r="X972" s="1059"/>
      <c r="Y972" s="1059"/>
      <c r="AE972" s="1059"/>
    </row>
    <row r="973" spans="1:31" ht="15.75" customHeight="1">
      <c r="A973" s="83"/>
      <c r="B973" s="83"/>
      <c r="D973" s="83"/>
      <c r="X973" s="1059"/>
      <c r="Y973" s="1059"/>
      <c r="AE973" s="1059"/>
    </row>
    <row r="974" spans="1:31" ht="15.75" customHeight="1">
      <c r="A974" s="83"/>
      <c r="B974" s="83"/>
      <c r="D974" s="83"/>
      <c r="X974" s="1059"/>
      <c r="Y974" s="1059"/>
      <c r="AE974" s="1059"/>
    </row>
    <row r="975" spans="1:31" ht="15.75" customHeight="1">
      <c r="A975" s="83"/>
      <c r="B975" s="83"/>
      <c r="D975" s="83"/>
      <c r="X975" s="1059"/>
      <c r="Y975" s="1059"/>
      <c r="AE975" s="1059"/>
    </row>
    <row r="976" spans="1:31" ht="15.75" customHeight="1">
      <c r="A976" s="83"/>
      <c r="B976" s="83"/>
      <c r="D976" s="83"/>
      <c r="X976" s="1059"/>
      <c r="Y976" s="1059"/>
      <c r="AE976" s="1059"/>
    </row>
    <row r="977" spans="1:31" ht="15.75" customHeight="1">
      <c r="A977" s="83"/>
      <c r="B977" s="83"/>
      <c r="D977" s="83"/>
      <c r="X977" s="1059"/>
      <c r="Y977" s="1059"/>
      <c r="AE977" s="1059"/>
    </row>
    <row r="978" spans="1:31" ht="15.75" customHeight="1">
      <c r="A978" s="83"/>
      <c r="B978" s="83"/>
      <c r="D978" s="83"/>
      <c r="X978" s="1059"/>
      <c r="Y978" s="1059"/>
      <c r="AE978" s="1059"/>
    </row>
    <row r="979" spans="1:31" ht="15.75" customHeight="1">
      <c r="A979" s="83"/>
      <c r="B979" s="83"/>
      <c r="D979" s="83"/>
      <c r="X979" s="1059"/>
      <c r="Y979" s="1059"/>
      <c r="AE979" s="1059"/>
    </row>
    <row r="980" spans="1:31" ht="15.75" customHeight="1">
      <c r="A980" s="83"/>
      <c r="B980" s="83"/>
      <c r="D980" s="83"/>
      <c r="X980" s="1059"/>
      <c r="Y980" s="1059"/>
      <c r="AE980" s="1059"/>
    </row>
    <row r="981" spans="1:31" ht="15.75" customHeight="1">
      <c r="A981" s="83"/>
      <c r="B981" s="83"/>
      <c r="D981" s="83"/>
      <c r="X981" s="1059"/>
      <c r="Y981" s="1059"/>
      <c r="AE981" s="1059"/>
    </row>
    <row r="982" spans="1:31" ht="15.75" customHeight="1">
      <c r="A982" s="83"/>
      <c r="B982" s="83"/>
      <c r="D982" s="83"/>
      <c r="X982" s="1059"/>
      <c r="Y982" s="1059"/>
      <c r="AE982" s="1059"/>
    </row>
    <row r="983" spans="1:31" ht="15.75" customHeight="1">
      <c r="A983" s="83"/>
      <c r="B983" s="83"/>
      <c r="D983" s="83"/>
      <c r="X983" s="1059"/>
      <c r="Y983" s="1059"/>
      <c r="AE983" s="1059"/>
    </row>
    <row r="984" spans="1:31" ht="15.75" customHeight="1">
      <c r="A984" s="83"/>
      <c r="B984" s="83"/>
      <c r="D984" s="83"/>
      <c r="X984" s="1059"/>
      <c r="Y984" s="1059"/>
      <c r="AE984" s="1059"/>
    </row>
    <row r="985" spans="1:31" ht="15.75" customHeight="1">
      <c r="A985" s="83"/>
      <c r="B985" s="83"/>
      <c r="D985" s="83"/>
      <c r="X985" s="1059"/>
      <c r="Y985" s="1059"/>
      <c r="AE985" s="1059"/>
    </row>
    <row r="986" spans="1:31" ht="15.75" customHeight="1">
      <c r="A986" s="83"/>
      <c r="B986" s="83"/>
      <c r="D986" s="83"/>
      <c r="X986" s="1059"/>
      <c r="Y986" s="1059"/>
      <c r="AE986" s="1059"/>
    </row>
    <row r="987" spans="1:31" ht="15.75" customHeight="1">
      <c r="A987" s="83"/>
      <c r="B987" s="83"/>
      <c r="D987" s="83"/>
      <c r="X987" s="1059"/>
      <c r="Y987" s="1059"/>
      <c r="AE987" s="1059"/>
    </row>
    <row r="988" spans="1:31" ht="15.75" customHeight="1">
      <c r="A988" s="83"/>
      <c r="B988" s="83"/>
      <c r="D988" s="83"/>
      <c r="X988" s="1059"/>
      <c r="Y988" s="1059"/>
      <c r="AE988" s="1059"/>
    </row>
    <row r="989" spans="1:31" ht="15.75" customHeight="1">
      <c r="A989" s="83"/>
      <c r="B989" s="83"/>
      <c r="D989" s="83"/>
      <c r="X989" s="1059"/>
      <c r="Y989" s="1059"/>
      <c r="AE989" s="1059"/>
    </row>
    <row r="990" spans="1:31" ht="15.75" customHeight="1">
      <c r="A990" s="83"/>
      <c r="B990" s="83"/>
      <c r="D990" s="83"/>
      <c r="X990" s="1059"/>
      <c r="Y990" s="1059"/>
      <c r="AE990" s="1059"/>
    </row>
    <row r="991" spans="1:31" ht="15.75" customHeight="1">
      <c r="A991" s="83"/>
      <c r="B991" s="83"/>
      <c r="D991" s="83"/>
      <c r="X991" s="1059"/>
      <c r="Y991" s="1059"/>
      <c r="AE991" s="1059"/>
    </row>
    <row r="992" spans="1:31" ht="15.75" customHeight="1">
      <c r="A992" s="83"/>
      <c r="B992" s="83"/>
      <c r="D992" s="83"/>
      <c r="X992" s="1059"/>
      <c r="Y992" s="1059"/>
      <c r="AE992" s="1059"/>
    </row>
    <row r="993" spans="1:31" ht="15.75" customHeight="1">
      <c r="A993" s="83"/>
      <c r="B993" s="83"/>
      <c r="D993" s="83"/>
      <c r="X993" s="1059"/>
      <c r="Y993" s="1059"/>
      <c r="AE993" s="1059"/>
    </row>
    <row r="994" spans="1:31" ht="15.75" customHeight="1">
      <c r="A994" s="83"/>
      <c r="B994" s="83"/>
      <c r="D994" s="83"/>
      <c r="X994" s="1059"/>
      <c r="Y994" s="1059"/>
      <c r="AE994" s="1059"/>
    </row>
    <row r="995" spans="1:31" ht="15.75" customHeight="1">
      <c r="A995" s="83"/>
      <c r="B995" s="83"/>
      <c r="D995" s="83"/>
      <c r="X995" s="1059"/>
      <c r="Y995" s="1059"/>
      <c r="AE995" s="1059"/>
    </row>
    <row r="996" spans="1:31" ht="15.75" customHeight="1">
      <c r="A996" s="83"/>
      <c r="B996" s="83"/>
      <c r="D996" s="83"/>
      <c r="X996" s="1059"/>
      <c r="Y996" s="1059"/>
      <c r="AE996" s="1059"/>
    </row>
    <row r="997" spans="1:31" ht="15.75" customHeight="1">
      <c r="A997" s="83"/>
      <c r="B997" s="83"/>
      <c r="D997" s="83"/>
      <c r="X997" s="1059"/>
      <c r="Y997" s="1059"/>
      <c r="AE997" s="1059"/>
    </row>
    <row r="998" spans="1:31" ht="15.75" customHeight="1">
      <c r="A998" s="83"/>
      <c r="B998" s="83"/>
      <c r="D998" s="83"/>
      <c r="X998" s="1059"/>
      <c r="Y998" s="1059"/>
      <c r="AE998" s="1059"/>
    </row>
    <row r="999" spans="1:31" ht="15.75" customHeight="1">
      <c r="A999" s="83"/>
      <c r="B999" s="83"/>
      <c r="D999" s="83"/>
      <c r="X999" s="1059"/>
      <c r="Y999" s="1059"/>
      <c r="AE999" s="1059"/>
    </row>
    <row r="1000" spans="1:31" ht="15.75" customHeight="1">
      <c r="A1000" s="83"/>
      <c r="B1000" s="83"/>
      <c r="D1000" s="83"/>
      <c r="X1000" s="1059"/>
      <c r="Y1000" s="1059"/>
      <c r="AE1000" s="1059"/>
    </row>
    <row r="1001" spans="1:31" ht="15.75" customHeight="1">
      <c r="A1001" s="83"/>
      <c r="B1001" s="83"/>
      <c r="D1001" s="83"/>
      <c r="X1001" s="1059"/>
      <c r="Y1001" s="1059"/>
      <c r="AE1001" s="1059"/>
    </row>
  </sheetData>
  <mergeCells count="182">
    <mergeCell ref="W43:W45"/>
    <mergeCell ref="X43:X45"/>
    <mergeCell ref="Y43:Y45"/>
    <mergeCell ref="A52:AE52"/>
    <mergeCell ref="A53:AE53"/>
    <mergeCell ref="A54:AE54"/>
    <mergeCell ref="Q43:Q45"/>
    <mergeCell ref="R43:R45"/>
    <mergeCell ref="S43:S45"/>
    <mergeCell ref="T43:T45"/>
    <mergeCell ref="U43:U45"/>
    <mergeCell ref="V43:V45"/>
    <mergeCell ref="K43:K45"/>
    <mergeCell ref="L43:L45"/>
    <mergeCell ref="M43:M45"/>
    <mergeCell ref="N43:N45"/>
    <mergeCell ref="O43:O45"/>
    <mergeCell ref="P43:P45"/>
    <mergeCell ref="E43:E45"/>
    <mergeCell ref="F43:F45"/>
    <mergeCell ref="G43:G45"/>
    <mergeCell ref="H43:H45"/>
    <mergeCell ref="I43:I45"/>
    <mergeCell ref="J43:J45"/>
    <mergeCell ref="AA37:AA38"/>
    <mergeCell ref="AB37:AB38"/>
    <mergeCell ref="AC37:AC38"/>
    <mergeCell ref="AD37:AD38"/>
    <mergeCell ref="AE37:AE38"/>
    <mergeCell ref="A39:A45"/>
    <mergeCell ref="B39:B41"/>
    <mergeCell ref="B43:B45"/>
    <mergeCell ref="C43:C45"/>
    <mergeCell ref="D43:D45"/>
    <mergeCell ref="AE32:AE35"/>
    <mergeCell ref="A37:A38"/>
    <mergeCell ref="B37:B38"/>
    <mergeCell ref="C37:C38"/>
    <mergeCell ref="S37:S38"/>
    <mergeCell ref="T37:T38"/>
    <mergeCell ref="U37:U38"/>
    <mergeCell ref="V37:V38"/>
    <mergeCell ref="W37:W38"/>
    <mergeCell ref="Z37:Z38"/>
    <mergeCell ref="Y32:Y35"/>
    <mergeCell ref="Z32:Z34"/>
    <mergeCell ref="AA32:AA34"/>
    <mergeCell ref="AB32:AB34"/>
    <mergeCell ref="AC32:AC34"/>
    <mergeCell ref="AD32:AD35"/>
    <mergeCell ref="S32:S34"/>
    <mergeCell ref="T32:T34"/>
    <mergeCell ref="U32:U34"/>
    <mergeCell ref="V32:V34"/>
    <mergeCell ref="W32:W34"/>
    <mergeCell ref="X32:X35"/>
    <mergeCell ref="M32:M34"/>
    <mergeCell ref="N32:N34"/>
    <mergeCell ref="O32:O34"/>
    <mergeCell ref="P32:P34"/>
    <mergeCell ref="Q32:Q34"/>
    <mergeCell ref="R32:R34"/>
    <mergeCell ref="G32:G34"/>
    <mergeCell ref="H32:H34"/>
    <mergeCell ref="I32:I34"/>
    <mergeCell ref="J32:J34"/>
    <mergeCell ref="K32:K34"/>
    <mergeCell ref="L32:L34"/>
    <mergeCell ref="A32:A35"/>
    <mergeCell ref="B32:B34"/>
    <mergeCell ref="C32:C34"/>
    <mergeCell ref="D32:D34"/>
    <mergeCell ref="E32:E34"/>
    <mergeCell ref="F32:F34"/>
    <mergeCell ref="S26:S28"/>
    <mergeCell ref="T26:T28"/>
    <mergeCell ref="U26:U28"/>
    <mergeCell ref="V26:V28"/>
    <mergeCell ref="W26:W28"/>
    <mergeCell ref="A29:A31"/>
    <mergeCell ref="M26:M28"/>
    <mergeCell ref="N26:N28"/>
    <mergeCell ref="O26:O28"/>
    <mergeCell ref="P26:P28"/>
    <mergeCell ref="Q26:Q28"/>
    <mergeCell ref="R26:R28"/>
    <mergeCell ref="G26:G28"/>
    <mergeCell ref="H26:H28"/>
    <mergeCell ref="I26:I28"/>
    <mergeCell ref="J26:J28"/>
    <mergeCell ref="K26:K28"/>
    <mergeCell ref="L26:L28"/>
    <mergeCell ref="T23:T24"/>
    <mergeCell ref="U23:U24"/>
    <mergeCell ref="V23:V24"/>
    <mergeCell ref="W23:W24"/>
    <mergeCell ref="A26:A28"/>
    <mergeCell ref="B26:B28"/>
    <mergeCell ref="C26:C28"/>
    <mergeCell ref="D26:D28"/>
    <mergeCell ref="E26:E28"/>
    <mergeCell ref="F26:F28"/>
    <mergeCell ref="N23:N24"/>
    <mergeCell ref="O23:O24"/>
    <mergeCell ref="P23:P24"/>
    <mergeCell ref="Q23:Q24"/>
    <mergeCell ref="R23:R24"/>
    <mergeCell ref="S23:S24"/>
    <mergeCell ref="H23:H24"/>
    <mergeCell ref="I23:I24"/>
    <mergeCell ref="J23:J24"/>
    <mergeCell ref="K23:K24"/>
    <mergeCell ref="L23:L24"/>
    <mergeCell ref="M23:M24"/>
    <mergeCell ref="U20:U22"/>
    <mergeCell ref="V20:V22"/>
    <mergeCell ref="W20:W22"/>
    <mergeCell ref="A23:A25"/>
    <mergeCell ref="B23:B24"/>
    <mergeCell ref="C23:C24"/>
    <mergeCell ref="D23:D24"/>
    <mergeCell ref="E23:E24"/>
    <mergeCell ref="F23:F24"/>
    <mergeCell ref="G23:G24"/>
    <mergeCell ref="O20:O22"/>
    <mergeCell ref="P20:P22"/>
    <mergeCell ref="Q20:Q22"/>
    <mergeCell ref="R20:R22"/>
    <mergeCell ref="S20:S22"/>
    <mergeCell ref="T20:T22"/>
    <mergeCell ref="I20:I22"/>
    <mergeCell ref="J20:J22"/>
    <mergeCell ref="K20:K22"/>
    <mergeCell ref="L20:L22"/>
    <mergeCell ref="M20:M22"/>
    <mergeCell ref="N20:N22"/>
    <mergeCell ref="AB18:AB19"/>
    <mergeCell ref="AC18:AC19"/>
    <mergeCell ref="A20:A22"/>
    <mergeCell ref="B20:B22"/>
    <mergeCell ref="C20:C22"/>
    <mergeCell ref="D20:D22"/>
    <mergeCell ref="E20:E22"/>
    <mergeCell ref="F20:F22"/>
    <mergeCell ref="G20:G22"/>
    <mergeCell ref="H20:H22"/>
    <mergeCell ref="X16:X17"/>
    <mergeCell ref="Y16:Y17"/>
    <mergeCell ref="AA16:AB16"/>
    <mergeCell ref="AD16:AD17"/>
    <mergeCell ref="AE16:AE17"/>
    <mergeCell ref="A18:A19"/>
    <mergeCell ref="B18:B19"/>
    <mergeCell ref="C18:C19"/>
    <mergeCell ref="Z18:Z19"/>
    <mergeCell ref="AA18:AA19"/>
    <mergeCell ref="U15:U17"/>
    <mergeCell ref="V15:V17"/>
    <mergeCell ref="W15:Y15"/>
    <mergeCell ref="Z15:AC15"/>
    <mergeCell ref="AD15:AE15"/>
    <mergeCell ref="G16:I16"/>
    <mergeCell ref="J16:L16"/>
    <mergeCell ref="M16:O16"/>
    <mergeCell ref="P16:R16"/>
    <mergeCell ref="W16:W17"/>
    <mergeCell ref="F15:F17"/>
    <mergeCell ref="G15:L15"/>
    <mergeCell ref="M15:O15"/>
    <mergeCell ref="P15:R15"/>
    <mergeCell ref="S15:S17"/>
    <mergeCell ref="T15:T17"/>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999"/>
  <sheetViews>
    <sheetView topLeftCell="A37" workbookViewId="0">
      <selection sqref="A1:XFD1048576"/>
    </sheetView>
  </sheetViews>
  <sheetFormatPr baseColWidth="10" defaultColWidth="14.453125" defaultRowHeight="15" customHeight="1"/>
  <cols>
    <col min="1" max="1" width="27.26953125" style="30" customWidth="1"/>
    <col min="2" max="2" width="47.7265625" style="30" customWidth="1"/>
    <col min="3" max="3" width="13.54296875" style="30" customWidth="1"/>
    <col min="4" max="4" width="15" style="30" customWidth="1"/>
    <col min="5" max="5" width="12.7265625" style="30" customWidth="1"/>
    <col min="6" max="6" width="12.81640625" style="30" customWidth="1"/>
    <col min="7" max="8" width="9.54296875" style="30" hidden="1" customWidth="1"/>
    <col min="9" max="9" width="9.26953125" style="30" hidden="1" customWidth="1"/>
    <col min="10" max="18" width="9.54296875" style="30" hidden="1" customWidth="1"/>
    <col min="19" max="19" width="40.08984375" style="30" customWidth="1"/>
    <col min="20" max="20" width="22.08984375" style="30" customWidth="1"/>
    <col min="21" max="21" width="23.90625" style="30" customWidth="1"/>
    <col min="22" max="22" width="67.54296875" style="30" customWidth="1"/>
    <col min="23" max="23" width="21.7265625" style="30" hidden="1" customWidth="1"/>
    <col min="24" max="24" width="49" style="30" hidden="1" customWidth="1"/>
    <col min="25" max="25" width="17.453125" style="30" hidden="1" customWidth="1"/>
    <col min="26" max="26" width="34.453125" style="30" hidden="1" customWidth="1"/>
    <col min="27" max="28" width="17.08984375" style="30" hidden="1" customWidth="1"/>
    <col min="29" max="29" width="34.7265625" style="30" hidden="1" customWidth="1"/>
    <col min="30" max="30" width="21.7265625" style="30" hidden="1" customWidth="1"/>
    <col min="31" max="31" width="17.453125" style="30" hidden="1" customWidth="1"/>
    <col min="32" max="32" width="0" style="30" hidden="1" customWidth="1"/>
    <col min="33" max="33" width="21.7265625" style="30" customWidth="1"/>
    <col min="34" max="16384" width="14.453125" style="30"/>
  </cols>
  <sheetData>
    <row r="1" spans="1:34" ht="29.5" customHeight="1">
      <c r="A1" s="146" t="s">
        <v>0</v>
      </c>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row>
    <row r="2" spans="1:34" ht="19" customHeight="1">
      <c r="A2" s="147" t="s">
        <v>1</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row>
    <row r="3" spans="1:34" ht="14.25" customHeight="1">
      <c r="A3" s="35"/>
      <c r="B3" s="36"/>
      <c r="C3" s="36"/>
      <c r="D3" s="36"/>
      <c r="E3" s="36"/>
      <c r="F3" s="36"/>
      <c r="G3" s="36"/>
      <c r="H3" s="36"/>
      <c r="I3" s="36"/>
      <c r="J3" s="36"/>
      <c r="K3" s="36"/>
      <c r="L3" s="36"/>
      <c r="M3" s="36"/>
      <c r="N3" s="36"/>
      <c r="O3" s="36"/>
      <c r="P3" s="36"/>
      <c r="Q3" s="36"/>
      <c r="R3" s="36"/>
      <c r="S3" s="14"/>
      <c r="T3" s="14"/>
      <c r="U3" s="14"/>
      <c r="V3" s="37"/>
      <c r="W3" s="38"/>
      <c r="X3" s="39"/>
      <c r="Y3" s="38"/>
      <c r="Z3" s="14"/>
      <c r="AA3" s="14"/>
      <c r="AB3" s="40"/>
      <c r="AC3" s="40"/>
      <c r="AD3" s="38"/>
      <c r="AE3" s="38"/>
      <c r="AG3" s="41"/>
    </row>
    <row r="4" spans="1:34" ht="24" customHeight="1">
      <c r="A4" s="148" t="s">
        <v>84</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row>
    <row r="5" spans="1:34" ht="21.75" customHeight="1">
      <c r="A5" s="42" t="s">
        <v>65</v>
      </c>
      <c r="B5" s="149" t="s">
        <v>86</v>
      </c>
      <c r="C5" s="107"/>
      <c r="D5" s="107"/>
      <c r="E5" s="107"/>
      <c r="F5" s="107"/>
      <c r="G5" s="107"/>
      <c r="H5" s="107"/>
      <c r="I5" s="107"/>
      <c r="J5" s="107"/>
      <c r="K5" s="17"/>
      <c r="L5" s="17"/>
      <c r="M5" s="17"/>
      <c r="N5" s="17"/>
      <c r="O5" s="17"/>
      <c r="P5" s="17"/>
      <c r="Q5" s="17"/>
      <c r="R5" s="17"/>
      <c r="S5" s="1"/>
      <c r="T5" s="1"/>
      <c r="U5" s="1"/>
      <c r="V5" s="23"/>
      <c r="W5" s="1"/>
      <c r="X5" s="41"/>
      <c r="Y5" s="4"/>
      <c r="Z5" s="43"/>
      <c r="AA5" s="43"/>
      <c r="AB5" s="43"/>
      <c r="AC5" s="43"/>
      <c r="AD5" s="1"/>
      <c r="AE5" s="4"/>
      <c r="AG5" s="41"/>
    </row>
    <row r="6" spans="1:34" ht="9" customHeight="1">
      <c r="A6" s="44"/>
      <c r="B6" s="45"/>
      <c r="C6" s="45"/>
      <c r="D6" s="45"/>
      <c r="E6" s="45"/>
      <c r="F6" s="45"/>
      <c r="G6" s="45"/>
      <c r="H6" s="46"/>
      <c r="I6" s="45"/>
      <c r="J6" s="45"/>
      <c r="K6" s="17"/>
      <c r="L6" s="17"/>
      <c r="M6" s="17"/>
      <c r="N6" s="17"/>
      <c r="O6" s="17"/>
      <c r="P6" s="17"/>
      <c r="Q6" s="17"/>
      <c r="R6" s="17"/>
      <c r="S6" s="1"/>
      <c r="T6" s="1"/>
      <c r="U6" s="1"/>
      <c r="V6" s="23"/>
      <c r="W6" s="1"/>
      <c r="X6" s="41"/>
      <c r="Y6" s="4"/>
      <c r="Z6" s="43"/>
      <c r="AA6" s="43"/>
      <c r="AB6" s="43"/>
      <c r="AC6" s="43"/>
      <c r="AD6" s="1"/>
      <c r="AE6" s="4"/>
      <c r="AG6" s="41"/>
    </row>
    <row r="7" spans="1:34" ht="21.75" customHeight="1">
      <c r="A7" s="42" t="s">
        <v>66</v>
      </c>
      <c r="B7" s="47" t="s">
        <v>2</v>
      </c>
      <c r="C7" s="47"/>
      <c r="D7" s="47"/>
      <c r="E7" s="47"/>
      <c r="F7" s="47"/>
      <c r="G7" s="47"/>
      <c r="H7" s="47"/>
      <c r="I7" s="47"/>
      <c r="J7" s="47"/>
      <c r="K7" s="17"/>
      <c r="L7" s="17"/>
      <c r="M7" s="17"/>
      <c r="N7" s="17"/>
      <c r="O7" s="17"/>
      <c r="P7" s="17"/>
      <c r="Q7" s="17"/>
      <c r="R7" s="17"/>
      <c r="S7" s="1"/>
      <c r="T7" s="1"/>
      <c r="U7" s="1"/>
      <c r="V7" s="23"/>
      <c r="W7" s="1"/>
      <c r="X7" s="41"/>
      <c r="Y7" s="4"/>
      <c r="Z7" s="43"/>
      <c r="AA7" s="43"/>
      <c r="AB7" s="43"/>
      <c r="AC7" s="43"/>
      <c r="AD7" s="1"/>
      <c r="AE7" s="4"/>
      <c r="AG7" s="41"/>
    </row>
    <row r="8" spans="1:34" ht="18.75" customHeight="1">
      <c r="A8" s="42" t="s">
        <v>67</v>
      </c>
      <c r="B8" s="47" t="s">
        <v>3</v>
      </c>
      <c r="C8" s="47"/>
      <c r="D8" s="47"/>
      <c r="E8" s="47"/>
      <c r="F8" s="47"/>
      <c r="G8" s="47"/>
      <c r="H8" s="47"/>
      <c r="I8" s="47"/>
      <c r="J8" s="47"/>
      <c r="K8" s="1"/>
      <c r="L8" s="1"/>
      <c r="M8" s="17"/>
      <c r="N8" s="17"/>
      <c r="O8" s="17"/>
      <c r="P8" s="17"/>
      <c r="Q8" s="17"/>
      <c r="R8" s="17"/>
      <c r="S8" s="1"/>
      <c r="T8" s="1"/>
      <c r="U8" s="1"/>
      <c r="V8" s="23"/>
      <c r="W8" s="1"/>
      <c r="X8" s="17"/>
      <c r="Y8" s="1"/>
      <c r="Z8" s="1"/>
      <c r="AA8" s="1"/>
      <c r="AB8" s="17"/>
      <c r="AC8" s="17"/>
      <c r="AD8" s="1"/>
      <c r="AE8" s="1"/>
      <c r="AG8" s="41"/>
    </row>
    <row r="9" spans="1:34" ht="18.75" customHeight="1">
      <c r="A9" s="42" t="s">
        <v>68</v>
      </c>
      <c r="B9" s="47" t="s">
        <v>4</v>
      </c>
      <c r="C9" s="47"/>
      <c r="D9" s="47"/>
      <c r="E9" s="47"/>
      <c r="F9" s="47"/>
      <c r="G9" s="47"/>
      <c r="H9" s="47"/>
      <c r="I9" s="47"/>
      <c r="J9" s="47"/>
      <c r="K9" s="17"/>
      <c r="L9" s="17"/>
      <c r="M9" s="17"/>
      <c r="N9" s="17"/>
      <c r="O9" s="17"/>
      <c r="P9" s="17"/>
      <c r="Q9" s="17"/>
      <c r="R9" s="17"/>
      <c r="S9" s="1"/>
      <c r="T9" s="1"/>
      <c r="U9" s="1"/>
      <c r="V9" s="23"/>
      <c r="W9" s="1"/>
      <c r="X9" s="17"/>
      <c r="Y9" s="1"/>
      <c r="Z9" s="1"/>
      <c r="AA9" s="1"/>
      <c r="AB9" s="17"/>
      <c r="AC9" s="17"/>
      <c r="AD9" s="1"/>
      <c r="AE9" s="1"/>
      <c r="AG9" s="41"/>
    </row>
    <row r="10" spans="1:34" ht="14.25" customHeight="1">
      <c r="A10" s="42"/>
      <c r="B10" s="45"/>
      <c r="C10" s="45"/>
      <c r="D10" s="45"/>
      <c r="E10" s="45"/>
      <c r="F10" s="45"/>
      <c r="G10" s="45"/>
      <c r="H10" s="46"/>
      <c r="I10" s="45"/>
      <c r="J10" s="45"/>
      <c r="K10" s="17"/>
      <c r="L10" s="17"/>
      <c r="M10" s="17"/>
      <c r="N10" s="17"/>
      <c r="O10" s="17"/>
      <c r="P10" s="17"/>
      <c r="Q10" s="17"/>
      <c r="R10" s="17"/>
      <c r="S10" s="1"/>
      <c r="T10" s="1"/>
      <c r="U10" s="1"/>
      <c r="V10" s="23"/>
      <c r="W10" s="1"/>
      <c r="X10" s="17"/>
      <c r="Y10" s="1"/>
      <c r="Z10" s="1"/>
      <c r="AA10" s="1"/>
      <c r="AB10" s="17"/>
      <c r="AC10" s="17"/>
      <c r="AD10" s="1"/>
      <c r="AE10" s="1"/>
      <c r="AG10" s="41"/>
    </row>
    <row r="11" spans="1:34" ht="18.75" customHeight="1">
      <c r="A11" s="42" t="s">
        <v>69</v>
      </c>
      <c r="B11" s="47" t="s">
        <v>47</v>
      </c>
      <c r="C11" s="48"/>
      <c r="D11" s="48"/>
      <c r="E11" s="48"/>
      <c r="F11" s="48"/>
      <c r="G11" s="48"/>
      <c r="H11" s="48"/>
      <c r="I11" s="48"/>
      <c r="J11" s="48"/>
      <c r="K11" s="17"/>
      <c r="L11" s="17"/>
      <c r="M11" s="17"/>
      <c r="N11" s="17"/>
      <c r="O11" s="17"/>
      <c r="P11" s="17"/>
      <c r="Q11" s="17"/>
      <c r="R11" s="17"/>
      <c r="S11" s="2"/>
      <c r="T11" s="2"/>
      <c r="U11" s="2"/>
      <c r="V11" s="49"/>
      <c r="W11" s="23"/>
      <c r="X11" s="17"/>
      <c r="Y11" s="23"/>
      <c r="Z11" s="23"/>
      <c r="AA11" s="23"/>
      <c r="AB11" s="17"/>
      <c r="AC11" s="17"/>
      <c r="AD11" s="23"/>
      <c r="AE11" s="23"/>
      <c r="AG11" s="41"/>
    </row>
    <row r="12" spans="1:34" ht="21" customHeight="1">
      <c r="A12" s="42" t="s">
        <v>70</v>
      </c>
      <c r="B12" s="47" t="s">
        <v>48</v>
      </c>
      <c r="C12" s="21"/>
      <c r="D12" s="21"/>
      <c r="E12" s="21"/>
      <c r="F12" s="21"/>
      <c r="G12" s="21"/>
      <c r="H12" s="21"/>
      <c r="I12" s="21"/>
      <c r="J12" s="21"/>
      <c r="K12" s="17"/>
      <c r="L12" s="17"/>
      <c r="M12" s="17"/>
      <c r="N12" s="17"/>
      <c r="O12" s="17"/>
      <c r="P12" s="17"/>
      <c r="Q12" s="17"/>
      <c r="R12" s="17"/>
      <c r="S12" s="1"/>
      <c r="T12" s="1"/>
      <c r="U12" s="1"/>
      <c r="V12" s="23"/>
      <c r="W12" s="1"/>
      <c r="X12" s="17"/>
      <c r="Y12" s="1"/>
      <c r="Z12" s="1"/>
      <c r="AA12" s="1"/>
      <c r="AB12" s="17"/>
      <c r="AC12" s="17"/>
      <c r="AD12" s="1"/>
      <c r="AE12" s="1"/>
      <c r="AG12" s="41"/>
    </row>
    <row r="13" spans="1:34" ht="14.25" customHeight="1">
      <c r="A13" s="25"/>
      <c r="B13" s="43"/>
      <c r="C13" s="43"/>
      <c r="D13" s="43"/>
      <c r="E13" s="43"/>
      <c r="F13" s="43"/>
      <c r="G13" s="25"/>
      <c r="H13" s="25"/>
      <c r="I13" s="25"/>
      <c r="J13" s="25"/>
      <c r="K13" s="25"/>
      <c r="L13" s="25"/>
      <c r="M13" s="25"/>
      <c r="N13" s="25"/>
      <c r="O13" s="25"/>
      <c r="P13" s="25"/>
      <c r="Q13" s="25"/>
      <c r="R13" s="25"/>
      <c r="S13" s="43"/>
      <c r="T13" s="43"/>
      <c r="U13" s="43"/>
      <c r="V13" s="50"/>
      <c r="W13" s="43"/>
      <c r="X13" s="41"/>
      <c r="Y13" s="4"/>
      <c r="Z13" s="43"/>
      <c r="AA13" s="43"/>
      <c r="AB13" s="25"/>
      <c r="AC13" s="25"/>
      <c r="AD13" s="43"/>
      <c r="AE13" s="4"/>
      <c r="AG13" s="41"/>
    </row>
    <row r="14" spans="1:34" ht="14.25" customHeight="1">
      <c r="A14" s="152" t="s">
        <v>5</v>
      </c>
      <c r="B14" s="152" t="s">
        <v>6</v>
      </c>
      <c r="C14" s="139" t="s">
        <v>7</v>
      </c>
      <c r="D14" s="153" t="s">
        <v>85</v>
      </c>
      <c r="E14" s="139" t="s">
        <v>82</v>
      </c>
      <c r="F14" s="139" t="s">
        <v>83</v>
      </c>
      <c r="G14" s="138" t="s">
        <v>71</v>
      </c>
      <c r="H14" s="135"/>
      <c r="I14" s="135"/>
      <c r="J14" s="135"/>
      <c r="K14" s="135"/>
      <c r="L14" s="135"/>
      <c r="M14" s="135"/>
      <c r="N14" s="135"/>
      <c r="O14" s="135"/>
      <c r="P14" s="135"/>
      <c r="Q14" s="135"/>
      <c r="R14" s="136"/>
      <c r="S14" s="142" t="s">
        <v>8</v>
      </c>
      <c r="T14" s="143" t="s">
        <v>78</v>
      </c>
      <c r="U14" s="143" t="s">
        <v>72</v>
      </c>
      <c r="V14" s="150" t="s">
        <v>9</v>
      </c>
      <c r="W14" s="137" t="s">
        <v>73</v>
      </c>
      <c r="X14" s="135"/>
      <c r="Y14" s="136"/>
      <c r="Z14" s="134" t="s">
        <v>87</v>
      </c>
      <c r="AA14" s="135"/>
      <c r="AB14" s="135"/>
      <c r="AC14" s="136"/>
      <c r="AD14" s="137" t="s">
        <v>88</v>
      </c>
      <c r="AE14" s="136"/>
      <c r="AF14" s="137" t="s">
        <v>88</v>
      </c>
      <c r="AG14" s="135"/>
      <c r="AH14" s="136"/>
    </row>
    <row r="15" spans="1:34" ht="14.25" customHeight="1">
      <c r="A15" s="140"/>
      <c r="B15" s="140"/>
      <c r="C15" s="140"/>
      <c r="D15" s="140"/>
      <c r="E15" s="140"/>
      <c r="F15" s="140"/>
      <c r="G15" s="138" t="s">
        <v>74</v>
      </c>
      <c r="H15" s="135"/>
      <c r="I15" s="136"/>
      <c r="J15" s="138" t="s">
        <v>75</v>
      </c>
      <c r="K15" s="135"/>
      <c r="L15" s="136"/>
      <c r="M15" s="138" t="s">
        <v>76</v>
      </c>
      <c r="N15" s="135"/>
      <c r="O15" s="136"/>
      <c r="P15" s="138" t="s">
        <v>77</v>
      </c>
      <c r="Q15" s="135"/>
      <c r="R15" s="136"/>
      <c r="S15" s="140"/>
      <c r="T15" s="144"/>
      <c r="U15" s="140"/>
      <c r="V15" s="151"/>
      <c r="W15" s="139" t="s">
        <v>79</v>
      </c>
      <c r="X15" s="139" t="s">
        <v>80</v>
      </c>
      <c r="Y15" s="139" t="s">
        <v>81</v>
      </c>
      <c r="Z15" s="54" t="s">
        <v>89</v>
      </c>
      <c r="AA15" s="134" t="s">
        <v>90</v>
      </c>
      <c r="AB15" s="136"/>
      <c r="AC15" s="55" t="s">
        <v>91</v>
      </c>
      <c r="AD15" s="141" t="s">
        <v>80</v>
      </c>
      <c r="AE15" s="139" t="s">
        <v>92</v>
      </c>
      <c r="AF15" s="139" t="s">
        <v>79</v>
      </c>
      <c r="AG15" s="139" t="s">
        <v>80</v>
      </c>
      <c r="AH15" s="139" t="s">
        <v>81</v>
      </c>
    </row>
    <row r="16" spans="1:34" ht="14.25" customHeight="1">
      <c r="A16" s="140"/>
      <c r="B16" s="140"/>
      <c r="C16" s="140"/>
      <c r="D16" s="140"/>
      <c r="E16" s="140"/>
      <c r="F16" s="140"/>
      <c r="G16" s="56" t="s">
        <v>10</v>
      </c>
      <c r="H16" s="56" t="s">
        <v>11</v>
      </c>
      <c r="I16" s="56" t="s">
        <v>12</v>
      </c>
      <c r="J16" s="56" t="s">
        <v>13</v>
      </c>
      <c r="K16" s="56" t="s">
        <v>12</v>
      </c>
      <c r="L16" s="56" t="s">
        <v>14</v>
      </c>
      <c r="M16" s="56" t="s">
        <v>14</v>
      </c>
      <c r="N16" s="56" t="s">
        <v>13</v>
      </c>
      <c r="O16" s="56" t="s">
        <v>15</v>
      </c>
      <c r="P16" s="56" t="s">
        <v>16</v>
      </c>
      <c r="Q16" s="56" t="s">
        <v>17</v>
      </c>
      <c r="R16" s="56" t="s">
        <v>18</v>
      </c>
      <c r="S16" s="140"/>
      <c r="T16" s="145"/>
      <c r="U16" s="140"/>
      <c r="V16" s="151"/>
      <c r="W16" s="140"/>
      <c r="X16" s="140"/>
      <c r="Y16" s="140"/>
      <c r="Z16" s="26" t="s">
        <v>93</v>
      </c>
      <c r="AA16" s="26" t="s">
        <v>94</v>
      </c>
      <c r="AB16" s="26" t="s">
        <v>95</v>
      </c>
      <c r="AC16" s="26" t="s">
        <v>93</v>
      </c>
      <c r="AD16" s="140"/>
      <c r="AE16" s="140"/>
      <c r="AF16" s="140"/>
      <c r="AG16" s="140"/>
      <c r="AH16" s="140"/>
    </row>
    <row r="17" spans="1:34" ht="21" customHeight="1">
      <c r="A17" s="116" t="s">
        <v>96</v>
      </c>
      <c r="B17" s="120" t="s">
        <v>97</v>
      </c>
      <c r="C17" s="123" t="s">
        <v>98</v>
      </c>
      <c r="D17" s="131" t="s">
        <v>99</v>
      </c>
      <c r="E17" s="131">
        <v>1</v>
      </c>
      <c r="F17" s="131">
        <v>1</v>
      </c>
      <c r="G17" s="131"/>
      <c r="H17" s="131"/>
      <c r="I17" s="112"/>
      <c r="J17" s="131"/>
      <c r="K17" s="131"/>
      <c r="L17" s="112"/>
      <c r="M17" s="131"/>
      <c r="N17" s="131"/>
      <c r="O17" s="112"/>
      <c r="P17" s="131">
        <v>1</v>
      </c>
      <c r="Q17" s="131"/>
      <c r="R17" s="112"/>
      <c r="S17" s="120" t="s">
        <v>100</v>
      </c>
      <c r="T17" s="116" t="s">
        <v>101</v>
      </c>
      <c r="U17" s="125" t="s">
        <v>102</v>
      </c>
      <c r="V17" s="120" t="s">
        <v>103</v>
      </c>
      <c r="W17" s="117"/>
      <c r="X17" s="117" t="s">
        <v>104</v>
      </c>
      <c r="Y17" s="118">
        <v>7953.0859999999993</v>
      </c>
      <c r="Z17" s="116" t="s">
        <v>105</v>
      </c>
      <c r="AA17" s="130" t="s">
        <v>106</v>
      </c>
      <c r="AB17" s="131" t="s">
        <v>107</v>
      </c>
      <c r="AC17" s="116" t="s">
        <v>108</v>
      </c>
      <c r="AD17" s="117"/>
      <c r="AE17" s="117"/>
      <c r="AF17" s="120"/>
      <c r="AG17" s="116" t="s">
        <v>109</v>
      </c>
      <c r="AH17" s="120"/>
    </row>
    <row r="18" spans="1:34" ht="26" customHeight="1">
      <c r="A18" s="111"/>
      <c r="B18" s="121"/>
      <c r="C18" s="111"/>
      <c r="D18" s="111"/>
      <c r="E18" s="111"/>
      <c r="F18" s="111"/>
      <c r="G18" s="111"/>
      <c r="H18" s="111"/>
      <c r="I18" s="111"/>
      <c r="J18" s="111"/>
      <c r="K18" s="111"/>
      <c r="L18" s="111"/>
      <c r="M18" s="111"/>
      <c r="N18" s="111"/>
      <c r="O18" s="111"/>
      <c r="P18" s="111"/>
      <c r="Q18" s="111"/>
      <c r="R18" s="111"/>
      <c r="S18" s="121"/>
      <c r="T18" s="122"/>
      <c r="U18" s="122"/>
      <c r="V18" s="121"/>
      <c r="W18" s="111"/>
      <c r="X18" s="111"/>
      <c r="Y18" s="111"/>
      <c r="Z18" s="133"/>
      <c r="AA18" s="111"/>
      <c r="AB18" s="111"/>
      <c r="AC18" s="133"/>
      <c r="AD18" s="111"/>
      <c r="AE18" s="111"/>
      <c r="AF18" s="111"/>
      <c r="AG18" s="111"/>
      <c r="AH18" s="111"/>
    </row>
    <row r="19" spans="1:34" ht="26" customHeight="1">
      <c r="A19" s="111"/>
      <c r="B19" s="121"/>
      <c r="C19" s="111"/>
      <c r="D19" s="111"/>
      <c r="E19" s="111"/>
      <c r="F19" s="111"/>
      <c r="G19" s="111"/>
      <c r="H19" s="111"/>
      <c r="I19" s="111"/>
      <c r="J19" s="111"/>
      <c r="K19" s="111"/>
      <c r="L19" s="111"/>
      <c r="M19" s="111"/>
      <c r="N19" s="111"/>
      <c r="O19" s="111"/>
      <c r="P19" s="111"/>
      <c r="Q19" s="111"/>
      <c r="R19" s="111"/>
      <c r="S19" s="121"/>
      <c r="T19" s="122"/>
      <c r="U19" s="122"/>
      <c r="V19" s="121"/>
      <c r="W19" s="111"/>
      <c r="X19" s="129" t="s">
        <v>110</v>
      </c>
      <c r="Y19" s="118">
        <v>361500</v>
      </c>
      <c r="Z19" s="133"/>
      <c r="AA19" s="111"/>
      <c r="AB19" s="111"/>
      <c r="AC19" s="133"/>
      <c r="AD19" s="111"/>
      <c r="AE19" s="111"/>
      <c r="AF19" s="111"/>
      <c r="AG19" s="111"/>
      <c r="AH19" s="111"/>
    </row>
    <row r="20" spans="1:34" ht="24.75" customHeight="1">
      <c r="A20" s="111"/>
      <c r="B20" s="121"/>
      <c r="C20" s="111"/>
      <c r="D20" s="111"/>
      <c r="E20" s="111"/>
      <c r="F20" s="111"/>
      <c r="G20" s="111"/>
      <c r="H20" s="111"/>
      <c r="I20" s="111"/>
      <c r="J20" s="111"/>
      <c r="K20" s="111"/>
      <c r="L20" s="111"/>
      <c r="M20" s="111"/>
      <c r="N20" s="111"/>
      <c r="O20" s="111"/>
      <c r="P20" s="111"/>
      <c r="Q20" s="111"/>
      <c r="R20" s="111"/>
      <c r="S20" s="121"/>
      <c r="T20" s="122"/>
      <c r="U20" s="122"/>
      <c r="V20" s="121"/>
      <c r="W20" s="111"/>
      <c r="X20" s="111"/>
      <c r="Y20" s="111"/>
      <c r="Z20" s="133"/>
      <c r="AA20" s="111"/>
      <c r="AB20" s="111"/>
      <c r="AC20" s="133"/>
      <c r="AD20" s="111"/>
      <c r="AE20" s="111"/>
      <c r="AF20" s="111"/>
      <c r="AG20" s="111"/>
      <c r="AH20" s="111"/>
    </row>
    <row r="21" spans="1:34" ht="21.5" customHeight="1">
      <c r="A21" s="111"/>
      <c r="B21" s="121"/>
      <c r="C21" s="111"/>
      <c r="D21" s="131" t="s">
        <v>111</v>
      </c>
      <c r="E21" s="128">
        <v>13</v>
      </c>
      <c r="F21" s="128">
        <v>13</v>
      </c>
      <c r="G21" s="128">
        <v>1</v>
      </c>
      <c r="H21" s="128">
        <v>1</v>
      </c>
      <c r="I21" s="128">
        <v>1</v>
      </c>
      <c r="J21" s="128">
        <v>1</v>
      </c>
      <c r="K21" s="128">
        <v>1</v>
      </c>
      <c r="L21" s="128">
        <v>1</v>
      </c>
      <c r="M21" s="128">
        <v>1</v>
      </c>
      <c r="N21" s="128">
        <v>1</v>
      </c>
      <c r="O21" s="128">
        <v>1</v>
      </c>
      <c r="P21" s="128">
        <v>1</v>
      </c>
      <c r="Q21" s="128">
        <v>1</v>
      </c>
      <c r="R21" s="128">
        <v>1</v>
      </c>
      <c r="S21" s="121"/>
      <c r="T21" s="122"/>
      <c r="U21" s="122"/>
      <c r="V21" s="121"/>
      <c r="W21" s="111"/>
      <c r="X21" s="111"/>
      <c r="Y21" s="111"/>
      <c r="Z21" s="111"/>
      <c r="AA21" s="111"/>
      <c r="AB21" s="111"/>
      <c r="AC21" s="133"/>
      <c r="AD21" s="111"/>
      <c r="AE21" s="111"/>
      <c r="AF21" s="111"/>
      <c r="AG21" s="111"/>
      <c r="AH21" s="111"/>
    </row>
    <row r="22" spans="1:34" ht="30.75" customHeight="1">
      <c r="A22" s="111"/>
      <c r="B22" s="121"/>
      <c r="C22" s="111"/>
      <c r="D22" s="111"/>
      <c r="E22" s="111"/>
      <c r="F22" s="111"/>
      <c r="G22" s="111"/>
      <c r="H22" s="111"/>
      <c r="I22" s="111"/>
      <c r="J22" s="111"/>
      <c r="K22" s="111"/>
      <c r="L22" s="111"/>
      <c r="M22" s="111"/>
      <c r="N22" s="111"/>
      <c r="O22" s="111"/>
      <c r="P22" s="111"/>
      <c r="Q22" s="111"/>
      <c r="R22" s="111"/>
      <c r="S22" s="121"/>
      <c r="T22" s="122"/>
      <c r="U22" s="122"/>
      <c r="V22" s="121"/>
      <c r="W22" s="111"/>
      <c r="X22" s="63" t="s">
        <v>112</v>
      </c>
      <c r="Y22" s="64">
        <v>93678.312000000005</v>
      </c>
      <c r="Z22" s="116" t="s">
        <v>113</v>
      </c>
      <c r="AA22" s="130" t="s">
        <v>106</v>
      </c>
      <c r="AB22" s="131" t="s">
        <v>114</v>
      </c>
      <c r="AC22" s="116" t="s">
        <v>115</v>
      </c>
      <c r="AD22" s="117"/>
      <c r="AE22" s="117"/>
      <c r="AF22" s="111"/>
      <c r="AG22" s="111"/>
      <c r="AH22" s="111"/>
    </row>
    <row r="23" spans="1:34" ht="22.5" customHeight="1">
      <c r="A23" s="111"/>
      <c r="B23" s="121"/>
      <c r="C23" s="111"/>
      <c r="D23" s="111"/>
      <c r="E23" s="111"/>
      <c r="F23" s="111"/>
      <c r="G23" s="111"/>
      <c r="H23" s="111"/>
      <c r="I23" s="111"/>
      <c r="J23" s="111"/>
      <c r="K23" s="111"/>
      <c r="L23" s="111"/>
      <c r="M23" s="111"/>
      <c r="N23" s="111"/>
      <c r="O23" s="111"/>
      <c r="P23" s="111"/>
      <c r="Q23" s="111"/>
      <c r="R23" s="111"/>
      <c r="S23" s="121"/>
      <c r="T23" s="122"/>
      <c r="U23" s="122"/>
      <c r="V23" s="121"/>
      <c r="W23" s="111"/>
      <c r="X23" s="63" t="s">
        <v>116</v>
      </c>
      <c r="Y23" s="64">
        <v>260496.91800000001</v>
      </c>
      <c r="Z23" s="111"/>
      <c r="AA23" s="111"/>
      <c r="AB23" s="111"/>
      <c r="AC23" s="111"/>
      <c r="AD23" s="111"/>
      <c r="AE23" s="111"/>
      <c r="AF23" s="111"/>
      <c r="AG23" s="111"/>
      <c r="AH23" s="111"/>
    </row>
    <row r="24" spans="1:34" ht="22" customHeight="1">
      <c r="A24" s="111"/>
      <c r="B24" s="121"/>
      <c r="C24" s="111"/>
      <c r="D24" s="111"/>
      <c r="E24" s="111"/>
      <c r="F24" s="111"/>
      <c r="G24" s="111"/>
      <c r="H24" s="111"/>
      <c r="I24" s="111"/>
      <c r="J24" s="111"/>
      <c r="K24" s="111"/>
      <c r="L24" s="111"/>
      <c r="M24" s="111"/>
      <c r="N24" s="111"/>
      <c r="O24" s="111"/>
      <c r="P24" s="111"/>
      <c r="Q24" s="111"/>
      <c r="R24" s="111"/>
      <c r="S24" s="121"/>
      <c r="T24" s="122"/>
      <c r="U24" s="122"/>
      <c r="V24" s="121"/>
      <c r="W24" s="111"/>
      <c r="X24" s="132" t="s">
        <v>117</v>
      </c>
      <c r="Y24" s="118">
        <v>263587.94</v>
      </c>
      <c r="Z24" s="111"/>
      <c r="AA24" s="111"/>
      <c r="AB24" s="111"/>
      <c r="AC24" s="111"/>
      <c r="AD24" s="111"/>
      <c r="AE24" s="111"/>
      <c r="AF24" s="111"/>
      <c r="AG24" s="111"/>
      <c r="AH24" s="111"/>
    </row>
    <row r="25" spans="1:34" ht="19.5" customHeight="1">
      <c r="A25" s="111"/>
      <c r="B25" s="121"/>
      <c r="C25" s="111"/>
      <c r="D25" s="111"/>
      <c r="E25" s="111"/>
      <c r="F25" s="111"/>
      <c r="G25" s="111"/>
      <c r="H25" s="111"/>
      <c r="I25" s="111"/>
      <c r="J25" s="111"/>
      <c r="K25" s="111"/>
      <c r="L25" s="111"/>
      <c r="M25" s="111"/>
      <c r="N25" s="111"/>
      <c r="O25" s="111"/>
      <c r="P25" s="111"/>
      <c r="Q25" s="111"/>
      <c r="R25" s="111"/>
      <c r="S25" s="121"/>
      <c r="T25" s="122"/>
      <c r="U25" s="122"/>
      <c r="V25" s="121"/>
      <c r="W25" s="111"/>
      <c r="X25" s="111"/>
      <c r="Y25" s="111"/>
      <c r="Z25" s="111"/>
      <c r="AA25" s="111"/>
      <c r="AB25" s="111"/>
      <c r="AC25" s="111"/>
      <c r="AD25" s="111"/>
      <c r="AE25" s="111"/>
      <c r="AF25" s="111"/>
      <c r="AG25" s="111"/>
      <c r="AH25" s="111"/>
    </row>
    <row r="26" spans="1:34" ht="21.75" customHeight="1">
      <c r="A26" s="111"/>
      <c r="B26" s="121"/>
      <c r="C26" s="111"/>
      <c r="D26" s="111"/>
      <c r="E26" s="111"/>
      <c r="F26" s="111"/>
      <c r="G26" s="111"/>
      <c r="H26" s="111"/>
      <c r="I26" s="111"/>
      <c r="J26" s="111"/>
      <c r="K26" s="111"/>
      <c r="L26" s="111"/>
      <c r="M26" s="111"/>
      <c r="N26" s="111"/>
      <c r="O26" s="111"/>
      <c r="P26" s="111"/>
      <c r="Q26" s="111"/>
      <c r="R26" s="111"/>
      <c r="S26" s="121"/>
      <c r="T26" s="122"/>
      <c r="U26" s="122"/>
      <c r="V26" s="121"/>
      <c r="W26" s="111"/>
      <c r="X26" s="111"/>
      <c r="Y26" s="111"/>
      <c r="Z26" s="111"/>
      <c r="AA26" s="111"/>
      <c r="AB26" s="111"/>
      <c r="AC26" s="111"/>
      <c r="AD26" s="111"/>
      <c r="AE26" s="111"/>
      <c r="AF26" s="111"/>
      <c r="AG26" s="111"/>
      <c r="AH26" s="111"/>
    </row>
    <row r="27" spans="1:34" ht="83.5" customHeight="1">
      <c r="A27" s="116" t="s">
        <v>118</v>
      </c>
      <c r="B27" s="120" t="s">
        <v>119</v>
      </c>
      <c r="C27" s="123" t="s">
        <v>98</v>
      </c>
      <c r="D27" s="125" t="s">
        <v>120</v>
      </c>
      <c r="E27" s="127">
        <v>112</v>
      </c>
      <c r="F27" s="127">
        <v>112</v>
      </c>
      <c r="G27" s="127">
        <v>14</v>
      </c>
      <c r="H27" s="127">
        <v>8</v>
      </c>
      <c r="I27" s="127">
        <v>8</v>
      </c>
      <c r="J27" s="127">
        <v>10</v>
      </c>
      <c r="K27" s="127">
        <v>8</v>
      </c>
      <c r="L27" s="127">
        <v>8</v>
      </c>
      <c r="M27" s="127">
        <v>14</v>
      </c>
      <c r="N27" s="127">
        <v>8</v>
      </c>
      <c r="O27" s="127">
        <v>8</v>
      </c>
      <c r="P27" s="127">
        <v>10</v>
      </c>
      <c r="Q27" s="127">
        <v>8</v>
      </c>
      <c r="R27" s="127">
        <v>8</v>
      </c>
      <c r="S27" s="126" t="s">
        <v>121</v>
      </c>
      <c r="T27" s="116" t="s">
        <v>122</v>
      </c>
      <c r="U27" s="125" t="s">
        <v>123</v>
      </c>
      <c r="V27" s="126" t="s">
        <v>124</v>
      </c>
      <c r="W27" s="67"/>
      <c r="X27" s="27" t="s">
        <v>125</v>
      </c>
      <c r="Y27" s="64" t="s">
        <v>126</v>
      </c>
      <c r="Z27" s="68" t="s">
        <v>127</v>
      </c>
      <c r="AA27" s="69" t="s">
        <v>106</v>
      </c>
      <c r="AB27" s="70" t="s">
        <v>114</v>
      </c>
      <c r="AC27" s="71" t="s">
        <v>128</v>
      </c>
      <c r="AD27" s="27"/>
      <c r="AE27" s="27"/>
      <c r="AF27" s="117"/>
      <c r="AG27" s="117" t="s">
        <v>109</v>
      </c>
      <c r="AH27" s="112"/>
    </row>
    <row r="28" spans="1:34" ht="83.5" customHeight="1">
      <c r="A28" s="111"/>
      <c r="B28" s="121"/>
      <c r="C28" s="111"/>
      <c r="D28" s="111"/>
      <c r="E28" s="111"/>
      <c r="F28" s="111"/>
      <c r="G28" s="111"/>
      <c r="H28" s="111"/>
      <c r="I28" s="111"/>
      <c r="J28" s="111"/>
      <c r="K28" s="111"/>
      <c r="L28" s="111"/>
      <c r="M28" s="111"/>
      <c r="N28" s="111"/>
      <c r="O28" s="111"/>
      <c r="P28" s="111"/>
      <c r="Q28" s="111"/>
      <c r="R28" s="111"/>
      <c r="S28" s="121"/>
      <c r="T28" s="122"/>
      <c r="U28" s="122"/>
      <c r="V28" s="121"/>
      <c r="W28" s="67"/>
      <c r="X28" s="27" t="s">
        <v>129</v>
      </c>
      <c r="Y28" s="64">
        <v>10800</v>
      </c>
      <c r="Z28" s="68"/>
      <c r="AA28" s="72"/>
      <c r="AB28" s="72"/>
      <c r="AC28" s="71"/>
      <c r="AD28" s="27"/>
      <c r="AE28" s="27"/>
      <c r="AF28" s="111"/>
      <c r="AG28" s="111"/>
      <c r="AH28" s="111"/>
    </row>
    <row r="29" spans="1:34" ht="65.5" customHeight="1">
      <c r="A29" s="111"/>
      <c r="B29" s="121"/>
      <c r="C29" s="111"/>
      <c r="D29" s="111"/>
      <c r="E29" s="111"/>
      <c r="F29" s="111"/>
      <c r="G29" s="111"/>
      <c r="H29" s="111"/>
      <c r="I29" s="111"/>
      <c r="J29" s="111"/>
      <c r="K29" s="111"/>
      <c r="L29" s="111"/>
      <c r="M29" s="111"/>
      <c r="N29" s="111"/>
      <c r="O29" s="111"/>
      <c r="P29" s="111"/>
      <c r="Q29" s="111"/>
      <c r="R29" s="111"/>
      <c r="S29" s="121"/>
      <c r="T29" s="122"/>
      <c r="U29" s="122"/>
      <c r="V29" s="121"/>
      <c r="W29" s="67"/>
      <c r="X29" s="27" t="s">
        <v>130</v>
      </c>
      <c r="Y29" s="64">
        <v>44745.600000000006</v>
      </c>
      <c r="Z29" s="68"/>
      <c r="AA29" s="72"/>
      <c r="AB29" s="72"/>
      <c r="AC29" s="71"/>
      <c r="AD29" s="27"/>
      <c r="AE29" s="27"/>
      <c r="AF29" s="111"/>
      <c r="AG29" s="111"/>
      <c r="AH29" s="111"/>
    </row>
    <row r="30" spans="1:34" ht="146" customHeight="1">
      <c r="A30" s="68" t="s">
        <v>131</v>
      </c>
      <c r="B30" s="71" t="s">
        <v>132</v>
      </c>
      <c r="C30" s="73" t="s">
        <v>98</v>
      </c>
      <c r="D30" s="68" t="s">
        <v>133</v>
      </c>
      <c r="E30" s="72">
        <v>12</v>
      </c>
      <c r="F30" s="72">
        <v>12</v>
      </c>
      <c r="G30" s="29">
        <v>1</v>
      </c>
      <c r="H30" s="72">
        <v>1</v>
      </c>
      <c r="I30" s="72">
        <v>1</v>
      </c>
      <c r="J30" s="72">
        <v>1</v>
      </c>
      <c r="K30" s="72">
        <v>1</v>
      </c>
      <c r="L30" s="72">
        <v>1</v>
      </c>
      <c r="M30" s="72">
        <v>1</v>
      </c>
      <c r="N30" s="72">
        <v>1</v>
      </c>
      <c r="O30" s="72">
        <v>1</v>
      </c>
      <c r="P30" s="72">
        <v>1</v>
      </c>
      <c r="Q30" s="72">
        <v>1</v>
      </c>
      <c r="R30" s="72">
        <v>1</v>
      </c>
      <c r="S30" s="74" t="s">
        <v>134</v>
      </c>
      <c r="T30" s="68" t="s">
        <v>135</v>
      </c>
      <c r="U30" s="68" t="s">
        <v>109</v>
      </c>
      <c r="V30" s="71" t="s">
        <v>136</v>
      </c>
      <c r="W30" s="27"/>
      <c r="X30" s="63" t="s">
        <v>137</v>
      </c>
      <c r="Y30" s="64">
        <v>620350</v>
      </c>
      <c r="Z30" s="68" t="s">
        <v>138</v>
      </c>
      <c r="AA30" s="72" t="s">
        <v>107</v>
      </c>
      <c r="AB30" s="72" t="s">
        <v>114</v>
      </c>
      <c r="AC30" s="71" t="s">
        <v>139</v>
      </c>
      <c r="AD30" s="27"/>
      <c r="AE30" s="27"/>
      <c r="AF30" s="28"/>
      <c r="AG30" s="29" t="s">
        <v>109</v>
      </c>
      <c r="AH30" s="28"/>
    </row>
    <row r="31" spans="1:34" ht="184.5" customHeight="1">
      <c r="A31" s="68" t="s">
        <v>140</v>
      </c>
      <c r="B31" s="71" t="s">
        <v>141</v>
      </c>
      <c r="C31" s="73" t="s">
        <v>98</v>
      </c>
      <c r="D31" s="68" t="s">
        <v>142</v>
      </c>
      <c r="E31" s="72">
        <v>12</v>
      </c>
      <c r="F31" s="72">
        <v>12</v>
      </c>
      <c r="G31" s="29">
        <v>1</v>
      </c>
      <c r="H31" s="29">
        <v>1</v>
      </c>
      <c r="I31" s="29">
        <v>1</v>
      </c>
      <c r="J31" s="29">
        <v>1</v>
      </c>
      <c r="K31" s="29">
        <v>1</v>
      </c>
      <c r="L31" s="29">
        <v>1</v>
      </c>
      <c r="M31" s="29">
        <v>1</v>
      </c>
      <c r="N31" s="29">
        <v>1</v>
      </c>
      <c r="O31" s="29">
        <v>1</v>
      </c>
      <c r="P31" s="29">
        <v>1</v>
      </c>
      <c r="Q31" s="29">
        <v>1</v>
      </c>
      <c r="R31" s="29">
        <v>1</v>
      </c>
      <c r="S31" s="71" t="s">
        <v>143</v>
      </c>
      <c r="T31" s="68" t="s">
        <v>135</v>
      </c>
      <c r="U31" s="68" t="s">
        <v>109</v>
      </c>
      <c r="V31" s="71" t="s">
        <v>144</v>
      </c>
      <c r="W31" s="27"/>
      <c r="X31" s="63" t="s">
        <v>145</v>
      </c>
      <c r="Y31" s="64">
        <v>6136</v>
      </c>
      <c r="Z31" s="68" t="s">
        <v>146</v>
      </c>
      <c r="AA31" s="72" t="s">
        <v>106</v>
      </c>
      <c r="AB31" s="72" t="s">
        <v>114</v>
      </c>
      <c r="AC31" s="71" t="s">
        <v>147</v>
      </c>
      <c r="AD31" s="27"/>
      <c r="AE31" s="27"/>
      <c r="AF31" s="28"/>
      <c r="AG31" s="29" t="s">
        <v>109</v>
      </c>
      <c r="AH31" s="28"/>
    </row>
    <row r="32" spans="1:34" ht="72" customHeight="1">
      <c r="A32" s="116" t="s">
        <v>148</v>
      </c>
      <c r="B32" s="120" t="s">
        <v>149</v>
      </c>
      <c r="C32" s="117" t="s">
        <v>150</v>
      </c>
      <c r="D32" s="123" t="s">
        <v>151</v>
      </c>
      <c r="E32" s="110">
        <v>12</v>
      </c>
      <c r="F32" s="110">
        <v>12</v>
      </c>
      <c r="G32" s="124">
        <v>1</v>
      </c>
      <c r="H32" s="124">
        <v>1</v>
      </c>
      <c r="I32" s="124">
        <v>1</v>
      </c>
      <c r="J32" s="124">
        <v>1</v>
      </c>
      <c r="K32" s="124">
        <v>1</v>
      </c>
      <c r="L32" s="124">
        <v>1</v>
      </c>
      <c r="M32" s="124">
        <v>1</v>
      </c>
      <c r="N32" s="124">
        <v>1</v>
      </c>
      <c r="O32" s="124">
        <v>1</v>
      </c>
      <c r="P32" s="124">
        <v>1</v>
      </c>
      <c r="Q32" s="124">
        <v>1</v>
      </c>
      <c r="R32" s="124">
        <v>1</v>
      </c>
      <c r="S32" s="120" t="s">
        <v>152</v>
      </c>
      <c r="T32" s="116" t="s">
        <v>153</v>
      </c>
      <c r="U32" s="116" t="s">
        <v>154</v>
      </c>
      <c r="V32" s="120" t="s">
        <v>155</v>
      </c>
      <c r="W32" s="117"/>
      <c r="X32" s="27" t="s">
        <v>156</v>
      </c>
      <c r="Y32" s="64">
        <v>62280</v>
      </c>
      <c r="Z32" s="68" t="s">
        <v>157</v>
      </c>
      <c r="AA32" s="72" t="s">
        <v>106</v>
      </c>
      <c r="AB32" s="72" t="s">
        <v>158</v>
      </c>
      <c r="AC32" s="71" t="s">
        <v>159</v>
      </c>
      <c r="AD32" s="117"/>
      <c r="AE32" s="117"/>
      <c r="AF32" s="112"/>
      <c r="AG32" s="110" t="s">
        <v>109</v>
      </c>
      <c r="AH32" s="112"/>
    </row>
    <row r="33" spans="1:34" ht="51" customHeight="1">
      <c r="A33" s="111"/>
      <c r="B33" s="121"/>
      <c r="C33" s="111"/>
      <c r="D33" s="111"/>
      <c r="E33" s="111"/>
      <c r="F33" s="111"/>
      <c r="G33" s="111"/>
      <c r="H33" s="111"/>
      <c r="I33" s="111"/>
      <c r="J33" s="111"/>
      <c r="K33" s="111"/>
      <c r="L33" s="111"/>
      <c r="M33" s="111"/>
      <c r="N33" s="111"/>
      <c r="O33" s="111"/>
      <c r="P33" s="111"/>
      <c r="Q33" s="111"/>
      <c r="R33" s="111"/>
      <c r="S33" s="121"/>
      <c r="T33" s="116"/>
      <c r="U33" s="122"/>
      <c r="V33" s="121"/>
      <c r="W33" s="111"/>
      <c r="X33" s="27" t="s">
        <v>160</v>
      </c>
      <c r="Y33" s="64">
        <v>27000</v>
      </c>
      <c r="Z33" s="68"/>
      <c r="AA33" s="72"/>
      <c r="AB33" s="72"/>
      <c r="AC33" s="71"/>
      <c r="AD33" s="111"/>
      <c r="AE33" s="111"/>
      <c r="AF33" s="111"/>
      <c r="AG33" s="111"/>
      <c r="AH33" s="111"/>
    </row>
    <row r="34" spans="1:34" ht="83.25" customHeight="1">
      <c r="A34" s="116" t="s">
        <v>161</v>
      </c>
      <c r="B34" s="120" t="s">
        <v>162</v>
      </c>
      <c r="C34" s="123" t="s">
        <v>150</v>
      </c>
      <c r="D34" s="117" t="s">
        <v>163</v>
      </c>
      <c r="E34" s="117">
        <v>1</v>
      </c>
      <c r="F34" s="110">
        <v>1</v>
      </c>
      <c r="G34" s="119"/>
      <c r="H34" s="119"/>
      <c r="I34" s="119"/>
      <c r="J34" s="119"/>
      <c r="K34" s="119"/>
      <c r="L34" s="119"/>
      <c r="M34" s="110" t="s">
        <v>93</v>
      </c>
      <c r="N34" s="110" t="s">
        <v>93</v>
      </c>
      <c r="O34" s="110" t="s">
        <v>93</v>
      </c>
      <c r="P34" s="110" t="s">
        <v>93</v>
      </c>
      <c r="Q34" s="110" t="s">
        <v>93</v>
      </c>
      <c r="R34" s="110">
        <v>1</v>
      </c>
      <c r="S34" s="120" t="s">
        <v>164</v>
      </c>
      <c r="T34" s="116" t="s">
        <v>165</v>
      </c>
      <c r="U34" s="116" t="s">
        <v>109</v>
      </c>
      <c r="V34" s="120" t="s">
        <v>166</v>
      </c>
      <c r="W34" s="117"/>
      <c r="X34" s="63" t="s">
        <v>125</v>
      </c>
      <c r="Y34" s="77">
        <v>1008084.8</v>
      </c>
      <c r="Z34" s="116" t="s">
        <v>167</v>
      </c>
      <c r="AA34" s="115" t="s">
        <v>106</v>
      </c>
      <c r="AB34" s="115" t="s">
        <v>114</v>
      </c>
      <c r="AC34" s="116" t="s">
        <v>168</v>
      </c>
      <c r="AD34" s="117"/>
      <c r="AE34" s="117"/>
      <c r="AF34" s="112"/>
      <c r="AG34" s="110" t="s">
        <v>109</v>
      </c>
      <c r="AH34" s="112"/>
    </row>
    <row r="35" spans="1:34" ht="21" customHeight="1">
      <c r="A35" s="111"/>
      <c r="B35" s="121"/>
      <c r="C35" s="111"/>
      <c r="D35" s="111"/>
      <c r="E35" s="111"/>
      <c r="F35" s="111"/>
      <c r="G35" s="111"/>
      <c r="H35" s="111"/>
      <c r="I35" s="111"/>
      <c r="J35" s="111"/>
      <c r="K35" s="111"/>
      <c r="L35" s="111"/>
      <c r="M35" s="111"/>
      <c r="N35" s="111"/>
      <c r="O35" s="111"/>
      <c r="P35" s="111"/>
      <c r="Q35" s="111"/>
      <c r="R35" s="111"/>
      <c r="S35" s="121"/>
      <c r="T35" s="122"/>
      <c r="U35" s="122"/>
      <c r="V35" s="121"/>
      <c r="W35" s="111"/>
      <c r="X35" s="27"/>
      <c r="Y35" s="64"/>
      <c r="Z35" s="111"/>
      <c r="AA35" s="111"/>
      <c r="AB35" s="111"/>
      <c r="AC35" s="111"/>
      <c r="AD35" s="111"/>
      <c r="AE35" s="111"/>
      <c r="AF35" s="111"/>
      <c r="AG35" s="111"/>
      <c r="AH35" s="111"/>
    </row>
    <row r="36" spans="1:34" ht="79.5" customHeight="1">
      <c r="A36" s="116" t="s">
        <v>169</v>
      </c>
      <c r="B36" s="120" t="s">
        <v>170</v>
      </c>
      <c r="C36" s="117" t="s">
        <v>150</v>
      </c>
      <c r="D36" s="123" t="s">
        <v>171</v>
      </c>
      <c r="E36" s="119">
        <v>0.6</v>
      </c>
      <c r="F36" s="119">
        <v>1</v>
      </c>
      <c r="G36" s="119"/>
      <c r="H36" s="119"/>
      <c r="I36" s="119">
        <v>1</v>
      </c>
      <c r="J36" s="119"/>
      <c r="K36" s="119"/>
      <c r="L36" s="119"/>
      <c r="M36" s="110"/>
      <c r="N36" s="110"/>
      <c r="O36" s="119"/>
      <c r="P36" s="110"/>
      <c r="Q36" s="110"/>
      <c r="R36" s="119"/>
      <c r="S36" s="120" t="s">
        <v>172</v>
      </c>
      <c r="T36" s="116" t="s">
        <v>135</v>
      </c>
      <c r="U36" s="116" t="s">
        <v>173</v>
      </c>
      <c r="V36" s="120" t="s">
        <v>174</v>
      </c>
      <c r="W36" s="117"/>
      <c r="X36" s="117" t="s">
        <v>175</v>
      </c>
      <c r="Y36" s="118">
        <v>356982.42000000004</v>
      </c>
      <c r="Z36" s="116" t="s">
        <v>167</v>
      </c>
      <c r="AA36" s="115" t="s">
        <v>106</v>
      </c>
      <c r="AB36" s="115" t="s">
        <v>114</v>
      </c>
      <c r="AC36" s="116" t="s">
        <v>108</v>
      </c>
      <c r="AD36" s="117"/>
      <c r="AE36" s="117"/>
      <c r="AF36" s="112"/>
      <c r="AG36" s="110" t="s">
        <v>109</v>
      </c>
      <c r="AH36" s="112"/>
    </row>
    <row r="37" spans="1:34" ht="24.75" customHeight="1">
      <c r="A37" s="111"/>
      <c r="B37" s="121"/>
      <c r="C37" s="111"/>
      <c r="D37" s="111"/>
      <c r="E37" s="111"/>
      <c r="F37" s="111"/>
      <c r="G37" s="111"/>
      <c r="H37" s="111"/>
      <c r="I37" s="111"/>
      <c r="J37" s="111"/>
      <c r="K37" s="111"/>
      <c r="L37" s="111"/>
      <c r="M37" s="111"/>
      <c r="N37" s="111"/>
      <c r="O37" s="111"/>
      <c r="P37" s="111"/>
      <c r="Q37" s="111"/>
      <c r="R37" s="111"/>
      <c r="S37" s="121"/>
      <c r="T37" s="116"/>
      <c r="U37" s="122"/>
      <c r="V37" s="121"/>
      <c r="W37" s="111"/>
      <c r="X37" s="111"/>
      <c r="Y37" s="111"/>
      <c r="Z37" s="111"/>
      <c r="AA37" s="111"/>
      <c r="AB37" s="111"/>
      <c r="AC37" s="111"/>
      <c r="AD37" s="111"/>
      <c r="AE37" s="111"/>
      <c r="AF37" s="111"/>
      <c r="AG37" s="111"/>
      <c r="AH37" s="111"/>
    </row>
    <row r="38" spans="1:34" ht="24.75" customHeight="1">
      <c r="A38" s="111"/>
      <c r="B38" s="121"/>
      <c r="C38" s="111"/>
      <c r="D38" s="111"/>
      <c r="E38" s="111"/>
      <c r="F38" s="111"/>
      <c r="G38" s="111"/>
      <c r="H38" s="111"/>
      <c r="I38" s="111"/>
      <c r="J38" s="111"/>
      <c r="K38" s="111"/>
      <c r="L38" s="111"/>
      <c r="M38" s="111"/>
      <c r="N38" s="111"/>
      <c r="O38" s="111"/>
      <c r="P38" s="111"/>
      <c r="Q38" s="111"/>
      <c r="R38" s="111"/>
      <c r="S38" s="121"/>
      <c r="T38" s="116"/>
      <c r="U38" s="122"/>
      <c r="V38" s="121"/>
      <c r="W38" s="111"/>
      <c r="X38" s="111"/>
      <c r="Y38" s="111"/>
      <c r="Z38" s="111"/>
      <c r="AA38" s="111"/>
      <c r="AB38" s="111"/>
      <c r="AC38" s="111"/>
      <c r="AD38" s="111"/>
      <c r="AE38" s="111"/>
      <c r="AF38" s="111"/>
      <c r="AG38" s="111"/>
      <c r="AH38" s="111"/>
    </row>
    <row r="39" spans="1:34" ht="14.25" customHeight="1">
      <c r="A39" s="25"/>
      <c r="B39" s="43"/>
      <c r="C39" s="43"/>
      <c r="D39" s="43"/>
      <c r="E39" s="43"/>
      <c r="F39" s="43"/>
      <c r="G39" s="25"/>
      <c r="H39" s="25"/>
      <c r="I39" s="25"/>
      <c r="J39" s="25"/>
      <c r="K39" s="25"/>
      <c r="L39" s="25"/>
      <c r="M39" s="25"/>
      <c r="N39" s="25"/>
      <c r="O39" s="25"/>
      <c r="P39" s="25"/>
      <c r="Q39" s="25"/>
      <c r="R39" s="25"/>
      <c r="S39" s="43"/>
      <c r="T39" s="43"/>
      <c r="U39" s="43"/>
      <c r="V39" s="50"/>
      <c r="W39" s="43"/>
      <c r="X39" s="78" t="s">
        <v>176</v>
      </c>
      <c r="Y39" s="79">
        <f>SUM(Y17:AE38)</f>
        <v>3123595.0760000004</v>
      </c>
      <c r="Z39" s="43"/>
      <c r="AA39" s="43"/>
      <c r="AB39" s="25"/>
      <c r="AC39" s="25"/>
      <c r="AD39" s="43"/>
      <c r="AE39" s="80"/>
      <c r="AG39" s="81" t="s">
        <v>177</v>
      </c>
      <c r="AH39" s="82">
        <v>0</v>
      </c>
    </row>
    <row r="40" spans="1:34" ht="76.5" customHeight="1">
      <c r="A40" s="113" t="s">
        <v>178</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G40" s="41"/>
    </row>
    <row r="41" spans="1:34" ht="14.25" customHeight="1">
      <c r="A41" s="114" t="s">
        <v>179</v>
      </c>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G41" s="41"/>
    </row>
    <row r="42" spans="1:34" ht="14.25" customHeight="1">
      <c r="A42" s="113" t="s">
        <v>180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G42" s="41"/>
    </row>
    <row r="43" spans="1:34" ht="14.25" customHeight="1">
      <c r="A43" s="25"/>
      <c r="B43" s="43"/>
      <c r="C43" s="43"/>
      <c r="D43" s="43"/>
      <c r="E43" s="43"/>
      <c r="F43" s="43"/>
      <c r="G43" s="25"/>
      <c r="H43" s="25"/>
      <c r="I43" s="25"/>
      <c r="J43" s="25"/>
      <c r="K43" s="25"/>
      <c r="L43" s="25"/>
      <c r="M43" s="25"/>
      <c r="N43" s="25"/>
      <c r="O43" s="25"/>
      <c r="P43" s="25"/>
      <c r="Q43" s="25"/>
      <c r="R43" s="25"/>
      <c r="S43" s="43"/>
      <c r="T43" s="43"/>
      <c r="U43" s="43"/>
      <c r="V43" s="50"/>
      <c r="W43" s="43"/>
      <c r="X43" s="41"/>
      <c r="Y43" s="4"/>
      <c r="Z43" s="43"/>
      <c r="AA43" s="43"/>
      <c r="AB43" s="25"/>
      <c r="AC43" s="25"/>
      <c r="AD43" s="43"/>
      <c r="AE43" s="4"/>
      <c r="AG43" s="41"/>
    </row>
    <row r="44" spans="1:34" ht="14.25" customHeight="1">
      <c r="A44" s="25"/>
      <c r="B44" s="43"/>
      <c r="C44" s="43"/>
      <c r="D44" s="43"/>
      <c r="E44" s="43"/>
      <c r="F44" s="43"/>
      <c r="G44" s="25"/>
      <c r="H44" s="25"/>
      <c r="I44" s="25"/>
      <c r="J44" s="25"/>
      <c r="K44" s="25"/>
      <c r="L44" s="25"/>
      <c r="M44" s="25"/>
      <c r="N44" s="25"/>
      <c r="O44" s="25"/>
      <c r="P44" s="25"/>
      <c r="Q44" s="25"/>
      <c r="R44" s="25"/>
      <c r="S44" s="43"/>
      <c r="T44" s="43"/>
      <c r="U44" s="43"/>
      <c r="V44" s="50"/>
      <c r="W44" s="43"/>
      <c r="X44" s="41"/>
      <c r="Y44" s="4"/>
      <c r="Z44" s="43"/>
      <c r="AA44" s="43"/>
      <c r="AB44" s="25"/>
      <c r="AC44" s="25"/>
      <c r="AD44" s="43"/>
      <c r="AE44" s="4"/>
      <c r="AG44" s="41"/>
    </row>
    <row r="45" spans="1:34" ht="14.25" customHeight="1">
      <c r="A45" s="25"/>
      <c r="B45" s="43"/>
      <c r="C45" s="43"/>
      <c r="D45" s="43"/>
      <c r="E45" s="43"/>
      <c r="F45" s="43"/>
      <c r="G45" s="25"/>
      <c r="H45" s="25"/>
      <c r="I45" s="25"/>
      <c r="J45" s="25"/>
      <c r="K45" s="25"/>
      <c r="L45" s="25"/>
      <c r="M45" s="25"/>
      <c r="N45" s="25"/>
      <c r="O45" s="25"/>
      <c r="P45" s="25"/>
      <c r="Q45" s="25"/>
      <c r="R45" s="25"/>
      <c r="S45" s="43"/>
      <c r="T45" s="43"/>
      <c r="U45" s="43"/>
      <c r="V45" s="50"/>
      <c r="W45" s="43"/>
      <c r="X45" s="41"/>
      <c r="Y45" s="4"/>
      <c r="Z45" s="43"/>
      <c r="AA45" s="43"/>
      <c r="AB45" s="25"/>
      <c r="AC45" s="25"/>
      <c r="AD45" s="43"/>
      <c r="AE45" s="4"/>
      <c r="AG45" s="41"/>
    </row>
    <row r="46" spans="1:34" ht="14.25" customHeight="1">
      <c r="A46" s="25"/>
      <c r="B46" s="43"/>
      <c r="C46" s="43"/>
      <c r="D46" s="43"/>
      <c r="E46" s="43"/>
      <c r="F46" s="43"/>
      <c r="G46" s="25"/>
      <c r="H46" s="25"/>
      <c r="I46" s="25"/>
      <c r="J46" s="25"/>
      <c r="K46" s="25"/>
      <c r="L46" s="25"/>
      <c r="M46" s="25"/>
      <c r="N46" s="25"/>
      <c r="O46" s="25"/>
      <c r="P46" s="25"/>
      <c r="Q46" s="25"/>
      <c r="R46" s="25"/>
      <c r="S46" s="43"/>
      <c r="T46" s="43"/>
      <c r="U46" s="43"/>
      <c r="V46" s="50"/>
      <c r="W46" s="43"/>
      <c r="X46" s="41"/>
      <c r="Y46" s="4"/>
      <c r="Z46" s="43"/>
      <c r="AA46" s="43"/>
      <c r="AB46" s="25"/>
      <c r="AC46" s="25"/>
      <c r="AD46" s="43"/>
      <c r="AE46" s="4"/>
      <c r="AG46" s="41"/>
    </row>
    <row r="47" spans="1:34" ht="14.25" customHeight="1">
      <c r="A47" s="25"/>
      <c r="B47" s="43"/>
      <c r="C47" s="43"/>
      <c r="D47" s="43"/>
      <c r="E47" s="43"/>
      <c r="F47" s="43"/>
      <c r="G47" s="25"/>
      <c r="H47" s="25"/>
      <c r="I47" s="25"/>
      <c r="J47" s="25"/>
      <c r="K47" s="25"/>
      <c r="L47" s="25"/>
      <c r="M47" s="25"/>
      <c r="N47" s="25"/>
      <c r="O47" s="25"/>
      <c r="P47" s="25"/>
      <c r="Q47" s="25"/>
      <c r="R47" s="25"/>
      <c r="S47" s="43"/>
      <c r="T47" s="43"/>
      <c r="U47" s="43"/>
      <c r="V47" s="50"/>
      <c r="W47" s="43"/>
      <c r="X47" s="41"/>
      <c r="Y47" s="4"/>
      <c r="Z47" s="43"/>
      <c r="AA47" s="43"/>
      <c r="AB47" s="25"/>
      <c r="AC47" s="25"/>
      <c r="AD47" s="43"/>
      <c r="AE47" s="4"/>
      <c r="AG47" s="41"/>
    </row>
    <row r="48" spans="1:34" ht="14.25" customHeight="1">
      <c r="A48" s="25"/>
      <c r="B48" s="43"/>
      <c r="C48" s="43"/>
      <c r="D48" s="43"/>
      <c r="E48" s="43"/>
      <c r="F48" s="43"/>
      <c r="G48" s="25"/>
      <c r="H48" s="25"/>
      <c r="I48" s="25"/>
      <c r="J48" s="25"/>
      <c r="K48" s="25"/>
      <c r="L48" s="25"/>
      <c r="M48" s="25"/>
      <c r="N48" s="25"/>
      <c r="O48" s="25"/>
      <c r="P48" s="25"/>
      <c r="Q48" s="25"/>
      <c r="R48" s="25"/>
      <c r="S48" s="43"/>
      <c r="T48" s="43"/>
      <c r="U48" s="43"/>
      <c r="V48" s="50"/>
      <c r="W48" s="43"/>
      <c r="X48" s="41"/>
      <c r="Y48" s="4"/>
      <c r="Z48" s="43"/>
      <c r="AA48" s="43"/>
      <c r="AB48" s="25"/>
      <c r="AC48" s="25"/>
      <c r="AD48" s="43"/>
      <c r="AE48" s="4"/>
      <c r="AG48" s="41"/>
    </row>
    <row r="49" spans="1:33" ht="14.25" customHeight="1">
      <c r="A49" s="25"/>
      <c r="B49" s="43"/>
      <c r="C49" s="43"/>
      <c r="D49" s="43"/>
      <c r="E49" s="43"/>
      <c r="F49" s="43"/>
      <c r="G49" s="25"/>
      <c r="H49" s="25"/>
      <c r="I49" s="25"/>
      <c r="J49" s="25"/>
      <c r="K49" s="25"/>
      <c r="L49" s="25"/>
      <c r="M49" s="25"/>
      <c r="N49" s="25"/>
      <c r="O49" s="25"/>
      <c r="P49" s="25"/>
      <c r="Q49" s="25"/>
      <c r="R49" s="25"/>
      <c r="S49" s="43"/>
      <c r="T49" s="43"/>
      <c r="U49" s="43"/>
      <c r="V49" s="50"/>
      <c r="W49" s="43"/>
      <c r="X49" s="41"/>
      <c r="Y49" s="4"/>
      <c r="Z49" s="43"/>
      <c r="AA49" s="43"/>
      <c r="AB49" s="25"/>
      <c r="AC49" s="25"/>
      <c r="AD49" s="43"/>
      <c r="AE49" s="4"/>
      <c r="AG49" s="41"/>
    </row>
    <row r="50" spans="1:33" ht="14.25" customHeight="1">
      <c r="A50" s="25"/>
      <c r="B50" s="43"/>
      <c r="C50" s="43"/>
      <c r="D50" s="43"/>
      <c r="E50" s="43"/>
      <c r="F50" s="43"/>
      <c r="G50" s="25"/>
      <c r="H50" s="25"/>
      <c r="I50" s="25"/>
      <c r="J50" s="25"/>
      <c r="K50" s="25"/>
      <c r="L50" s="25"/>
      <c r="M50" s="25"/>
      <c r="N50" s="25"/>
      <c r="O50" s="25"/>
      <c r="P50" s="25"/>
      <c r="Q50" s="25"/>
      <c r="R50" s="25"/>
      <c r="S50" s="43"/>
      <c r="T50" s="43"/>
      <c r="U50" s="43"/>
      <c r="V50" s="50"/>
      <c r="W50" s="43"/>
      <c r="X50" s="41"/>
      <c r="Y50" s="4"/>
      <c r="Z50" s="43"/>
      <c r="AA50" s="43"/>
      <c r="AB50" s="25"/>
      <c r="AC50" s="25"/>
      <c r="AD50" s="43"/>
      <c r="AE50" s="4"/>
      <c r="AG50" s="41"/>
    </row>
    <row r="51" spans="1:33" ht="14.25" customHeight="1">
      <c r="A51" s="25"/>
      <c r="B51" s="43"/>
      <c r="C51" s="43"/>
      <c r="D51" s="43"/>
      <c r="E51" s="43"/>
      <c r="F51" s="43"/>
      <c r="G51" s="25"/>
      <c r="H51" s="25"/>
      <c r="I51" s="25"/>
      <c r="J51" s="25"/>
      <c r="K51" s="25"/>
      <c r="L51" s="25"/>
      <c r="M51" s="25"/>
      <c r="N51" s="25"/>
      <c r="O51" s="25"/>
      <c r="P51" s="25"/>
      <c r="Q51" s="25"/>
      <c r="R51" s="25"/>
      <c r="S51" s="43"/>
      <c r="T51" s="43"/>
      <c r="U51" s="43"/>
      <c r="V51" s="50"/>
      <c r="W51" s="43"/>
      <c r="X51" s="41"/>
      <c r="Y51" s="4"/>
      <c r="Z51" s="43"/>
      <c r="AA51" s="43"/>
      <c r="AB51" s="25"/>
      <c r="AC51" s="25"/>
      <c r="AD51" s="43"/>
      <c r="AE51" s="4"/>
      <c r="AG51" s="41"/>
    </row>
    <row r="52" spans="1:33" ht="14.25" customHeight="1">
      <c r="A52" s="25"/>
      <c r="B52" s="43"/>
      <c r="C52" s="43"/>
      <c r="D52" s="43"/>
      <c r="E52" s="43"/>
      <c r="F52" s="43"/>
      <c r="G52" s="25"/>
      <c r="H52" s="25"/>
      <c r="I52" s="25"/>
      <c r="J52" s="25"/>
      <c r="K52" s="25"/>
      <c r="L52" s="25"/>
      <c r="M52" s="25"/>
      <c r="N52" s="25"/>
      <c r="O52" s="25"/>
      <c r="P52" s="25"/>
      <c r="Q52" s="25"/>
      <c r="R52" s="25"/>
      <c r="S52" s="43"/>
      <c r="T52" s="43"/>
      <c r="U52" s="43"/>
      <c r="V52" s="50"/>
      <c r="W52" s="43"/>
      <c r="X52" s="41"/>
      <c r="Y52" s="4"/>
      <c r="Z52" s="43"/>
      <c r="AA52" s="43"/>
      <c r="AB52" s="25"/>
      <c r="AC52" s="25"/>
      <c r="AD52" s="43"/>
      <c r="AE52" s="4"/>
      <c r="AG52" s="41"/>
    </row>
    <row r="53" spans="1:33" ht="14.25" customHeight="1">
      <c r="A53" s="25"/>
      <c r="B53" s="43"/>
      <c r="C53" s="43"/>
      <c r="D53" s="43"/>
      <c r="E53" s="43"/>
      <c r="F53" s="43"/>
      <c r="G53" s="25"/>
      <c r="H53" s="25"/>
      <c r="I53" s="25"/>
      <c r="J53" s="25"/>
      <c r="K53" s="25"/>
      <c r="L53" s="25"/>
      <c r="M53" s="25"/>
      <c r="N53" s="25"/>
      <c r="O53" s="25"/>
      <c r="P53" s="25"/>
      <c r="Q53" s="25"/>
      <c r="R53" s="25"/>
      <c r="S53" s="43"/>
      <c r="T53" s="43"/>
      <c r="U53" s="43"/>
      <c r="V53" s="50"/>
      <c r="W53" s="43"/>
      <c r="X53" s="41"/>
      <c r="Y53" s="4"/>
      <c r="Z53" s="43"/>
      <c r="AA53" s="43"/>
      <c r="AB53" s="25"/>
      <c r="AC53" s="25"/>
      <c r="AD53" s="43"/>
      <c r="AE53" s="4"/>
      <c r="AG53" s="41"/>
    </row>
    <row r="54" spans="1:33" ht="14.25" customHeight="1">
      <c r="A54" s="25"/>
      <c r="B54" s="43"/>
      <c r="C54" s="43"/>
      <c r="D54" s="43"/>
      <c r="E54" s="43"/>
      <c r="F54" s="43"/>
      <c r="G54" s="25"/>
      <c r="H54" s="25"/>
      <c r="I54" s="25"/>
      <c r="J54" s="25"/>
      <c r="K54" s="25"/>
      <c r="L54" s="25"/>
      <c r="M54" s="25"/>
      <c r="N54" s="25"/>
      <c r="O54" s="25"/>
      <c r="P54" s="25"/>
      <c r="Q54" s="25"/>
      <c r="R54" s="25"/>
      <c r="S54" s="43"/>
      <c r="T54" s="43"/>
      <c r="U54" s="43"/>
      <c r="V54" s="50"/>
      <c r="W54" s="43"/>
      <c r="X54" s="41"/>
      <c r="Y54" s="4"/>
      <c r="Z54" s="43"/>
      <c r="AA54" s="43"/>
      <c r="AB54" s="25"/>
      <c r="AC54" s="25"/>
      <c r="AD54" s="43"/>
      <c r="AE54" s="4"/>
      <c r="AG54" s="41"/>
    </row>
    <row r="55" spans="1:33" ht="14.25" customHeight="1">
      <c r="A55" s="25"/>
      <c r="B55" s="43"/>
      <c r="C55" s="43"/>
      <c r="D55" s="43"/>
      <c r="E55" s="43"/>
      <c r="F55" s="43"/>
      <c r="G55" s="25"/>
      <c r="H55" s="25"/>
      <c r="I55" s="25"/>
      <c r="J55" s="25"/>
      <c r="K55" s="25"/>
      <c r="L55" s="25"/>
      <c r="M55" s="25"/>
      <c r="N55" s="25"/>
      <c r="O55" s="25"/>
      <c r="P55" s="25"/>
      <c r="Q55" s="25"/>
      <c r="R55" s="25"/>
      <c r="S55" s="43"/>
      <c r="T55" s="43"/>
      <c r="U55" s="43"/>
      <c r="V55" s="50"/>
      <c r="W55" s="43"/>
      <c r="X55" s="41"/>
      <c r="Y55" s="4"/>
      <c r="Z55" s="43"/>
      <c r="AA55" s="43"/>
      <c r="AB55" s="25"/>
      <c r="AC55" s="25"/>
      <c r="AD55" s="43"/>
      <c r="AE55" s="4"/>
      <c r="AG55" s="41"/>
    </row>
    <row r="56" spans="1:33" ht="14.25" customHeight="1">
      <c r="A56" s="25"/>
      <c r="B56" s="43"/>
      <c r="C56" s="43"/>
      <c r="D56" s="43"/>
      <c r="E56" s="43"/>
      <c r="F56" s="43"/>
      <c r="G56" s="25"/>
      <c r="H56" s="25"/>
      <c r="I56" s="25"/>
      <c r="J56" s="25"/>
      <c r="K56" s="25"/>
      <c r="L56" s="25"/>
      <c r="M56" s="25"/>
      <c r="N56" s="25"/>
      <c r="O56" s="25"/>
      <c r="P56" s="25"/>
      <c r="Q56" s="25"/>
      <c r="R56" s="25"/>
      <c r="S56" s="43"/>
      <c r="T56" s="43"/>
      <c r="U56" s="43"/>
      <c r="V56" s="50"/>
      <c r="W56" s="43"/>
      <c r="X56" s="41"/>
      <c r="Y56" s="4"/>
      <c r="Z56" s="43"/>
      <c r="AA56" s="43"/>
      <c r="AB56" s="25"/>
      <c r="AC56" s="25"/>
      <c r="AD56" s="43"/>
      <c r="AE56" s="4"/>
      <c r="AG56" s="41"/>
    </row>
    <row r="57" spans="1:33" ht="14.25" customHeight="1">
      <c r="A57" s="25"/>
      <c r="B57" s="43"/>
      <c r="C57" s="43"/>
      <c r="D57" s="43"/>
      <c r="E57" s="43"/>
      <c r="F57" s="43"/>
      <c r="G57" s="25"/>
      <c r="H57" s="25"/>
      <c r="I57" s="25"/>
      <c r="J57" s="25"/>
      <c r="K57" s="25"/>
      <c r="L57" s="25"/>
      <c r="M57" s="25"/>
      <c r="N57" s="25"/>
      <c r="O57" s="25"/>
      <c r="P57" s="25"/>
      <c r="Q57" s="25"/>
      <c r="R57" s="25"/>
      <c r="S57" s="43"/>
      <c r="T57" s="43"/>
      <c r="U57" s="43"/>
      <c r="V57" s="50"/>
      <c r="W57" s="43"/>
      <c r="X57" s="41"/>
      <c r="Y57" s="4"/>
      <c r="Z57" s="43"/>
      <c r="AA57" s="43"/>
      <c r="AB57" s="25"/>
      <c r="AC57" s="25"/>
      <c r="AD57" s="43"/>
      <c r="AE57" s="4"/>
      <c r="AG57" s="41"/>
    </row>
    <row r="58" spans="1:33" ht="14.25" customHeight="1">
      <c r="A58" s="25"/>
      <c r="B58" s="43"/>
      <c r="C58" s="43"/>
      <c r="D58" s="43"/>
      <c r="E58" s="43"/>
      <c r="F58" s="43"/>
      <c r="G58" s="25"/>
      <c r="H58" s="25"/>
      <c r="I58" s="25"/>
      <c r="J58" s="25"/>
      <c r="K58" s="25"/>
      <c r="L58" s="25"/>
      <c r="M58" s="25"/>
      <c r="N58" s="25"/>
      <c r="O58" s="25"/>
      <c r="P58" s="25"/>
      <c r="Q58" s="25"/>
      <c r="R58" s="25"/>
      <c r="S58" s="43"/>
      <c r="T58" s="43"/>
      <c r="U58" s="43"/>
      <c r="V58" s="50"/>
      <c r="W58" s="43"/>
      <c r="X58" s="41"/>
      <c r="Y58" s="4"/>
      <c r="Z58" s="43"/>
      <c r="AA58" s="43"/>
      <c r="AB58" s="25"/>
      <c r="AC58" s="25"/>
      <c r="AD58" s="43"/>
      <c r="AE58" s="4"/>
      <c r="AG58" s="41"/>
    </row>
    <row r="59" spans="1:33" ht="14.25" customHeight="1">
      <c r="A59" s="25"/>
      <c r="B59" s="43"/>
      <c r="C59" s="43"/>
      <c r="D59" s="43"/>
      <c r="E59" s="43"/>
      <c r="F59" s="43"/>
      <c r="G59" s="25"/>
      <c r="H59" s="25"/>
      <c r="I59" s="25"/>
      <c r="J59" s="25"/>
      <c r="K59" s="25"/>
      <c r="L59" s="25"/>
      <c r="M59" s="25"/>
      <c r="N59" s="25"/>
      <c r="O59" s="25"/>
      <c r="P59" s="25"/>
      <c r="Q59" s="25"/>
      <c r="R59" s="25"/>
      <c r="S59" s="43"/>
      <c r="T59" s="43"/>
      <c r="U59" s="43"/>
      <c r="V59" s="50"/>
      <c r="W59" s="43"/>
      <c r="X59" s="41"/>
      <c r="Y59" s="4"/>
      <c r="Z59" s="43"/>
      <c r="AA59" s="43"/>
      <c r="AB59" s="25"/>
      <c r="AC59" s="25"/>
      <c r="AD59" s="43"/>
      <c r="AE59" s="4"/>
      <c r="AG59" s="41"/>
    </row>
    <row r="60" spans="1:33" ht="14.25" customHeight="1">
      <c r="A60" s="25"/>
      <c r="B60" s="43"/>
      <c r="C60" s="43"/>
      <c r="D60" s="43"/>
      <c r="E60" s="43"/>
      <c r="F60" s="43"/>
      <c r="G60" s="25"/>
      <c r="H60" s="25"/>
      <c r="I60" s="25"/>
      <c r="J60" s="25"/>
      <c r="K60" s="25"/>
      <c r="L60" s="25"/>
      <c r="M60" s="25"/>
      <c r="N60" s="25"/>
      <c r="O60" s="25"/>
      <c r="P60" s="25"/>
      <c r="Q60" s="25"/>
      <c r="R60" s="25"/>
      <c r="S60" s="43"/>
      <c r="T60" s="43"/>
      <c r="U60" s="43"/>
      <c r="V60" s="50"/>
      <c r="W60" s="43"/>
      <c r="X60" s="41"/>
      <c r="Y60" s="4"/>
      <c r="Z60" s="43"/>
      <c r="AA60" s="43"/>
      <c r="AB60" s="25"/>
      <c r="AC60" s="25"/>
      <c r="AD60" s="43"/>
      <c r="AE60" s="4"/>
      <c r="AG60" s="41"/>
    </row>
    <row r="61" spans="1:33" ht="14.25" customHeight="1">
      <c r="A61" s="25"/>
      <c r="B61" s="43"/>
      <c r="C61" s="43"/>
      <c r="D61" s="43"/>
      <c r="E61" s="43"/>
      <c r="F61" s="43"/>
      <c r="G61" s="25"/>
      <c r="H61" s="25"/>
      <c r="I61" s="25"/>
      <c r="J61" s="25"/>
      <c r="K61" s="25"/>
      <c r="L61" s="25"/>
      <c r="M61" s="25"/>
      <c r="N61" s="25"/>
      <c r="O61" s="25"/>
      <c r="P61" s="25"/>
      <c r="Q61" s="25"/>
      <c r="R61" s="25"/>
      <c r="S61" s="43"/>
      <c r="T61" s="43"/>
      <c r="U61" s="43"/>
      <c r="V61" s="50"/>
      <c r="W61" s="43"/>
      <c r="X61" s="41"/>
      <c r="Y61" s="4"/>
      <c r="Z61" s="43"/>
      <c r="AA61" s="43"/>
      <c r="AB61" s="25"/>
      <c r="AC61" s="25"/>
      <c r="AD61" s="43"/>
      <c r="AE61" s="4"/>
      <c r="AG61" s="41"/>
    </row>
    <row r="62" spans="1:33" ht="14.25" customHeight="1">
      <c r="A62" s="25"/>
      <c r="B62" s="43"/>
      <c r="C62" s="43"/>
      <c r="D62" s="43"/>
      <c r="E62" s="43"/>
      <c r="F62" s="43"/>
      <c r="G62" s="25"/>
      <c r="H62" s="25"/>
      <c r="I62" s="25"/>
      <c r="J62" s="25"/>
      <c r="K62" s="25"/>
      <c r="L62" s="25"/>
      <c r="M62" s="25"/>
      <c r="N62" s="25"/>
      <c r="O62" s="25"/>
      <c r="P62" s="25"/>
      <c r="Q62" s="25"/>
      <c r="R62" s="25"/>
      <c r="S62" s="43"/>
      <c r="T62" s="43"/>
      <c r="U62" s="43"/>
      <c r="V62" s="50"/>
      <c r="W62" s="43"/>
      <c r="X62" s="41"/>
      <c r="Y62" s="4"/>
      <c r="Z62" s="43"/>
      <c r="AA62" s="43"/>
      <c r="AB62" s="25"/>
      <c r="AC62" s="25"/>
      <c r="AD62" s="43"/>
      <c r="AE62" s="4"/>
      <c r="AG62" s="41"/>
    </row>
    <row r="63" spans="1:33" ht="14.25" customHeight="1">
      <c r="A63" s="25"/>
      <c r="B63" s="43"/>
      <c r="C63" s="43"/>
      <c r="D63" s="43"/>
      <c r="E63" s="43"/>
      <c r="F63" s="43"/>
      <c r="G63" s="25"/>
      <c r="H63" s="25"/>
      <c r="I63" s="25"/>
      <c r="J63" s="25"/>
      <c r="K63" s="25"/>
      <c r="L63" s="25"/>
      <c r="M63" s="25"/>
      <c r="N63" s="25"/>
      <c r="O63" s="25"/>
      <c r="P63" s="25"/>
      <c r="Q63" s="25"/>
      <c r="R63" s="25"/>
      <c r="S63" s="43"/>
      <c r="T63" s="43"/>
      <c r="U63" s="43"/>
      <c r="V63" s="50"/>
      <c r="W63" s="43"/>
      <c r="X63" s="41"/>
      <c r="Y63" s="4"/>
      <c r="Z63" s="43"/>
      <c r="AA63" s="43"/>
      <c r="AB63" s="25"/>
      <c r="AC63" s="25"/>
      <c r="AD63" s="43"/>
      <c r="AE63" s="4"/>
      <c r="AG63" s="41"/>
    </row>
    <row r="64" spans="1:33" ht="14.25" customHeight="1">
      <c r="A64" s="25"/>
      <c r="B64" s="43"/>
      <c r="C64" s="43"/>
      <c r="D64" s="43"/>
      <c r="E64" s="43"/>
      <c r="F64" s="43"/>
      <c r="G64" s="25"/>
      <c r="H64" s="25"/>
      <c r="I64" s="25"/>
      <c r="J64" s="25"/>
      <c r="K64" s="25"/>
      <c r="L64" s="25"/>
      <c r="M64" s="25"/>
      <c r="N64" s="25"/>
      <c r="O64" s="25"/>
      <c r="P64" s="25"/>
      <c r="Q64" s="25"/>
      <c r="R64" s="25"/>
      <c r="S64" s="43"/>
      <c r="T64" s="43"/>
      <c r="U64" s="43"/>
      <c r="V64" s="50"/>
      <c r="W64" s="43"/>
      <c r="X64" s="41"/>
      <c r="Y64" s="4"/>
      <c r="Z64" s="43"/>
      <c r="AA64" s="43"/>
      <c r="AB64" s="25"/>
      <c r="AC64" s="25"/>
      <c r="AD64" s="43"/>
      <c r="AE64" s="4"/>
      <c r="AG64" s="41"/>
    </row>
    <row r="65" spans="1:33" ht="14.25" customHeight="1">
      <c r="A65" s="25"/>
      <c r="B65" s="43"/>
      <c r="C65" s="43"/>
      <c r="D65" s="43"/>
      <c r="E65" s="43"/>
      <c r="F65" s="43"/>
      <c r="G65" s="25"/>
      <c r="H65" s="25"/>
      <c r="I65" s="25"/>
      <c r="J65" s="25"/>
      <c r="K65" s="25"/>
      <c r="L65" s="25"/>
      <c r="M65" s="25"/>
      <c r="N65" s="25"/>
      <c r="O65" s="25"/>
      <c r="P65" s="25"/>
      <c r="Q65" s="25"/>
      <c r="R65" s="25"/>
      <c r="S65" s="43"/>
      <c r="T65" s="43"/>
      <c r="U65" s="43"/>
      <c r="V65" s="50"/>
      <c r="W65" s="43"/>
      <c r="X65" s="41"/>
      <c r="Y65" s="4"/>
      <c r="Z65" s="43"/>
      <c r="AA65" s="43"/>
      <c r="AB65" s="25"/>
      <c r="AC65" s="25"/>
      <c r="AD65" s="43"/>
      <c r="AE65" s="4"/>
      <c r="AG65" s="41"/>
    </row>
    <row r="66" spans="1:33" ht="14.25" customHeight="1">
      <c r="A66" s="25"/>
      <c r="B66" s="43"/>
      <c r="C66" s="43"/>
      <c r="D66" s="43"/>
      <c r="E66" s="43"/>
      <c r="F66" s="43"/>
      <c r="G66" s="25"/>
      <c r="H66" s="25"/>
      <c r="I66" s="25"/>
      <c r="J66" s="25"/>
      <c r="K66" s="25"/>
      <c r="L66" s="25"/>
      <c r="M66" s="25"/>
      <c r="N66" s="25"/>
      <c r="O66" s="25"/>
      <c r="P66" s="25"/>
      <c r="Q66" s="25"/>
      <c r="R66" s="25"/>
      <c r="S66" s="43"/>
      <c r="T66" s="43"/>
      <c r="U66" s="43"/>
      <c r="V66" s="50"/>
      <c r="W66" s="43"/>
      <c r="X66" s="41"/>
      <c r="Y66" s="4"/>
      <c r="Z66" s="43"/>
      <c r="AA66" s="43"/>
      <c r="AB66" s="25"/>
      <c r="AC66" s="25"/>
      <c r="AD66" s="43"/>
      <c r="AE66" s="4"/>
      <c r="AG66" s="41"/>
    </row>
    <row r="67" spans="1:33" ht="14.25" customHeight="1">
      <c r="A67" s="25"/>
      <c r="B67" s="43"/>
      <c r="C67" s="43"/>
      <c r="D67" s="43"/>
      <c r="E67" s="43"/>
      <c r="F67" s="43"/>
      <c r="G67" s="25"/>
      <c r="H67" s="25"/>
      <c r="I67" s="25"/>
      <c r="J67" s="25"/>
      <c r="K67" s="25"/>
      <c r="L67" s="25"/>
      <c r="M67" s="25"/>
      <c r="N67" s="25"/>
      <c r="O67" s="25"/>
      <c r="P67" s="25"/>
      <c r="Q67" s="25"/>
      <c r="R67" s="25"/>
      <c r="S67" s="43"/>
      <c r="T67" s="43"/>
      <c r="U67" s="43"/>
      <c r="V67" s="50"/>
      <c r="W67" s="43"/>
      <c r="X67" s="41"/>
      <c r="Y67" s="4"/>
      <c r="Z67" s="43"/>
      <c r="AA67" s="43"/>
      <c r="AB67" s="25"/>
      <c r="AC67" s="25"/>
      <c r="AD67" s="43"/>
      <c r="AE67" s="4"/>
      <c r="AG67" s="41"/>
    </row>
    <row r="68" spans="1:33" ht="14.25" customHeight="1">
      <c r="A68" s="25"/>
      <c r="B68" s="43"/>
      <c r="C68" s="43"/>
      <c r="D68" s="43"/>
      <c r="E68" s="43"/>
      <c r="F68" s="43"/>
      <c r="G68" s="25"/>
      <c r="H68" s="25"/>
      <c r="I68" s="25"/>
      <c r="J68" s="25"/>
      <c r="K68" s="25"/>
      <c r="L68" s="25"/>
      <c r="M68" s="25"/>
      <c r="N68" s="25"/>
      <c r="O68" s="25"/>
      <c r="P68" s="25"/>
      <c r="Q68" s="25"/>
      <c r="R68" s="25"/>
      <c r="S68" s="43"/>
      <c r="T68" s="43"/>
      <c r="U68" s="43"/>
      <c r="V68" s="50"/>
      <c r="W68" s="43"/>
      <c r="X68" s="41"/>
      <c r="Y68" s="4"/>
      <c r="Z68" s="43"/>
      <c r="AA68" s="43"/>
      <c r="AB68" s="25"/>
      <c r="AC68" s="25"/>
      <c r="AD68" s="43"/>
      <c r="AE68" s="4"/>
      <c r="AG68" s="41"/>
    </row>
    <row r="69" spans="1:33" ht="14.25" customHeight="1">
      <c r="A69" s="25"/>
      <c r="B69" s="43"/>
      <c r="C69" s="43"/>
      <c r="D69" s="43"/>
      <c r="E69" s="43"/>
      <c r="F69" s="43"/>
      <c r="G69" s="25"/>
      <c r="H69" s="25"/>
      <c r="I69" s="25"/>
      <c r="J69" s="25"/>
      <c r="K69" s="25"/>
      <c r="L69" s="25"/>
      <c r="M69" s="25"/>
      <c r="N69" s="25"/>
      <c r="O69" s="25"/>
      <c r="P69" s="25"/>
      <c r="Q69" s="25"/>
      <c r="R69" s="25"/>
      <c r="S69" s="43"/>
      <c r="T69" s="43"/>
      <c r="U69" s="43"/>
      <c r="V69" s="50"/>
      <c r="W69" s="43"/>
      <c r="X69" s="41"/>
      <c r="Y69" s="4"/>
      <c r="Z69" s="43"/>
      <c r="AA69" s="43"/>
      <c r="AB69" s="25"/>
      <c r="AC69" s="25"/>
      <c r="AD69" s="43"/>
      <c r="AE69" s="4"/>
      <c r="AG69" s="41"/>
    </row>
    <row r="70" spans="1:33" ht="14.25" customHeight="1">
      <c r="A70" s="25"/>
      <c r="B70" s="43"/>
      <c r="C70" s="43"/>
      <c r="D70" s="43"/>
      <c r="E70" s="43"/>
      <c r="F70" s="43"/>
      <c r="G70" s="25"/>
      <c r="H70" s="25"/>
      <c r="I70" s="25"/>
      <c r="J70" s="25"/>
      <c r="K70" s="25"/>
      <c r="L70" s="25"/>
      <c r="M70" s="25"/>
      <c r="N70" s="25"/>
      <c r="O70" s="25"/>
      <c r="P70" s="25"/>
      <c r="Q70" s="25"/>
      <c r="R70" s="25"/>
      <c r="S70" s="43"/>
      <c r="T70" s="43"/>
      <c r="U70" s="43"/>
      <c r="V70" s="50"/>
      <c r="W70" s="43"/>
      <c r="X70" s="41"/>
      <c r="Y70" s="4"/>
      <c r="Z70" s="43"/>
      <c r="AA70" s="43"/>
      <c r="AB70" s="25"/>
      <c r="AC70" s="25"/>
      <c r="AD70" s="43"/>
      <c r="AE70" s="4"/>
      <c r="AG70" s="41"/>
    </row>
    <row r="71" spans="1:33" ht="14.25" customHeight="1">
      <c r="A71" s="25"/>
      <c r="B71" s="43"/>
      <c r="C71" s="43"/>
      <c r="D71" s="43"/>
      <c r="E71" s="43"/>
      <c r="F71" s="43"/>
      <c r="G71" s="25"/>
      <c r="H71" s="25"/>
      <c r="I71" s="25"/>
      <c r="J71" s="25"/>
      <c r="K71" s="25"/>
      <c r="L71" s="25"/>
      <c r="M71" s="25"/>
      <c r="N71" s="25"/>
      <c r="O71" s="25"/>
      <c r="P71" s="25"/>
      <c r="Q71" s="25"/>
      <c r="R71" s="25"/>
      <c r="S71" s="43"/>
      <c r="T71" s="43"/>
      <c r="U71" s="43"/>
      <c r="V71" s="50"/>
      <c r="W71" s="43"/>
      <c r="X71" s="41"/>
      <c r="Y71" s="4"/>
      <c r="Z71" s="43"/>
      <c r="AA71" s="43"/>
      <c r="AB71" s="25"/>
      <c r="AC71" s="25"/>
      <c r="AD71" s="43"/>
      <c r="AE71" s="4"/>
      <c r="AG71" s="41"/>
    </row>
    <row r="72" spans="1:33" ht="14.25" customHeight="1">
      <c r="A72" s="25"/>
      <c r="B72" s="43"/>
      <c r="C72" s="43"/>
      <c r="D72" s="43"/>
      <c r="E72" s="43"/>
      <c r="F72" s="43"/>
      <c r="G72" s="25"/>
      <c r="H72" s="25"/>
      <c r="I72" s="25"/>
      <c r="J72" s="25"/>
      <c r="K72" s="25"/>
      <c r="L72" s="25"/>
      <c r="M72" s="25"/>
      <c r="N72" s="25"/>
      <c r="O72" s="25"/>
      <c r="P72" s="25"/>
      <c r="Q72" s="25"/>
      <c r="R72" s="25"/>
      <c r="S72" s="43"/>
      <c r="T72" s="43"/>
      <c r="U72" s="43"/>
      <c r="V72" s="50"/>
      <c r="W72" s="43"/>
      <c r="X72" s="41"/>
      <c r="Y72" s="4"/>
      <c r="Z72" s="43"/>
      <c r="AA72" s="43"/>
      <c r="AB72" s="25"/>
      <c r="AC72" s="25"/>
      <c r="AD72" s="43"/>
      <c r="AE72" s="4"/>
      <c r="AG72" s="41"/>
    </row>
    <row r="73" spans="1:33" ht="14.25" customHeight="1">
      <c r="A73" s="25"/>
      <c r="B73" s="43"/>
      <c r="C73" s="43"/>
      <c r="D73" s="43"/>
      <c r="E73" s="43"/>
      <c r="F73" s="43"/>
      <c r="G73" s="25"/>
      <c r="H73" s="25"/>
      <c r="I73" s="25"/>
      <c r="J73" s="25"/>
      <c r="K73" s="25"/>
      <c r="L73" s="25"/>
      <c r="M73" s="25"/>
      <c r="N73" s="25"/>
      <c r="O73" s="25"/>
      <c r="P73" s="25"/>
      <c r="Q73" s="25"/>
      <c r="R73" s="25"/>
      <c r="S73" s="43"/>
      <c r="T73" s="43"/>
      <c r="U73" s="43"/>
      <c r="V73" s="50"/>
      <c r="W73" s="43"/>
      <c r="X73" s="41"/>
      <c r="Y73" s="4"/>
      <c r="Z73" s="43"/>
      <c r="AA73" s="43"/>
      <c r="AB73" s="25"/>
      <c r="AC73" s="25"/>
      <c r="AD73" s="43"/>
      <c r="AE73" s="4"/>
      <c r="AG73" s="41"/>
    </row>
    <row r="74" spans="1:33" ht="14.25" customHeight="1">
      <c r="A74" s="25"/>
      <c r="B74" s="43"/>
      <c r="C74" s="43"/>
      <c r="D74" s="43"/>
      <c r="E74" s="43"/>
      <c r="F74" s="43"/>
      <c r="G74" s="25"/>
      <c r="H74" s="25"/>
      <c r="I74" s="25"/>
      <c r="J74" s="25"/>
      <c r="K74" s="25"/>
      <c r="L74" s="25"/>
      <c r="M74" s="25"/>
      <c r="N74" s="25"/>
      <c r="O74" s="25"/>
      <c r="P74" s="25"/>
      <c r="Q74" s="25"/>
      <c r="R74" s="25"/>
      <c r="S74" s="43"/>
      <c r="T74" s="43"/>
      <c r="U74" s="43"/>
      <c r="V74" s="50"/>
      <c r="W74" s="43"/>
      <c r="X74" s="41"/>
      <c r="Y74" s="4"/>
      <c r="Z74" s="43"/>
      <c r="AA74" s="43"/>
      <c r="AB74" s="25"/>
      <c r="AC74" s="25"/>
      <c r="AD74" s="43"/>
      <c r="AE74" s="4"/>
      <c r="AG74" s="41"/>
    </row>
    <row r="75" spans="1:33" ht="14.25" customHeight="1">
      <c r="A75" s="25"/>
      <c r="B75" s="43"/>
      <c r="C75" s="43"/>
      <c r="D75" s="43"/>
      <c r="E75" s="43"/>
      <c r="F75" s="43"/>
      <c r="G75" s="25"/>
      <c r="H75" s="25"/>
      <c r="I75" s="25"/>
      <c r="J75" s="25"/>
      <c r="K75" s="25"/>
      <c r="L75" s="25"/>
      <c r="M75" s="25"/>
      <c r="N75" s="25"/>
      <c r="O75" s="25"/>
      <c r="P75" s="25"/>
      <c r="Q75" s="25"/>
      <c r="R75" s="25"/>
      <c r="S75" s="43"/>
      <c r="T75" s="43"/>
      <c r="U75" s="43"/>
      <c r="V75" s="50"/>
      <c r="W75" s="43"/>
      <c r="X75" s="41"/>
      <c r="Y75" s="4"/>
      <c r="Z75" s="43"/>
      <c r="AA75" s="43"/>
      <c r="AB75" s="25"/>
      <c r="AC75" s="25"/>
      <c r="AD75" s="43"/>
      <c r="AE75" s="4"/>
      <c r="AG75" s="41"/>
    </row>
    <row r="76" spans="1:33" ht="14.25" customHeight="1">
      <c r="A76" s="25"/>
      <c r="B76" s="43"/>
      <c r="C76" s="43"/>
      <c r="D76" s="43"/>
      <c r="E76" s="43"/>
      <c r="F76" s="43"/>
      <c r="G76" s="25"/>
      <c r="H76" s="25"/>
      <c r="I76" s="25"/>
      <c r="J76" s="25"/>
      <c r="K76" s="25"/>
      <c r="L76" s="25"/>
      <c r="M76" s="25"/>
      <c r="N76" s="25"/>
      <c r="O76" s="25"/>
      <c r="P76" s="25"/>
      <c r="Q76" s="25"/>
      <c r="R76" s="25"/>
      <c r="S76" s="43"/>
      <c r="T76" s="43"/>
      <c r="U76" s="43"/>
      <c r="V76" s="50"/>
      <c r="W76" s="43"/>
      <c r="X76" s="41"/>
      <c r="Y76" s="4"/>
      <c r="Z76" s="43"/>
      <c r="AA76" s="43"/>
      <c r="AB76" s="25"/>
      <c r="AC76" s="25"/>
      <c r="AD76" s="43"/>
      <c r="AE76" s="4"/>
      <c r="AG76" s="41"/>
    </row>
    <row r="77" spans="1:33" ht="14.25" customHeight="1">
      <c r="A77" s="25"/>
      <c r="B77" s="43"/>
      <c r="C77" s="43"/>
      <c r="D77" s="43"/>
      <c r="E77" s="43"/>
      <c r="F77" s="43"/>
      <c r="G77" s="25"/>
      <c r="H77" s="25"/>
      <c r="I77" s="25"/>
      <c r="J77" s="25"/>
      <c r="K77" s="25"/>
      <c r="L77" s="25"/>
      <c r="M77" s="25"/>
      <c r="N77" s="25"/>
      <c r="O77" s="25"/>
      <c r="P77" s="25"/>
      <c r="Q77" s="25"/>
      <c r="R77" s="25"/>
      <c r="S77" s="43"/>
      <c r="T77" s="43"/>
      <c r="U77" s="43"/>
      <c r="V77" s="50"/>
      <c r="W77" s="43"/>
      <c r="X77" s="41"/>
      <c r="Y77" s="4"/>
      <c r="Z77" s="43"/>
      <c r="AA77" s="43"/>
      <c r="AB77" s="25"/>
      <c r="AC77" s="25"/>
      <c r="AD77" s="43"/>
      <c r="AE77" s="4"/>
      <c r="AG77" s="41"/>
    </row>
    <row r="78" spans="1:33" ht="14.25" customHeight="1">
      <c r="A78" s="25"/>
      <c r="B78" s="43"/>
      <c r="C78" s="43"/>
      <c r="D78" s="43"/>
      <c r="E78" s="43"/>
      <c r="F78" s="43"/>
      <c r="G78" s="25"/>
      <c r="H78" s="25"/>
      <c r="I78" s="25"/>
      <c r="J78" s="25"/>
      <c r="K78" s="25"/>
      <c r="L78" s="25"/>
      <c r="M78" s="25"/>
      <c r="N78" s="25"/>
      <c r="O78" s="25"/>
      <c r="P78" s="25"/>
      <c r="Q78" s="25"/>
      <c r="R78" s="25"/>
      <c r="S78" s="43"/>
      <c r="T78" s="43"/>
      <c r="U78" s="43"/>
      <c r="V78" s="50"/>
      <c r="W78" s="43"/>
      <c r="X78" s="41"/>
      <c r="Y78" s="4"/>
      <c r="Z78" s="43"/>
      <c r="AA78" s="43"/>
      <c r="AB78" s="25"/>
      <c r="AC78" s="25"/>
      <c r="AD78" s="43"/>
      <c r="AE78" s="4"/>
      <c r="AG78" s="41"/>
    </row>
    <row r="79" spans="1:33" ht="14.25" customHeight="1">
      <c r="A79" s="25"/>
      <c r="B79" s="43"/>
      <c r="C79" s="43"/>
      <c r="D79" s="43"/>
      <c r="E79" s="43"/>
      <c r="F79" s="43"/>
      <c r="G79" s="25"/>
      <c r="H79" s="25"/>
      <c r="I79" s="25"/>
      <c r="J79" s="25"/>
      <c r="K79" s="25"/>
      <c r="L79" s="25"/>
      <c r="M79" s="25"/>
      <c r="N79" s="25"/>
      <c r="O79" s="25"/>
      <c r="P79" s="25"/>
      <c r="Q79" s="25"/>
      <c r="R79" s="25"/>
      <c r="S79" s="43"/>
      <c r="T79" s="43"/>
      <c r="U79" s="43"/>
      <c r="V79" s="50"/>
      <c r="W79" s="43"/>
      <c r="X79" s="41"/>
      <c r="Y79" s="4"/>
      <c r="Z79" s="43"/>
      <c r="AA79" s="43"/>
      <c r="AB79" s="25"/>
      <c r="AC79" s="25"/>
      <c r="AD79" s="43"/>
      <c r="AE79" s="4"/>
      <c r="AG79" s="41"/>
    </row>
    <row r="80" spans="1:33" ht="14.25" customHeight="1">
      <c r="A80" s="25"/>
      <c r="B80" s="43"/>
      <c r="C80" s="43"/>
      <c r="D80" s="43"/>
      <c r="E80" s="43"/>
      <c r="F80" s="43"/>
      <c r="G80" s="25"/>
      <c r="H80" s="25"/>
      <c r="I80" s="25"/>
      <c r="J80" s="25"/>
      <c r="K80" s="25"/>
      <c r="L80" s="25"/>
      <c r="M80" s="25"/>
      <c r="N80" s="25"/>
      <c r="O80" s="25"/>
      <c r="P80" s="25"/>
      <c r="Q80" s="25"/>
      <c r="R80" s="25"/>
      <c r="S80" s="43"/>
      <c r="T80" s="43"/>
      <c r="U80" s="43"/>
      <c r="V80" s="50"/>
      <c r="W80" s="43"/>
      <c r="X80" s="41"/>
      <c r="Y80" s="4"/>
      <c r="Z80" s="43"/>
      <c r="AA80" s="43"/>
      <c r="AB80" s="25"/>
      <c r="AC80" s="25"/>
      <c r="AD80" s="43"/>
      <c r="AE80" s="4"/>
      <c r="AG80" s="41"/>
    </row>
    <row r="81" spans="1:33" ht="14.25" customHeight="1">
      <c r="A81" s="25"/>
      <c r="B81" s="43"/>
      <c r="C81" s="43"/>
      <c r="D81" s="43"/>
      <c r="E81" s="43"/>
      <c r="F81" s="43"/>
      <c r="G81" s="25"/>
      <c r="H81" s="25"/>
      <c r="I81" s="25"/>
      <c r="J81" s="25"/>
      <c r="K81" s="25"/>
      <c r="L81" s="25"/>
      <c r="M81" s="25"/>
      <c r="N81" s="25"/>
      <c r="O81" s="25"/>
      <c r="P81" s="25"/>
      <c r="Q81" s="25"/>
      <c r="R81" s="25"/>
      <c r="S81" s="43"/>
      <c r="T81" s="43"/>
      <c r="U81" s="43"/>
      <c r="V81" s="50"/>
      <c r="W81" s="43"/>
      <c r="X81" s="41"/>
      <c r="Y81" s="4"/>
      <c r="Z81" s="43"/>
      <c r="AA81" s="43"/>
      <c r="AB81" s="25"/>
      <c r="AC81" s="25"/>
      <c r="AD81" s="43"/>
      <c r="AE81" s="4"/>
      <c r="AG81" s="41"/>
    </row>
    <row r="82" spans="1:33" ht="14.25" customHeight="1">
      <c r="A82" s="25"/>
      <c r="B82" s="43"/>
      <c r="C82" s="43"/>
      <c r="D82" s="43"/>
      <c r="E82" s="43"/>
      <c r="F82" s="43"/>
      <c r="G82" s="25"/>
      <c r="H82" s="25"/>
      <c r="I82" s="25"/>
      <c r="J82" s="25"/>
      <c r="K82" s="25"/>
      <c r="L82" s="25"/>
      <c r="M82" s="25"/>
      <c r="N82" s="25"/>
      <c r="O82" s="25"/>
      <c r="P82" s="25"/>
      <c r="Q82" s="25"/>
      <c r="R82" s="25"/>
      <c r="S82" s="43"/>
      <c r="T82" s="43"/>
      <c r="U82" s="43"/>
      <c r="V82" s="50"/>
      <c r="W82" s="43"/>
      <c r="X82" s="41"/>
      <c r="Y82" s="4"/>
      <c r="Z82" s="43"/>
      <c r="AA82" s="43"/>
      <c r="AB82" s="25"/>
      <c r="AC82" s="25"/>
      <c r="AD82" s="43"/>
      <c r="AE82" s="4"/>
      <c r="AG82" s="41"/>
    </row>
    <row r="83" spans="1:33" ht="14.25" customHeight="1">
      <c r="A83" s="25"/>
      <c r="B83" s="43"/>
      <c r="C83" s="43"/>
      <c r="D83" s="43"/>
      <c r="E83" s="43"/>
      <c r="F83" s="43"/>
      <c r="G83" s="25"/>
      <c r="H83" s="25"/>
      <c r="I83" s="25"/>
      <c r="J83" s="25"/>
      <c r="K83" s="25"/>
      <c r="L83" s="25"/>
      <c r="M83" s="25"/>
      <c r="N83" s="25"/>
      <c r="O83" s="25"/>
      <c r="P83" s="25"/>
      <c r="Q83" s="25"/>
      <c r="R83" s="25"/>
      <c r="S83" s="43"/>
      <c r="T83" s="43"/>
      <c r="U83" s="43"/>
      <c r="V83" s="50"/>
      <c r="W83" s="43"/>
      <c r="X83" s="41"/>
      <c r="Y83" s="4"/>
      <c r="Z83" s="43"/>
      <c r="AA83" s="43"/>
      <c r="AB83" s="25"/>
      <c r="AC83" s="25"/>
      <c r="AD83" s="43"/>
      <c r="AE83" s="4"/>
      <c r="AG83" s="41"/>
    </row>
    <row r="84" spans="1:33" ht="14.25" customHeight="1">
      <c r="A84" s="25"/>
      <c r="B84" s="43"/>
      <c r="C84" s="43"/>
      <c r="D84" s="43"/>
      <c r="E84" s="43"/>
      <c r="F84" s="43"/>
      <c r="G84" s="25"/>
      <c r="H84" s="25"/>
      <c r="I84" s="25"/>
      <c r="J84" s="25"/>
      <c r="K84" s="25"/>
      <c r="L84" s="25"/>
      <c r="M84" s="25"/>
      <c r="N84" s="25"/>
      <c r="O84" s="25"/>
      <c r="P84" s="25"/>
      <c r="Q84" s="25"/>
      <c r="R84" s="25"/>
      <c r="S84" s="43"/>
      <c r="T84" s="43"/>
      <c r="U84" s="43"/>
      <c r="V84" s="50"/>
      <c r="W84" s="43"/>
      <c r="X84" s="41"/>
      <c r="Y84" s="4"/>
      <c r="Z84" s="43"/>
      <c r="AA84" s="43"/>
      <c r="AB84" s="25"/>
      <c r="AC84" s="25"/>
      <c r="AD84" s="43"/>
      <c r="AE84" s="4"/>
      <c r="AG84" s="41"/>
    </row>
    <row r="85" spans="1:33" ht="14.25" customHeight="1">
      <c r="A85" s="25"/>
      <c r="B85" s="43"/>
      <c r="C85" s="43"/>
      <c r="D85" s="43"/>
      <c r="E85" s="43"/>
      <c r="F85" s="43"/>
      <c r="G85" s="25"/>
      <c r="H85" s="25"/>
      <c r="I85" s="25"/>
      <c r="J85" s="25"/>
      <c r="K85" s="25"/>
      <c r="L85" s="25"/>
      <c r="M85" s="25"/>
      <c r="N85" s="25"/>
      <c r="O85" s="25"/>
      <c r="P85" s="25"/>
      <c r="Q85" s="25"/>
      <c r="R85" s="25"/>
      <c r="S85" s="43"/>
      <c r="T85" s="43"/>
      <c r="U85" s="43"/>
      <c r="V85" s="50"/>
      <c r="W85" s="43"/>
      <c r="X85" s="41"/>
      <c r="Y85" s="4"/>
      <c r="Z85" s="43"/>
      <c r="AA85" s="43"/>
      <c r="AB85" s="25"/>
      <c r="AC85" s="25"/>
      <c r="AD85" s="43"/>
      <c r="AE85" s="4"/>
      <c r="AG85" s="41"/>
    </row>
    <row r="86" spans="1:33" ht="14.25" customHeight="1">
      <c r="A86" s="25"/>
      <c r="B86" s="43"/>
      <c r="C86" s="43"/>
      <c r="D86" s="43"/>
      <c r="E86" s="43"/>
      <c r="F86" s="43"/>
      <c r="G86" s="25"/>
      <c r="H86" s="25"/>
      <c r="I86" s="25"/>
      <c r="J86" s="25"/>
      <c r="K86" s="25"/>
      <c r="L86" s="25"/>
      <c r="M86" s="25"/>
      <c r="N86" s="25"/>
      <c r="O86" s="25"/>
      <c r="P86" s="25"/>
      <c r="Q86" s="25"/>
      <c r="R86" s="25"/>
      <c r="S86" s="43"/>
      <c r="T86" s="43"/>
      <c r="U86" s="43"/>
      <c r="V86" s="50"/>
      <c r="W86" s="43"/>
      <c r="X86" s="41"/>
      <c r="Y86" s="4"/>
      <c r="Z86" s="43"/>
      <c r="AA86" s="43"/>
      <c r="AB86" s="25"/>
      <c r="AC86" s="25"/>
      <c r="AD86" s="43"/>
      <c r="AE86" s="4"/>
      <c r="AG86" s="41"/>
    </row>
    <row r="87" spans="1:33" ht="14.25" customHeight="1">
      <c r="A87" s="25"/>
      <c r="B87" s="43"/>
      <c r="C87" s="43"/>
      <c r="D87" s="43"/>
      <c r="E87" s="43"/>
      <c r="F87" s="43"/>
      <c r="G87" s="25"/>
      <c r="H87" s="25"/>
      <c r="I87" s="25"/>
      <c r="J87" s="25"/>
      <c r="K87" s="25"/>
      <c r="L87" s="25"/>
      <c r="M87" s="25"/>
      <c r="N87" s="25"/>
      <c r="O87" s="25"/>
      <c r="P87" s="25"/>
      <c r="Q87" s="25"/>
      <c r="R87" s="25"/>
      <c r="S87" s="43"/>
      <c r="T87" s="43"/>
      <c r="U87" s="43"/>
      <c r="V87" s="50"/>
      <c r="W87" s="43"/>
      <c r="X87" s="41"/>
      <c r="Y87" s="4"/>
      <c r="Z87" s="43"/>
      <c r="AA87" s="43"/>
      <c r="AB87" s="25"/>
      <c r="AC87" s="25"/>
      <c r="AD87" s="43"/>
      <c r="AE87" s="4"/>
      <c r="AG87" s="41"/>
    </row>
    <row r="88" spans="1:33" ht="14.25" customHeight="1">
      <c r="A88" s="25"/>
      <c r="B88" s="43"/>
      <c r="C88" s="43"/>
      <c r="D88" s="43"/>
      <c r="E88" s="43"/>
      <c r="F88" s="43"/>
      <c r="G88" s="25"/>
      <c r="H88" s="25"/>
      <c r="I88" s="25"/>
      <c r="J88" s="25"/>
      <c r="K88" s="25"/>
      <c r="L88" s="25"/>
      <c r="M88" s="25"/>
      <c r="N88" s="25"/>
      <c r="O88" s="25"/>
      <c r="P88" s="25"/>
      <c r="Q88" s="25"/>
      <c r="R88" s="25"/>
      <c r="S88" s="43"/>
      <c r="T88" s="43"/>
      <c r="U88" s="43"/>
      <c r="V88" s="50"/>
      <c r="W88" s="43"/>
      <c r="X88" s="41"/>
      <c r="Y88" s="4"/>
      <c r="Z88" s="43"/>
      <c r="AA88" s="43"/>
      <c r="AB88" s="25"/>
      <c r="AC88" s="25"/>
      <c r="AD88" s="43"/>
      <c r="AE88" s="4"/>
      <c r="AG88" s="41"/>
    </row>
    <row r="89" spans="1:33" ht="14.25" customHeight="1">
      <c r="A89" s="25"/>
      <c r="B89" s="43"/>
      <c r="C89" s="43"/>
      <c r="D89" s="43"/>
      <c r="E89" s="43"/>
      <c r="F89" s="43"/>
      <c r="G89" s="25"/>
      <c r="H89" s="25"/>
      <c r="I89" s="25"/>
      <c r="J89" s="25"/>
      <c r="K89" s="25"/>
      <c r="L89" s="25"/>
      <c r="M89" s="25"/>
      <c r="N89" s="25"/>
      <c r="O89" s="25"/>
      <c r="P89" s="25"/>
      <c r="Q89" s="25"/>
      <c r="R89" s="25"/>
      <c r="S89" s="43"/>
      <c r="T89" s="43"/>
      <c r="U89" s="43"/>
      <c r="V89" s="50"/>
      <c r="W89" s="43"/>
      <c r="X89" s="41"/>
      <c r="Y89" s="4"/>
      <c r="Z89" s="43"/>
      <c r="AA89" s="43"/>
      <c r="AB89" s="25"/>
      <c r="AC89" s="25"/>
      <c r="AD89" s="43"/>
      <c r="AE89" s="4"/>
      <c r="AG89" s="41"/>
    </row>
    <row r="90" spans="1:33" ht="14.25" customHeight="1">
      <c r="A90" s="25"/>
      <c r="B90" s="43"/>
      <c r="C90" s="43"/>
      <c r="D90" s="43"/>
      <c r="E90" s="43"/>
      <c r="F90" s="43"/>
      <c r="G90" s="25"/>
      <c r="H90" s="25"/>
      <c r="I90" s="25"/>
      <c r="J90" s="25"/>
      <c r="K90" s="25"/>
      <c r="L90" s="25"/>
      <c r="M90" s="25"/>
      <c r="N90" s="25"/>
      <c r="O90" s="25"/>
      <c r="P90" s="25"/>
      <c r="Q90" s="25"/>
      <c r="R90" s="25"/>
      <c r="S90" s="43"/>
      <c r="T90" s="43"/>
      <c r="U90" s="43"/>
      <c r="V90" s="50"/>
      <c r="W90" s="43"/>
      <c r="X90" s="41"/>
      <c r="Y90" s="4"/>
      <c r="Z90" s="43"/>
      <c r="AA90" s="43"/>
      <c r="AB90" s="25"/>
      <c r="AC90" s="25"/>
      <c r="AD90" s="43"/>
      <c r="AE90" s="4"/>
      <c r="AG90" s="41"/>
    </row>
    <row r="91" spans="1:33" ht="14.25" customHeight="1">
      <c r="A91" s="25"/>
      <c r="B91" s="43"/>
      <c r="C91" s="43"/>
      <c r="D91" s="43"/>
      <c r="E91" s="43"/>
      <c r="F91" s="43"/>
      <c r="G91" s="25"/>
      <c r="H91" s="25"/>
      <c r="I91" s="25"/>
      <c r="J91" s="25"/>
      <c r="K91" s="25"/>
      <c r="L91" s="25"/>
      <c r="M91" s="25"/>
      <c r="N91" s="25"/>
      <c r="O91" s="25"/>
      <c r="P91" s="25"/>
      <c r="Q91" s="25"/>
      <c r="R91" s="25"/>
      <c r="S91" s="43"/>
      <c r="T91" s="43"/>
      <c r="U91" s="43"/>
      <c r="V91" s="50"/>
      <c r="W91" s="43"/>
      <c r="X91" s="41"/>
      <c r="Y91" s="4"/>
      <c r="Z91" s="43"/>
      <c r="AA91" s="43"/>
      <c r="AB91" s="25"/>
      <c r="AC91" s="25"/>
      <c r="AD91" s="43"/>
      <c r="AE91" s="4"/>
      <c r="AG91" s="41"/>
    </row>
    <row r="92" spans="1:33" ht="14.25" customHeight="1">
      <c r="A92" s="25"/>
      <c r="B92" s="43"/>
      <c r="C92" s="43"/>
      <c r="D92" s="43"/>
      <c r="E92" s="43"/>
      <c r="F92" s="43"/>
      <c r="G92" s="25"/>
      <c r="H92" s="25"/>
      <c r="I92" s="25"/>
      <c r="J92" s="25"/>
      <c r="K92" s="25"/>
      <c r="L92" s="25"/>
      <c r="M92" s="25"/>
      <c r="N92" s="25"/>
      <c r="O92" s="25"/>
      <c r="P92" s="25"/>
      <c r="Q92" s="25"/>
      <c r="R92" s="25"/>
      <c r="S92" s="43"/>
      <c r="T92" s="43"/>
      <c r="U92" s="43"/>
      <c r="V92" s="50"/>
      <c r="W92" s="43"/>
      <c r="X92" s="41"/>
      <c r="Y92" s="4"/>
      <c r="Z92" s="43"/>
      <c r="AA92" s="43"/>
      <c r="AB92" s="25"/>
      <c r="AC92" s="25"/>
      <c r="AD92" s="43"/>
      <c r="AE92" s="4"/>
      <c r="AG92" s="41"/>
    </row>
    <row r="93" spans="1:33" ht="14.25" customHeight="1">
      <c r="A93" s="25"/>
      <c r="B93" s="43"/>
      <c r="C93" s="43"/>
      <c r="D93" s="43"/>
      <c r="E93" s="43"/>
      <c r="F93" s="43"/>
      <c r="G93" s="25"/>
      <c r="H93" s="25"/>
      <c r="I93" s="25"/>
      <c r="J93" s="25"/>
      <c r="K93" s="25"/>
      <c r="L93" s="25"/>
      <c r="M93" s="25"/>
      <c r="N93" s="25"/>
      <c r="O93" s="25"/>
      <c r="P93" s="25"/>
      <c r="Q93" s="25"/>
      <c r="R93" s="25"/>
      <c r="S93" s="43"/>
      <c r="T93" s="43"/>
      <c r="U93" s="43"/>
      <c r="V93" s="50"/>
      <c r="W93" s="43"/>
      <c r="X93" s="41"/>
      <c r="Y93" s="4"/>
      <c r="Z93" s="43"/>
      <c r="AA93" s="43"/>
      <c r="AB93" s="25"/>
      <c r="AC93" s="25"/>
      <c r="AD93" s="43"/>
      <c r="AE93" s="4"/>
      <c r="AG93" s="41"/>
    </row>
    <row r="94" spans="1:33" ht="14.25" customHeight="1">
      <c r="A94" s="25"/>
      <c r="B94" s="43"/>
      <c r="C94" s="43"/>
      <c r="D94" s="43"/>
      <c r="E94" s="43"/>
      <c r="F94" s="43"/>
      <c r="G94" s="25"/>
      <c r="H94" s="25"/>
      <c r="I94" s="25"/>
      <c r="J94" s="25"/>
      <c r="K94" s="25"/>
      <c r="L94" s="25"/>
      <c r="M94" s="25"/>
      <c r="N94" s="25"/>
      <c r="O94" s="25"/>
      <c r="P94" s="25"/>
      <c r="Q94" s="25"/>
      <c r="R94" s="25"/>
      <c r="S94" s="43"/>
      <c r="T94" s="43"/>
      <c r="U94" s="43"/>
      <c r="V94" s="50"/>
      <c r="W94" s="43"/>
      <c r="X94" s="41"/>
      <c r="Y94" s="4"/>
      <c r="Z94" s="43"/>
      <c r="AA94" s="43"/>
      <c r="AB94" s="25"/>
      <c r="AC94" s="25"/>
      <c r="AD94" s="43"/>
      <c r="AE94" s="4"/>
      <c r="AG94" s="41"/>
    </row>
    <row r="95" spans="1:33" ht="14.25" customHeight="1">
      <c r="A95" s="25"/>
      <c r="B95" s="43"/>
      <c r="C95" s="43"/>
      <c r="D95" s="43"/>
      <c r="E95" s="43"/>
      <c r="F95" s="43"/>
      <c r="G95" s="25"/>
      <c r="H95" s="25"/>
      <c r="I95" s="25"/>
      <c r="J95" s="25"/>
      <c r="K95" s="25"/>
      <c r="L95" s="25"/>
      <c r="M95" s="25"/>
      <c r="N95" s="25"/>
      <c r="O95" s="25"/>
      <c r="P95" s="25"/>
      <c r="Q95" s="25"/>
      <c r="R95" s="25"/>
      <c r="S95" s="43"/>
      <c r="T95" s="43"/>
      <c r="U95" s="43"/>
      <c r="V95" s="50"/>
      <c r="W95" s="43"/>
      <c r="X95" s="41"/>
      <c r="Y95" s="4"/>
      <c r="Z95" s="43"/>
      <c r="AA95" s="43"/>
      <c r="AB95" s="25"/>
      <c r="AC95" s="25"/>
      <c r="AD95" s="43"/>
      <c r="AE95" s="4"/>
      <c r="AG95" s="41"/>
    </row>
    <row r="96" spans="1:33" ht="14.25" customHeight="1">
      <c r="A96" s="25"/>
      <c r="B96" s="43"/>
      <c r="C96" s="43"/>
      <c r="D96" s="43"/>
      <c r="E96" s="43"/>
      <c r="F96" s="43"/>
      <c r="G96" s="25"/>
      <c r="H96" s="25"/>
      <c r="I96" s="25"/>
      <c r="J96" s="25"/>
      <c r="K96" s="25"/>
      <c r="L96" s="25"/>
      <c r="M96" s="25"/>
      <c r="N96" s="25"/>
      <c r="O96" s="25"/>
      <c r="P96" s="25"/>
      <c r="Q96" s="25"/>
      <c r="R96" s="25"/>
      <c r="S96" s="43"/>
      <c r="T96" s="43"/>
      <c r="U96" s="43"/>
      <c r="V96" s="50"/>
      <c r="W96" s="43"/>
      <c r="X96" s="41"/>
      <c r="Y96" s="4"/>
      <c r="Z96" s="43"/>
      <c r="AA96" s="43"/>
      <c r="AB96" s="25"/>
      <c r="AC96" s="25"/>
      <c r="AD96" s="43"/>
      <c r="AE96" s="4"/>
      <c r="AG96" s="41"/>
    </row>
    <row r="97" spans="1:33" ht="14.25" customHeight="1">
      <c r="A97" s="25"/>
      <c r="B97" s="43"/>
      <c r="C97" s="43"/>
      <c r="D97" s="43"/>
      <c r="E97" s="43"/>
      <c r="F97" s="43"/>
      <c r="G97" s="25"/>
      <c r="H97" s="25"/>
      <c r="I97" s="25"/>
      <c r="J97" s="25"/>
      <c r="K97" s="25"/>
      <c r="L97" s="25"/>
      <c r="M97" s="25"/>
      <c r="N97" s="25"/>
      <c r="O97" s="25"/>
      <c r="P97" s="25"/>
      <c r="Q97" s="25"/>
      <c r="R97" s="25"/>
      <c r="S97" s="43"/>
      <c r="T97" s="43"/>
      <c r="U97" s="43"/>
      <c r="V97" s="50"/>
      <c r="W97" s="43"/>
      <c r="X97" s="41"/>
      <c r="Y97" s="4"/>
      <c r="Z97" s="43"/>
      <c r="AA97" s="43"/>
      <c r="AB97" s="25"/>
      <c r="AC97" s="25"/>
      <c r="AD97" s="43"/>
      <c r="AE97" s="4"/>
      <c r="AG97" s="41"/>
    </row>
    <row r="98" spans="1:33" ht="14.25" customHeight="1">
      <c r="A98" s="25"/>
      <c r="B98" s="43"/>
      <c r="C98" s="43"/>
      <c r="D98" s="43"/>
      <c r="E98" s="43"/>
      <c r="F98" s="43"/>
      <c r="G98" s="25"/>
      <c r="H98" s="25"/>
      <c r="I98" s="25"/>
      <c r="J98" s="25"/>
      <c r="K98" s="25"/>
      <c r="L98" s="25"/>
      <c r="M98" s="25"/>
      <c r="N98" s="25"/>
      <c r="O98" s="25"/>
      <c r="P98" s="25"/>
      <c r="Q98" s="25"/>
      <c r="R98" s="25"/>
      <c r="S98" s="43"/>
      <c r="T98" s="43"/>
      <c r="U98" s="43"/>
      <c r="V98" s="50"/>
      <c r="W98" s="43"/>
      <c r="X98" s="41"/>
      <c r="Y98" s="4"/>
      <c r="Z98" s="43"/>
      <c r="AA98" s="43"/>
      <c r="AB98" s="25"/>
      <c r="AC98" s="25"/>
      <c r="AD98" s="43"/>
      <c r="AE98" s="4"/>
      <c r="AG98" s="41"/>
    </row>
    <row r="99" spans="1:33" ht="14.25" customHeight="1">
      <c r="A99" s="25"/>
      <c r="B99" s="43"/>
      <c r="C99" s="43"/>
      <c r="D99" s="43"/>
      <c r="E99" s="43"/>
      <c r="F99" s="43"/>
      <c r="G99" s="25"/>
      <c r="H99" s="25"/>
      <c r="I99" s="25"/>
      <c r="J99" s="25"/>
      <c r="K99" s="25"/>
      <c r="L99" s="25"/>
      <c r="M99" s="25"/>
      <c r="N99" s="25"/>
      <c r="O99" s="25"/>
      <c r="P99" s="25"/>
      <c r="Q99" s="25"/>
      <c r="R99" s="25"/>
      <c r="S99" s="43"/>
      <c r="T99" s="43"/>
      <c r="U99" s="43"/>
      <c r="V99" s="50"/>
      <c r="W99" s="43"/>
      <c r="X99" s="41"/>
      <c r="Y99" s="4"/>
      <c r="Z99" s="43"/>
      <c r="AA99" s="43"/>
      <c r="AB99" s="25"/>
      <c r="AC99" s="25"/>
      <c r="AD99" s="43"/>
      <c r="AE99" s="4"/>
      <c r="AG99" s="41"/>
    </row>
    <row r="100" spans="1:33" ht="14.25" customHeight="1">
      <c r="A100" s="25"/>
      <c r="B100" s="43"/>
      <c r="C100" s="43"/>
      <c r="D100" s="43"/>
      <c r="E100" s="43"/>
      <c r="F100" s="43"/>
      <c r="G100" s="25"/>
      <c r="H100" s="25"/>
      <c r="I100" s="25"/>
      <c r="J100" s="25"/>
      <c r="K100" s="25"/>
      <c r="L100" s="25"/>
      <c r="M100" s="25"/>
      <c r="N100" s="25"/>
      <c r="O100" s="25"/>
      <c r="P100" s="25"/>
      <c r="Q100" s="25"/>
      <c r="R100" s="25"/>
      <c r="S100" s="43"/>
      <c r="T100" s="43"/>
      <c r="U100" s="43"/>
      <c r="V100" s="50"/>
      <c r="W100" s="43"/>
      <c r="X100" s="41"/>
      <c r="Y100" s="4"/>
      <c r="Z100" s="43"/>
      <c r="AA100" s="43"/>
      <c r="AB100" s="25"/>
      <c r="AC100" s="25"/>
      <c r="AD100" s="43"/>
      <c r="AE100" s="4"/>
      <c r="AG100" s="41"/>
    </row>
    <row r="101" spans="1:33" ht="14.25" customHeight="1">
      <c r="A101" s="25"/>
      <c r="B101" s="43"/>
      <c r="C101" s="43"/>
      <c r="D101" s="43"/>
      <c r="E101" s="43"/>
      <c r="F101" s="43"/>
      <c r="G101" s="25"/>
      <c r="H101" s="25"/>
      <c r="I101" s="25"/>
      <c r="J101" s="25"/>
      <c r="K101" s="25"/>
      <c r="L101" s="25"/>
      <c r="M101" s="25"/>
      <c r="N101" s="25"/>
      <c r="O101" s="25"/>
      <c r="P101" s="25"/>
      <c r="Q101" s="25"/>
      <c r="R101" s="25"/>
      <c r="S101" s="43"/>
      <c r="T101" s="43"/>
      <c r="U101" s="43"/>
      <c r="V101" s="50"/>
      <c r="W101" s="43"/>
      <c r="X101" s="41"/>
      <c r="Y101" s="4"/>
      <c r="Z101" s="43"/>
      <c r="AA101" s="43"/>
      <c r="AB101" s="25"/>
      <c r="AC101" s="25"/>
      <c r="AD101" s="43"/>
      <c r="AE101" s="4"/>
      <c r="AG101" s="41"/>
    </row>
    <row r="102" spans="1:33" ht="14.25" customHeight="1">
      <c r="A102" s="25"/>
      <c r="B102" s="43"/>
      <c r="C102" s="43"/>
      <c r="D102" s="43"/>
      <c r="E102" s="43"/>
      <c r="F102" s="43"/>
      <c r="G102" s="25"/>
      <c r="H102" s="25"/>
      <c r="I102" s="25"/>
      <c r="J102" s="25"/>
      <c r="K102" s="25"/>
      <c r="L102" s="25"/>
      <c r="M102" s="25"/>
      <c r="N102" s="25"/>
      <c r="O102" s="25"/>
      <c r="P102" s="25"/>
      <c r="Q102" s="25"/>
      <c r="R102" s="25"/>
      <c r="S102" s="43"/>
      <c r="T102" s="43"/>
      <c r="U102" s="43"/>
      <c r="V102" s="50"/>
      <c r="W102" s="43"/>
      <c r="X102" s="41"/>
      <c r="Y102" s="4"/>
      <c r="Z102" s="43"/>
      <c r="AA102" s="43"/>
      <c r="AB102" s="25"/>
      <c r="AC102" s="25"/>
      <c r="AD102" s="43"/>
      <c r="AE102" s="4"/>
      <c r="AG102" s="41"/>
    </row>
    <row r="103" spans="1:33" ht="14.25" customHeight="1">
      <c r="A103" s="25"/>
      <c r="B103" s="43"/>
      <c r="C103" s="43"/>
      <c r="D103" s="43"/>
      <c r="E103" s="43"/>
      <c r="F103" s="43"/>
      <c r="G103" s="25"/>
      <c r="H103" s="25"/>
      <c r="I103" s="25"/>
      <c r="J103" s="25"/>
      <c r="K103" s="25"/>
      <c r="L103" s="25"/>
      <c r="M103" s="25"/>
      <c r="N103" s="25"/>
      <c r="O103" s="25"/>
      <c r="P103" s="25"/>
      <c r="Q103" s="25"/>
      <c r="R103" s="25"/>
      <c r="S103" s="43"/>
      <c r="T103" s="43"/>
      <c r="U103" s="43"/>
      <c r="V103" s="50"/>
      <c r="W103" s="43"/>
      <c r="X103" s="41"/>
      <c r="Y103" s="4"/>
      <c r="Z103" s="43"/>
      <c r="AA103" s="43"/>
      <c r="AB103" s="25"/>
      <c r="AC103" s="25"/>
      <c r="AD103" s="43"/>
      <c r="AE103" s="4"/>
      <c r="AG103" s="41"/>
    </row>
    <row r="104" spans="1:33" ht="14.25" customHeight="1">
      <c r="A104" s="25"/>
      <c r="B104" s="43"/>
      <c r="C104" s="43"/>
      <c r="D104" s="43"/>
      <c r="E104" s="43"/>
      <c r="F104" s="43"/>
      <c r="G104" s="25"/>
      <c r="H104" s="25"/>
      <c r="I104" s="25"/>
      <c r="J104" s="25"/>
      <c r="K104" s="25"/>
      <c r="L104" s="25"/>
      <c r="M104" s="25"/>
      <c r="N104" s="25"/>
      <c r="O104" s="25"/>
      <c r="P104" s="25"/>
      <c r="Q104" s="25"/>
      <c r="R104" s="25"/>
      <c r="S104" s="43"/>
      <c r="T104" s="43"/>
      <c r="U104" s="43"/>
      <c r="V104" s="50"/>
      <c r="W104" s="43"/>
      <c r="X104" s="41"/>
      <c r="Y104" s="4"/>
      <c r="Z104" s="43"/>
      <c r="AA104" s="43"/>
      <c r="AB104" s="25"/>
      <c r="AC104" s="25"/>
      <c r="AD104" s="43"/>
      <c r="AE104" s="4"/>
      <c r="AG104" s="41"/>
    </row>
    <row r="105" spans="1:33" ht="14.25" customHeight="1">
      <c r="A105" s="25"/>
      <c r="B105" s="43"/>
      <c r="C105" s="43"/>
      <c r="D105" s="43"/>
      <c r="E105" s="43"/>
      <c r="F105" s="43"/>
      <c r="G105" s="25"/>
      <c r="H105" s="25"/>
      <c r="I105" s="25"/>
      <c r="J105" s="25"/>
      <c r="K105" s="25"/>
      <c r="L105" s="25"/>
      <c r="M105" s="25"/>
      <c r="N105" s="25"/>
      <c r="O105" s="25"/>
      <c r="P105" s="25"/>
      <c r="Q105" s="25"/>
      <c r="R105" s="25"/>
      <c r="S105" s="43"/>
      <c r="T105" s="43"/>
      <c r="U105" s="43"/>
      <c r="V105" s="50"/>
      <c r="W105" s="43"/>
      <c r="X105" s="41"/>
      <c r="Y105" s="4"/>
      <c r="Z105" s="43"/>
      <c r="AA105" s="43"/>
      <c r="AB105" s="25"/>
      <c r="AC105" s="25"/>
      <c r="AD105" s="43"/>
      <c r="AE105" s="4"/>
      <c r="AG105" s="41"/>
    </row>
    <row r="106" spans="1:33" ht="14.25" customHeight="1">
      <c r="A106" s="25"/>
      <c r="B106" s="43"/>
      <c r="C106" s="43"/>
      <c r="D106" s="43"/>
      <c r="E106" s="43"/>
      <c r="F106" s="43"/>
      <c r="G106" s="25"/>
      <c r="H106" s="25"/>
      <c r="I106" s="25"/>
      <c r="J106" s="25"/>
      <c r="K106" s="25"/>
      <c r="L106" s="25"/>
      <c r="M106" s="25"/>
      <c r="N106" s="25"/>
      <c r="O106" s="25"/>
      <c r="P106" s="25"/>
      <c r="Q106" s="25"/>
      <c r="R106" s="25"/>
      <c r="S106" s="43"/>
      <c r="T106" s="43"/>
      <c r="U106" s="43"/>
      <c r="V106" s="50"/>
      <c r="W106" s="43"/>
      <c r="X106" s="41"/>
      <c r="Y106" s="4"/>
      <c r="Z106" s="43"/>
      <c r="AA106" s="43"/>
      <c r="AB106" s="25"/>
      <c r="AC106" s="25"/>
      <c r="AD106" s="43"/>
      <c r="AE106" s="4"/>
      <c r="AG106" s="41"/>
    </row>
    <row r="107" spans="1:33" ht="14.25" customHeight="1">
      <c r="A107" s="25"/>
      <c r="B107" s="43"/>
      <c r="C107" s="43"/>
      <c r="D107" s="43"/>
      <c r="E107" s="43"/>
      <c r="F107" s="43"/>
      <c r="G107" s="25"/>
      <c r="H107" s="25"/>
      <c r="I107" s="25"/>
      <c r="J107" s="25"/>
      <c r="K107" s="25"/>
      <c r="L107" s="25"/>
      <c r="M107" s="25"/>
      <c r="N107" s="25"/>
      <c r="O107" s="25"/>
      <c r="P107" s="25"/>
      <c r="Q107" s="25"/>
      <c r="R107" s="25"/>
      <c r="S107" s="43"/>
      <c r="T107" s="43"/>
      <c r="U107" s="43"/>
      <c r="V107" s="50"/>
      <c r="W107" s="43"/>
      <c r="X107" s="41"/>
      <c r="Y107" s="4"/>
      <c r="Z107" s="43"/>
      <c r="AA107" s="43"/>
      <c r="AB107" s="25"/>
      <c r="AC107" s="25"/>
      <c r="AD107" s="43"/>
      <c r="AE107" s="4"/>
      <c r="AG107" s="41"/>
    </row>
    <row r="108" spans="1:33" ht="14.25" customHeight="1">
      <c r="A108" s="25"/>
      <c r="B108" s="43"/>
      <c r="C108" s="43"/>
      <c r="D108" s="43"/>
      <c r="E108" s="43"/>
      <c r="F108" s="43"/>
      <c r="G108" s="25"/>
      <c r="H108" s="25"/>
      <c r="I108" s="25"/>
      <c r="J108" s="25"/>
      <c r="K108" s="25"/>
      <c r="L108" s="25"/>
      <c r="M108" s="25"/>
      <c r="N108" s="25"/>
      <c r="O108" s="25"/>
      <c r="P108" s="25"/>
      <c r="Q108" s="25"/>
      <c r="R108" s="25"/>
      <c r="S108" s="43"/>
      <c r="T108" s="43"/>
      <c r="U108" s="43"/>
      <c r="V108" s="50"/>
      <c r="W108" s="43"/>
      <c r="X108" s="41"/>
      <c r="Y108" s="4"/>
      <c r="Z108" s="43"/>
      <c r="AA108" s="43"/>
      <c r="AB108" s="25"/>
      <c r="AC108" s="25"/>
      <c r="AD108" s="43"/>
      <c r="AE108" s="4"/>
      <c r="AG108" s="41"/>
    </row>
    <row r="109" spans="1:33" ht="14.25" customHeight="1">
      <c r="A109" s="25"/>
      <c r="B109" s="43"/>
      <c r="C109" s="43"/>
      <c r="D109" s="43"/>
      <c r="E109" s="43"/>
      <c r="F109" s="43"/>
      <c r="G109" s="25"/>
      <c r="H109" s="25"/>
      <c r="I109" s="25"/>
      <c r="J109" s="25"/>
      <c r="K109" s="25"/>
      <c r="L109" s="25"/>
      <c r="M109" s="25"/>
      <c r="N109" s="25"/>
      <c r="O109" s="25"/>
      <c r="P109" s="25"/>
      <c r="Q109" s="25"/>
      <c r="R109" s="25"/>
      <c r="S109" s="43"/>
      <c r="T109" s="43"/>
      <c r="U109" s="43"/>
      <c r="V109" s="50"/>
      <c r="W109" s="43"/>
      <c r="X109" s="41"/>
      <c r="Y109" s="4"/>
      <c r="Z109" s="43"/>
      <c r="AA109" s="43"/>
      <c r="AB109" s="25"/>
      <c r="AC109" s="25"/>
      <c r="AD109" s="43"/>
      <c r="AE109" s="4"/>
      <c r="AG109" s="41"/>
    </row>
    <row r="110" spans="1:33" ht="14.25" customHeight="1">
      <c r="A110" s="25"/>
      <c r="B110" s="43"/>
      <c r="C110" s="43"/>
      <c r="D110" s="43"/>
      <c r="E110" s="43"/>
      <c r="F110" s="43"/>
      <c r="G110" s="25"/>
      <c r="H110" s="25"/>
      <c r="I110" s="25"/>
      <c r="J110" s="25"/>
      <c r="K110" s="25"/>
      <c r="L110" s="25"/>
      <c r="M110" s="25"/>
      <c r="N110" s="25"/>
      <c r="O110" s="25"/>
      <c r="P110" s="25"/>
      <c r="Q110" s="25"/>
      <c r="R110" s="25"/>
      <c r="S110" s="43"/>
      <c r="T110" s="43"/>
      <c r="U110" s="43"/>
      <c r="V110" s="50"/>
      <c r="W110" s="43"/>
      <c r="X110" s="41"/>
      <c r="Y110" s="4"/>
      <c r="Z110" s="43"/>
      <c r="AA110" s="43"/>
      <c r="AB110" s="25"/>
      <c r="AC110" s="25"/>
      <c r="AD110" s="43"/>
      <c r="AE110" s="4"/>
      <c r="AG110" s="41"/>
    </row>
    <row r="111" spans="1:33" ht="14.25" customHeight="1">
      <c r="A111" s="25"/>
      <c r="B111" s="43"/>
      <c r="C111" s="43"/>
      <c r="D111" s="43"/>
      <c r="E111" s="43"/>
      <c r="F111" s="43"/>
      <c r="G111" s="25"/>
      <c r="H111" s="25"/>
      <c r="I111" s="25"/>
      <c r="J111" s="25"/>
      <c r="K111" s="25"/>
      <c r="L111" s="25"/>
      <c r="M111" s="25"/>
      <c r="N111" s="25"/>
      <c r="O111" s="25"/>
      <c r="P111" s="25"/>
      <c r="Q111" s="25"/>
      <c r="R111" s="25"/>
      <c r="S111" s="43"/>
      <c r="T111" s="43"/>
      <c r="U111" s="43"/>
      <c r="V111" s="50"/>
      <c r="W111" s="43"/>
      <c r="X111" s="41"/>
      <c r="Y111" s="4"/>
      <c r="Z111" s="43"/>
      <c r="AA111" s="43"/>
      <c r="AB111" s="25"/>
      <c r="AC111" s="25"/>
      <c r="AD111" s="43"/>
      <c r="AE111" s="4"/>
      <c r="AG111" s="41"/>
    </row>
    <row r="112" spans="1:33" ht="14.25" customHeight="1">
      <c r="A112" s="25"/>
      <c r="B112" s="43"/>
      <c r="C112" s="43"/>
      <c r="D112" s="43"/>
      <c r="E112" s="43"/>
      <c r="F112" s="43"/>
      <c r="G112" s="25"/>
      <c r="H112" s="25"/>
      <c r="I112" s="25"/>
      <c r="J112" s="25"/>
      <c r="K112" s="25"/>
      <c r="L112" s="25"/>
      <c r="M112" s="25"/>
      <c r="N112" s="25"/>
      <c r="O112" s="25"/>
      <c r="P112" s="25"/>
      <c r="Q112" s="25"/>
      <c r="R112" s="25"/>
      <c r="S112" s="43"/>
      <c r="T112" s="43"/>
      <c r="U112" s="43"/>
      <c r="V112" s="50"/>
      <c r="W112" s="43"/>
      <c r="X112" s="41"/>
      <c r="Y112" s="4"/>
      <c r="Z112" s="43"/>
      <c r="AA112" s="43"/>
      <c r="AB112" s="25"/>
      <c r="AC112" s="25"/>
      <c r="AD112" s="43"/>
      <c r="AE112" s="4"/>
      <c r="AG112" s="41"/>
    </row>
    <row r="113" spans="1:33" ht="14.25" customHeight="1">
      <c r="A113" s="25"/>
      <c r="B113" s="43"/>
      <c r="C113" s="43"/>
      <c r="D113" s="43"/>
      <c r="E113" s="43"/>
      <c r="F113" s="43"/>
      <c r="G113" s="25"/>
      <c r="H113" s="25"/>
      <c r="I113" s="25"/>
      <c r="J113" s="25"/>
      <c r="K113" s="25"/>
      <c r="L113" s="25"/>
      <c r="M113" s="25"/>
      <c r="N113" s="25"/>
      <c r="O113" s="25"/>
      <c r="P113" s="25"/>
      <c r="Q113" s="25"/>
      <c r="R113" s="25"/>
      <c r="S113" s="43"/>
      <c r="T113" s="43"/>
      <c r="U113" s="43"/>
      <c r="V113" s="50"/>
      <c r="W113" s="43"/>
      <c r="X113" s="41"/>
      <c r="Y113" s="4"/>
      <c r="Z113" s="43"/>
      <c r="AA113" s="43"/>
      <c r="AB113" s="25"/>
      <c r="AC113" s="25"/>
      <c r="AD113" s="43"/>
      <c r="AE113" s="4"/>
      <c r="AG113" s="41"/>
    </row>
    <row r="114" spans="1:33" ht="14.25" customHeight="1">
      <c r="A114" s="25"/>
      <c r="B114" s="43"/>
      <c r="C114" s="43"/>
      <c r="D114" s="43"/>
      <c r="E114" s="43"/>
      <c r="F114" s="43"/>
      <c r="G114" s="25"/>
      <c r="H114" s="25"/>
      <c r="I114" s="25"/>
      <c r="J114" s="25"/>
      <c r="K114" s="25"/>
      <c r="L114" s="25"/>
      <c r="M114" s="25"/>
      <c r="N114" s="25"/>
      <c r="O114" s="25"/>
      <c r="P114" s="25"/>
      <c r="Q114" s="25"/>
      <c r="R114" s="25"/>
      <c r="S114" s="43"/>
      <c r="T114" s="43"/>
      <c r="U114" s="43"/>
      <c r="V114" s="50"/>
      <c r="W114" s="43"/>
      <c r="X114" s="41"/>
      <c r="Y114" s="4"/>
      <c r="Z114" s="43"/>
      <c r="AA114" s="43"/>
      <c r="AB114" s="25"/>
      <c r="AC114" s="25"/>
      <c r="AD114" s="43"/>
      <c r="AE114" s="4"/>
      <c r="AG114" s="41"/>
    </row>
    <row r="115" spans="1:33" ht="14.25" customHeight="1">
      <c r="A115" s="25"/>
      <c r="B115" s="43"/>
      <c r="C115" s="43"/>
      <c r="D115" s="43"/>
      <c r="E115" s="43"/>
      <c r="F115" s="43"/>
      <c r="G115" s="25"/>
      <c r="H115" s="25"/>
      <c r="I115" s="25"/>
      <c r="J115" s="25"/>
      <c r="K115" s="25"/>
      <c r="L115" s="25"/>
      <c r="M115" s="25"/>
      <c r="N115" s="25"/>
      <c r="O115" s="25"/>
      <c r="P115" s="25"/>
      <c r="Q115" s="25"/>
      <c r="R115" s="25"/>
      <c r="S115" s="43"/>
      <c r="T115" s="43"/>
      <c r="U115" s="43"/>
      <c r="V115" s="50"/>
      <c r="W115" s="43"/>
      <c r="X115" s="41"/>
      <c r="Y115" s="4"/>
      <c r="Z115" s="43"/>
      <c r="AA115" s="43"/>
      <c r="AB115" s="25"/>
      <c r="AC115" s="25"/>
      <c r="AD115" s="43"/>
      <c r="AE115" s="4"/>
      <c r="AG115" s="41"/>
    </row>
    <row r="116" spans="1:33" ht="14.25" customHeight="1">
      <c r="A116" s="25"/>
      <c r="B116" s="43"/>
      <c r="C116" s="43"/>
      <c r="D116" s="43"/>
      <c r="E116" s="43"/>
      <c r="F116" s="43"/>
      <c r="G116" s="25"/>
      <c r="H116" s="25"/>
      <c r="I116" s="25"/>
      <c r="J116" s="25"/>
      <c r="K116" s="25"/>
      <c r="L116" s="25"/>
      <c r="M116" s="25"/>
      <c r="N116" s="25"/>
      <c r="O116" s="25"/>
      <c r="P116" s="25"/>
      <c r="Q116" s="25"/>
      <c r="R116" s="25"/>
      <c r="S116" s="43"/>
      <c r="T116" s="43"/>
      <c r="U116" s="43"/>
      <c r="V116" s="50"/>
      <c r="W116" s="43"/>
      <c r="X116" s="41"/>
      <c r="Y116" s="4"/>
      <c r="Z116" s="43"/>
      <c r="AA116" s="43"/>
      <c r="AB116" s="25"/>
      <c r="AC116" s="25"/>
      <c r="AD116" s="43"/>
      <c r="AE116" s="4"/>
      <c r="AG116" s="41"/>
    </row>
    <row r="117" spans="1:33" ht="14.25" customHeight="1">
      <c r="A117" s="25"/>
      <c r="B117" s="43"/>
      <c r="C117" s="43"/>
      <c r="D117" s="43"/>
      <c r="E117" s="43"/>
      <c r="F117" s="43"/>
      <c r="G117" s="25"/>
      <c r="H117" s="25"/>
      <c r="I117" s="25"/>
      <c r="J117" s="25"/>
      <c r="K117" s="25"/>
      <c r="L117" s="25"/>
      <c r="M117" s="25"/>
      <c r="N117" s="25"/>
      <c r="O117" s="25"/>
      <c r="P117" s="25"/>
      <c r="Q117" s="25"/>
      <c r="R117" s="25"/>
      <c r="S117" s="43"/>
      <c r="T117" s="43"/>
      <c r="U117" s="43"/>
      <c r="V117" s="50"/>
      <c r="W117" s="43"/>
      <c r="X117" s="41"/>
      <c r="Y117" s="4"/>
      <c r="Z117" s="43"/>
      <c r="AA117" s="43"/>
      <c r="AB117" s="25"/>
      <c r="AC117" s="25"/>
      <c r="AD117" s="43"/>
      <c r="AE117" s="4"/>
      <c r="AG117" s="41"/>
    </row>
    <row r="118" spans="1:33" ht="14.25" customHeight="1">
      <c r="A118" s="25"/>
      <c r="B118" s="43"/>
      <c r="C118" s="43"/>
      <c r="D118" s="43"/>
      <c r="E118" s="43"/>
      <c r="F118" s="43"/>
      <c r="G118" s="25"/>
      <c r="H118" s="25"/>
      <c r="I118" s="25"/>
      <c r="J118" s="25"/>
      <c r="K118" s="25"/>
      <c r="L118" s="25"/>
      <c r="M118" s="25"/>
      <c r="N118" s="25"/>
      <c r="O118" s="25"/>
      <c r="P118" s="25"/>
      <c r="Q118" s="25"/>
      <c r="R118" s="25"/>
      <c r="S118" s="43"/>
      <c r="T118" s="43"/>
      <c r="U118" s="43"/>
      <c r="V118" s="50"/>
      <c r="W118" s="43"/>
      <c r="X118" s="41"/>
      <c r="Y118" s="4"/>
      <c r="Z118" s="43"/>
      <c r="AA118" s="43"/>
      <c r="AB118" s="25"/>
      <c r="AC118" s="25"/>
      <c r="AD118" s="43"/>
      <c r="AE118" s="4"/>
      <c r="AG118" s="41"/>
    </row>
    <row r="119" spans="1:33" ht="14.25" customHeight="1">
      <c r="A119" s="25"/>
      <c r="B119" s="43"/>
      <c r="C119" s="43"/>
      <c r="D119" s="43"/>
      <c r="E119" s="43"/>
      <c r="F119" s="43"/>
      <c r="G119" s="25"/>
      <c r="H119" s="25"/>
      <c r="I119" s="25"/>
      <c r="J119" s="25"/>
      <c r="K119" s="25"/>
      <c r="L119" s="25"/>
      <c r="M119" s="25"/>
      <c r="N119" s="25"/>
      <c r="O119" s="25"/>
      <c r="P119" s="25"/>
      <c r="Q119" s="25"/>
      <c r="R119" s="25"/>
      <c r="S119" s="43"/>
      <c r="T119" s="43"/>
      <c r="U119" s="43"/>
      <c r="V119" s="50"/>
      <c r="W119" s="43"/>
      <c r="X119" s="41"/>
      <c r="Y119" s="4"/>
      <c r="Z119" s="43"/>
      <c r="AA119" s="43"/>
      <c r="AB119" s="25"/>
      <c r="AC119" s="25"/>
      <c r="AD119" s="43"/>
      <c r="AE119" s="4"/>
      <c r="AG119" s="41"/>
    </row>
    <row r="120" spans="1:33" ht="14.25" customHeight="1">
      <c r="A120" s="25"/>
      <c r="B120" s="43"/>
      <c r="C120" s="43"/>
      <c r="D120" s="43"/>
      <c r="E120" s="43"/>
      <c r="F120" s="43"/>
      <c r="G120" s="25"/>
      <c r="H120" s="25"/>
      <c r="I120" s="25"/>
      <c r="J120" s="25"/>
      <c r="K120" s="25"/>
      <c r="L120" s="25"/>
      <c r="M120" s="25"/>
      <c r="N120" s="25"/>
      <c r="O120" s="25"/>
      <c r="P120" s="25"/>
      <c r="Q120" s="25"/>
      <c r="R120" s="25"/>
      <c r="S120" s="43"/>
      <c r="T120" s="43"/>
      <c r="U120" s="43"/>
      <c r="V120" s="50"/>
      <c r="W120" s="43"/>
      <c r="X120" s="41"/>
      <c r="Y120" s="4"/>
      <c r="Z120" s="43"/>
      <c r="AA120" s="43"/>
      <c r="AB120" s="25"/>
      <c r="AC120" s="25"/>
      <c r="AD120" s="43"/>
      <c r="AE120" s="4"/>
      <c r="AG120" s="41"/>
    </row>
    <row r="121" spans="1:33" ht="14.25" customHeight="1">
      <c r="A121" s="25"/>
      <c r="B121" s="43"/>
      <c r="C121" s="43"/>
      <c r="D121" s="43"/>
      <c r="E121" s="43"/>
      <c r="F121" s="43"/>
      <c r="G121" s="25"/>
      <c r="H121" s="25"/>
      <c r="I121" s="25"/>
      <c r="J121" s="25"/>
      <c r="K121" s="25"/>
      <c r="L121" s="25"/>
      <c r="M121" s="25"/>
      <c r="N121" s="25"/>
      <c r="O121" s="25"/>
      <c r="P121" s="25"/>
      <c r="Q121" s="25"/>
      <c r="R121" s="25"/>
      <c r="S121" s="43"/>
      <c r="T121" s="43"/>
      <c r="U121" s="43"/>
      <c r="V121" s="50"/>
      <c r="W121" s="43"/>
      <c r="X121" s="41"/>
      <c r="Y121" s="4"/>
      <c r="Z121" s="43"/>
      <c r="AA121" s="43"/>
      <c r="AB121" s="25"/>
      <c r="AC121" s="25"/>
      <c r="AD121" s="43"/>
      <c r="AE121" s="4"/>
      <c r="AG121" s="41"/>
    </row>
    <row r="122" spans="1:33" ht="14.25" customHeight="1">
      <c r="A122" s="25"/>
      <c r="B122" s="43"/>
      <c r="C122" s="43"/>
      <c r="D122" s="43"/>
      <c r="E122" s="43"/>
      <c r="F122" s="43"/>
      <c r="G122" s="25"/>
      <c r="H122" s="25"/>
      <c r="I122" s="25"/>
      <c r="J122" s="25"/>
      <c r="K122" s="25"/>
      <c r="L122" s="25"/>
      <c r="M122" s="25"/>
      <c r="N122" s="25"/>
      <c r="O122" s="25"/>
      <c r="P122" s="25"/>
      <c r="Q122" s="25"/>
      <c r="R122" s="25"/>
      <c r="S122" s="43"/>
      <c r="T122" s="43"/>
      <c r="U122" s="43"/>
      <c r="V122" s="50"/>
      <c r="W122" s="43"/>
      <c r="X122" s="41"/>
      <c r="Y122" s="4"/>
      <c r="Z122" s="43"/>
      <c r="AA122" s="43"/>
      <c r="AB122" s="25"/>
      <c r="AC122" s="25"/>
      <c r="AD122" s="43"/>
      <c r="AE122" s="4"/>
      <c r="AG122" s="41"/>
    </row>
    <row r="123" spans="1:33" ht="14.25" customHeight="1">
      <c r="A123" s="25"/>
      <c r="B123" s="43"/>
      <c r="C123" s="43"/>
      <c r="D123" s="43"/>
      <c r="E123" s="43"/>
      <c r="F123" s="43"/>
      <c r="G123" s="25"/>
      <c r="H123" s="25"/>
      <c r="I123" s="25"/>
      <c r="J123" s="25"/>
      <c r="K123" s="25"/>
      <c r="L123" s="25"/>
      <c r="M123" s="25"/>
      <c r="N123" s="25"/>
      <c r="O123" s="25"/>
      <c r="P123" s="25"/>
      <c r="Q123" s="25"/>
      <c r="R123" s="25"/>
      <c r="S123" s="43"/>
      <c r="T123" s="43"/>
      <c r="U123" s="43"/>
      <c r="V123" s="50"/>
      <c r="W123" s="43"/>
      <c r="X123" s="41"/>
      <c r="Y123" s="4"/>
      <c r="Z123" s="43"/>
      <c r="AA123" s="43"/>
      <c r="AB123" s="25"/>
      <c r="AC123" s="25"/>
      <c r="AD123" s="43"/>
      <c r="AE123" s="4"/>
      <c r="AG123" s="41"/>
    </row>
    <row r="124" spans="1:33" ht="14.25" customHeight="1">
      <c r="A124" s="25"/>
      <c r="B124" s="43"/>
      <c r="C124" s="43"/>
      <c r="D124" s="43"/>
      <c r="E124" s="43"/>
      <c r="F124" s="43"/>
      <c r="G124" s="25"/>
      <c r="H124" s="25"/>
      <c r="I124" s="25"/>
      <c r="J124" s="25"/>
      <c r="K124" s="25"/>
      <c r="L124" s="25"/>
      <c r="M124" s="25"/>
      <c r="N124" s="25"/>
      <c r="O124" s="25"/>
      <c r="P124" s="25"/>
      <c r="Q124" s="25"/>
      <c r="R124" s="25"/>
      <c r="S124" s="43"/>
      <c r="T124" s="43"/>
      <c r="U124" s="43"/>
      <c r="V124" s="50"/>
      <c r="W124" s="43"/>
      <c r="X124" s="41"/>
      <c r="Y124" s="4"/>
      <c r="Z124" s="43"/>
      <c r="AA124" s="43"/>
      <c r="AB124" s="25"/>
      <c r="AC124" s="25"/>
      <c r="AD124" s="43"/>
      <c r="AE124" s="4"/>
      <c r="AG124" s="41"/>
    </row>
    <row r="125" spans="1:33" ht="14.25" customHeight="1">
      <c r="A125" s="25"/>
      <c r="B125" s="43"/>
      <c r="C125" s="43"/>
      <c r="D125" s="43"/>
      <c r="E125" s="43"/>
      <c r="F125" s="43"/>
      <c r="G125" s="25"/>
      <c r="H125" s="25"/>
      <c r="I125" s="25"/>
      <c r="J125" s="25"/>
      <c r="K125" s="25"/>
      <c r="L125" s="25"/>
      <c r="M125" s="25"/>
      <c r="N125" s="25"/>
      <c r="O125" s="25"/>
      <c r="P125" s="25"/>
      <c r="Q125" s="25"/>
      <c r="R125" s="25"/>
      <c r="S125" s="43"/>
      <c r="T125" s="43"/>
      <c r="U125" s="43"/>
      <c r="V125" s="50"/>
      <c r="W125" s="43"/>
      <c r="X125" s="41"/>
      <c r="Y125" s="4"/>
      <c r="Z125" s="43"/>
      <c r="AA125" s="43"/>
      <c r="AB125" s="25"/>
      <c r="AC125" s="25"/>
      <c r="AD125" s="43"/>
      <c r="AE125" s="4"/>
      <c r="AG125" s="41"/>
    </row>
    <row r="126" spans="1:33" ht="14.25" customHeight="1">
      <c r="A126" s="25"/>
      <c r="B126" s="43"/>
      <c r="C126" s="43"/>
      <c r="D126" s="43"/>
      <c r="E126" s="43"/>
      <c r="F126" s="43"/>
      <c r="G126" s="25"/>
      <c r="H126" s="25"/>
      <c r="I126" s="25"/>
      <c r="J126" s="25"/>
      <c r="K126" s="25"/>
      <c r="L126" s="25"/>
      <c r="M126" s="25"/>
      <c r="N126" s="25"/>
      <c r="O126" s="25"/>
      <c r="P126" s="25"/>
      <c r="Q126" s="25"/>
      <c r="R126" s="25"/>
      <c r="S126" s="43"/>
      <c r="T126" s="43"/>
      <c r="U126" s="43"/>
      <c r="V126" s="50"/>
      <c r="W126" s="43"/>
      <c r="X126" s="41"/>
      <c r="Y126" s="4"/>
      <c r="Z126" s="43"/>
      <c r="AA126" s="43"/>
      <c r="AB126" s="25"/>
      <c r="AC126" s="25"/>
      <c r="AD126" s="43"/>
      <c r="AE126" s="4"/>
      <c r="AG126" s="41"/>
    </row>
    <row r="127" spans="1:33" ht="14.25" customHeight="1">
      <c r="A127" s="25"/>
      <c r="B127" s="43"/>
      <c r="C127" s="43"/>
      <c r="D127" s="43"/>
      <c r="E127" s="43"/>
      <c r="F127" s="43"/>
      <c r="G127" s="25"/>
      <c r="H127" s="25"/>
      <c r="I127" s="25"/>
      <c r="J127" s="25"/>
      <c r="K127" s="25"/>
      <c r="L127" s="25"/>
      <c r="M127" s="25"/>
      <c r="N127" s="25"/>
      <c r="O127" s="25"/>
      <c r="P127" s="25"/>
      <c r="Q127" s="25"/>
      <c r="R127" s="25"/>
      <c r="S127" s="43"/>
      <c r="T127" s="43"/>
      <c r="U127" s="43"/>
      <c r="V127" s="50"/>
      <c r="W127" s="43"/>
      <c r="X127" s="41"/>
      <c r="Y127" s="4"/>
      <c r="Z127" s="43"/>
      <c r="AA127" s="43"/>
      <c r="AB127" s="25"/>
      <c r="AC127" s="25"/>
      <c r="AD127" s="43"/>
      <c r="AE127" s="4"/>
      <c r="AG127" s="41"/>
    </row>
    <row r="128" spans="1:33" ht="14.25" customHeight="1">
      <c r="A128" s="25"/>
      <c r="B128" s="43"/>
      <c r="C128" s="43"/>
      <c r="D128" s="43"/>
      <c r="E128" s="43"/>
      <c r="F128" s="43"/>
      <c r="G128" s="25"/>
      <c r="H128" s="25"/>
      <c r="I128" s="25"/>
      <c r="J128" s="25"/>
      <c r="K128" s="25"/>
      <c r="L128" s="25"/>
      <c r="M128" s="25"/>
      <c r="N128" s="25"/>
      <c r="O128" s="25"/>
      <c r="P128" s="25"/>
      <c r="Q128" s="25"/>
      <c r="R128" s="25"/>
      <c r="S128" s="43"/>
      <c r="T128" s="43"/>
      <c r="U128" s="43"/>
      <c r="V128" s="50"/>
      <c r="W128" s="43"/>
      <c r="X128" s="41"/>
      <c r="Y128" s="4"/>
      <c r="Z128" s="43"/>
      <c r="AA128" s="43"/>
      <c r="AB128" s="25"/>
      <c r="AC128" s="25"/>
      <c r="AD128" s="43"/>
      <c r="AE128" s="4"/>
      <c r="AG128" s="41"/>
    </row>
    <row r="129" spans="1:33" ht="14.25" customHeight="1">
      <c r="A129" s="25"/>
      <c r="B129" s="43"/>
      <c r="C129" s="43"/>
      <c r="D129" s="43"/>
      <c r="E129" s="43"/>
      <c r="F129" s="43"/>
      <c r="G129" s="25"/>
      <c r="H129" s="25"/>
      <c r="I129" s="25"/>
      <c r="J129" s="25"/>
      <c r="K129" s="25"/>
      <c r="L129" s="25"/>
      <c r="M129" s="25"/>
      <c r="N129" s="25"/>
      <c r="O129" s="25"/>
      <c r="P129" s="25"/>
      <c r="Q129" s="25"/>
      <c r="R129" s="25"/>
      <c r="S129" s="43"/>
      <c r="T129" s="43"/>
      <c r="U129" s="43"/>
      <c r="V129" s="50"/>
      <c r="W129" s="43"/>
      <c r="X129" s="41"/>
      <c r="Y129" s="4"/>
      <c r="Z129" s="43"/>
      <c r="AA129" s="43"/>
      <c r="AB129" s="25"/>
      <c r="AC129" s="25"/>
      <c r="AD129" s="43"/>
      <c r="AE129" s="4"/>
      <c r="AG129" s="41"/>
    </row>
    <row r="130" spans="1:33" ht="14.25" customHeight="1">
      <c r="A130" s="25"/>
      <c r="B130" s="43"/>
      <c r="C130" s="43"/>
      <c r="D130" s="43"/>
      <c r="E130" s="43"/>
      <c r="F130" s="43"/>
      <c r="G130" s="25"/>
      <c r="H130" s="25"/>
      <c r="I130" s="25"/>
      <c r="J130" s="25"/>
      <c r="K130" s="25"/>
      <c r="L130" s="25"/>
      <c r="M130" s="25"/>
      <c r="N130" s="25"/>
      <c r="O130" s="25"/>
      <c r="P130" s="25"/>
      <c r="Q130" s="25"/>
      <c r="R130" s="25"/>
      <c r="S130" s="43"/>
      <c r="T130" s="43"/>
      <c r="U130" s="43"/>
      <c r="V130" s="50"/>
      <c r="W130" s="43"/>
      <c r="X130" s="41"/>
      <c r="Y130" s="4"/>
      <c r="Z130" s="43"/>
      <c r="AA130" s="43"/>
      <c r="AB130" s="25"/>
      <c r="AC130" s="25"/>
      <c r="AD130" s="43"/>
      <c r="AE130" s="4"/>
      <c r="AG130" s="41"/>
    </row>
    <row r="131" spans="1:33" ht="14.25" customHeight="1">
      <c r="A131" s="25"/>
      <c r="B131" s="43"/>
      <c r="C131" s="43"/>
      <c r="D131" s="43"/>
      <c r="E131" s="43"/>
      <c r="F131" s="43"/>
      <c r="G131" s="25"/>
      <c r="H131" s="25"/>
      <c r="I131" s="25"/>
      <c r="J131" s="25"/>
      <c r="K131" s="25"/>
      <c r="L131" s="25"/>
      <c r="M131" s="25"/>
      <c r="N131" s="25"/>
      <c r="O131" s="25"/>
      <c r="P131" s="25"/>
      <c r="Q131" s="25"/>
      <c r="R131" s="25"/>
      <c r="S131" s="43"/>
      <c r="T131" s="43"/>
      <c r="U131" s="43"/>
      <c r="V131" s="50"/>
      <c r="W131" s="43"/>
      <c r="X131" s="41"/>
      <c r="Y131" s="4"/>
      <c r="Z131" s="43"/>
      <c r="AA131" s="43"/>
      <c r="AB131" s="25"/>
      <c r="AC131" s="25"/>
      <c r="AD131" s="43"/>
      <c r="AE131" s="4"/>
      <c r="AG131" s="41"/>
    </row>
    <row r="132" spans="1:33" ht="14.25" customHeight="1">
      <c r="A132" s="25"/>
      <c r="B132" s="43"/>
      <c r="C132" s="43"/>
      <c r="D132" s="43"/>
      <c r="E132" s="43"/>
      <c r="F132" s="43"/>
      <c r="G132" s="25"/>
      <c r="H132" s="25"/>
      <c r="I132" s="25"/>
      <c r="J132" s="25"/>
      <c r="K132" s="25"/>
      <c r="L132" s="25"/>
      <c r="M132" s="25"/>
      <c r="N132" s="25"/>
      <c r="O132" s="25"/>
      <c r="P132" s="25"/>
      <c r="Q132" s="25"/>
      <c r="R132" s="25"/>
      <c r="S132" s="43"/>
      <c r="T132" s="43"/>
      <c r="U132" s="43"/>
      <c r="V132" s="50"/>
      <c r="W132" s="43"/>
      <c r="X132" s="41"/>
      <c r="Y132" s="4"/>
      <c r="Z132" s="43"/>
      <c r="AA132" s="43"/>
      <c r="AB132" s="25"/>
      <c r="AC132" s="25"/>
      <c r="AD132" s="43"/>
      <c r="AE132" s="4"/>
      <c r="AG132" s="41"/>
    </row>
    <row r="133" spans="1:33" ht="14.25" customHeight="1">
      <c r="A133" s="25"/>
      <c r="B133" s="43"/>
      <c r="C133" s="43"/>
      <c r="D133" s="43"/>
      <c r="E133" s="43"/>
      <c r="F133" s="43"/>
      <c r="G133" s="25"/>
      <c r="H133" s="25"/>
      <c r="I133" s="25"/>
      <c r="J133" s="25"/>
      <c r="K133" s="25"/>
      <c r="L133" s="25"/>
      <c r="M133" s="25"/>
      <c r="N133" s="25"/>
      <c r="O133" s="25"/>
      <c r="P133" s="25"/>
      <c r="Q133" s="25"/>
      <c r="R133" s="25"/>
      <c r="S133" s="43"/>
      <c r="T133" s="43"/>
      <c r="U133" s="43"/>
      <c r="V133" s="50"/>
      <c r="W133" s="43"/>
      <c r="X133" s="41"/>
      <c r="Y133" s="4"/>
      <c r="Z133" s="43"/>
      <c r="AA133" s="43"/>
      <c r="AB133" s="25"/>
      <c r="AC133" s="25"/>
      <c r="AD133" s="43"/>
      <c r="AE133" s="4"/>
      <c r="AG133" s="41"/>
    </row>
    <row r="134" spans="1:33" ht="14.25" customHeight="1">
      <c r="A134" s="25"/>
      <c r="B134" s="43"/>
      <c r="C134" s="43"/>
      <c r="D134" s="43"/>
      <c r="E134" s="43"/>
      <c r="F134" s="43"/>
      <c r="G134" s="25"/>
      <c r="H134" s="25"/>
      <c r="I134" s="25"/>
      <c r="J134" s="25"/>
      <c r="K134" s="25"/>
      <c r="L134" s="25"/>
      <c r="M134" s="25"/>
      <c r="N134" s="25"/>
      <c r="O134" s="25"/>
      <c r="P134" s="25"/>
      <c r="Q134" s="25"/>
      <c r="R134" s="25"/>
      <c r="S134" s="43"/>
      <c r="T134" s="43"/>
      <c r="U134" s="43"/>
      <c r="V134" s="50"/>
      <c r="W134" s="43"/>
      <c r="X134" s="41"/>
      <c r="Y134" s="4"/>
      <c r="Z134" s="43"/>
      <c r="AA134" s="43"/>
      <c r="AB134" s="25"/>
      <c r="AC134" s="25"/>
      <c r="AD134" s="43"/>
      <c r="AE134" s="4"/>
      <c r="AG134" s="41"/>
    </row>
    <row r="135" spans="1:33" ht="14.25" customHeight="1">
      <c r="A135" s="25"/>
      <c r="B135" s="43"/>
      <c r="C135" s="43"/>
      <c r="D135" s="43"/>
      <c r="E135" s="43"/>
      <c r="F135" s="43"/>
      <c r="G135" s="25"/>
      <c r="H135" s="25"/>
      <c r="I135" s="25"/>
      <c r="J135" s="25"/>
      <c r="K135" s="25"/>
      <c r="L135" s="25"/>
      <c r="M135" s="25"/>
      <c r="N135" s="25"/>
      <c r="O135" s="25"/>
      <c r="P135" s="25"/>
      <c r="Q135" s="25"/>
      <c r="R135" s="25"/>
      <c r="S135" s="43"/>
      <c r="T135" s="43"/>
      <c r="U135" s="43"/>
      <c r="V135" s="50"/>
      <c r="W135" s="43"/>
      <c r="X135" s="41"/>
      <c r="Y135" s="4"/>
      <c r="Z135" s="43"/>
      <c r="AA135" s="43"/>
      <c r="AB135" s="25"/>
      <c r="AC135" s="25"/>
      <c r="AD135" s="43"/>
      <c r="AE135" s="4"/>
      <c r="AG135" s="41"/>
    </row>
    <row r="136" spans="1:33" ht="14.25" customHeight="1">
      <c r="A136" s="25"/>
      <c r="B136" s="43"/>
      <c r="C136" s="43"/>
      <c r="D136" s="43"/>
      <c r="E136" s="43"/>
      <c r="F136" s="43"/>
      <c r="G136" s="25"/>
      <c r="H136" s="25"/>
      <c r="I136" s="25"/>
      <c r="J136" s="25"/>
      <c r="K136" s="25"/>
      <c r="L136" s="25"/>
      <c r="M136" s="25"/>
      <c r="N136" s="25"/>
      <c r="O136" s="25"/>
      <c r="P136" s="25"/>
      <c r="Q136" s="25"/>
      <c r="R136" s="25"/>
      <c r="S136" s="43"/>
      <c r="T136" s="43"/>
      <c r="U136" s="43"/>
      <c r="V136" s="50"/>
      <c r="W136" s="43"/>
      <c r="X136" s="41"/>
      <c r="Y136" s="4"/>
      <c r="Z136" s="43"/>
      <c r="AA136" s="43"/>
      <c r="AB136" s="25"/>
      <c r="AC136" s="25"/>
      <c r="AD136" s="43"/>
      <c r="AE136" s="4"/>
      <c r="AG136" s="41"/>
    </row>
    <row r="137" spans="1:33" ht="14.25" customHeight="1">
      <c r="A137" s="25"/>
      <c r="B137" s="43"/>
      <c r="C137" s="43"/>
      <c r="D137" s="43"/>
      <c r="E137" s="43"/>
      <c r="F137" s="43"/>
      <c r="G137" s="25"/>
      <c r="H137" s="25"/>
      <c r="I137" s="25"/>
      <c r="J137" s="25"/>
      <c r="K137" s="25"/>
      <c r="L137" s="25"/>
      <c r="M137" s="25"/>
      <c r="N137" s="25"/>
      <c r="O137" s="25"/>
      <c r="P137" s="25"/>
      <c r="Q137" s="25"/>
      <c r="R137" s="25"/>
      <c r="S137" s="43"/>
      <c r="T137" s="43"/>
      <c r="U137" s="43"/>
      <c r="V137" s="50"/>
      <c r="W137" s="43"/>
      <c r="X137" s="41"/>
      <c r="Y137" s="4"/>
      <c r="Z137" s="43"/>
      <c r="AA137" s="43"/>
      <c r="AB137" s="25"/>
      <c r="AC137" s="25"/>
      <c r="AD137" s="43"/>
      <c r="AE137" s="4"/>
      <c r="AG137" s="41"/>
    </row>
    <row r="138" spans="1:33" ht="14.25" customHeight="1">
      <c r="A138" s="25"/>
      <c r="B138" s="43"/>
      <c r="C138" s="43"/>
      <c r="D138" s="43"/>
      <c r="E138" s="43"/>
      <c r="F138" s="43"/>
      <c r="G138" s="25"/>
      <c r="H138" s="25"/>
      <c r="I138" s="25"/>
      <c r="J138" s="25"/>
      <c r="K138" s="25"/>
      <c r="L138" s="25"/>
      <c r="M138" s="25"/>
      <c r="N138" s="25"/>
      <c r="O138" s="25"/>
      <c r="P138" s="25"/>
      <c r="Q138" s="25"/>
      <c r="R138" s="25"/>
      <c r="S138" s="43"/>
      <c r="T138" s="43"/>
      <c r="U138" s="43"/>
      <c r="V138" s="50"/>
      <c r="W138" s="43"/>
      <c r="X138" s="41"/>
      <c r="Y138" s="4"/>
      <c r="Z138" s="43"/>
      <c r="AA138" s="43"/>
      <c r="AB138" s="25"/>
      <c r="AC138" s="25"/>
      <c r="AD138" s="43"/>
      <c r="AE138" s="4"/>
      <c r="AG138" s="41"/>
    </row>
    <row r="139" spans="1:33" ht="14.25" customHeight="1">
      <c r="A139" s="25"/>
      <c r="B139" s="43"/>
      <c r="C139" s="43"/>
      <c r="D139" s="43"/>
      <c r="E139" s="43"/>
      <c r="F139" s="43"/>
      <c r="G139" s="25"/>
      <c r="H139" s="25"/>
      <c r="I139" s="25"/>
      <c r="J139" s="25"/>
      <c r="K139" s="25"/>
      <c r="L139" s="25"/>
      <c r="M139" s="25"/>
      <c r="N139" s="25"/>
      <c r="O139" s="25"/>
      <c r="P139" s="25"/>
      <c r="Q139" s="25"/>
      <c r="R139" s="25"/>
      <c r="S139" s="43"/>
      <c r="T139" s="43"/>
      <c r="U139" s="43"/>
      <c r="V139" s="50"/>
      <c r="W139" s="43"/>
      <c r="X139" s="41"/>
      <c r="Y139" s="4"/>
      <c r="Z139" s="43"/>
      <c r="AA139" s="43"/>
      <c r="AB139" s="25"/>
      <c r="AC139" s="25"/>
      <c r="AD139" s="43"/>
      <c r="AE139" s="4"/>
      <c r="AG139" s="41"/>
    </row>
    <row r="140" spans="1:33" ht="14.25" customHeight="1">
      <c r="A140" s="25"/>
      <c r="B140" s="43"/>
      <c r="C140" s="43"/>
      <c r="D140" s="43"/>
      <c r="E140" s="43"/>
      <c r="F140" s="43"/>
      <c r="G140" s="25"/>
      <c r="H140" s="25"/>
      <c r="I140" s="25"/>
      <c r="J140" s="25"/>
      <c r="K140" s="25"/>
      <c r="L140" s="25"/>
      <c r="M140" s="25"/>
      <c r="N140" s="25"/>
      <c r="O140" s="25"/>
      <c r="P140" s="25"/>
      <c r="Q140" s="25"/>
      <c r="R140" s="25"/>
      <c r="S140" s="43"/>
      <c r="T140" s="43"/>
      <c r="U140" s="43"/>
      <c r="V140" s="50"/>
      <c r="W140" s="43"/>
      <c r="X140" s="41"/>
      <c r="Y140" s="4"/>
      <c r="Z140" s="43"/>
      <c r="AA140" s="43"/>
      <c r="AB140" s="25"/>
      <c r="AC140" s="25"/>
      <c r="AD140" s="43"/>
      <c r="AE140" s="4"/>
      <c r="AG140" s="41"/>
    </row>
    <row r="141" spans="1:33" ht="14.25" customHeight="1">
      <c r="A141" s="25"/>
      <c r="B141" s="43"/>
      <c r="C141" s="43"/>
      <c r="D141" s="43"/>
      <c r="E141" s="43"/>
      <c r="F141" s="43"/>
      <c r="G141" s="25"/>
      <c r="H141" s="25"/>
      <c r="I141" s="25"/>
      <c r="J141" s="25"/>
      <c r="K141" s="25"/>
      <c r="L141" s="25"/>
      <c r="M141" s="25"/>
      <c r="N141" s="25"/>
      <c r="O141" s="25"/>
      <c r="P141" s="25"/>
      <c r="Q141" s="25"/>
      <c r="R141" s="25"/>
      <c r="S141" s="43"/>
      <c r="T141" s="43"/>
      <c r="U141" s="43"/>
      <c r="V141" s="50"/>
      <c r="W141" s="43"/>
      <c r="X141" s="41"/>
      <c r="Y141" s="4"/>
      <c r="Z141" s="43"/>
      <c r="AA141" s="43"/>
      <c r="AB141" s="25"/>
      <c r="AC141" s="25"/>
      <c r="AD141" s="43"/>
      <c r="AE141" s="4"/>
      <c r="AG141" s="41"/>
    </row>
    <row r="142" spans="1:33" ht="14.25" customHeight="1">
      <c r="A142" s="25"/>
      <c r="B142" s="43"/>
      <c r="C142" s="43"/>
      <c r="D142" s="43"/>
      <c r="E142" s="43"/>
      <c r="F142" s="43"/>
      <c r="G142" s="25"/>
      <c r="H142" s="25"/>
      <c r="I142" s="25"/>
      <c r="J142" s="25"/>
      <c r="K142" s="25"/>
      <c r="L142" s="25"/>
      <c r="M142" s="25"/>
      <c r="N142" s="25"/>
      <c r="O142" s="25"/>
      <c r="P142" s="25"/>
      <c r="Q142" s="25"/>
      <c r="R142" s="25"/>
      <c r="S142" s="43"/>
      <c r="T142" s="43"/>
      <c r="U142" s="43"/>
      <c r="V142" s="50"/>
      <c r="W142" s="43"/>
      <c r="X142" s="41"/>
      <c r="Y142" s="4"/>
      <c r="Z142" s="43"/>
      <c r="AA142" s="43"/>
      <c r="AB142" s="25"/>
      <c r="AC142" s="25"/>
      <c r="AD142" s="43"/>
      <c r="AE142" s="4"/>
      <c r="AG142" s="41"/>
    </row>
    <row r="143" spans="1:33" ht="14.25" customHeight="1">
      <c r="A143" s="25"/>
      <c r="B143" s="43"/>
      <c r="C143" s="43"/>
      <c r="D143" s="43"/>
      <c r="E143" s="43"/>
      <c r="F143" s="43"/>
      <c r="G143" s="25"/>
      <c r="H143" s="25"/>
      <c r="I143" s="25"/>
      <c r="J143" s="25"/>
      <c r="K143" s="25"/>
      <c r="L143" s="25"/>
      <c r="M143" s="25"/>
      <c r="N143" s="25"/>
      <c r="O143" s="25"/>
      <c r="P143" s="25"/>
      <c r="Q143" s="25"/>
      <c r="R143" s="25"/>
      <c r="S143" s="43"/>
      <c r="T143" s="43"/>
      <c r="U143" s="43"/>
      <c r="V143" s="50"/>
      <c r="W143" s="43"/>
      <c r="X143" s="41"/>
      <c r="Y143" s="4"/>
      <c r="Z143" s="43"/>
      <c r="AA143" s="43"/>
      <c r="AB143" s="25"/>
      <c r="AC143" s="25"/>
      <c r="AD143" s="43"/>
      <c r="AE143" s="4"/>
      <c r="AG143" s="41"/>
    </row>
    <row r="144" spans="1:33" ht="14.25" customHeight="1">
      <c r="A144" s="25"/>
      <c r="B144" s="43"/>
      <c r="C144" s="43"/>
      <c r="D144" s="43"/>
      <c r="E144" s="43"/>
      <c r="F144" s="43"/>
      <c r="G144" s="25"/>
      <c r="H144" s="25"/>
      <c r="I144" s="25"/>
      <c r="J144" s="25"/>
      <c r="K144" s="25"/>
      <c r="L144" s="25"/>
      <c r="M144" s="25"/>
      <c r="N144" s="25"/>
      <c r="O144" s="25"/>
      <c r="P144" s="25"/>
      <c r="Q144" s="25"/>
      <c r="R144" s="25"/>
      <c r="S144" s="43"/>
      <c r="T144" s="43"/>
      <c r="U144" s="43"/>
      <c r="V144" s="50"/>
      <c r="W144" s="43"/>
      <c r="X144" s="41"/>
      <c r="Y144" s="4"/>
      <c r="Z144" s="43"/>
      <c r="AA144" s="43"/>
      <c r="AB144" s="25"/>
      <c r="AC144" s="25"/>
      <c r="AD144" s="43"/>
      <c r="AE144" s="4"/>
      <c r="AG144" s="41"/>
    </row>
    <row r="145" spans="1:33" ht="14.25" customHeight="1">
      <c r="A145" s="25"/>
      <c r="B145" s="43"/>
      <c r="C145" s="43"/>
      <c r="D145" s="43"/>
      <c r="E145" s="43"/>
      <c r="F145" s="43"/>
      <c r="G145" s="25"/>
      <c r="H145" s="25"/>
      <c r="I145" s="25"/>
      <c r="J145" s="25"/>
      <c r="K145" s="25"/>
      <c r="L145" s="25"/>
      <c r="M145" s="25"/>
      <c r="N145" s="25"/>
      <c r="O145" s="25"/>
      <c r="P145" s="25"/>
      <c r="Q145" s="25"/>
      <c r="R145" s="25"/>
      <c r="S145" s="43"/>
      <c r="T145" s="43"/>
      <c r="U145" s="43"/>
      <c r="V145" s="50"/>
      <c r="W145" s="43"/>
      <c r="X145" s="41"/>
      <c r="Y145" s="4"/>
      <c r="Z145" s="43"/>
      <c r="AA145" s="43"/>
      <c r="AB145" s="25"/>
      <c r="AC145" s="25"/>
      <c r="AD145" s="43"/>
      <c r="AE145" s="4"/>
      <c r="AG145" s="41"/>
    </row>
    <row r="146" spans="1:33" ht="14.25" customHeight="1">
      <c r="A146" s="25"/>
      <c r="B146" s="43"/>
      <c r="C146" s="43"/>
      <c r="D146" s="43"/>
      <c r="E146" s="43"/>
      <c r="F146" s="43"/>
      <c r="G146" s="25"/>
      <c r="H146" s="25"/>
      <c r="I146" s="25"/>
      <c r="J146" s="25"/>
      <c r="K146" s="25"/>
      <c r="L146" s="25"/>
      <c r="M146" s="25"/>
      <c r="N146" s="25"/>
      <c r="O146" s="25"/>
      <c r="P146" s="25"/>
      <c r="Q146" s="25"/>
      <c r="R146" s="25"/>
      <c r="S146" s="43"/>
      <c r="T146" s="43"/>
      <c r="U146" s="43"/>
      <c r="V146" s="50"/>
      <c r="W146" s="43"/>
      <c r="X146" s="41"/>
      <c r="Y146" s="4"/>
      <c r="Z146" s="43"/>
      <c r="AA146" s="43"/>
      <c r="AB146" s="25"/>
      <c r="AC146" s="25"/>
      <c r="AD146" s="43"/>
      <c r="AE146" s="4"/>
      <c r="AG146" s="41"/>
    </row>
    <row r="147" spans="1:33" ht="14.25" customHeight="1">
      <c r="A147" s="25"/>
      <c r="B147" s="43"/>
      <c r="C147" s="43"/>
      <c r="D147" s="43"/>
      <c r="E147" s="43"/>
      <c r="F147" s="43"/>
      <c r="G147" s="25"/>
      <c r="H147" s="25"/>
      <c r="I147" s="25"/>
      <c r="J147" s="25"/>
      <c r="K147" s="25"/>
      <c r="L147" s="25"/>
      <c r="M147" s="25"/>
      <c r="N147" s="25"/>
      <c r="O147" s="25"/>
      <c r="P147" s="25"/>
      <c r="Q147" s="25"/>
      <c r="R147" s="25"/>
      <c r="S147" s="43"/>
      <c r="T147" s="43"/>
      <c r="U147" s="43"/>
      <c r="V147" s="50"/>
      <c r="W147" s="43"/>
      <c r="X147" s="41"/>
      <c r="Y147" s="4"/>
      <c r="Z147" s="43"/>
      <c r="AA147" s="43"/>
      <c r="AB147" s="25"/>
      <c r="AC147" s="25"/>
      <c r="AD147" s="43"/>
      <c r="AE147" s="4"/>
      <c r="AG147" s="41"/>
    </row>
    <row r="148" spans="1:33" ht="14.25" customHeight="1">
      <c r="A148" s="25"/>
      <c r="B148" s="43"/>
      <c r="C148" s="43"/>
      <c r="D148" s="43"/>
      <c r="E148" s="43"/>
      <c r="F148" s="43"/>
      <c r="G148" s="25"/>
      <c r="H148" s="25"/>
      <c r="I148" s="25"/>
      <c r="J148" s="25"/>
      <c r="K148" s="25"/>
      <c r="L148" s="25"/>
      <c r="M148" s="25"/>
      <c r="N148" s="25"/>
      <c r="O148" s="25"/>
      <c r="P148" s="25"/>
      <c r="Q148" s="25"/>
      <c r="R148" s="25"/>
      <c r="S148" s="43"/>
      <c r="T148" s="43"/>
      <c r="U148" s="43"/>
      <c r="V148" s="50"/>
      <c r="W148" s="43"/>
      <c r="X148" s="41"/>
      <c r="Y148" s="4"/>
      <c r="Z148" s="43"/>
      <c r="AA148" s="43"/>
      <c r="AB148" s="25"/>
      <c r="AC148" s="25"/>
      <c r="AD148" s="43"/>
      <c r="AE148" s="4"/>
      <c r="AG148" s="41"/>
    </row>
    <row r="149" spans="1:33" ht="14.25" customHeight="1">
      <c r="A149" s="25"/>
      <c r="B149" s="43"/>
      <c r="C149" s="43"/>
      <c r="D149" s="43"/>
      <c r="E149" s="43"/>
      <c r="F149" s="43"/>
      <c r="G149" s="25"/>
      <c r="H149" s="25"/>
      <c r="I149" s="25"/>
      <c r="J149" s="25"/>
      <c r="K149" s="25"/>
      <c r="L149" s="25"/>
      <c r="M149" s="25"/>
      <c r="N149" s="25"/>
      <c r="O149" s="25"/>
      <c r="P149" s="25"/>
      <c r="Q149" s="25"/>
      <c r="R149" s="25"/>
      <c r="S149" s="43"/>
      <c r="T149" s="43"/>
      <c r="U149" s="43"/>
      <c r="V149" s="50"/>
      <c r="W149" s="43"/>
      <c r="X149" s="41"/>
      <c r="Y149" s="4"/>
      <c r="Z149" s="43"/>
      <c r="AA149" s="43"/>
      <c r="AB149" s="25"/>
      <c r="AC149" s="25"/>
      <c r="AD149" s="43"/>
      <c r="AE149" s="4"/>
      <c r="AG149" s="41"/>
    </row>
    <row r="150" spans="1:33" ht="14.25" customHeight="1">
      <c r="A150" s="25"/>
      <c r="B150" s="43"/>
      <c r="C150" s="43"/>
      <c r="D150" s="43"/>
      <c r="E150" s="43"/>
      <c r="F150" s="43"/>
      <c r="G150" s="25"/>
      <c r="H150" s="25"/>
      <c r="I150" s="25"/>
      <c r="J150" s="25"/>
      <c r="K150" s="25"/>
      <c r="L150" s="25"/>
      <c r="M150" s="25"/>
      <c r="N150" s="25"/>
      <c r="O150" s="25"/>
      <c r="P150" s="25"/>
      <c r="Q150" s="25"/>
      <c r="R150" s="25"/>
      <c r="S150" s="43"/>
      <c r="T150" s="43"/>
      <c r="U150" s="43"/>
      <c r="V150" s="50"/>
      <c r="W150" s="43"/>
      <c r="X150" s="41"/>
      <c r="Y150" s="4"/>
      <c r="Z150" s="43"/>
      <c r="AA150" s="43"/>
      <c r="AB150" s="25"/>
      <c r="AC150" s="25"/>
      <c r="AD150" s="43"/>
      <c r="AE150" s="4"/>
      <c r="AG150" s="41"/>
    </row>
    <row r="151" spans="1:33" ht="14.25" customHeight="1">
      <c r="A151" s="25"/>
      <c r="B151" s="43"/>
      <c r="C151" s="43"/>
      <c r="D151" s="43"/>
      <c r="E151" s="43"/>
      <c r="F151" s="43"/>
      <c r="G151" s="25"/>
      <c r="H151" s="25"/>
      <c r="I151" s="25"/>
      <c r="J151" s="25"/>
      <c r="K151" s="25"/>
      <c r="L151" s="25"/>
      <c r="M151" s="25"/>
      <c r="N151" s="25"/>
      <c r="O151" s="25"/>
      <c r="P151" s="25"/>
      <c r="Q151" s="25"/>
      <c r="R151" s="25"/>
      <c r="S151" s="43"/>
      <c r="T151" s="43"/>
      <c r="U151" s="43"/>
      <c r="V151" s="50"/>
      <c r="W151" s="43"/>
      <c r="X151" s="41"/>
      <c r="Y151" s="4"/>
      <c r="Z151" s="43"/>
      <c r="AA151" s="43"/>
      <c r="AB151" s="25"/>
      <c r="AC151" s="25"/>
      <c r="AD151" s="43"/>
      <c r="AE151" s="4"/>
      <c r="AG151" s="41"/>
    </row>
    <row r="152" spans="1:33" ht="14.25" customHeight="1">
      <c r="A152" s="25"/>
      <c r="B152" s="43"/>
      <c r="C152" s="43"/>
      <c r="D152" s="43"/>
      <c r="E152" s="43"/>
      <c r="F152" s="43"/>
      <c r="G152" s="25"/>
      <c r="H152" s="25"/>
      <c r="I152" s="25"/>
      <c r="J152" s="25"/>
      <c r="K152" s="25"/>
      <c r="L152" s="25"/>
      <c r="M152" s="25"/>
      <c r="N152" s="25"/>
      <c r="O152" s="25"/>
      <c r="P152" s="25"/>
      <c r="Q152" s="25"/>
      <c r="R152" s="25"/>
      <c r="S152" s="43"/>
      <c r="T152" s="43"/>
      <c r="U152" s="43"/>
      <c r="V152" s="50"/>
      <c r="W152" s="43"/>
      <c r="X152" s="41"/>
      <c r="Y152" s="4"/>
      <c r="Z152" s="43"/>
      <c r="AA152" s="43"/>
      <c r="AB152" s="25"/>
      <c r="AC152" s="25"/>
      <c r="AD152" s="43"/>
      <c r="AE152" s="4"/>
      <c r="AG152" s="41"/>
    </row>
    <row r="153" spans="1:33" ht="14.25" customHeight="1">
      <c r="A153" s="25"/>
      <c r="B153" s="43"/>
      <c r="C153" s="43"/>
      <c r="D153" s="43"/>
      <c r="E153" s="43"/>
      <c r="F153" s="43"/>
      <c r="G153" s="25"/>
      <c r="H153" s="25"/>
      <c r="I153" s="25"/>
      <c r="J153" s="25"/>
      <c r="K153" s="25"/>
      <c r="L153" s="25"/>
      <c r="M153" s="25"/>
      <c r="N153" s="25"/>
      <c r="O153" s="25"/>
      <c r="P153" s="25"/>
      <c r="Q153" s="25"/>
      <c r="R153" s="25"/>
      <c r="S153" s="43"/>
      <c r="T153" s="43"/>
      <c r="U153" s="43"/>
      <c r="V153" s="50"/>
      <c r="W153" s="43"/>
      <c r="X153" s="41"/>
      <c r="Y153" s="4"/>
      <c r="Z153" s="43"/>
      <c r="AA153" s="43"/>
      <c r="AB153" s="25"/>
      <c r="AC153" s="25"/>
      <c r="AD153" s="43"/>
      <c r="AE153" s="4"/>
      <c r="AG153" s="41"/>
    </row>
    <row r="154" spans="1:33" ht="14.25" customHeight="1">
      <c r="A154" s="25"/>
      <c r="B154" s="43"/>
      <c r="C154" s="43"/>
      <c r="D154" s="43"/>
      <c r="E154" s="43"/>
      <c r="F154" s="43"/>
      <c r="G154" s="25"/>
      <c r="H154" s="25"/>
      <c r="I154" s="25"/>
      <c r="J154" s="25"/>
      <c r="K154" s="25"/>
      <c r="L154" s="25"/>
      <c r="M154" s="25"/>
      <c r="N154" s="25"/>
      <c r="O154" s="25"/>
      <c r="P154" s="25"/>
      <c r="Q154" s="25"/>
      <c r="R154" s="25"/>
      <c r="S154" s="43"/>
      <c r="T154" s="43"/>
      <c r="U154" s="43"/>
      <c r="V154" s="50"/>
      <c r="W154" s="43"/>
      <c r="X154" s="41"/>
      <c r="Y154" s="4"/>
      <c r="Z154" s="43"/>
      <c r="AA154" s="43"/>
      <c r="AB154" s="25"/>
      <c r="AC154" s="25"/>
      <c r="AD154" s="43"/>
      <c r="AE154" s="4"/>
      <c r="AG154" s="41"/>
    </row>
    <row r="155" spans="1:33" ht="14.25" customHeight="1">
      <c r="A155" s="25"/>
      <c r="B155" s="43"/>
      <c r="C155" s="43"/>
      <c r="D155" s="43"/>
      <c r="E155" s="43"/>
      <c r="F155" s="43"/>
      <c r="G155" s="25"/>
      <c r="H155" s="25"/>
      <c r="I155" s="25"/>
      <c r="J155" s="25"/>
      <c r="K155" s="25"/>
      <c r="L155" s="25"/>
      <c r="M155" s="25"/>
      <c r="N155" s="25"/>
      <c r="O155" s="25"/>
      <c r="P155" s="25"/>
      <c r="Q155" s="25"/>
      <c r="R155" s="25"/>
      <c r="S155" s="43"/>
      <c r="T155" s="43"/>
      <c r="U155" s="43"/>
      <c r="V155" s="50"/>
      <c r="W155" s="43"/>
      <c r="X155" s="41"/>
      <c r="Y155" s="4"/>
      <c r="Z155" s="43"/>
      <c r="AA155" s="43"/>
      <c r="AB155" s="25"/>
      <c r="AC155" s="25"/>
      <c r="AD155" s="43"/>
      <c r="AE155" s="4"/>
      <c r="AG155" s="41"/>
    </row>
    <row r="156" spans="1:33" ht="14.25" customHeight="1">
      <c r="A156" s="25"/>
      <c r="B156" s="43"/>
      <c r="C156" s="43"/>
      <c r="D156" s="43"/>
      <c r="E156" s="43"/>
      <c r="F156" s="43"/>
      <c r="G156" s="25"/>
      <c r="H156" s="25"/>
      <c r="I156" s="25"/>
      <c r="J156" s="25"/>
      <c r="K156" s="25"/>
      <c r="L156" s="25"/>
      <c r="M156" s="25"/>
      <c r="N156" s="25"/>
      <c r="O156" s="25"/>
      <c r="P156" s="25"/>
      <c r="Q156" s="25"/>
      <c r="R156" s="25"/>
      <c r="S156" s="43"/>
      <c r="T156" s="43"/>
      <c r="U156" s="43"/>
      <c r="V156" s="50"/>
      <c r="W156" s="43"/>
      <c r="X156" s="41"/>
      <c r="Y156" s="4"/>
      <c r="Z156" s="43"/>
      <c r="AA156" s="43"/>
      <c r="AB156" s="25"/>
      <c r="AC156" s="25"/>
      <c r="AD156" s="43"/>
      <c r="AE156" s="4"/>
      <c r="AG156" s="41"/>
    </row>
    <row r="157" spans="1:33" ht="14.25" customHeight="1">
      <c r="A157" s="25"/>
      <c r="B157" s="43"/>
      <c r="C157" s="43"/>
      <c r="D157" s="43"/>
      <c r="E157" s="43"/>
      <c r="F157" s="43"/>
      <c r="G157" s="25"/>
      <c r="H157" s="25"/>
      <c r="I157" s="25"/>
      <c r="J157" s="25"/>
      <c r="K157" s="25"/>
      <c r="L157" s="25"/>
      <c r="M157" s="25"/>
      <c r="N157" s="25"/>
      <c r="O157" s="25"/>
      <c r="P157" s="25"/>
      <c r="Q157" s="25"/>
      <c r="R157" s="25"/>
      <c r="S157" s="43"/>
      <c r="T157" s="43"/>
      <c r="U157" s="43"/>
      <c r="V157" s="50"/>
      <c r="W157" s="43"/>
      <c r="X157" s="41"/>
      <c r="Y157" s="4"/>
      <c r="Z157" s="43"/>
      <c r="AA157" s="43"/>
      <c r="AB157" s="25"/>
      <c r="AC157" s="25"/>
      <c r="AD157" s="43"/>
      <c r="AE157" s="4"/>
      <c r="AG157" s="41"/>
    </row>
    <row r="158" spans="1:33" ht="14.25" customHeight="1">
      <c r="A158" s="25"/>
      <c r="B158" s="43"/>
      <c r="C158" s="43"/>
      <c r="D158" s="43"/>
      <c r="E158" s="43"/>
      <c r="F158" s="43"/>
      <c r="G158" s="25"/>
      <c r="H158" s="25"/>
      <c r="I158" s="25"/>
      <c r="J158" s="25"/>
      <c r="K158" s="25"/>
      <c r="L158" s="25"/>
      <c r="M158" s="25"/>
      <c r="N158" s="25"/>
      <c r="O158" s="25"/>
      <c r="P158" s="25"/>
      <c r="Q158" s="25"/>
      <c r="R158" s="25"/>
      <c r="S158" s="43"/>
      <c r="T158" s="43"/>
      <c r="U158" s="43"/>
      <c r="V158" s="50"/>
      <c r="W158" s="43"/>
      <c r="X158" s="41"/>
      <c r="Y158" s="4"/>
      <c r="Z158" s="43"/>
      <c r="AA158" s="43"/>
      <c r="AB158" s="25"/>
      <c r="AC158" s="25"/>
      <c r="AD158" s="43"/>
      <c r="AE158" s="4"/>
      <c r="AG158" s="41"/>
    </row>
    <row r="159" spans="1:33" ht="14.25" customHeight="1">
      <c r="A159" s="25"/>
      <c r="B159" s="43"/>
      <c r="C159" s="43"/>
      <c r="D159" s="43"/>
      <c r="E159" s="43"/>
      <c r="F159" s="43"/>
      <c r="G159" s="25"/>
      <c r="H159" s="25"/>
      <c r="I159" s="25"/>
      <c r="J159" s="25"/>
      <c r="K159" s="25"/>
      <c r="L159" s="25"/>
      <c r="M159" s="25"/>
      <c r="N159" s="25"/>
      <c r="O159" s="25"/>
      <c r="P159" s="25"/>
      <c r="Q159" s="25"/>
      <c r="R159" s="25"/>
      <c r="S159" s="43"/>
      <c r="T159" s="43"/>
      <c r="U159" s="43"/>
      <c r="V159" s="50"/>
      <c r="W159" s="43"/>
      <c r="X159" s="41"/>
      <c r="Y159" s="4"/>
      <c r="Z159" s="43"/>
      <c r="AA159" s="43"/>
      <c r="AB159" s="25"/>
      <c r="AC159" s="25"/>
      <c r="AD159" s="43"/>
      <c r="AE159" s="4"/>
      <c r="AG159" s="41"/>
    </row>
    <row r="160" spans="1:33" ht="14.25" customHeight="1">
      <c r="A160" s="25"/>
      <c r="B160" s="43"/>
      <c r="C160" s="43"/>
      <c r="D160" s="43"/>
      <c r="E160" s="43"/>
      <c r="F160" s="43"/>
      <c r="G160" s="25"/>
      <c r="H160" s="25"/>
      <c r="I160" s="25"/>
      <c r="J160" s="25"/>
      <c r="K160" s="25"/>
      <c r="L160" s="25"/>
      <c r="M160" s="25"/>
      <c r="N160" s="25"/>
      <c r="O160" s="25"/>
      <c r="P160" s="25"/>
      <c r="Q160" s="25"/>
      <c r="R160" s="25"/>
      <c r="S160" s="43"/>
      <c r="T160" s="43"/>
      <c r="U160" s="43"/>
      <c r="V160" s="50"/>
      <c r="W160" s="43"/>
      <c r="X160" s="41"/>
      <c r="Y160" s="4"/>
      <c r="Z160" s="43"/>
      <c r="AA160" s="43"/>
      <c r="AB160" s="25"/>
      <c r="AC160" s="25"/>
      <c r="AD160" s="43"/>
      <c r="AE160" s="4"/>
      <c r="AG160" s="41"/>
    </row>
    <row r="161" spans="1:33" ht="14.25" customHeight="1">
      <c r="A161" s="25"/>
      <c r="B161" s="43"/>
      <c r="C161" s="43"/>
      <c r="D161" s="43"/>
      <c r="E161" s="43"/>
      <c r="F161" s="43"/>
      <c r="G161" s="25"/>
      <c r="H161" s="25"/>
      <c r="I161" s="25"/>
      <c r="J161" s="25"/>
      <c r="K161" s="25"/>
      <c r="L161" s="25"/>
      <c r="M161" s="25"/>
      <c r="N161" s="25"/>
      <c r="O161" s="25"/>
      <c r="P161" s="25"/>
      <c r="Q161" s="25"/>
      <c r="R161" s="25"/>
      <c r="S161" s="43"/>
      <c r="T161" s="43"/>
      <c r="U161" s="43"/>
      <c r="V161" s="50"/>
      <c r="W161" s="43"/>
      <c r="X161" s="41"/>
      <c r="Y161" s="4"/>
      <c r="Z161" s="43"/>
      <c r="AA161" s="43"/>
      <c r="AB161" s="25"/>
      <c r="AC161" s="25"/>
      <c r="AD161" s="43"/>
      <c r="AE161" s="4"/>
      <c r="AG161" s="41"/>
    </row>
    <row r="162" spans="1:33" ht="14.25" customHeight="1">
      <c r="A162" s="25"/>
      <c r="B162" s="43"/>
      <c r="C162" s="43"/>
      <c r="D162" s="43"/>
      <c r="E162" s="43"/>
      <c r="F162" s="43"/>
      <c r="G162" s="25"/>
      <c r="H162" s="25"/>
      <c r="I162" s="25"/>
      <c r="J162" s="25"/>
      <c r="K162" s="25"/>
      <c r="L162" s="25"/>
      <c r="M162" s="25"/>
      <c r="N162" s="25"/>
      <c r="O162" s="25"/>
      <c r="P162" s="25"/>
      <c r="Q162" s="25"/>
      <c r="R162" s="25"/>
      <c r="S162" s="43"/>
      <c r="T162" s="43"/>
      <c r="U162" s="43"/>
      <c r="V162" s="50"/>
      <c r="W162" s="43"/>
      <c r="X162" s="41"/>
      <c r="Y162" s="4"/>
      <c r="Z162" s="43"/>
      <c r="AA162" s="43"/>
      <c r="AB162" s="25"/>
      <c r="AC162" s="25"/>
      <c r="AD162" s="43"/>
      <c r="AE162" s="4"/>
      <c r="AG162" s="41"/>
    </row>
    <row r="163" spans="1:33" ht="14.25" customHeight="1">
      <c r="A163" s="25"/>
      <c r="B163" s="43"/>
      <c r="C163" s="43"/>
      <c r="D163" s="43"/>
      <c r="E163" s="43"/>
      <c r="F163" s="43"/>
      <c r="G163" s="25"/>
      <c r="H163" s="25"/>
      <c r="I163" s="25"/>
      <c r="J163" s="25"/>
      <c r="K163" s="25"/>
      <c r="L163" s="25"/>
      <c r="M163" s="25"/>
      <c r="N163" s="25"/>
      <c r="O163" s="25"/>
      <c r="P163" s="25"/>
      <c r="Q163" s="25"/>
      <c r="R163" s="25"/>
      <c r="S163" s="43"/>
      <c r="T163" s="43"/>
      <c r="U163" s="43"/>
      <c r="V163" s="50"/>
      <c r="W163" s="43"/>
      <c r="X163" s="41"/>
      <c r="Y163" s="4"/>
      <c r="Z163" s="43"/>
      <c r="AA163" s="43"/>
      <c r="AB163" s="25"/>
      <c r="AC163" s="25"/>
      <c r="AD163" s="43"/>
      <c r="AE163" s="4"/>
      <c r="AG163" s="41"/>
    </row>
    <row r="164" spans="1:33" ht="14.25" customHeight="1">
      <c r="A164" s="25"/>
      <c r="B164" s="43"/>
      <c r="C164" s="43"/>
      <c r="D164" s="43"/>
      <c r="E164" s="43"/>
      <c r="F164" s="43"/>
      <c r="G164" s="25"/>
      <c r="H164" s="25"/>
      <c r="I164" s="25"/>
      <c r="J164" s="25"/>
      <c r="K164" s="25"/>
      <c r="L164" s="25"/>
      <c r="M164" s="25"/>
      <c r="N164" s="25"/>
      <c r="O164" s="25"/>
      <c r="P164" s="25"/>
      <c r="Q164" s="25"/>
      <c r="R164" s="25"/>
      <c r="S164" s="43"/>
      <c r="T164" s="43"/>
      <c r="U164" s="43"/>
      <c r="V164" s="50"/>
      <c r="W164" s="43"/>
      <c r="X164" s="41"/>
      <c r="Y164" s="4"/>
      <c r="Z164" s="43"/>
      <c r="AA164" s="43"/>
      <c r="AB164" s="25"/>
      <c r="AC164" s="25"/>
      <c r="AD164" s="43"/>
      <c r="AE164" s="4"/>
      <c r="AG164" s="41"/>
    </row>
    <row r="165" spans="1:33" ht="14.25" customHeight="1">
      <c r="A165" s="25"/>
      <c r="B165" s="43"/>
      <c r="C165" s="43"/>
      <c r="D165" s="43"/>
      <c r="E165" s="43"/>
      <c r="F165" s="43"/>
      <c r="G165" s="25"/>
      <c r="H165" s="25"/>
      <c r="I165" s="25"/>
      <c r="J165" s="25"/>
      <c r="K165" s="25"/>
      <c r="L165" s="25"/>
      <c r="M165" s="25"/>
      <c r="N165" s="25"/>
      <c r="O165" s="25"/>
      <c r="P165" s="25"/>
      <c r="Q165" s="25"/>
      <c r="R165" s="25"/>
      <c r="S165" s="43"/>
      <c r="T165" s="43"/>
      <c r="U165" s="43"/>
      <c r="V165" s="50"/>
      <c r="W165" s="43"/>
      <c r="X165" s="41"/>
      <c r="Y165" s="4"/>
      <c r="Z165" s="43"/>
      <c r="AA165" s="43"/>
      <c r="AB165" s="25"/>
      <c r="AC165" s="25"/>
      <c r="AD165" s="43"/>
      <c r="AE165" s="4"/>
      <c r="AG165" s="41"/>
    </row>
    <row r="166" spans="1:33" ht="14.25" customHeight="1">
      <c r="A166" s="25"/>
      <c r="B166" s="43"/>
      <c r="C166" s="43"/>
      <c r="D166" s="43"/>
      <c r="E166" s="43"/>
      <c r="F166" s="43"/>
      <c r="G166" s="25"/>
      <c r="H166" s="25"/>
      <c r="I166" s="25"/>
      <c r="J166" s="25"/>
      <c r="K166" s="25"/>
      <c r="L166" s="25"/>
      <c r="M166" s="25"/>
      <c r="N166" s="25"/>
      <c r="O166" s="25"/>
      <c r="P166" s="25"/>
      <c r="Q166" s="25"/>
      <c r="R166" s="25"/>
      <c r="S166" s="43"/>
      <c r="T166" s="43"/>
      <c r="U166" s="43"/>
      <c r="V166" s="50"/>
      <c r="W166" s="43"/>
      <c r="X166" s="41"/>
      <c r="Y166" s="4"/>
      <c r="Z166" s="43"/>
      <c r="AA166" s="43"/>
      <c r="AB166" s="25"/>
      <c r="AC166" s="25"/>
      <c r="AD166" s="43"/>
      <c r="AE166" s="4"/>
      <c r="AG166" s="41"/>
    </row>
    <row r="167" spans="1:33" ht="14.25" customHeight="1">
      <c r="A167" s="25"/>
      <c r="B167" s="43"/>
      <c r="C167" s="43"/>
      <c r="D167" s="43"/>
      <c r="E167" s="43"/>
      <c r="F167" s="43"/>
      <c r="G167" s="25"/>
      <c r="H167" s="25"/>
      <c r="I167" s="25"/>
      <c r="J167" s="25"/>
      <c r="K167" s="25"/>
      <c r="L167" s="25"/>
      <c r="M167" s="25"/>
      <c r="N167" s="25"/>
      <c r="O167" s="25"/>
      <c r="P167" s="25"/>
      <c r="Q167" s="25"/>
      <c r="R167" s="25"/>
      <c r="S167" s="43"/>
      <c r="T167" s="43"/>
      <c r="U167" s="43"/>
      <c r="V167" s="50"/>
      <c r="W167" s="43"/>
      <c r="X167" s="41"/>
      <c r="Y167" s="4"/>
      <c r="Z167" s="43"/>
      <c r="AA167" s="43"/>
      <c r="AB167" s="25"/>
      <c r="AC167" s="25"/>
      <c r="AD167" s="43"/>
      <c r="AE167" s="4"/>
      <c r="AG167" s="41"/>
    </row>
    <row r="168" spans="1:33" ht="14.25" customHeight="1">
      <c r="A168" s="25"/>
      <c r="B168" s="43"/>
      <c r="C168" s="43"/>
      <c r="D168" s="43"/>
      <c r="E168" s="43"/>
      <c r="F168" s="43"/>
      <c r="G168" s="25"/>
      <c r="H168" s="25"/>
      <c r="I168" s="25"/>
      <c r="J168" s="25"/>
      <c r="K168" s="25"/>
      <c r="L168" s="25"/>
      <c r="M168" s="25"/>
      <c r="N168" s="25"/>
      <c r="O168" s="25"/>
      <c r="P168" s="25"/>
      <c r="Q168" s="25"/>
      <c r="R168" s="25"/>
      <c r="S168" s="43"/>
      <c r="T168" s="43"/>
      <c r="U168" s="43"/>
      <c r="V168" s="50"/>
      <c r="W168" s="43"/>
      <c r="X168" s="41"/>
      <c r="Y168" s="4"/>
      <c r="Z168" s="43"/>
      <c r="AA168" s="43"/>
      <c r="AB168" s="25"/>
      <c r="AC168" s="25"/>
      <c r="AD168" s="43"/>
      <c r="AE168" s="4"/>
      <c r="AG168" s="41"/>
    </row>
    <row r="169" spans="1:33" ht="14.25" customHeight="1">
      <c r="A169" s="25"/>
      <c r="B169" s="43"/>
      <c r="C169" s="43"/>
      <c r="D169" s="43"/>
      <c r="E169" s="43"/>
      <c r="F169" s="43"/>
      <c r="G169" s="25"/>
      <c r="H169" s="25"/>
      <c r="I169" s="25"/>
      <c r="J169" s="25"/>
      <c r="K169" s="25"/>
      <c r="L169" s="25"/>
      <c r="M169" s="25"/>
      <c r="N169" s="25"/>
      <c r="O169" s="25"/>
      <c r="P169" s="25"/>
      <c r="Q169" s="25"/>
      <c r="R169" s="25"/>
      <c r="S169" s="43"/>
      <c r="T169" s="43"/>
      <c r="U169" s="43"/>
      <c r="V169" s="50"/>
      <c r="W169" s="43"/>
      <c r="X169" s="41"/>
      <c r="Y169" s="4"/>
      <c r="Z169" s="43"/>
      <c r="AA169" s="43"/>
      <c r="AB169" s="25"/>
      <c r="AC169" s="25"/>
      <c r="AD169" s="43"/>
      <c r="AE169" s="4"/>
      <c r="AG169" s="41"/>
    </row>
    <row r="170" spans="1:33" ht="14.25" customHeight="1">
      <c r="A170" s="25"/>
      <c r="B170" s="43"/>
      <c r="C170" s="43"/>
      <c r="D170" s="43"/>
      <c r="E170" s="43"/>
      <c r="F170" s="43"/>
      <c r="G170" s="25"/>
      <c r="H170" s="25"/>
      <c r="I170" s="25"/>
      <c r="J170" s="25"/>
      <c r="K170" s="25"/>
      <c r="L170" s="25"/>
      <c r="M170" s="25"/>
      <c r="N170" s="25"/>
      <c r="O170" s="25"/>
      <c r="P170" s="25"/>
      <c r="Q170" s="25"/>
      <c r="R170" s="25"/>
      <c r="S170" s="43"/>
      <c r="T170" s="43"/>
      <c r="U170" s="43"/>
      <c r="V170" s="50"/>
      <c r="W170" s="43"/>
      <c r="X170" s="41"/>
      <c r="Y170" s="4"/>
      <c r="Z170" s="43"/>
      <c r="AA170" s="43"/>
      <c r="AB170" s="25"/>
      <c r="AC170" s="25"/>
      <c r="AD170" s="43"/>
      <c r="AE170" s="4"/>
      <c r="AG170" s="41"/>
    </row>
    <row r="171" spans="1:33" ht="14.25" customHeight="1">
      <c r="A171" s="25"/>
      <c r="B171" s="43"/>
      <c r="C171" s="43"/>
      <c r="D171" s="43"/>
      <c r="E171" s="43"/>
      <c r="F171" s="43"/>
      <c r="G171" s="25"/>
      <c r="H171" s="25"/>
      <c r="I171" s="25"/>
      <c r="J171" s="25"/>
      <c r="K171" s="25"/>
      <c r="L171" s="25"/>
      <c r="M171" s="25"/>
      <c r="N171" s="25"/>
      <c r="O171" s="25"/>
      <c r="P171" s="25"/>
      <c r="Q171" s="25"/>
      <c r="R171" s="25"/>
      <c r="S171" s="43"/>
      <c r="T171" s="43"/>
      <c r="U171" s="43"/>
      <c r="V171" s="50"/>
      <c r="W171" s="43"/>
      <c r="X171" s="41"/>
      <c r="Y171" s="4"/>
      <c r="Z171" s="43"/>
      <c r="AA171" s="43"/>
      <c r="AB171" s="25"/>
      <c r="AC171" s="25"/>
      <c r="AD171" s="43"/>
      <c r="AE171" s="4"/>
      <c r="AG171" s="41"/>
    </row>
    <row r="172" spans="1:33" ht="14.25" customHeight="1">
      <c r="A172" s="25"/>
      <c r="B172" s="43"/>
      <c r="C172" s="43"/>
      <c r="D172" s="43"/>
      <c r="E172" s="43"/>
      <c r="F172" s="43"/>
      <c r="G172" s="25"/>
      <c r="H172" s="25"/>
      <c r="I172" s="25"/>
      <c r="J172" s="25"/>
      <c r="K172" s="25"/>
      <c r="L172" s="25"/>
      <c r="M172" s="25"/>
      <c r="N172" s="25"/>
      <c r="O172" s="25"/>
      <c r="P172" s="25"/>
      <c r="Q172" s="25"/>
      <c r="R172" s="25"/>
      <c r="S172" s="43"/>
      <c r="T172" s="43"/>
      <c r="U172" s="43"/>
      <c r="V172" s="50"/>
      <c r="W172" s="43"/>
      <c r="X172" s="41"/>
      <c r="Y172" s="4"/>
      <c r="Z172" s="43"/>
      <c r="AA172" s="43"/>
      <c r="AB172" s="25"/>
      <c r="AC172" s="25"/>
      <c r="AD172" s="43"/>
      <c r="AE172" s="4"/>
      <c r="AG172" s="41"/>
    </row>
    <row r="173" spans="1:33" ht="14.25" customHeight="1">
      <c r="A173" s="25"/>
      <c r="B173" s="43"/>
      <c r="C173" s="43"/>
      <c r="D173" s="43"/>
      <c r="E173" s="43"/>
      <c r="F173" s="43"/>
      <c r="G173" s="25"/>
      <c r="H173" s="25"/>
      <c r="I173" s="25"/>
      <c r="J173" s="25"/>
      <c r="K173" s="25"/>
      <c r="L173" s="25"/>
      <c r="M173" s="25"/>
      <c r="N173" s="25"/>
      <c r="O173" s="25"/>
      <c r="P173" s="25"/>
      <c r="Q173" s="25"/>
      <c r="R173" s="25"/>
      <c r="S173" s="43"/>
      <c r="T173" s="43"/>
      <c r="U173" s="43"/>
      <c r="V173" s="50"/>
      <c r="W173" s="43"/>
      <c r="X173" s="41"/>
      <c r="Y173" s="4"/>
      <c r="Z173" s="43"/>
      <c r="AA173" s="43"/>
      <c r="AB173" s="25"/>
      <c r="AC173" s="25"/>
      <c r="AD173" s="43"/>
      <c r="AE173" s="4"/>
      <c r="AG173" s="41"/>
    </row>
    <row r="174" spans="1:33" ht="14.25" customHeight="1">
      <c r="A174" s="25"/>
      <c r="B174" s="43"/>
      <c r="C174" s="43"/>
      <c r="D174" s="43"/>
      <c r="E174" s="43"/>
      <c r="F174" s="43"/>
      <c r="G174" s="25"/>
      <c r="H174" s="25"/>
      <c r="I174" s="25"/>
      <c r="J174" s="25"/>
      <c r="K174" s="25"/>
      <c r="L174" s="25"/>
      <c r="M174" s="25"/>
      <c r="N174" s="25"/>
      <c r="O174" s="25"/>
      <c r="P174" s="25"/>
      <c r="Q174" s="25"/>
      <c r="R174" s="25"/>
      <c r="S174" s="43"/>
      <c r="T174" s="43"/>
      <c r="U174" s="43"/>
      <c r="V174" s="50"/>
      <c r="W174" s="43"/>
      <c r="X174" s="41"/>
      <c r="Y174" s="4"/>
      <c r="Z174" s="43"/>
      <c r="AA174" s="43"/>
      <c r="AB174" s="25"/>
      <c r="AC174" s="25"/>
      <c r="AD174" s="43"/>
      <c r="AE174" s="4"/>
      <c r="AG174" s="41"/>
    </row>
    <row r="175" spans="1:33" ht="14.25" customHeight="1">
      <c r="A175" s="25"/>
      <c r="B175" s="43"/>
      <c r="C175" s="43"/>
      <c r="D175" s="43"/>
      <c r="E175" s="43"/>
      <c r="F175" s="43"/>
      <c r="G175" s="25"/>
      <c r="H175" s="25"/>
      <c r="I175" s="25"/>
      <c r="J175" s="25"/>
      <c r="K175" s="25"/>
      <c r="L175" s="25"/>
      <c r="M175" s="25"/>
      <c r="N175" s="25"/>
      <c r="O175" s="25"/>
      <c r="P175" s="25"/>
      <c r="Q175" s="25"/>
      <c r="R175" s="25"/>
      <c r="S175" s="43"/>
      <c r="T175" s="43"/>
      <c r="U175" s="43"/>
      <c r="V175" s="50"/>
      <c r="W175" s="43"/>
      <c r="X175" s="41"/>
      <c r="Y175" s="4"/>
      <c r="Z175" s="43"/>
      <c r="AA175" s="43"/>
      <c r="AB175" s="25"/>
      <c r="AC175" s="25"/>
      <c r="AD175" s="43"/>
      <c r="AE175" s="4"/>
      <c r="AG175" s="41"/>
    </row>
    <row r="176" spans="1:33" ht="14.25" customHeight="1">
      <c r="A176" s="25"/>
      <c r="B176" s="43"/>
      <c r="C176" s="43"/>
      <c r="D176" s="43"/>
      <c r="E176" s="43"/>
      <c r="F176" s="43"/>
      <c r="G176" s="25"/>
      <c r="H176" s="25"/>
      <c r="I176" s="25"/>
      <c r="J176" s="25"/>
      <c r="K176" s="25"/>
      <c r="L176" s="25"/>
      <c r="M176" s="25"/>
      <c r="N176" s="25"/>
      <c r="O176" s="25"/>
      <c r="P176" s="25"/>
      <c r="Q176" s="25"/>
      <c r="R176" s="25"/>
      <c r="S176" s="43"/>
      <c r="T176" s="43"/>
      <c r="U176" s="43"/>
      <c r="V176" s="50"/>
      <c r="W176" s="43"/>
      <c r="X176" s="41"/>
      <c r="Y176" s="4"/>
      <c r="Z176" s="43"/>
      <c r="AA176" s="43"/>
      <c r="AB176" s="25"/>
      <c r="AC176" s="25"/>
      <c r="AD176" s="43"/>
      <c r="AE176" s="4"/>
      <c r="AG176" s="41"/>
    </row>
    <row r="177" spans="1:33" ht="14.25" customHeight="1">
      <c r="A177" s="25"/>
      <c r="B177" s="43"/>
      <c r="C177" s="43"/>
      <c r="D177" s="43"/>
      <c r="E177" s="43"/>
      <c r="F177" s="43"/>
      <c r="G177" s="25"/>
      <c r="H177" s="25"/>
      <c r="I177" s="25"/>
      <c r="J177" s="25"/>
      <c r="K177" s="25"/>
      <c r="L177" s="25"/>
      <c r="M177" s="25"/>
      <c r="N177" s="25"/>
      <c r="O177" s="25"/>
      <c r="P177" s="25"/>
      <c r="Q177" s="25"/>
      <c r="R177" s="25"/>
      <c r="S177" s="43"/>
      <c r="T177" s="43"/>
      <c r="U177" s="43"/>
      <c r="V177" s="50"/>
      <c r="W177" s="43"/>
      <c r="X177" s="41"/>
      <c r="Y177" s="4"/>
      <c r="Z177" s="43"/>
      <c r="AA177" s="43"/>
      <c r="AB177" s="25"/>
      <c r="AC177" s="25"/>
      <c r="AD177" s="43"/>
      <c r="AE177" s="4"/>
      <c r="AG177" s="41"/>
    </row>
    <row r="178" spans="1:33" ht="14.25" customHeight="1">
      <c r="A178" s="25"/>
      <c r="B178" s="43"/>
      <c r="C178" s="43"/>
      <c r="D178" s="43"/>
      <c r="E178" s="43"/>
      <c r="F178" s="43"/>
      <c r="G178" s="25"/>
      <c r="H178" s="25"/>
      <c r="I178" s="25"/>
      <c r="J178" s="25"/>
      <c r="K178" s="25"/>
      <c r="L178" s="25"/>
      <c r="M178" s="25"/>
      <c r="N178" s="25"/>
      <c r="O178" s="25"/>
      <c r="P178" s="25"/>
      <c r="Q178" s="25"/>
      <c r="R178" s="25"/>
      <c r="S178" s="43"/>
      <c r="T178" s="43"/>
      <c r="U178" s="43"/>
      <c r="V178" s="50"/>
      <c r="W178" s="43"/>
      <c r="X178" s="41"/>
      <c r="Y178" s="4"/>
      <c r="Z178" s="43"/>
      <c r="AA178" s="43"/>
      <c r="AB178" s="25"/>
      <c r="AC178" s="25"/>
      <c r="AD178" s="43"/>
      <c r="AE178" s="4"/>
      <c r="AG178" s="41"/>
    </row>
    <row r="179" spans="1:33" ht="14.25" customHeight="1">
      <c r="A179" s="25"/>
      <c r="B179" s="43"/>
      <c r="C179" s="43"/>
      <c r="D179" s="43"/>
      <c r="E179" s="43"/>
      <c r="F179" s="43"/>
      <c r="G179" s="25"/>
      <c r="H179" s="25"/>
      <c r="I179" s="25"/>
      <c r="J179" s="25"/>
      <c r="K179" s="25"/>
      <c r="L179" s="25"/>
      <c r="M179" s="25"/>
      <c r="N179" s="25"/>
      <c r="O179" s="25"/>
      <c r="P179" s="25"/>
      <c r="Q179" s="25"/>
      <c r="R179" s="25"/>
      <c r="S179" s="43"/>
      <c r="T179" s="43"/>
      <c r="U179" s="43"/>
      <c r="V179" s="50"/>
      <c r="W179" s="43"/>
      <c r="X179" s="41"/>
      <c r="Y179" s="4"/>
      <c r="Z179" s="43"/>
      <c r="AA179" s="43"/>
      <c r="AB179" s="25"/>
      <c r="AC179" s="25"/>
      <c r="AD179" s="43"/>
      <c r="AE179" s="4"/>
      <c r="AG179" s="41"/>
    </row>
    <row r="180" spans="1:33" ht="14.25" customHeight="1">
      <c r="A180" s="25"/>
      <c r="B180" s="43"/>
      <c r="C180" s="43"/>
      <c r="D180" s="43"/>
      <c r="E180" s="43"/>
      <c r="F180" s="43"/>
      <c r="G180" s="25"/>
      <c r="H180" s="25"/>
      <c r="I180" s="25"/>
      <c r="J180" s="25"/>
      <c r="K180" s="25"/>
      <c r="L180" s="25"/>
      <c r="M180" s="25"/>
      <c r="N180" s="25"/>
      <c r="O180" s="25"/>
      <c r="P180" s="25"/>
      <c r="Q180" s="25"/>
      <c r="R180" s="25"/>
      <c r="S180" s="43"/>
      <c r="T180" s="43"/>
      <c r="U180" s="43"/>
      <c r="V180" s="50"/>
      <c r="W180" s="43"/>
      <c r="X180" s="41"/>
      <c r="Y180" s="4"/>
      <c r="Z180" s="43"/>
      <c r="AA180" s="43"/>
      <c r="AB180" s="25"/>
      <c r="AC180" s="25"/>
      <c r="AD180" s="43"/>
      <c r="AE180" s="4"/>
      <c r="AG180" s="41"/>
    </row>
    <row r="181" spans="1:33" ht="14.25" customHeight="1">
      <c r="A181" s="25"/>
      <c r="B181" s="43"/>
      <c r="C181" s="43"/>
      <c r="D181" s="43"/>
      <c r="E181" s="43"/>
      <c r="F181" s="43"/>
      <c r="G181" s="25"/>
      <c r="H181" s="25"/>
      <c r="I181" s="25"/>
      <c r="J181" s="25"/>
      <c r="K181" s="25"/>
      <c r="L181" s="25"/>
      <c r="M181" s="25"/>
      <c r="N181" s="25"/>
      <c r="O181" s="25"/>
      <c r="P181" s="25"/>
      <c r="Q181" s="25"/>
      <c r="R181" s="25"/>
      <c r="S181" s="43"/>
      <c r="T181" s="43"/>
      <c r="U181" s="43"/>
      <c r="V181" s="50"/>
      <c r="W181" s="43"/>
      <c r="X181" s="41"/>
      <c r="Y181" s="4"/>
      <c r="Z181" s="43"/>
      <c r="AA181" s="43"/>
      <c r="AB181" s="25"/>
      <c r="AC181" s="25"/>
      <c r="AD181" s="43"/>
      <c r="AE181" s="4"/>
      <c r="AG181" s="41"/>
    </row>
    <row r="182" spans="1:33" ht="14.25" customHeight="1">
      <c r="A182" s="25"/>
      <c r="B182" s="43"/>
      <c r="C182" s="43"/>
      <c r="D182" s="43"/>
      <c r="E182" s="43"/>
      <c r="F182" s="43"/>
      <c r="G182" s="25"/>
      <c r="H182" s="25"/>
      <c r="I182" s="25"/>
      <c r="J182" s="25"/>
      <c r="K182" s="25"/>
      <c r="L182" s="25"/>
      <c r="M182" s="25"/>
      <c r="N182" s="25"/>
      <c r="O182" s="25"/>
      <c r="P182" s="25"/>
      <c r="Q182" s="25"/>
      <c r="R182" s="25"/>
      <c r="S182" s="43"/>
      <c r="T182" s="43"/>
      <c r="U182" s="43"/>
      <c r="V182" s="50"/>
      <c r="W182" s="43"/>
      <c r="X182" s="41"/>
      <c r="Y182" s="4"/>
      <c r="Z182" s="43"/>
      <c r="AA182" s="43"/>
      <c r="AB182" s="25"/>
      <c r="AC182" s="25"/>
      <c r="AD182" s="43"/>
      <c r="AE182" s="4"/>
      <c r="AG182" s="41"/>
    </row>
    <row r="183" spans="1:33" ht="14.25" customHeight="1">
      <c r="A183" s="25"/>
      <c r="B183" s="43"/>
      <c r="C183" s="43"/>
      <c r="D183" s="43"/>
      <c r="E183" s="43"/>
      <c r="F183" s="43"/>
      <c r="G183" s="25"/>
      <c r="H183" s="25"/>
      <c r="I183" s="25"/>
      <c r="J183" s="25"/>
      <c r="K183" s="25"/>
      <c r="L183" s="25"/>
      <c r="M183" s="25"/>
      <c r="N183" s="25"/>
      <c r="O183" s="25"/>
      <c r="P183" s="25"/>
      <c r="Q183" s="25"/>
      <c r="R183" s="25"/>
      <c r="S183" s="43"/>
      <c r="T183" s="43"/>
      <c r="U183" s="43"/>
      <c r="V183" s="50"/>
      <c r="W183" s="43"/>
      <c r="X183" s="41"/>
      <c r="Y183" s="4"/>
      <c r="Z183" s="43"/>
      <c r="AA183" s="43"/>
      <c r="AB183" s="25"/>
      <c r="AC183" s="25"/>
      <c r="AD183" s="43"/>
      <c r="AE183" s="4"/>
      <c r="AG183" s="41"/>
    </row>
    <row r="184" spans="1:33" ht="14.25" customHeight="1">
      <c r="A184" s="25"/>
      <c r="B184" s="43"/>
      <c r="C184" s="43"/>
      <c r="D184" s="43"/>
      <c r="E184" s="43"/>
      <c r="F184" s="43"/>
      <c r="G184" s="25"/>
      <c r="H184" s="25"/>
      <c r="I184" s="25"/>
      <c r="J184" s="25"/>
      <c r="K184" s="25"/>
      <c r="L184" s="25"/>
      <c r="M184" s="25"/>
      <c r="N184" s="25"/>
      <c r="O184" s="25"/>
      <c r="P184" s="25"/>
      <c r="Q184" s="25"/>
      <c r="R184" s="25"/>
      <c r="S184" s="43"/>
      <c r="T184" s="43"/>
      <c r="U184" s="43"/>
      <c r="V184" s="50"/>
      <c r="W184" s="43"/>
      <c r="X184" s="41"/>
      <c r="Y184" s="4"/>
      <c r="Z184" s="43"/>
      <c r="AA184" s="43"/>
      <c r="AB184" s="25"/>
      <c r="AC184" s="25"/>
      <c r="AD184" s="43"/>
      <c r="AE184" s="4"/>
      <c r="AG184" s="41"/>
    </row>
    <row r="185" spans="1:33" ht="14.25" customHeight="1">
      <c r="A185" s="25"/>
      <c r="B185" s="43"/>
      <c r="C185" s="43"/>
      <c r="D185" s="43"/>
      <c r="E185" s="43"/>
      <c r="F185" s="43"/>
      <c r="G185" s="25"/>
      <c r="H185" s="25"/>
      <c r="I185" s="25"/>
      <c r="J185" s="25"/>
      <c r="K185" s="25"/>
      <c r="L185" s="25"/>
      <c r="M185" s="25"/>
      <c r="N185" s="25"/>
      <c r="O185" s="25"/>
      <c r="P185" s="25"/>
      <c r="Q185" s="25"/>
      <c r="R185" s="25"/>
      <c r="S185" s="43"/>
      <c r="T185" s="43"/>
      <c r="U185" s="43"/>
      <c r="V185" s="50"/>
      <c r="W185" s="43"/>
      <c r="X185" s="41"/>
      <c r="Y185" s="4"/>
      <c r="Z185" s="43"/>
      <c r="AA185" s="43"/>
      <c r="AB185" s="25"/>
      <c r="AC185" s="25"/>
      <c r="AD185" s="43"/>
      <c r="AE185" s="4"/>
      <c r="AG185" s="41"/>
    </row>
    <row r="186" spans="1:33" ht="14.25" customHeight="1">
      <c r="A186" s="25"/>
      <c r="B186" s="43"/>
      <c r="C186" s="43"/>
      <c r="D186" s="43"/>
      <c r="E186" s="43"/>
      <c r="F186" s="43"/>
      <c r="G186" s="25"/>
      <c r="H186" s="25"/>
      <c r="I186" s="25"/>
      <c r="J186" s="25"/>
      <c r="K186" s="25"/>
      <c r="L186" s="25"/>
      <c r="M186" s="25"/>
      <c r="N186" s="25"/>
      <c r="O186" s="25"/>
      <c r="P186" s="25"/>
      <c r="Q186" s="25"/>
      <c r="R186" s="25"/>
      <c r="S186" s="43"/>
      <c r="T186" s="43"/>
      <c r="U186" s="43"/>
      <c r="V186" s="50"/>
      <c r="W186" s="43"/>
      <c r="X186" s="41"/>
      <c r="Y186" s="4"/>
      <c r="Z186" s="43"/>
      <c r="AA186" s="43"/>
      <c r="AB186" s="25"/>
      <c r="AC186" s="25"/>
      <c r="AD186" s="43"/>
      <c r="AE186" s="4"/>
      <c r="AG186" s="41"/>
    </row>
    <row r="187" spans="1:33" ht="14.25" customHeight="1">
      <c r="A187" s="25"/>
      <c r="B187" s="43"/>
      <c r="C187" s="43"/>
      <c r="D187" s="43"/>
      <c r="E187" s="43"/>
      <c r="F187" s="43"/>
      <c r="G187" s="25"/>
      <c r="H187" s="25"/>
      <c r="I187" s="25"/>
      <c r="J187" s="25"/>
      <c r="K187" s="25"/>
      <c r="L187" s="25"/>
      <c r="M187" s="25"/>
      <c r="N187" s="25"/>
      <c r="O187" s="25"/>
      <c r="P187" s="25"/>
      <c r="Q187" s="25"/>
      <c r="R187" s="25"/>
      <c r="S187" s="43"/>
      <c r="T187" s="43"/>
      <c r="U187" s="43"/>
      <c r="V187" s="50"/>
      <c r="W187" s="43"/>
      <c r="X187" s="41"/>
      <c r="Y187" s="4"/>
      <c r="Z187" s="43"/>
      <c r="AA187" s="43"/>
      <c r="AB187" s="25"/>
      <c r="AC187" s="25"/>
      <c r="AD187" s="43"/>
      <c r="AE187" s="4"/>
      <c r="AG187" s="41"/>
    </row>
    <row r="188" spans="1:33" ht="14.25" customHeight="1">
      <c r="A188" s="25"/>
      <c r="B188" s="43"/>
      <c r="C188" s="43"/>
      <c r="D188" s="43"/>
      <c r="E188" s="43"/>
      <c r="F188" s="43"/>
      <c r="G188" s="25"/>
      <c r="H188" s="25"/>
      <c r="I188" s="25"/>
      <c r="J188" s="25"/>
      <c r="K188" s="25"/>
      <c r="L188" s="25"/>
      <c r="M188" s="25"/>
      <c r="N188" s="25"/>
      <c r="O188" s="25"/>
      <c r="P188" s="25"/>
      <c r="Q188" s="25"/>
      <c r="R188" s="25"/>
      <c r="S188" s="43"/>
      <c r="T188" s="43"/>
      <c r="U188" s="43"/>
      <c r="V188" s="50"/>
      <c r="W188" s="43"/>
      <c r="X188" s="41"/>
      <c r="Y188" s="4"/>
      <c r="Z188" s="43"/>
      <c r="AA188" s="43"/>
      <c r="AB188" s="25"/>
      <c r="AC188" s="25"/>
      <c r="AD188" s="43"/>
      <c r="AE188" s="4"/>
      <c r="AG188" s="41"/>
    </row>
    <row r="189" spans="1:33" ht="14.25" customHeight="1">
      <c r="A189" s="25"/>
      <c r="B189" s="43"/>
      <c r="C189" s="43"/>
      <c r="D189" s="43"/>
      <c r="E189" s="43"/>
      <c r="F189" s="43"/>
      <c r="G189" s="25"/>
      <c r="H189" s="25"/>
      <c r="I189" s="25"/>
      <c r="J189" s="25"/>
      <c r="K189" s="25"/>
      <c r="L189" s="25"/>
      <c r="M189" s="25"/>
      <c r="N189" s="25"/>
      <c r="O189" s="25"/>
      <c r="P189" s="25"/>
      <c r="Q189" s="25"/>
      <c r="R189" s="25"/>
      <c r="S189" s="43"/>
      <c r="T189" s="43"/>
      <c r="U189" s="43"/>
      <c r="V189" s="50"/>
      <c r="W189" s="43"/>
      <c r="X189" s="41"/>
      <c r="Y189" s="4"/>
      <c r="Z189" s="43"/>
      <c r="AA189" s="43"/>
      <c r="AB189" s="25"/>
      <c r="AC189" s="25"/>
      <c r="AD189" s="43"/>
      <c r="AE189" s="4"/>
      <c r="AG189" s="41"/>
    </row>
    <row r="190" spans="1:33" ht="14.25" customHeight="1">
      <c r="A190" s="25"/>
      <c r="B190" s="43"/>
      <c r="C190" s="43"/>
      <c r="D190" s="43"/>
      <c r="E190" s="43"/>
      <c r="F190" s="43"/>
      <c r="G190" s="25"/>
      <c r="H190" s="25"/>
      <c r="I190" s="25"/>
      <c r="J190" s="25"/>
      <c r="K190" s="25"/>
      <c r="L190" s="25"/>
      <c r="M190" s="25"/>
      <c r="N190" s="25"/>
      <c r="O190" s="25"/>
      <c r="P190" s="25"/>
      <c r="Q190" s="25"/>
      <c r="R190" s="25"/>
      <c r="S190" s="43"/>
      <c r="T190" s="43"/>
      <c r="U190" s="43"/>
      <c r="V190" s="50"/>
      <c r="W190" s="43"/>
      <c r="X190" s="41"/>
      <c r="Y190" s="4"/>
      <c r="Z190" s="43"/>
      <c r="AA190" s="43"/>
      <c r="AB190" s="25"/>
      <c r="AC190" s="25"/>
      <c r="AD190" s="43"/>
      <c r="AE190" s="4"/>
      <c r="AG190" s="41"/>
    </row>
    <row r="191" spans="1:33" ht="14.25" customHeight="1">
      <c r="A191" s="25"/>
      <c r="B191" s="43"/>
      <c r="C191" s="43"/>
      <c r="D191" s="43"/>
      <c r="E191" s="43"/>
      <c r="F191" s="43"/>
      <c r="G191" s="25"/>
      <c r="H191" s="25"/>
      <c r="I191" s="25"/>
      <c r="J191" s="25"/>
      <c r="K191" s="25"/>
      <c r="L191" s="25"/>
      <c r="M191" s="25"/>
      <c r="N191" s="25"/>
      <c r="O191" s="25"/>
      <c r="P191" s="25"/>
      <c r="Q191" s="25"/>
      <c r="R191" s="25"/>
      <c r="S191" s="43"/>
      <c r="T191" s="43"/>
      <c r="U191" s="43"/>
      <c r="V191" s="50"/>
      <c r="W191" s="43"/>
      <c r="X191" s="41"/>
      <c r="Y191" s="4"/>
      <c r="Z191" s="43"/>
      <c r="AA191" s="43"/>
      <c r="AB191" s="25"/>
      <c r="AC191" s="25"/>
      <c r="AD191" s="43"/>
      <c r="AE191" s="4"/>
      <c r="AG191" s="41"/>
    </row>
    <row r="192" spans="1:33" ht="14.25" customHeight="1">
      <c r="A192" s="25"/>
      <c r="B192" s="43"/>
      <c r="C192" s="43"/>
      <c r="D192" s="43"/>
      <c r="E192" s="43"/>
      <c r="F192" s="43"/>
      <c r="G192" s="25"/>
      <c r="H192" s="25"/>
      <c r="I192" s="25"/>
      <c r="J192" s="25"/>
      <c r="K192" s="25"/>
      <c r="L192" s="25"/>
      <c r="M192" s="25"/>
      <c r="N192" s="25"/>
      <c r="O192" s="25"/>
      <c r="P192" s="25"/>
      <c r="Q192" s="25"/>
      <c r="R192" s="25"/>
      <c r="S192" s="43"/>
      <c r="T192" s="43"/>
      <c r="U192" s="43"/>
      <c r="V192" s="50"/>
      <c r="W192" s="43"/>
      <c r="X192" s="41"/>
      <c r="Y192" s="4"/>
      <c r="Z192" s="43"/>
      <c r="AA192" s="43"/>
      <c r="AB192" s="25"/>
      <c r="AC192" s="25"/>
      <c r="AD192" s="43"/>
      <c r="AE192" s="4"/>
      <c r="AG192" s="41"/>
    </row>
    <row r="193" spans="1:33" ht="14.25" customHeight="1">
      <c r="A193" s="25"/>
      <c r="B193" s="43"/>
      <c r="C193" s="43"/>
      <c r="D193" s="43"/>
      <c r="E193" s="43"/>
      <c r="F193" s="43"/>
      <c r="G193" s="25"/>
      <c r="H193" s="25"/>
      <c r="I193" s="25"/>
      <c r="J193" s="25"/>
      <c r="K193" s="25"/>
      <c r="L193" s="25"/>
      <c r="M193" s="25"/>
      <c r="N193" s="25"/>
      <c r="O193" s="25"/>
      <c r="P193" s="25"/>
      <c r="Q193" s="25"/>
      <c r="R193" s="25"/>
      <c r="S193" s="43"/>
      <c r="T193" s="43"/>
      <c r="U193" s="43"/>
      <c r="V193" s="50"/>
      <c r="W193" s="43"/>
      <c r="X193" s="41"/>
      <c r="Y193" s="4"/>
      <c r="Z193" s="43"/>
      <c r="AA193" s="43"/>
      <c r="AB193" s="25"/>
      <c r="AC193" s="25"/>
      <c r="AD193" s="43"/>
      <c r="AE193" s="4"/>
      <c r="AG193" s="41"/>
    </row>
    <row r="194" spans="1:33" ht="14.25" customHeight="1">
      <c r="A194" s="25"/>
      <c r="B194" s="43"/>
      <c r="C194" s="43"/>
      <c r="D194" s="43"/>
      <c r="E194" s="43"/>
      <c r="F194" s="43"/>
      <c r="G194" s="25"/>
      <c r="H194" s="25"/>
      <c r="I194" s="25"/>
      <c r="J194" s="25"/>
      <c r="K194" s="25"/>
      <c r="L194" s="25"/>
      <c r="M194" s="25"/>
      <c r="N194" s="25"/>
      <c r="O194" s="25"/>
      <c r="P194" s="25"/>
      <c r="Q194" s="25"/>
      <c r="R194" s="25"/>
      <c r="S194" s="43"/>
      <c r="T194" s="43"/>
      <c r="U194" s="43"/>
      <c r="V194" s="50"/>
      <c r="W194" s="43"/>
      <c r="X194" s="41"/>
      <c r="Y194" s="4"/>
      <c r="Z194" s="43"/>
      <c r="AA194" s="43"/>
      <c r="AB194" s="25"/>
      <c r="AC194" s="25"/>
      <c r="AD194" s="43"/>
      <c r="AE194" s="4"/>
      <c r="AG194" s="41"/>
    </row>
    <row r="195" spans="1:33" ht="14.25" customHeight="1">
      <c r="A195" s="25"/>
      <c r="B195" s="43"/>
      <c r="C195" s="43"/>
      <c r="D195" s="43"/>
      <c r="E195" s="43"/>
      <c r="F195" s="43"/>
      <c r="G195" s="25"/>
      <c r="H195" s="25"/>
      <c r="I195" s="25"/>
      <c r="J195" s="25"/>
      <c r="K195" s="25"/>
      <c r="L195" s="25"/>
      <c r="M195" s="25"/>
      <c r="N195" s="25"/>
      <c r="O195" s="25"/>
      <c r="P195" s="25"/>
      <c r="Q195" s="25"/>
      <c r="R195" s="25"/>
      <c r="S195" s="43"/>
      <c r="T195" s="43"/>
      <c r="U195" s="43"/>
      <c r="V195" s="50"/>
      <c r="W195" s="43"/>
      <c r="X195" s="41"/>
      <c r="Y195" s="4"/>
      <c r="Z195" s="43"/>
      <c r="AA195" s="43"/>
      <c r="AB195" s="25"/>
      <c r="AC195" s="25"/>
      <c r="AD195" s="43"/>
      <c r="AE195" s="4"/>
      <c r="AG195" s="41"/>
    </row>
    <row r="196" spans="1:33" ht="14.25" customHeight="1">
      <c r="A196" s="25"/>
      <c r="B196" s="43"/>
      <c r="C196" s="43"/>
      <c r="D196" s="43"/>
      <c r="E196" s="43"/>
      <c r="F196" s="43"/>
      <c r="G196" s="25"/>
      <c r="H196" s="25"/>
      <c r="I196" s="25"/>
      <c r="J196" s="25"/>
      <c r="K196" s="25"/>
      <c r="L196" s="25"/>
      <c r="M196" s="25"/>
      <c r="N196" s="25"/>
      <c r="O196" s="25"/>
      <c r="P196" s="25"/>
      <c r="Q196" s="25"/>
      <c r="R196" s="25"/>
      <c r="S196" s="43"/>
      <c r="T196" s="43"/>
      <c r="U196" s="43"/>
      <c r="V196" s="50"/>
      <c r="W196" s="43"/>
      <c r="X196" s="41"/>
      <c r="Y196" s="4"/>
      <c r="Z196" s="43"/>
      <c r="AA196" s="43"/>
      <c r="AB196" s="25"/>
      <c r="AC196" s="25"/>
      <c r="AD196" s="43"/>
      <c r="AE196" s="4"/>
      <c r="AG196" s="41"/>
    </row>
    <row r="197" spans="1:33" ht="14.25" customHeight="1">
      <c r="A197" s="25"/>
      <c r="B197" s="43"/>
      <c r="C197" s="43"/>
      <c r="D197" s="43"/>
      <c r="E197" s="43"/>
      <c r="F197" s="43"/>
      <c r="G197" s="25"/>
      <c r="H197" s="25"/>
      <c r="I197" s="25"/>
      <c r="J197" s="25"/>
      <c r="K197" s="25"/>
      <c r="L197" s="25"/>
      <c r="M197" s="25"/>
      <c r="N197" s="25"/>
      <c r="O197" s="25"/>
      <c r="P197" s="25"/>
      <c r="Q197" s="25"/>
      <c r="R197" s="25"/>
      <c r="S197" s="43"/>
      <c r="T197" s="43"/>
      <c r="U197" s="43"/>
      <c r="V197" s="50"/>
      <c r="W197" s="43"/>
      <c r="X197" s="41"/>
      <c r="Y197" s="4"/>
      <c r="Z197" s="43"/>
      <c r="AA197" s="43"/>
      <c r="AB197" s="25"/>
      <c r="AC197" s="25"/>
      <c r="AD197" s="43"/>
      <c r="AE197" s="4"/>
      <c r="AG197" s="41"/>
    </row>
    <row r="198" spans="1:33" ht="14.25" customHeight="1">
      <c r="A198" s="25"/>
      <c r="B198" s="43"/>
      <c r="C198" s="43"/>
      <c r="D198" s="43"/>
      <c r="E198" s="43"/>
      <c r="F198" s="43"/>
      <c r="G198" s="25"/>
      <c r="H198" s="25"/>
      <c r="I198" s="25"/>
      <c r="J198" s="25"/>
      <c r="K198" s="25"/>
      <c r="L198" s="25"/>
      <c r="M198" s="25"/>
      <c r="N198" s="25"/>
      <c r="O198" s="25"/>
      <c r="P198" s="25"/>
      <c r="Q198" s="25"/>
      <c r="R198" s="25"/>
      <c r="S198" s="43"/>
      <c r="T198" s="43"/>
      <c r="U198" s="43"/>
      <c r="V198" s="50"/>
      <c r="W198" s="43"/>
      <c r="X198" s="41"/>
      <c r="Y198" s="4"/>
      <c r="Z198" s="43"/>
      <c r="AA198" s="43"/>
      <c r="AB198" s="25"/>
      <c r="AC198" s="25"/>
      <c r="AD198" s="43"/>
      <c r="AE198" s="4"/>
      <c r="AG198" s="41"/>
    </row>
    <row r="199" spans="1:33" ht="14.25" customHeight="1">
      <c r="A199" s="25"/>
      <c r="B199" s="43"/>
      <c r="C199" s="43"/>
      <c r="D199" s="43"/>
      <c r="E199" s="43"/>
      <c r="F199" s="43"/>
      <c r="G199" s="25"/>
      <c r="H199" s="25"/>
      <c r="I199" s="25"/>
      <c r="J199" s="25"/>
      <c r="K199" s="25"/>
      <c r="L199" s="25"/>
      <c r="M199" s="25"/>
      <c r="N199" s="25"/>
      <c r="O199" s="25"/>
      <c r="P199" s="25"/>
      <c r="Q199" s="25"/>
      <c r="R199" s="25"/>
      <c r="S199" s="43"/>
      <c r="T199" s="43"/>
      <c r="U199" s="43"/>
      <c r="V199" s="50"/>
      <c r="W199" s="43"/>
      <c r="X199" s="41"/>
      <c r="Y199" s="4"/>
      <c r="Z199" s="43"/>
      <c r="AA199" s="43"/>
      <c r="AB199" s="25"/>
      <c r="AC199" s="25"/>
      <c r="AD199" s="43"/>
      <c r="AE199" s="4"/>
      <c r="AG199" s="41"/>
    </row>
    <row r="200" spans="1:33" ht="14.25" customHeight="1">
      <c r="A200" s="25"/>
      <c r="B200" s="43"/>
      <c r="C200" s="43"/>
      <c r="D200" s="43"/>
      <c r="E200" s="43"/>
      <c r="F200" s="43"/>
      <c r="G200" s="25"/>
      <c r="H200" s="25"/>
      <c r="I200" s="25"/>
      <c r="J200" s="25"/>
      <c r="K200" s="25"/>
      <c r="L200" s="25"/>
      <c r="M200" s="25"/>
      <c r="N200" s="25"/>
      <c r="O200" s="25"/>
      <c r="P200" s="25"/>
      <c r="Q200" s="25"/>
      <c r="R200" s="25"/>
      <c r="S200" s="43"/>
      <c r="T200" s="43"/>
      <c r="U200" s="43"/>
      <c r="V200" s="50"/>
      <c r="W200" s="43"/>
      <c r="X200" s="41"/>
      <c r="Y200" s="4"/>
      <c r="Z200" s="43"/>
      <c r="AA200" s="43"/>
      <c r="AB200" s="25"/>
      <c r="AC200" s="25"/>
      <c r="AD200" s="43"/>
      <c r="AE200" s="4"/>
      <c r="AG200" s="41"/>
    </row>
    <row r="201" spans="1:33" ht="14.25" customHeight="1">
      <c r="A201" s="25"/>
      <c r="B201" s="43"/>
      <c r="C201" s="43"/>
      <c r="D201" s="43"/>
      <c r="E201" s="43"/>
      <c r="F201" s="43"/>
      <c r="G201" s="25"/>
      <c r="H201" s="25"/>
      <c r="I201" s="25"/>
      <c r="J201" s="25"/>
      <c r="K201" s="25"/>
      <c r="L201" s="25"/>
      <c r="M201" s="25"/>
      <c r="N201" s="25"/>
      <c r="O201" s="25"/>
      <c r="P201" s="25"/>
      <c r="Q201" s="25"/>
      <c r="R201" s="25"/>
      <c r="S201" s="43"/>
      <c r="T201" s="43"/>
      <c r="U201" s="43"/>
      <c r="V201" s="50"/>
      <c r="W201" s="43"/>
      <c r="X201" s="41"/>
      <c r="Y201" s="4"/>
      <c r="Z201" s="43"/>
      <c r="AA201" s="43"/>
      <c r="AB201" s="25"/>
      <c r="AC201" s="25"/>
      <c r="AD201" s="43"/>
      <c r="AE201" s="4"/>
      <c r="AG201" s="41"/>
    </row>
    <row r="202" spans="1:33" ht="14.25" customHeight="1">
      <c r="A202" s="25"/>
      <c r="B202" s="43"/>
      <c r="C202" s="43"/>
      <c r="D202" s="43"/>
      <c r="E202" s="43"/>
      <c r="F202" s="43"/>
      <c r="G202" s="25"/>
      <c r="H202" s="25"/>
      <c r="I202" s="25"/>
      <c r="J202" s="25"/>
      <c r="K202" s="25"/>
      <c r="L202" s="25"/>
      <c r="M202" s="25"/>
      <c r="N202" s="25"/>
      <c r="O202" s="25"/>
      <c r="P202" s="25"/>
      <c r="Q202" s="25"/>
      <c r="R202" s="25"/>
      <c r="S202" s="43"/>
      <c r="T202" s="43"/>
      <c r="U202" s="43"/>
      <c r="V202" s="50"/>
      <c r="W202" s="43"/>
      <c r="X202" s="41"/>
      <c r="Y202" s="4"/>
      <c r="Z202" s="43"/>
      <c r="AA202" s="43"/>
      <c r="AB202" s="25"/>
      <c r="AC202" s="25"/>
      <c r="AD202" s="43"/>
      <c r="AE202" s="4"/>
      <c r="AG202" s="41"/>
    </row>
    <row r="203" spans="1:33" ht="14.25" customHeight="1">
      <c r="A203" s="25"/>
      <c r="B203" s="43"/>
      <c r="C203" s="43"/>
      <c r="D203" s="43"/>
      <c r="E203" s="43"/>
      <c r="F203" s="43"/>
      <c r="G203" s="25"/>
      <c r="H203" s="25"/>
      <c r="I203" s="25"/>
      <c r="J203" s="25"/>
      <c r="K203" s="25"/>
      <c r="L203" s="25"/>
      <c r="M203" s="25"/>
      <c r="N203" s="25"/>
      <c r="O203" s="25"/>
      <c r="P203" s="25"/>
      <c r="Q203" s="25"/>
      <c r="R203" s="25"/>
      <c r="S203" s="43"/>
      <c r="T203" s="43"/>
      <c r="U203" s="43"/>
      <c r="V203" s="50"/>
      <c r="W203" s="43"/>
      <c r="X203" s="41"/>
      <c r="Y203" s="4"/>
      <c r="Z203" s="43"/>
      <c r="AA203" s="43"/>
      <c r="AB203" s="25"/>
      <c r="AC203" s="25"/>
      <c r="AD203" s="43"/>
      <c r="AE203" s="4"/>
      <c r="AG203" s="41"/>
    </row>
    <row r="204" spans="1:33" ht="14.25" customHeight="1">
      <c r="A204" s="25"/>
      <c r="B204" s="43"/>
      <c r="C204" s="43"/>
      <c r="D204" s="43"/>
      <c r="E204" s="43"/>
      <c r="F204" s="43"/>
      <c r="G204" s="25"/>
      <c r="H204" s="25"/>
      <c r="I204" s="25"/>
      <c r="J204" s="25"/>
      <c r="K204" s="25"/>
      <c r="L204" s="25"/>
      <c r="M204" s="25"/>
      <c r="N204" s="25"/>
      <c r="O204" s="25"/>
      <c r="P204" s="25"/>
      <c r="Q204" s="25"/>
      <c r="R204" s="25"/>
      <c r="S204" s="43"/>
      <c r="T204" s="43"/>
      <c r="U204" s="43"/>
      <c r="V204" s="50"/>
      <c r="W204" s="43"/>
      <c r="X204" s="41"/>
      <c r="Y204" s="4"/>
      <c r="Z204" s="43"/>
      <c r="AA204" s="43"/>
      <c r="AB204" s="25"/>
      <c r="AC204" s="25"/>
      <c r="AD204" s="43"/>
      <c r="AE204" s="4"/>
      <c r="AG204" s="41"/>
    </row>
    <row r="205" spans="1:33" ht="14.25" customHeight="1">
      <c r="A205" s="25"/>
      <c r="B205" s="43"/>
      <c r="C205" s="43"/>
      <c r="D205" s="43"/>
      <c r="E205" s="43"/>
      <c r="F205" s="43"/>
      <c r="G205" s="25"/>
      <c r="H205" s="25"/>
      <c r="I205" s="25"/>
      <c r="J205" s="25"/>
      <c r="K205" s="25"/>
      <c r="L205" s="25"/>
      <c r="M205" s="25"/>
      <c r="N205" s="25"/>
      <c r="O205" s="25"/>
      <c r="P205" s="25"/>
      <c r="Q205" s="25"/>
      <c r="R205" s="25"/>
      <c r="S205" s="43"/>
      <c r="T205" s="43"/>
      <c r="U205" s="43"/>
      <c r="V205" s="50"/>
      <c r="W205" s="43"/>
      <c r="X205" s="41"/>
      <c r="Y205" s="4"/>
      <c r="Z205" s="43"/>
      <c r="AA205" s="43"/>
      <c r="AB205" s="25"/>
      <c r="AC205" s="25"/>
      <c r="AD205" s="43"/>
      <c r="AE205" s="4"/>
      <c r="AG205" s="41"/>
    </row>
    <row r="206" spans="1:33" ht="14.25" customHeight="1">
      <c r="A206" s="25"/>
      <c r="B206" s="43"/>
      <c r="C206" s="43"/>
      <c r="D206" s="43"/>
      <c r="E206" s="43"/>
      <c r="F206" s="43"/>
      <c r="G206" s="25"/>
      <c r="H206" s="25"/>
      <c r="I206" s="25"/>
      <c r="J206" s="25"/>
      <c r="K206" s="25"/>
      <c r="L206" s="25"/>
      <c r="M206" s="25"/>
      <c r="N206" s="25"/>
      <c r="O206" s="25"/>
      <c r="P206" s="25"/>
      <c r="Q206" s="25"/>
      <c r="R206" s="25"/>
      <c r="S206" s="43"/>
      <c r="T206" s="43"/>
      <c r="U206" s="43"/>
      <c r="V206" s="50"/>
      <c r="W206" s="43"/>
      <c r="X206" s="41"/>
      <c r="Y206" s="4"/>
      <c r="Z206" s="43"/>
      <c r="AA206" s="43"/>
      <c r="AB206" s="25"/>
      <c r="AC206" s="25"/>
      <c r="AD206" s="43"/>
      <c r="AE206" s="4"/>
      <c r="AG206" s="41"/>
    </row>
    <row r="207" spans="1:33" ht="14.25" customHeight="1">
      <c r="A207" s="25"/>
      <c r="B207" s="43"/>
      <c r="C207" s="43"/>
      <c r="D207" s="43"/>
      <c r="E207" s="43"/>
      <c r="F207" s="43"/>
      <c r="G207" s="25"/>
      <c r="H207" s="25"/>
      <c r="I207" s="25"/>
      <c r="J207" s="25"/>
      <c r="K207" s="25"/>
      <c r="L207" s="25"/>
      <c r="M207" s="25"/>
      <c r="N207" s="25"/>
      <c r="O207" s="25"/>
      <c r="P207" s="25"/>
      <c r="Q207" s="25"/>
      <c r="R207" s="25"/>
      <c r="S207" s="43"/>
      <c r="T207" s="43"/>
      <c r="U207" s="43"/>
      <c r="V207" s="50"/>
      <c r="W207" s="43"/>
      <c r="X207" s="41"/>
      <c r="Y207" s="4"/>
      <c r="Z207" s="43"/>
      <c r="AA207" s="43"/>
      <c r="AB207" s="25"/>
      <c r="AC207" s="25"/>
      <c r="AD207" s="43"/>
      <c r="AE207" s="4"/>
      <c r="AG207" s="41"/>
    </row>
    <row r="208" spans="1:33" ht="14.25" customHeight="1">
      <c r="A208" s="25"/>
      <c r="B208" s="43"/>
      <c r="C208" s="43"/>
      <c r="D208" s="43"/>
      <c r="E208" s="43"/>
      <c r="F208" s="43"/>
      <c r="G208" s="25"/>
      <c r="H208" s="25"/>
      <c r="I208" s="25"/>
      <c r="J208" s="25"/>
      <c r="K208" s="25"/>
      <c r="L208" s="25"/>
      <c r="M208" s="25"/>
      <c r="N208" s="25"/>
      <c r="O208" s="25"/>
      <c r="P208" s="25"/>
      <c r="Q208" s="25"/>
      <c r="R208" s="25"/>
      <c r="S208" s="43"/>
      <c r="T208" s="43"/>
      <c r="U208" s="43"/>
      <c r="V208" s="50"/>
      <c r="W208" s="43"/>
      <c r="X208" s="41"/>
      <c r="Y208" s="4"/>
      <c r="Z208" s="43"/>
      <c r="AA208" s="43"/>
      <c r="AB208" s="25"/>
      <c r="AC208" s="25"/>
      <c r="AD208" s="43"/>
      <c r="AE208" s="4"/>
      <c r="AG208" s="41"/>
    </row>
    <row r="209" spans="1:33" ht="14.25" customHeight="1">
      <c r="A209" s="25"/>
      <c r="B209" s="43"/>
      <c r="C209" s="43"/>
      <c r="D209" s="43"/>
      <c r="E209" s="43"/>
      <c r="F209" s="43"/>
      <c r="G209" s="25"/>
      <c r="H209" s="25"/>
      <c r="I209" s="25"/>
      <c r="J209" s="25"/>
      <c r="K209" s="25"/>
      <c r="L209" s="25"/>
      <c r="M209" s="25"/>
      <c r="N209" s="25"/>
      <c r="O209" s="25"/>
      <c r="P209" s="25"/>
      <c r="Q209" s="25"/>
      <c r="R209" s="25"/>
      <c r="S209" s="43"/>
      <c r="T209" s="43"/>
      <c r="U209" s="43"/>
      <c r="V209" s="50"/>
      <c r="W209" s="43"/>
      <c r="X209" s="41"/>
      <c r="Y209" s="4"/>
      <c r="Z209" s="43"/>
      <c r="AA209" s="43"/>
      <c r="AB209" s="25"/>
      <c r="AC209" s="25"/>
      <c r="AD209" s="43"/>
      <c r="AE209" s="4"/>
      <c r="AG209" s="41"/>
    </row>
    <row r="210" spans="1:33" ht="14.25" customHeight="1">
      <c r="A210" s="25"/>
      <c r="B210" s="43"/>
      <c r="C210" s="43"/>
      <c r="D210" s="43"/>
      <c r="E210" s="43"/>
      <c r="F210" s="43"/>
      <c r="G210" s="25"/>
      <c r="H210" s="25"/>
      <c r="I210" s="25"/>
      <c r="J210" s="25"/>
      <c r="K210" s="25"/>
      <c r="L210" s="25"/>
      <c r="M210" s="25"/>
      <c r="N210" s="25"/>
      <c r="O210" s="25"/>
      <c r="P210" s="25"/>
      <c r="Q210" s="25"/>
      <c r="R210" s="25"/>
      <c r="S210" s="43"/>
      <c r="T210" s="43"/>
      <c r="U210" s="43"/>
      <c r="V210" s="50"/>
      <c r="W210" s="43"/>
      <c r="X210" s="41"/>
      <c r="Y210" s="4"/>
      <c r="Z210" s="43"/>
      <c r="AA210" s="43"/>
      <c r="AB210" s="25"/>
      <c r="AC210" s="25"/>
      <c r="AD210" s="43"/>
      <c r="AE210" s="4"/>
      <c r="AG210" s="41"/>
    </row>
    <row r="211" spans="1:33" ht="14.25" customHeight="1">
      <c r="A211" s="25"/>
      <c r="B211" s="43"/>
      <c r="C211" s="43"/>
      <c r="D211" s="43"/>
      <c r="E211" s="43"/>
      <c r="F211" s="43"/>
      <c r="G211" s="25"/>
      <c r="H211" s="25"/>
      <c r="I211" s="25"/>
      <c r="J211" s="25"/>
      <c r="K211" s="25"/>
      <c r="L211" s="25"/>
      <c r="M211" s="25"/>
      <c r="N211" s="25"/>
      <c r="O211" s="25"/>
      <c r="P211" s="25"/>
      <c r="Q211" s="25"/>
      <c r="R211" s="25"/>
      <c r="S211" s="43"/>
      <c r="T211" s="43"/>
      <c r="U211" s="43"/>
      <c r="V211" s="50"/>
      <c r="W211" s="43"/>
      <c r="X211" s="41"/>
      <c r="Y211" s="4"/>
      <c r="Z211" s="43"/>
      <c r="AA211" s="43"/>
      <c r="AB211" s="25"/>
      <c r="AC211" s="25"/>
      <c r="AD211" s="43"/>
      <c r="AE211" s="4"/>
      <c r="AG211" s="41"/>
    </row>
    <row r="212" spans="1:33" ht="14.25" customHeight="1">
      <c r="A212" s="25"/>
      <c r="B212" s="43"/>
      <c r="C212" s="43"/>
      <c r="D212" s="43"/>
      <c r="E212" s="43"/>
      <c r="F212" s="43"/>
      <c r="G212" s="25"/>
      <c r="H212" s="25"/>
      <c r="I212" s="25"/>
      <c r="J212" s="25"/>
      <c r="K212" s="25"/>
      <c r="L212" s="25"/>
      <c r="M212" s="25"/>
      <c r="N212" s="25"/>
      <c r="O212" s="25"/>
      <c r="P212" s="25"/>
      <c r="Q212" s="25"/>
      <c r="R212" s="25"/>
      <c r="S212" s="43"/>
      <c r="T212" s="43"/>
      <c r="U212" s="43"/>
      <c r="V212" s="50"/>
      <c r="W212" s="43"/>
      <c r="X212" s="41"/>
      <c r="Y212" s="4"/>
      <c r="Z212" s="43"/>
      <c r="AA212" s="43"/>
      <c r="AB212" s="25"/>
      <c r="AC212" s="25"/>
      <c r="AD212" s="43"/>
      <c r="AE212" s="4"/>
      <c r="AG212" s="41"/>
    </row>
    <row r="213" spans="1:33" ht="14.25" customHeight="1">
      <c r="A213" s="25"/>
      <c r="B213" s="43"/>
      <c r="C213" s="43"/>
      <c r="D213" s="43"/>
      <c r="E213" s="43"/>
      <c r="F213" s="43"/>
      <c r="G213" s="25"/>
      <c r="H213" s="25"/>
      <c r="I213" s="25"/>
      <c r="J213" s="25"/>
      <c r="K213" s="25"/>
      <c r="L213" s="25"/>
      <c r="M213" s="25"/>
      <c r="N213" s="25"/>
      <c r="O213" s="25"/>
      <c r="P213" s="25"/>
      <c r="Q213" s="25"/>
      <c r="R213" s="25"/>
      <c r="S213" s="43"/>
      <c r="T213" s="43"/>
      <c r="U213" s="43"/>
      <c r="V213" s="50"/>
      <c r="W213" s="43"/>
      <c r="X213" s="41"/>
      <c r="Y213" s="4"/>
      <c r="Z213" s="43"/>
      <c r="AA213" s="43"/>
      <c r="AB213" s="25"/>
      <c r="AC213" s="25"/>
      <c r="AD213" s="43"/>
      <c r="AE213" s="4"/>
      <c r="AG213" s="41"/>
    </row>
    <row r="214" spans="1:33" ht="14.25" customHeight="1">
      <c r="A214" s="25"/>
      <c r="B214" s="43"/>
      <c r="C214" s="43"/>
      <c r="D214" s="43"/>
      <c r="E214" s="43"/>
      <c r="F214" s="43"/>
      <c r="G214" s="25"/>
      <c r="H214" s="25"/>
      <c r="I214" s="25"/>
      <c r="J214" s="25"/>
      <c r="K214" s="25"/>
      <c r="L214" s="25"/>
      <c r="M214" s="25"/>
      <c r="N214" s="25"/>
      <c r="O214" s="25"/>
      <c r="P214" s="25"/>
      <c r="Q214" s="25"/>
      <c r="R214" s="25"/>
      <c r="S214" s="43"/>
      <c r="T214" s="43"/>
      <c r="U214" s="43"/>
      <c r="V214" s="50"/>
      <c r="W214" s="43"/>
      <c r="X214" s="41"/>
      <c r="Y214" s="4"/>
      <c r="Z214" s="43"/>
      <c r="AA214" s="43"/>
      <c r="AB214" s="25"/>
      <c r="AC214" s="25"/>
      <c r="AD214" s="43"/>
      <c r="AE214" s="4"/>
      <c r="AG214" s="41"/>
    </row>
    <row r="215" spans="1:33" ht="14.25" customHeight="1">
      <c r="A215" s="25"/>
      <c r="B215" s="43"/>
      <c r="C215" s="43"/>
      <c r="D215" s="43"/>
      <c r="E215" s="43"/>
      <c r="F215" s="43"/>
      <c r="G215" s="25"/>
      <c r="H215" s="25"/>
      <c r="I215" s="25"/>
      <c r="J215" s="25"/>
      <c r="K215" s="25"/>
      <c r="L215" s="25"/>
      <c r="M215" s="25"/>
      <c r="N215" s="25"/>
      <c r="O215" s="25"/>
      <c r="P215" s="25"/>
      <c r="Q215" s="25"/>
      <c r="R215" s="25"/>
      <c r="S215" s="43"/>
      <c r="T215" s="43"/>
      <c r="U215" s="43"/>
      <c r="V215" s="50"/>
      <c r="W215" s="43"/>
      <c r="X215" s="41"/>
      <c r="Y215" s="4"/>
      <c r="Z215" s="43"/>
      <c r="AA215" s="43"/>
      <c r="AB215" s="25"/>
      <c r="AC215" s="25"/>
      <c r="AD215" s="43"/>
      <c r="AE215" s="4"/>
      <c r="AG215" s="41"/>
    </row>
    <row r="216" spans="1:33" ht="14.25" customHeight="1">
      <c r="A216" s="25"/>
      <c r="B216" s="43"/>
      <c r="C216" s="43"/>
      <c r="D216" s="43"/>
      <c r="E216" s="43"/>
      <c r="F216" s="43"/>
      <c r="G216" s="25"/>
      <c r="H216" s="25"/>
      <c r="I216" s="25"/>
      <c r="J216" s="25"/>
      <c r="K216" s="25"/>
      <c r="L216" s="25"/>
      <c r="M216" s="25"/>
      <c r="N216" s="25"/>
      <c r="O216" s="25"/>
      <c r="P216" s="25"/>
      <c r="Q216" s="25"/>
      <c r="R216" s="25"/>
      <c r="S216" s="43"/>
      <c r="T216" s="43"/>
      <c r="U216" s="43"/>
      <c r="V216" s="50"/>
      <c r="W216" s="43"/>
      <c r="X216" s="41"/>
      <c r="Y216" s="4"/>
      <c r="Z216" s="43"/>
      <c r="AA216" s="43"/>
      <c r="AB216" s="25"/>
      <c r="AC216" s="25"/>
      <c r="AD216" s="43"/>
      <c r="AE216" s="4"/>
      <c r="AG216" s="41"/>
    </row>
    <row r="217" spans="1:33" ht="14.25" customHeight="1">
      <c r="A217" s="25"/>
      <c r="B217" s="43"/>
      <c r="C217" s="43"/>
      <c r="D217" s="43"/>
      <c r="E217" s="43"/>
      <c r="F217" s="43"/>
      <c r="G217" s="25"/>
      <c r="H217" s="25"/>
      <c r="I217" s="25"/>
      <c r="J217" s="25"/>
      <c r="K217" s="25"/>
      <c r="L217" s="25"/>
      <c r="M217" s="25"/>
      <c r="N217" s="25"/>
      <c r="O217" s="25"/>
      <c r="P217" s="25"/>
      <c r="Q217" s="25"/>
      <c r="R217" s="25"/>
      <c r="S217" s="43"/>
      <c r="T217" s="43"/>
      <c r="U217" s="43"/>
      <c r="V217" s="50"/>
      <c r="W217" s="43"/>
      <c r="X217" s="41"/>
      <c r="Y217" s="4"/>
      <c r="Z217" s="43"/>
      <c r="AA217" s="43"/>
      <c r="AB217" s="25"/>
      <c r="AC217" s="25"/>
      <c r="AD217" s="43"/>
      <c r="AE217" s="4"/>
      <c r="AG217" s="41"/>
    </row>
    <row r="218" spans="1:33" ht="14.25" customHeight="1">
      <c r="A218" s="25"/>
      <c r="B218" s="43"/>
      <c r="C218" s="43"/>
      <c r="D218" s="43"/>
      <c r="E218" s="43"/>
      <c r="F218" s="43"/>
      <c r="G218" s="25"/>
      <c r="H218" s="25"/>
      <c r="I218" s="25"/>
      <c r="J218" s="25"/>
      <c r="K218" s="25"/>
      <c r="L218" s="25"/>
      <c r="M218" s="25"/>
      <c r="N218" s="25"/>
      <c r="O218" s="25"/>
      <c r="P218" s="25"/>
      <c r="Q218" s="25"/>
      <c r="R218" s="25"/>
      <c r="S218" s="43"/>
      <c r="T218" s="43"/>
      <c r="U218" s="43"/>
      <c r="V218" s="50"/>
      <c r="W218" s="43"/>
      <c r="X218" s="41"/>
      <c r="Y218" s="4"/>
      <c r="Z218" s="43"/>
      <c r="AA218" s="43"/>
      <c r="AB218" s="25"/>
      <c r="AC218" s="25"/>
      <c r="AD218" s="43"/>
      <c r="AE218" s="4"/>
      <c r="AG218" s="41"/>
    </row>
    <row r="219" spans="1:33" ht="14.25" customHeight="1">
      <c r="A219" s="25"/>
      <c r="B219" s="43"/>
      <c r="C219" s="43"/>
      <c r="D219" s="43"/>
      <c r="E219" s="43"/>
      <c r="F219" s="43"/>
      <c r="G219" s="25"/>
      <c r="H219" s="25"/>
      <c r="I219" s="25"/>
      <c r="J219" s="25"/>
      <c r="K219" s="25"/>
      <c r="L219" s="25"/>
      <c r="M219" s="25"/>
      <c r="N219" s="25"/>
      <c r="O219" s="25"/>
      <c r="P219" s="25"/>
      <c r="Q219" s="25"/>
      <c r="R219" s="25"/>
      <c r="S219" s="43"/>
      <c r="T219" s="43"/>
      <c r="U219" s="43"/>
      <c r="V219" s="50"/>
      <c r="W219" s="43"/>
      <c r="X219" s="41"/>
      <c r="Y219" s="4"/>
      <c r="Z219" s="43"/>
      <c r="AA219" s="43"/>
      <c r="AB219" s="25"/>
      <c r="AC219" s="25"/>
      <c r="AD219" s="43"/>
      <c r="AE219" s="4"/>
      <c r="AG219" s="41"/>
    </row>
    <row r="220" spans="1:33" ht="14.25" customHeight="1">
      <c r="A220" s="25"/>
      <c r="B220" s="43"/>
      <c r="C220" s="43"/>
      <c r="D220" s="43"/>
      <c r="E220" s="43"/>
      <c r="F220" s="43"/>
      <c r="G220" s="25"/>
      <c r="H220" s="25"/>
      <c r="I220" s="25"/>
      <c r="J220" s="25"/>
      <c r="K220" s="25"/>
      <c r="L220" s="25"/>
      <c r="M220" s="25"/>
      <c r="N220" s="25"/>
      <c r="O220" s="25"/>
      <c r="P220" s="25"/>
      <c r="Q220" s="25"/>
      <c r="R220" s="25"/>
      <c r="S220" s="43"/>
      <c r="T220" s="43"/>
      <c r="U220" s="43"/>
      <c r="V220" s="50"/>
      <c r="W220" s="43"/>
      <c r="X220" s="41"/>
      <c r="Y220" s="4"/>
      <c r="Z220" s="43"/>
      <c r="AA220" s="43"/>
      <c r="AB220" s="25"/>
      <c r="AC220" s="25"/>
      <c r="AD220" s="43"/>
      <c r="AE220" s="4"/>
      <c r="AG220" s="41"/>
    </row>
    <row r="221" spans="1:33" ht="14.25" customHeight="1">
      <c r="A221" s="25"/>
      <c r="B221" s="43"/>
      <c r="C221" s="43"/>
      <c r="D221" s="43"/>
      <c r="E221" s="43"/>
      <c r="F221" s="43"/>
      <c r="G221" s="25"/>
      <c r="H221" s="25"/>
      <c r="I221" s="25"/>
      <c r="J221" s="25"/>
      <c r="K221" s="25"/>
      <c r="L221" s="25"/>
      <c r="M221" s="25"/>
      <c r="N221" s="25"/>
      <c r="O221" s="25"/>
      <c r="P221" s="25"/>
      <c r="Q221" s="25"/>
      <c r="R221" s="25"/>
      <c r="S221" s="43"/>
      <c r="T221" s="43"/>
      <c r="U221" s="43"/>
      <c r="V221" s="50"/>
      <c r="W221" s="43"/>
      <c r="X221" s="41"/>
      <c r="Y221" s="4"/>
      <c r="Z221" s="43"/>
      <c r="AA221" s="43"/>
      <c r="AB221" s="25"/>
      <c r="AC221" s="25"/>
      <c r="AD221" s="43"/>
      <c r="AE221" s="4"/>
      <c r="AG221" s="41"/>
    </row>
    <row r="222" spans="1:33" ht="14.25" customHeight="1">
      <c r="A222" s="25"/>
      <c r="B222" s="43"/>
      <c r="C222" s="43"/>
      <c r="D222" s="43"/>
      <c r="E222" s="43"/>
      <c r="F222" s="43"/>
      <c r="G222" s="25"/>
      <c r="H222" s="25"/>
      <c r="I222" s="25"/>
      <c r="J222" s="25"/>
      <c r="K222" s="25"/>
      <c r="L222" s="25"/>
      <c r="M222" s="25"/>
      <c r="N222" s="25"/>
      <c r="O222" s="25"/>
      <c r="P222" s="25"/>
      <c r="Q222" s="25"/>
      <c r="R222" s="25"/>
      <c r="S222" s="43"/>
      <c r="T222" s="43"/>
      <c r="U222" s="43"/>
      <c r="V222" s="50"/>
      <c r="W222" s="43"/>
      <c r="X222" s="41"/>
      <c r="Y222" s="4"/>
      <c r="Z222" s="43"/>
      <c r="AA222" s="43"/>
      <c r="AB222" s="25"/>
      <c r="AC222" s="25"/>
      <c r="AD222" s="43"/>
      <c r="AE222" s="4"/>
      <c r="AG222" s="41"/>
    </row>
    <row r="223" spans="1:33" ht="14.25" customHeight="1">
      <c r="A223" s="25"/>
      <c r="B223" s="43"/>
      <c r="C223" s="43"/>
      <c r="D223" s="43"/>
      <c r="E223" s="43"/>
      <c r="F223" s="43"/>
      <c r="G223" s="25"/>
      <c r="H223" s="25"/>
      <c r="I223" s="25"/>
      <c r="J223" s="25"/>
      <c r="K223" s="25"/>
      <c r="L223" s="25"/>
      <c r="M223" s="25"/>
      <c r="N223" s="25"/>
      <c r="O223" s="25"/>
      <c r="P223" s="25"/>
      <c r="Q223" s="25"/>
      <c r="R223" s="25"/>
      <c r="S223" s="43"/>
      <c r="T223" s="43"/>
      <c r="U223" s="43"/>
      <c r="V223" s="50"/>
      <c r="W223" s="43"/>
      <c r="X223" s="41"/>
      <c r="Y223" s="4"/>
      <c r="Z223" s="43"/>
      <c r="AA223" s="43"/>
      <c r="AB223" s="25"/>
      <c r="AC223" s="25"/>
      <c r="AD223" s="43"/>
      <c r="AE223" s="4"/>
      <c r="AG223" s="41"/>
    </row>
    <row r="224" spans="1:33" ht="14.25" customHeight="1">
      <c r="A224" s="25"/>
      <c r="B224" s="43"/>
      <c r="C224" s="43"/>
      <c r="D224" s="43"/>
      <c r="E224" s="43"/>
      <c r="F224" s="43"/>
      <c r="G224" s="25"/>
      <c r="H224" s="25"/>
      <c r="I224" s="25"/>
      <c r="J224" s="25"/>
      <c r="K224" s="25"/>
      <c r="L224" s="25"/>
      <c r="M224" s="25"/>
      <c r="N224" s="25"/>
      <c r="O224" s="25"/>
      <c r="P224" s="25"/>
      <c r="Q224" s="25"/>
      <c r="R224" s="25"/>
      <c r="S224" s="43"/>
      <c r="T224" s="43"/>
      <c r="U224" s="43"/>
      <c r="V224" s="50"/>
      <c r="W224" s="43"/>
      <c r="X224" s="41"/>
      <c r="Y224" s="4"/>
      <c r="Z224" s="43"/>
      <c r="AA224" s="43"/>
      <c r="AB224" s="25"/>
      <c r="AC224" s="25"/>
      <c r="AD224" s="43"/>
      <c r="AE224" s="4"/>
      <c r="AG224" s="41"/>
    </row>
    <row r="225" spans="1:33" ht="14.25" customHeight="1">
      <c r="A225" s="25"/>
      <c r="B225" s="43"/>
      <c r="C225" s="43"/>
      <c r="D225" s="43"/>
      <c r="E225" s="43"/>
      <c r="F225" s="43"/>
      <c r="G225" s="25"/>
      <c r="H225" s="25"/>
      <c r="I225" s="25"/>
      <c r="J225" s="25"/>
      <c r="K225" s="25"/>
      <c r="L225" s="25"/>
      <c r="M225" s="25"/>
      <c r="N225" s="25"/>
      <c r="O225" s="25"/>
      <c r="P225" s="25"/>
      <c r="Q225" s="25"/>
      <c r="R225" s="25"/>
      <c r="S225" s="43"/>
      <c r="T225" s="43"/>
      <c r="U225" s="43"/>
      <c r="V225" s="50"/>
      <c r="W225" s="43"/>
      <c r="X225" s="41"/>
      <c r="Y225" s="4"/>
      <c r="Z225" s="43"/>
      <c r="AA225" s="43"/>
      <c r="AB225" s="25"/>
      <c r="AC225" s="25"/>
      <c r="AD225" s="43"/>
      <c r="AE225" s="4"/>
      <c r="AG225" s="41"/>
    </row>
    <row r="226" spans="1:33" ht="14.25" customHeight="1">
      <c r="A226" s="25"/>
      <c r="B226" s="43"/>
      <c r="C226" s="43"/>
      <c r="D226" s="43"/>
      <c r="E226" s="43"/>
      <c r="F226" s="43"/>
      <c r="G226" s="25"/>
      <c r="H226" s="25"/>
      <c r="I226" s="25"/>
      <c r="J226" s="25"/>
      <c r="K226" s="25"/>
      <c r="L226" s="25"/>
      <c r="M226" s="25"/>
      <c r="N226" s="25"/>
      <c r="O226" s="25"/>
      <c r="P226" s="25"/>
      <c r="Q226" s="25"/>
      <c r="R226" s="25"/>
      <c r="S226" s="43"/>
      <c r="T226" s="43"/>
      <c r="U226" s="43"/>
      <c r="V226" s="50"/>
      <c r="W226" s="43"/>
      <c r="X226" s="41"/>
      <c r="Y226" s="4"/>
      <c r="Z226" s="43"/>
      <c r="AA226" s="43"/>
      <c r="AB226" s="25"/>
      <c r="AC226" s="25"/>
      <c r="AD226" s="43"/>
      <c r="AE226" s="4"/>
      <c r="AG226" s="41"/>
    </row>
    <row r="227" spans="1:33" ht="14.25" customHeight="1">
      <c r="A227" s="25"/>
      <c r="B227" s="43"/>
      <c r="C227" s="43"/>
      <c r="D227" s="43"/>
      <c r="E227" s="43"/>
      <c r="F227" s="43"/>
      <c r="G227" s="25"/>
      <c r="H227" s="25"/>
      <c r="I227" s="25"/>
      <c r="J227" s="25"/>
      <c r="K227" s="25"/>
      <c r="L227" s="25"/>
      <c r="M227" s="25"/>
      <c r="N227" s="25"/>
      <c r="O227" s="25"/>
      <c r="P227" s="25"/>
      <c r="Q227" s="25"/>
      <c r="R227" s="25"/>
      <c r="S227" s="43"/>
      <c r="T227" s="43"/>
      <c r="U227" s="43"/>
      <c r="V227" s="50"/>
      <c r="W227" s="43"/>
      <c r="X227" s="41"/>
      <c r="Y227" s="4"/>
      <c r="Z227" s="43"/>
      <c r="AA227" s="43"/>
      <c r="AB227" s="25"/>
      <c r="AC227" s="25"/>
      <c r="AD227" s="43"/>
      <c r="AE227" s="4"/>
      <c r="AG227" s="41"/>
    </row>
    <row r="228" spans="1:33" ht="14.25" customHeight="1">
      <c r="A228" s="25"/>
      <c r="B228" s="43"/>
      <c r="C228" s="43"/>
      <c r="D228" s="43"/>
      <c r="E228" s="43"/>
      <c r="F228" s="43"/>
      <c r="G228" s="25"/>
      <c r="H228" s="25"/>
      <c r="I228" s="25"/>
      <c r="J228" s="25"/>
      <c r="K228" s="25"/>
      <c r="L228" s="25"/>
      <c r="M228" s="25"/>
      <c r="N228" s="25"/>
      <c r="O228" s="25"/>
      <c r="P228" s="25"/>
      <c r="Q228" s="25"/>
      <c r="R228" s="25"/>
      <c r="S228" s="43"/>
      <c r="T228" s="43"/>
      <c r="U228" s="43"/>
      <c r="V228" s="50"/>
      <c r="W228" s="43"/>
      <c r="X228" s="41"/>
      <c r="Y228" s="4"/>
      <c r="Z228" s="43"/>
      <c r="AA228" s="43"/>
      <c r="AB228" s="25"/>
      <c r="AC228" s="25"/>
      <c r="AD228" s="43"/>
      <c r="AE228" s="4"/>
      <c r="AG228" s="41"/>
    </row>
    <row r="229" spans="1:33" ht="14.25" customHeight="1">
      <c r="A229" s="25"/>
      <c r="B229" s="43"/>
      <c r="C229" s="43"/>
      <c r="D229" s="43"/>
      <c r="E229" s="43"/>
      <c r="F229" s="43"/>
      <c r="G229" s="25"/>
      <c r="H229" s="25"/>
      <c r="I229" s="25"/>
      <c r="J229" s="25"/>
      <c r="K229" s="25"/>
      <c r="L229" s="25"/>
      <c r="M229" s="25"/>
      <c r="N229" s="25"/>
      <c r="O229" s="25"/>
      <c r="P229" s="25"/>
      <c r="Q229" s="25"/>
      <c r="R229" s="25"/>
      <c r="S229" s="43"/>
      <c r="T229" s="43"/>
      <c r="U229" s="43"/>
      <c r="V229" s="50"/>
      <c r="W229" s="43"/>
      <c r="X229" s="41"/>
      <c r="Y229" s="4"/>
      <c r="Z229" s="43"/>
      <c r="AA229" s="43"/>
      <c r="AB229" s="25"/>
      <c r="AC229" s="25"/>
      <c r="AD229" s="43"/>
      <c r="AE229" s="4"/>
      <c r="AG229" s="41"/>
    </row>
    <row r="230" spans="1:33" ht="14.25" customHeight="1">
      <c r="A230" s="25"/>
      <c r="B230" s="43"/>
      <c r="C230" s="43"/>
      <c r="D230" s="43"/>
      <c r="E230" s="43"/>
      <c r="F230" s="43"/>
      <c r="G230" s="25"/>
      <c r="H230" s="25"/>
      <c r="I230" s="25"/>
      <c r="J230" s="25"/>
      <c r="K230" s="25"/>
      <c r="L230" s="25"/>
      <c r="M230" s="25"/>
      <c r="N230" s="25"/>
      <c r="O230" s="25"/>
      <c r="P230" s="25"/>
      <c r="Q230" s="25"/>
      <c r="R230" s="25"/>
      <c r="S230" s="43"/>
      <c r="T230" s="43"/>
      <c r="U230" s="43"/>
      <c r="V230" s="50"/>
      <c r="W230" s="43"/>
      <c r="X230" s="41"/>
      <c r="Y230" s="4"/>
      <c r="Z230" s="43"/>
      <c r="AA230" s="43"/>
      <c r="AB230" s="25"/>
      <c r="AC230" s="25"/>
      <c r="AD230" s="43"/>
      <c r="AE230" s="4"/>
      <c r="AG230" s="41"/>
    </row>
    <row r="231" spans="1:33" ht="14.25" customHeight="1">
      <c r="A231" s="25"/>
      <c r="B231" s="43"/>
      <c r="C231" s="43"/>
      <c r="D231" s="43"/>
      <c r="E231" s="43"/>
      <c r="F231" s="43"/>
      <c r="G231" s="25"/>
      <c r="H231" s="25"/>
      <c r="I231" s="25"/>
      <c r="J231" s="25"/>
      <c r="K231" s="25"/>
      <c r="L231" s="25"/>
      <c r="M231" s="25"/>
      <c r="N231" s="25"/>
      <c r="O231" s="25"/>
      <c r="P231" s="25"/>
      <c r="Q231" s="25"/>
      <c r="R231" s="25"/>
      <c r="S231" s="43"/>
      <c r="T231" s="43"/>
      <c r="U231" s="43"/>
      <c r="V231" s="50"/>
      <c r="W231" s="43"/>
      <c r="X231" s="41"/>
      <c r="Y231" s="4"/>
      <c r="Z231" s="43"/>
      <c r="AA231" s="43"/>
      <c r="AB231" s="25"/>
      <c r="AC231" s="25"/>
      <c r="AD231" s="43"/>
      <c r="AE231" s="4"/>
      <c r="AG231" s="41"/>
    </row>
    <row r="232" spans="1:33" ht="14.25" customHeight="1">
      <c r="A232" s="25"/>
      <c r="B232" s="43"/>
      <c r="C232" s="43"/>
      <c r="D232" s="43"/>
      <c r="E232" s="43"/>
      <c r="F232" s="43"/>
      <c r="G232" s="25"/>
      <c r="H232" s="25"/>
      <c r="I232" s="25"/>
      <c r="J232" s="25"/>
      <c r="K232" s="25"/>
      <c r="L232" s="25"/>
      <c r="M232" s="25"/>
      <c r="N232" s="25"/>
      <c r="O232" s="25"/>
      <c r="P232" s="25"/>
      <c r="Q232" s="25"/>
      <c r="R232" s="25"/>
      <c r="S232" s="43"/>
      <c r="T232" s="43"/>
      <c r="U232" s="43"/>
      <c r="V232" s="50"/>
      <c r="W232" s="43"/>
      <c r="X232" s="41"/>
      <c r="Y232" s="4"/>
      <c r="Z232" s="43"/>
      <c r="AA232" s="43"/>
      <c r="AB232" s="25"/>
      <c r="AC232" s="25"/>
      <c r="AD232" s="43"/>
      <c r="AE232" s="4"/>
      <c r="AG232" s="41"/>
    </row>
    <row r="233" spans="1:33" ht="14.25" customHeight="1">
      <c r="A233" s="25"/>
      <c r="B233" s="43"/>
      <c r="C233" s="43"/>
      <c r="D233" s="43"/>
      <c r="E233" s="43"/>
      <c r="F233" s="43"/>
      <c r="G233" s="25"/>
      <c r="H233" s="25"/>
      <c r="I233" s="25"/>
      <c r="J233" s="25"/>
      <c r="K233" s="25"/>
      <c r="L233" s="25"/>
      <c r="M233" s="25"/>
      <c r="N233" s="25"/>
      <c r="O233" s="25"/>
      <c r="P233" s="25"/>
      <c r="Q233" s="25"/>
      <c r="R233" s="25"/>
      <c r="S233" s="43"/>
      <c r="T233" s="43"/>
      <c r="U233" s="43"/>
      <c r="V233" s="50"/>
      <c r="W233" s="43"/>
      <c r="X233" s="41"/>
      <c r="Y233" s="4"/>
      <c r="Z233" s="43"/>
      <c r="AA233" s="43"/>
      <c r="AB233" s="25"/>
      <c r="AC233" s="25"/>
      <c r="AD233" s="43"/>
      <c r="AE233" s="4"/>
      <c r="AG233" s="41"/>
    </row>
    <row r="234" spans="1:33" ht="14.25" customHeight="1">
      <c r="A234" s="25"/>
      <c r="B234" s="43"/>
      <c r="C234" s="43"/>
      <c r="D234" s="43"/>
      <c r="E234" s="43"/>
      <c r="F234" s="43"/>
      <c r="G234" s="25"/>
      <c r="H234" s="25"/>
      <c r="I234" s="25"/>
      <c r="J234" s="25"/>
      <c r="K234" s="25"/>
      <c r="L234" s="25"/>
      <c r="M234" s="25"/>
      <c r="N234" s="25"/>
      <c r="O234" s="25"/>
      <c r="P234" s="25"/>
      <c r="Q234" s="25"/>
      <c r="R234" s="25"/>
      <c r="S234" s="43"/>
      <c r="T234" s="43"/>
      <c r="U234" s="43"/>
      <c r="V234" s="50"/>
      <c r="W234" s="43"/>
      <c r="X234" s="41"/>
      <c r="Y234" s="4"/>
      <c r="Z234" s="43"/>
      <c r="AA234" s="43"/>
      <c r="AB234" s="25"/>
      <c r="AC234" s="25"/>
      <c r="AD234" s="43"/>
      <c r="AE234" s="4"/>
      <c r="AG234" s="41"/>
    </row>
    <row r="235" spans="1:33" ht="14.25" customHeight="1">
      <c r="A235" s="25"/>
      <c r="B235" s="43"/>
      <c r="C235" s="43"/>
      <c r="D235" s="43"/>
      <c r="E235" s="43"/>
      <c r="F235" s="43"/>
      <c r="G235" s="25"/>
      <c r="H235" s="25"/>
      <c r="I235" s="25"/>
      <c r="J235" s="25"/>
      <c r="K235" s="25"/>
      <c r="L235" s="25"/>
      <c r="M235" s="25"/>
      <c r="N235" s="25"/>
      <c r="O235" s="25"/>
      <c r="P235" s="25"/>
      <c r="Q235" s="25"/>
      <c r="R235" s="25"/>
      <c r="S235" s="43"/>
      <c r="T235" s="43"/>
      <c r="U235" s="43"/>
      <c r="V235" s="50"/>
      <c r="W235" s="43"/>
      <c r="X235" s="41"/>
      <c r="Y235" s="4"/>
      <c r="Z235" s="43"/>
      <c r="AA235" s="43"/>
      <c r="AB235" s="25"/>
      <c r="AC235" s="25"/>
      <c r="AD235" s="43"/>
      <c r="AE235" s="4"/>
      <c r="AG235" s="41"/>
    </row>
    <row r="236" spans="1:33" ht="14.25" customHeight="1">
      <c r="A236" s="25"/>
      <c r="B236" s="43"/>
      <c r="C236" s="43"/>
      <c r="D236" s="43"/>
      <c r="E236" s="43"/>
      <c r="F236" s="43"/>
      <c r="G236" s="25"/>
      <c r="H236" s="25"/>
      <c r="I236" s="25"/>
      <c r="J236" s="25"/>
      <c r="K236" s="25"/>
      <c r="L236" s="25"/>
      <c r="M236" s="25"/>
      <c r="N236" s="25"/>
      <c r="O236" s="25"/>
      <c r="P236" s="25"/>
      <c r="Q236" s="25"/>
      <c r="R236" s="25"/>
      <c r="S236" s="43"/>
      <c r="T236" s="43"/>
      <c r="U236" s="43"/>
      <c r="V236" s="50"/>
      <c r="W236" s="43"/>
      <c r="X236" s="41"/>
      <c r="Y236" s="4"/>
      <c r="Z236" s="43"/>
      <c r="AA236" s="43"/>
      <c r="AB236" s="25"/>
      <c r="AC236" s="25"/>
      <c r="AD236" s="43"/>
      <c r="AE236" s="4"/>
      <c r="AG236" s="41"/>
    </row>
    <row r="237" spans="1:33" ht="14.25" customHeight="1">
      <c r="A237" s="25"/>
      <c r="B237" s="43"/>
      <c r="C237" s="43"/>
      <c r="D237" s="43"/>
      <c r="E237" s="43"/>
      <c r="F237" s="43"/>
      <c r="G237" s="43"/>
      <c r="H237" s="43"/>
      <c r="I237" s="43"/>
      <c r="J237" s="43"/>
      <c r="K237" s="43"/>
      <c r="L237" s="43"/>
      <c r="M237" s="43"/>
      <c r="N237" s="43"/>
      <c r="O237" s="43"/>
      <c r="P237" s="43"/>
      <c r="Q237" s="43"/>
      <c r="R237" s="43"/>
      <c r="S237" s="43"/>
      <c r="T237" s="43"/>
      <c r="U237" s="43"/>
      <c r="V237" s="50"/>
      <c r="W237" s="43"/>
      <c r="X237" s="41"/>
      <c r="Y237" s="4"/>
      <c r="Z237" s="43"/>
      <c r="AA237" s="43"/>
      <c r="AB237" s="43"/>
      <c r="AC237" s="43"/>
      <c r="AD237" s="43"/>
      <c r="AE237" s="4"/>
      <c r="AG237" s="41"/>
    </row>
    <row r="238" spans="1:33" ht="14.25" customHeight="1">
      <c r="A238" s="25"/>
      <c r="B238" s="43"/>
      <c r="C238" s="43"/>
      <c r="D238" s="43"/>
      <c r="E238" s="43"/>
      <c r="F238" s="43"/>
      <c r="G238" s="43"/>
      <c r="H238" s="43"/>
      <c r="I238" s="43"/>
      <c r="J238" s="43"/>
      <c r="K238" s="43"/>
      <c r="L238" s="43"/>
      <c r="M238" s="43"/>
      <c r="N238" s="43"/>
      <c r="O238" s="43"/>
      <c r="P238" s="43"/>
      <c r="Q238" s="43"/>
      <c r="R238" s="43"/>
      <c r="S238" s="43"/>
      <c r="T238" s="43"/>
      <c r="U238" s="43"/>
      <c r="V238" s="50"/>
      <c r="W238" s="43"/>
      <c r="X238" s="41"/>
      <c r="Y238" s="4"/>
      <c r="Z238" s="43"/>
      <c r="AA238" s="43"/>
      <c r="AB238" s="43"/>
      <c r="AC238" s="43"/>
      <c r="AD238" s="43"/>
      <c r="AE238" s="4"/>
      <c r="AG238" s="41"/>
    </row>
    <row r="239" spans="1:33" ht="14.25" customHeight="1">
      <c r="A239" s="25"/>
      <c r="B239" s="43"/>
      <c r="C239" s="43"/>
      <c r="D239" s="43"/>
      <c r="E239" s="43"/>
      <c r="F239" s="43"/>
      <c r="G239" s="43"/>
      <c r="H239" s="43"/>
      <c r="I239" s="43"/>
      <c r="J239" s="43"/>
      <c r="K239" s="43"/>
      <c r="L239" s="43"/>
      <c r="M239" s="43"/>
      <c r="N239" s="43"/>
      <c r="O239" s="43"/>
      <c r="P239" s="43"/>
      <c r="Q239" s="43"/>
      <c r="R239" s="43"/>
      <c r="S239" s="43"/>
      <c r="T239" s="43"/>
      <c r="U239" s="43"/>
      <c r="V239" s="50"/>
      <c r="W239" s="43"/>
      <c r="X239" s="41"/>
      <c r="Y239" s="4"/>
      <c r="Z239" s="43"/>
      <c r="AA239" s="43"/>
      <c r="AB239" s="43"/>
      <c r="AC239" s="43"/>
      <c r="AD239" s="43"/>
      <c r="AE239" s="4"/>
      <c r="AG239" s="41"/>
    </row>
    <row r="240" spans="1:33" ht="14.25" customHeight="1">
      <c r="A240" s="25"/>
      <c r="B240" s="43"/>
      <c r="C240" s="43"/>
      <c r="D240" s="43"/>
      <c r="E240" s="43"/>
      <c r="F240" s="43"/>
      <c r="G240" s="43"/>
      <c r="H240" s="43"/>
      <c r="I240" s="43"/>
      <c r="J240" s="43"/>
      <c r="K240" s="43"/>
      <c r="L240" s="43"/>
      <c r="M240" s="43"/>
      <c r="N240" s="43"/>
      <c r="O240" s="43"/>
      <c r="P240" s="43"/>
      <c r="Q240" s="43"/>
      <c r="R240" s="43"/>
      <c r="S240" s="43"/>
      <c r="T240" s="43"/>
      <c r="U240" s="43"/>
      <c r="V240" s="50"/>
      <c r="W240" s="43"/>
      <c r="X240" s="41"/>
      <c r="Y240" s="4"/>
      <c r="Z240" s="43"/>
      <c r="AA240" s="43"/>
      <c r="AB240" s="43"/>
      <c r="AC240" s="43"/>
      <c r="AD240" s="43"/>
      <c r="AE240" s="4"/>
      <c r="AG240" s="41"/>
    </row>
    <row r="241" spans="1:33" ht="14.25" customHeight="1">
      <c r="A241" s="25"/>
      <c r="B241" s="43"/>
      <c r="C241" s="43"/>
      <c r="D241" s="43"/>
      <c r="E241" s="43"/>
      <c r="F241" s="43"/>
      <c r="G241" s="43"/>
      <c r="H241" s="43"/>
      <c r="I241" s="43"/>
      <c r="J241" s="43"/>
      <c r="K241" s="43"/>
      <c r="L241" s="43"/>
      <c r="M241" s="43"/>
      <c r="N241" s="43"/>
      <c r="O241" s="43"/>
      <c r="P241" s="43"/>
      <c r="Q241" s="43"/>
      <c r="R241" s="43"/>
      <c r="S241" s="43"/>
      <c r="T241" s="43"/>
      <c r="U241" s="43"/>
      <c r="V241" s="50"/>
      <c r="W241" s="43"/>
      <c r="X241" s="41"/>
      <c r="Y241" s="4"/>
      <c r="Z241" s="43"/>
      <c r="AA241" s="43"/>
      <c r="AB241" s="43"/>
      <c r="AC241" s="43"/>
      <c r="AD241" s="43"/>
      <c r="AE241" s="4"/>
      <c r="AG241" s="41"/>
    </row>
    <row r="242" spans="1:33" ht="14.25" customHeight="1">
      <c r="A242" s="25"/>
      <c r="B242" s="43"/>
      <c r="C242" s="43"/>
      <c r="D242" s="43"/>
      <c r="E242" s="43"/>
      <c r="F242" s="43"/>
      <c r="G242" s="43"/>
      <c r="H242" s="43"/>
      <c r="I242" s="43"/>
      <c r="J242" s="43"/>
      <c r="K242" s="43"/>
      <c r="L242" s="43"/>
      <c r="M242" s="43"/>
      <c r="N242" s="43"/>
      <c r="O242" s="43"/>
      <c r="P242" s="43"/>
      <c r="Q242" s="43"/>
      <c r="R242" s="43"/>
      <c r="S242" s="43"/>
      <c r="T242" s="43"/>
      <c r="U242" s="43"/>
      <c r="V242" s="50"/>
      <c r="W242" s="43"/>
      <c r="X242" s="41"/>
      <c r="Y242" s="4"/>
      <c r="Z242" s="43"/>
      <c r="AA242" s="43"/>
      <c r="AB242" s="43"/>
      <c r="AC242" s="43"/>
      <c r="AD242" s="43"/>
      <c r="AE242" s="4"/>
      <c r="AG242" s="41"/>
    </row>
    <row r="243" spans="1:33"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1"/>
      <c r="Y243" s="43"/>
      <c r="Z243" s="43"/>
      <c r="AA243" s="43"/>
      <c r="AB243" s="43"/>
      <c r="AC243" s="43"/>
      <c r="AD243" s="43"/>
      <c r="AE243" s="43"/>
      <c r="AG243" s="41"/>
    </row>
    <row r="244" spans="1:33"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1"/>
      <c r="Y244" s="43"/>
      <c r="Z244" s="43"/>
      <c r="AA244" s="43"/>
      <c r="AB244" s="43"/>
      <c r="AC244" s="43"/>
      <c r="AD244" s="43"/>
      <c r="AE244" s="43"/>
      <c r="AG244" s="41"/>
    </row>
    <row r="245" spans="1:33"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1"/>
      <c r="Y245" s="43"/>
      <c r="Z245" s="43"/>
      <c r="AA245" s="43"/>
      <c r="AB245" s="43"/>
      <c r="AC245" s="43"/>
      <c r="AD245" s="43"/>
      <c r="AE245" s="43"/>
      <c r="AG245" s="41"/>
    </row>
    <row r="246" spans="1:33"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1"/>
      <c r="Y246" s="43"/>
      <c r="Z246" s="43"/>
      <c r="AA246" s="43"/>
      <c r="AB246" s="43"/>
      <c r="AC246" s="43"/>
      <c r="AD246" s="43"/>
      <c r="AE246" s="43"/>
      <c r="AG246" s="41"/>
    </row>
    <row r="247" spans="1:33"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1"/>
      <c r="Y247" s="43"/>
      <c r="Z247" s="43"/>
      <c r="AA247" s="43"/>
      <c r="AB247" s="43"/>
      <c r="AC247" s="43"/>
      <c r="AD247" s="43"/>
      <c r="AE247" s="43"/>
      <c r="AG247" s="41"/>
    </row>
    <row r="248" spans="1:33"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1"/>
      <c r="Y248" s="43"/>
      <c r="Z248" s="43"/>
      <c r="AA248" s="43"/>
      <c r="AB248" s="43"/>
      <c r="AC248" s="43"/>
      <c r="AD248" s="43"/>
      <c r="AE248" s="43"/>
      <c r="AG248" s="41"/>
    </row>
    <row r="249" spans="1:33"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1"/>
      <c r="Y249" s="43"/>
      <c r="Z249" s="43"/>
      <c r="AA249" s="43"/>
      <c r="AB249" s="43"/>
      <c r="AC249" s="43"/>
      <c r="AD249" s="43"/>
      <c r="AE249" s="43"/>
      <c r="AG249" s="41"/>
    </row>
    <row r="250" spans="1:33"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1"/>
      <c r="Y250" s="43"/>
      <c r="Z250" s="43"/>
      <c r="AA250" s="43"/>
      <c r="AB250" s="43"/>
      <c r="AC250" s="43"/>
      <c r="AD250" s="43"/>
      <c r="AE250" s="43"/>
      <c r="AG250" s="41"/>
    </row>
    <row r="251" spans="1:33"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1"/>
      <c r="Y251" s="43"/>
      <c r="Z251" s="43"/>
      <c r="AA251" s="43"/>
      <c r="AB251" s="43"/>
      <c r="AC251" s="43"/>
      <c r="AD251" s="43"/>
      <c r="AE251" s="43"/>
      <c r="AG251" s="41"/>
    </row>
    <row r="252" spans="1:33"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1"/>
      <c r="Y252" s="43"/>
      <c r="Z252" s="43"/>
      <c r="AA252" s="43"/>
      <c r="AB252" s="43"/>
      <c r="AC252" s="43"/>
      <c r="AD252" s="43"/>
      <c r="AE252" s="43"/>
      <c r="AG252" s="41"/>
    </row>
    <row r="253" spans="1:33"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1"/>
      <c r="Y253" s="43"/>
      <c r="Z253" s="43"/>
      <c r="AA253" s="43"/>
      <c r="AB253" s="43"/>
      <c r="AC253" s="43"/>
      <c r="AD253" s="43"/>
      <c r="AE253" s="43"/>
      <c r="AG253" s="41"/>
    </row>
    <row r="254" spans="1:33"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1"/>
      <c r="Y254" s="43"/>
      <c r="Z254" s="43"/>
      <c r="AA254" s="43"/>
      <c r="AB254" s="43"/>
      <c r="AC254" s="43"/>
      <c r="AD254" s="43"/>
      <c r="AE254" s="43"/>
      <c r="AG254" s="41"/>
    </row>
    <row r="255" spans="1:33"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1"/>
      <c r="Y255" s="43"/>
      <c r="Z255" s="43"/>
      <c r="AA255" s="43"/>
      <c r="AB255" s="43"/>
      <c r="AC255" s="43"/>
      <c r="AD255" s="43"/>
      <c r="AE255" s="43"/>
      <c r="AG255" s="41"/>
    </row>
    <row r="256" spans="1:33"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1"/>
      <c r="Y256" s="43"/>
      <c r="Z256" s="43"/>
      <c r="AA256" s="43"/>
      <c r="AB256" s="43"/>
      <c r="AC256" s="43"/>
      <c r="AD256" s="43"/>
      <c r="AE256" s="43"/>
      <c r="AG256" s="41"/>
    </row>
    <row r="257" spans="1:33"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1"/>
      <c r="Y257" s="43"/>
      <c r="Z257" s="43"/>
      <c r="AA257" s="43"/>
      <c r="AB257" s="43"/>
      <c r="AC257" s="43"/>
      <c r="AD257" s="43"/>
      <c r="AE257" s="43"/>
      <c r="AG257" s="41"/>
    </row>
    <row r="258" spans="1:33"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1"/>
      <c r="Y258" s="43"/>
      <c r="Z258" s="43"/>
      <c r="AA258" s="43"/>
      <c r="AB258" s="43"/>
      <c r="AC258" s="43"/>
      <c r="AD258" s="43"/>
      <c r="AE258" s="43"/>
      <c r="AG258" s="41"/>
    </row>
    <row r="259" spans="1:33"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1"/>
      <c r="Y259" s="43"/>
      <c r="Z259" s="43"/>
      <c r="AA259" s="43"/>
      <c r="AB259" s="43"/>
      <c r="AC259" s="43"/>
      <c r="AD259" s="43"/>
      <c r="AE259" s="43"/>
      <c r="AG259" s="41"/>
    </row>
    <row r="260" spans="1:33"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1"/>
      <c r="Y260" s="43"/>
      <c r="Z260" s="43"/>
      <c r="AA260" s="43"/>
      <c r="AB260" s="43"/>
      <c r="AC260" s="43"/>
      <c r="AD260" s="43"/>
      <c r="AE260" s="43"/>
      <c r="AG260" s="41"/>
    </row>
    <row r="261" spans="1:33"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1"/>
      <c r="Y261" s="43"/>
      <c r="Z261" s="43"/>
      <c r="AA261" s="43"/>
      <c r="AB261" s="43"/>
      <c r="AC261" s="43"/>
      <c r="AD261" s="43"/>
      <c r="AE261" s="43"/>
      <c r="AG261" s="41"/>
    </row>
    <row r="262" spans="1:33"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1"/>
      <c r="Y262" s="43"/>
      <c r="Z262" s="43"/>
      <c r="AA262" s="43"/>
      <c r="AB262" s="43"/>
      <c r="AC262" s="43"/>
      <c r="AD262" s="43"/>
      <c r="AE262" s="43"/>
      <c r="AG262" s="41"/>
    </row>
    <row r="263" spans="1:33"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1"/>
      <c r="Y263" s="43"/>
      <c r="Z263" s="43"/>
      <c r="AA263" s="43"/>
      <c r="AB263" s="43"/>
      <c r="AC263" s="43"/>
      <c r="AD263" s="43"/>
      <c r="AE263" s="43"/>
      <c r="AG263" s="41"/>
    </row>
    <row r="264" spans="1:33"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1"/>
      <c r="Y264" s="43"/>
      <c r="Z264" s="43"/>
      <c r="AA264" s="43"/>
      <c r="AB264" s="43"/>
      <c r="AC264" s="43"/>
      <c r="AD264" s="43"/>
      <c r="AE264" s="43"/>
      <c r="AG264" s="41"/>
    </row>
    <row r="265" spans="1:33"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1"/>
      <c r="Y265" s="43"/>
      <c r="Z265" s="43"/>
      <c r="AA265" s="43"/>
      <c r="AB265" s="43"/>
      <c r="AC265" s="43"/>
      <c r="AD265" s="43"/>
      <c r="AE265" s="43"/>
      <c r="AG265" s="41"/>
    </row>
    <row r="266" spans="1:33"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1"/>
      <c r="Y266" s="43"/>
      <c r="Z266" s="43"/>
      <c r="AA266" s="43"/>
      <c r="AB266" s="43"/>
      <c r="AC266" s="43"/>
      <c r="AD266" s="43"/>
      <c r="AE266" s="43"/>
      <c r="AG266" s="41"/>
    </row>
    <row r="267" spans="1:33"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1"/>
      <c r="Y267" s="43"/>
      <c r="Z267" s="43"/>
      <c r="AA267" s="43"/>
      <c r="AB267" s="43"/>
      <c r="AC267" s="43"/>
      <c r="AD267" s="43"/>
      <c r="AE267" s="43"/>
      <c r="AG267" s="41"/>
    </row>
    <row r="268" spans="1:33"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1"/>
      <c r="Y268" s="43"/>
      <c r="Z268" s="43"/>
      <c r="AA268" s="43"/>
      <c r="AB268" s="43"/>
      <c r="AC268" s="43"/>
      <c r="AD268" s="43"/>
      <c r="AE268" s="43"/>
      <c r="AG268" s="41"/>
    </row>
    <row r="269" spans="1:33"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1"/>
      <c r="Y269" s="43"/>
      <c r="Z269" s="43"/>
      <c r="AA269" s="43"/>
      <c r="AB269" s="43"/>
      <c r="AC269" s="43"/>
      <c r="AD269" s="43"/>
      <c r="AE269" s="43"/>
      <c r="AG269" s="41"/>
    </row>
    <row r="270" spans="1:33"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1"/>
      <c r="Y270" s="43"/>
      <c r="Z270" s="43"/>
      <c r="AA270" s="43"/>
      <c r="AB270" s="43"/>
      <c r="AC270" s="43"/>
      <c r="AD270" s="43"/>
      <c r="AE270" s="43"/>
      <c r="AG270" s="41"/>
    </row>
    <row r="271" spans="1:33"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1"/>
      <c r="Y271" s="43"/>
      <c r="Z271" s="43"/>
      <c r="AA271" s="43"/>
      <c r="AB271" s="43"/>
      <c r="AC271" s="43"/>
      <c r="AD271" s="43"/>
      <c r="AE271" s="43"/>
      <c r="AG271" s="41"/>
    </row>
    <row r="272" spans="1:33"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1"/>
      <c r="Y272" s="43"/>
      <c r="Z272" s="43"/>
      <c r="AA272" s="43"/>
      <c r="AB272" s="43"/>
      <c r="AC272" s="43"/>
      <c r="AD272" s="43"/>
      <c r="AE272" s="43"/>
      <c r="AG272" s="41"/>
    </row>
    <row r="273" spans="1:33"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1"/>
      <c r="Y273" s="43"/>
      <c r="Z273" s="43"/>
      <c r="AA273" s="43"/>
      <c r="AB273" s="43"/>
      <c r="AC273" s="43"/>
      <c r="AD273" s="43"/>
      <c r="AE273" s="43"/>
      <c r="AG273" s="41"/>
    </row>
    <row r="274" spans="1:33"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1"/>
      <c r="Y274" s="43"/>
      <c r="Z274" s="43"/>
      <c r="AA274" s="43"/>
      <c r="AB274" s="43"/>
      <c r="AC274" s="43"/>
      <c r="AD274" s="43"/>
      <c r="AE274" s="43"/>
      <c r="AG274" s="41"/>
    </row>
    <row r="275" spans="1:33"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1"/>
      <c r="Y275" s="43"/>
      <c r="Z275" s="43"/>
      <c r="AA275" s="43"/>
      <c r="AB275" s="43"/>
      <c r="AC275" s="43"/>
      <c r="AD275" s="43"/>
      <c r="AE275" s="43"/>
      <c r="AG275" s="41"/>
    </row>
    <row r="276" spans="1:33"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1"/>
      <c r="Y276" s="43"/>
      <c r="Z276" s="43"/>
      <c r="AA276" s="43"/>
      <c r="AB276" s="43"/>
      <c r="AC276" s="43"/>
      <c r="AD276" s="43"/>
      <c r="AE276" s="43"/>
      <c r="AG276" s="41"/>
    </row>
    <row r="277" spans="1:33"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1"/>
      <c r="Y277" s="43"/>
      <c r="Z277" s="43"/>
      <c r="AA277" s="43"/>
      <c r="AB277" s="43"/>
      <c r="AC277" s="43"/>
      <c r="AD277" s="43"/>
      <c r="AE277" s="43"/>
      <c r="AG277" s="41"/>
    </row>
    <row r="278" spans="1:33"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1"/>
      <c r="Y278" s="43"/>
      <c r="Z278" s="43"/>
      <c r="AA278" s="43"/>
      <c r="AB278" s="43"/>
      <c r="AC278" s="43"/>
      <c r="AD278" s="43"/>
      <c r="AE278" s="43"/>
      <c r="AG278" s="41"/>
    </row>
    <row r="279" spans="1:33"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1"/>
      <c r="Y279" s="43"/>
      <c r="Z279" s="43"/>
      <c r="AA279" s="43"/>
      <c r="AB279" s="43"/>
      <c r="AC279" s="43"/>
      <c r="AD279" s="43"/>
      <c r="AE279" s="43"/>
      <c r="AG279" s="41"/>
    </row>
    <row r="280" spans="1:33"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1"/>
      <c r="Y280" s="43"/>
      <c r="Z280" s="43"/>
      <c r="AA280" s="43"/>
      <c r="AB280" s="43"/>
      <c r="AC280" s="43"/>
      <c r="AD280" s="43"/>
      <c r="AE280" s="43"/>
      <c r="AG280" s="41"/>
    </row>
    <row r="281" spans="1:33"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1"/>
      <c r="Y281" s="43"/>
      <c r="Z281" s="43"/>
      <c r="AA281" s="43"/>
      <c r="AB281" s="43"/>
      <c r="AC281" s="43"/>
      <c r="AD281" s="43"/>
      <c r="AE281" s="43"/>
      <c r="AG281" s="41"/>
    </row>
    <row r="282" spans="1:33"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1"/>
      <c r="Y282" s="43"/>
      <c r="Z282" s="43"/>
      <c r="AA282" s="43"/>
      <c r="AB282" s="43"/>
      <c r="AC282" s="43"/>
      <c r="AD282" s="43"/>
      <c r="AE282" s="43"/>
      <c r="AG282" s="41"/>
    </row>
    <row r="283" spans="1:33"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1"/>
      <c r="Y283" s="43"/>
      <c r="Z283" s="43"/>
      <c r="AA283" s="43"/>
      <c r="AB283" s="43"/>
      <c r="AC283" s="43"/>
      <c r="AD283" s="43"/>
      <c r="AE283" s="43"/>
      <c r="AG283" s="41"/>
    </row>
    <row r="284" spans="1:33"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1"/>
      <c r="Y284" s="43"/>
      <c r="Z284" s="43"/>
      <c r="AA284" s="43"/>
      <c r="AB284" s="43"/>
      <c r="AC284" s="43"/>
      <c r="AD284" s="43"/>
      <c r="AE284" s="43"/>
      <c r="AG284" s="41"/>
    </row>
    <row r="285" spans="1:33"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1"/>
      <c r="Y285" s="43"/>
      <c r="Z285" s="43"/>
      <c r="AA285" s="43"/>
      <c r="AB285" s="43"/>
      <c r="AC285" s="43"/>
      <c r="AD285" s="43"/>
      <c r="AE285" s="43"/>
      <c r="AG285" s="41"/>
    </row>
    <row r="286" spans="1:33"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1"/>
      <c r="Y286" s="43"/>
      <c r="Z286" s="43"/>
      <c r="AA286" s="43"/>
      <c r="AB286" s="43"/>
      <c r="AC286" s="43"/>
      <c r="AD286" s="43"/>
      <c r="AE286" s="43"/>
      <c r="AG286" s="41"/>
    </row>
    <row r="287" spans="1:33"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1"/>
      <c r="Y287" s="43"/>
      <c r="Z287" s="43"/>
      <c r="AA287" s="43"/>
      <c r="AB287" s="43"/>
      <c r="AC287" s="43"/>
      <c r="AD287" s="43"/>
      <c r="AE287" s="43"/>
      <c r="AG287" s="41"/>
    </row>
    <row r="288" spans="1:33"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1"/>
      <c r="Y288" s="43"/>
      <c r="Z288" s="43"/>
      <c r="AA288" s="43"/>
      <c r="AB288" s="43"/>
      <c r="AC288" s="43"/>
      <c r="AD288" s="43"/>
      <c r="AE288" s="43"/>
      <c r="AG288" s="41"/>
    </row>
    <row r="289" spans="1:33"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1"/>
      <c r="Y289" s="43"/>
      <c r="Z289" s="43"/>
      <c r="AA289" s="43"/>
      <c r="AB289" s="43"/>
      <c r="AC289" s="43"/>
      <c r="AD289" s="43"/>
      <c r="AE289" s="43"/>
      <c r="AG289" s="41"/>
    </row>
    <row r="290" spans="1:33"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1"/>
      <c r="Y290" s="43"/>
      <c r="Z290" s="43"/>
      <c r="AA290" s="43"/>
      <c r="AB290" s="43"/>
      <c r="AC290" s="43"/>
      <c r="AD290" s="43"/>
      <c r="AE290" s="43"/>
      <c r="AG290" s="41"/>
    </row>
    <row r="291" spans="1:33"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1"/>
      <c r="Y291" s="43"/>
      <c r="Z291" s="43"/>
      <c r="AA291" s="43"/>
      <c r="AB291" s="43"/>
      <c r="AC291" s="43"/>
      <c r="AD291" s="43"/>
      <c r="AE291" s="43"/>
      <c r="AG291" s="41"/>
    </row>
    <row r="292" spans="1:33"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1"/>
      <c r="Y292" s="43"/>
      <c r="Z292" s="43"/>
      <c r="AA292" s="43"/>
      <c r="AB292" s="43"/>
      <c r="AC292" s="43"/>
      <c r="AD292" s="43"/>
      <c r="AE292" s="43"/>
      <c r="AG292" s="41"/>
    </row>
    <row r="293" spans="1:33"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1"/>
      <c r="Y293" s="43"/>
      <c r="Z293" s="43"/>
      <c r="AA293" s="43"/>
      <c r="AB293" s="43"/>
      <c r="AC293" s="43"/>
      <c r="AD293" s="43"/>
      <c r="AE293" s="43"/>
      <c r="AG293" s="41"/>
    </row>
    <row r="294" spans="1:33"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1"/>
      <c r="Y294" s="43"/>
      <c r="Z294" s="43"/>
      <c r="AA294" s="43"/>
      <c r="AB294" s="43"/>
      <c r="AC294" s="43"/>
      <c r="AD294" s="43"/>
      <c r="AE294" s="43"/>
      <c r="AG294" s="41"/>
    </row>
    <row r="295" spans="1:33"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1"/>
      <c r="Y295" s="43"/>
      <c r="Z295" s="43"/>
      <c r="AA295" s="43"/>
      <c r="AB295" s="43"/>
      <c r="AC295" s="43"/>
      <c r="AD295" s="43"/>
      <c r="AE295" s="43"/>
      <c r="AG295" s="41"/>
    </row>
    <row r="296" spans="1:33"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1"/>
      <c r="Y296" s="43"/>
      <c r="Z296" s="43"/>
      <c r="AA296" s="43"/>
      <c r="AB296" s="43"/>
      <c r="AC296" s="43"/>
      <c r="AD296" s="43"/>
      <c r="AE296" s="43"/>
      <c r="AG296" s="41"/>
    </row>
    <row r="297" spans="1:33"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1"/>
      <c r="Y297" s="43"/>
      <c r="Z297" s="43"/>
      <c r="AA297" s="43"/>
      <c r="AB297" s="43"/>
      <c r="AC297" s="43"/>
      <c r="AD297" s="43"/>
      <c r="AE297" s="43"/>
      <c r="AG297" s="41"/>
    </row>
    <row r="298" spans="1:33"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1"/>
      <c r="Y298" s="43"/>
      <c r="Z298" s="43"/>
      <c r="AA298" s="43"/>
      <c r="AB298" s="43"/>
      <c r="AC298" s="43"/>
      <c r="AD298" s="43"/>
      <c r="AE298" s="43"/>
      <c r="AG298" s="41"/>
    </row>
    <row r="299" spans="1:33"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1"/>
      <c r="Y299" s="43"/>
      <c r="Z299" s="43"/>
      <c r="AA299" s="43"/>
      <c r="AB299" s="43"/>
      <c r="AC299" s="43"/>
      <c r="AD299" s="43"/>
      <c r="AE299" s="43"/>
      <c r="AG299" s="41"/>
    </row>
    <row r="300" spans="1:33"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1"/>
      <c r="Y300" s="43"/>
      <c r="Z300" s="43"/>
      <c r="AA300" s="43"/>
      <c r="AB300" s="43"/>
      <c r="AC300" s="43"/>
      <c r="AD300" s="43"/>
      <c r="AE300" s="43"/>
      <c r="AG300" s="41"/>
    </row>
    <row r="301" spans="1:33"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1"/>
      <c r="Y301" s="43"/>
      <c r="Z301" s="43"/>
      <c r="AA301" s="43"/>
      <c r="AB301" s="43"/>
      <c r="AC301" s="43"/>
      <c r="AD301" s="43"/>
      <c r="AE301" s="43"/>
      <c r="AG301" s="41"/>
    </row>
    <row r="302" spans="1:33"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1"/>
      <c r="Y302" s="43"/>
      <c r="Z302" s="43"/>
      <c r="AA302" s="43"/>
      <c r="AB302" s="43"/>
      <c r="AC302" s="43"/>
      <c r="AD302" s="43"/>
      <c r="AE302" s="43"/>
      <c r="AG302" s="41"/>
    </row>
    <row r="303" spans="1:33"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1"/>
      <c r="Y303" s="43"/>
      <c r="Z303" s="43"/>
      <c r="AA303" s="43"/>
      <c r="AB303" s="43"/>
      <c r="AC303" s="43"/>
      <c r="AD303" s="43"/>
      <c r="AE303" s="43"/>
      <c r="AG303" s="41"/>
    </row>
    <row r="304" spans="1:33"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1"/>
      <c r="Y304" s="43"/>
      <c r="Z304" s="43"/>
      <c r="AA304" s="43"/>
      <c r="AB304" s="43"/>
      <c r="AC304" s="43"/>
      <c r="AD304" s="43"/>
      <c r="AE304" s="43"/>
      <c r="AG304" s="41"/>
    </row>
    <row r="305" spans="1:33"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1"/>
      <c r="Y305" s="43"/>
      <c r="Z305" s="43"/>
      <c r="AA305" s="43"/>
      <c r="AB305" s="43"/>
      <c r="AC305" s="43"/>
      <c r="AD305" s="43"/>
      <c r="AE305" s="43"/>
      <c r="AG305" s="41"/>
    </row>
    <row r="306" spans="1:33"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1"/>
      <c r="Y306" s="43"/>
      <c r="Z306" s="43"/>
      <c r="AA306" s="43"/>
      <c r="AB306" s="43"/>
      <c r="AC306" s="43"/>
      <c r="AD306" s="43"/>
      <c r="AE306" s="43"/>
      <c r="AG306" s="41"/>
    </row>
    <row r="307" spans="1:33"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1"/>
      <c r="Y307" s="43"/>
      <c r="Z307" s="43"/>
      <c r="AA307" s="43"/>
      <c r="AB307" s="43"/>
      <c r="AC307" s="43"/>
      <c r="AD307" s="43"/>
      <c r="AE307" s="43"/>
      <c r="AG307" s="41"/>
    </row>
    <row r="308" spans="1:33"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1"/>
      <c r="Y308" s="43"/>
      <c r="Z308" s="43"/>
      <c r="AA308" s="43"/>
      <c r="AB308" s="43"/>
      <c r="AC308" s="43"/>
      <c r="AD308" s="43"/>
      <c r="AE308" s="43"/>
      <c r="AG308" s="41"/>
    </row>
    <row r="309" spans="1:33"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1"/>
      <c r="Y309" s="43"/>
      <c r="Z309" s="43"/>
      <c r="AA309" s="43"/>
      <c r="AB309" s="43"/>
      <c r="AC309" s="43"/>
      <c r="AD309" s="43"/>
      <c r="AE309" s="43"/>
      <c r="AG309" s="41"/>
    </row>
    <row r="310" spans="1:33"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1"/>
      <c r="Y310" s="43"/>
      <c r="Z310" s="43"/>
      <c r="AA310" s="43"/>
      <c r="AB310" s="43"/>
      <c r="AC310" s="43"/>
      <c r="AD310" s="43"/>
      <c r="AE310" s="43"/>
      <c r="AG310" s="41"/>
    </row>
    <row r="311" spans="1:33"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1"/>
      <c r="Y311" s="43"/>
      <c r="Z311" s="43"/>
      <c r="AA311" s="43"/>
      <c r="AB311" s="43"/>
      <c r="AC311" s="43"/>
      <c r="AD311" s="43"/>
      <c r="AE311" s="43"/>
      <c r="AG311" s="41"/>
    </row>
    <row r="312" spans="1:33"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1"/>
      <c r="Y312" s="43"/>
      <c r="Z312" s="43"/>
      <c r="AA312" s="43"/>
      <c r="AB312" s="43"/>
      <c r="AC312" s="43"/>
      <c r="AD312" s="43"/>
      <c r="AE312" s="43"/>
      <c r="AG312" s="41"/>
    </row>
    <row r="313" spans="1:33"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1"/>
      <c r="Y313" s="43"/>
      <c r="Z313" s="43"/>
      <c r="AA313" s="43"/>
      <c r="AB313" s="43"/>
      <c r="AC313" s="43"/>
      <c r="AD313" s="43"/>
      <c r="AE313" s="43"/>
      <c r="AG313" s="41"/>
    </row>
    <row r="314" spans="1:33"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1"/>
      <c r="Y314" s="43"/>
      <c r="Z314" s="43"/>
      <c r="AA314" s="43"/>
      <c r="AB314" s="43"/>
      <c r="AC314" s="43"/>
      <c r="AD314" s="43"/>
      <c r="AE314" s="43"/>
      <c r="AG314" s="41"/>
    </row>
    <row r="315" spans="1:33"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1"/>
      <c r="Y315" s="43"/>
      <c r="Z315" s="43"/>
      <c r="AA315" s="43"/>
      <c r="AB315" s="43"/>
      <c r="AC315" s="43"/>
      <c r="AD315" s="43"/>
      <c r="AE315" s="43"/>
      <c r="AG315" s="41"/>
    </row>
    <row r="316" spans="1:33"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1"/>
      <c r="Y316" s="43"/>
      <c r="Z316" s="43"/>
      <c r="AA316" s="43"/>
      <c r="AB316" s="43"/>
      <c r="AC316" s="43"/>
      <c r="AD316" s="43"/>
      <c r="AE316" s="43"/>
      <c r="AG316" s="41"/>
    </row>
    <row r="317" spans="1:33"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1"/>
      <c r="Y317" s="43"/>
      <c r="Z317" s="43"/>
      <c r="AA317" s="43"/>
      <c r="AB317" s="43"/>
      <c r="AC317" s="43"/>
      <c r="AD317" s="43"/>
      <c r="AE317" s="43"/>
      <c r="AG317" s="41"/>
    </row>
    <row r="318" spans="1:33"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1"/>
      <c r="Y318" s="43"/>
      <c r="Z318" s="43"/>
      <c r="AA318" s="43"/>
      <c r="AB318" s="43"/>
      <c r="AC318" s="43"/>
      <c r="AD318" s="43"/>
      <c r="AE318" s="43"/>
      <c r="AG318" s="41"/>
    </row>
    <row r="319" spans="1:33"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1"/>
      <c r="Y319" s="43"/>
      <c r="Z319" s="43"/>
      <c r="AA319" s="43"/>
      <c r="AB319" s="43"/>
      <c r="AC319" s="43"/>
      <c r="AD319" s="43"/>
      <c r="AE319" s="43"/>
      <c r="AG319" s="41"/>
    </row>
    <row r="320" spans="1:33"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1"/>
      <c r="Y320" s="43"/>
      <c r="Z320" s="43"/>
      <c r="AA320" s="43"/>
      <c r="AB320" s="43"/>
      <c r="AC320" s="43"/>
      <c r="AD320" s="43"/>
      <c r="AE320" s="43"/>
      <c r="AG320" s="41"/>
    </row>
    <row r="321" spans="1:33"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1"/>
      <c r="Y321" s="43"/>
      <c r="Z321" s="43"/>
      <c r="AA321" s="43"/>
      <c r="AB321" s="43"/>
      <c r="AC321" s="43"/>
      <c r="AD321" s="43"/>
      <c r="AE321" s="43"/>
      <c r="AG321" s="41"/>
    </row>
    <row r="322" spans="1:33"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1"/>
      <c r="Y322" s="43"/>
      <c r="Z322" s="43"/>
      <c r="AA322" s="43"/>
      <c r="AB322" s="43"/>
      <c r="AC322" s="43"/>
      <c r="AD322" s="43"/>
      <c r="AE322" s="43"/>
      <c r="AG322" s="41"/>
    </row>
    <row r="323" spans="1:33"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1"/>
      <c r="Y323" s="43"/>
      <c r="Z323" s="43"/>
      <c r="AA323" s="43"/>
      <c r="AB323" s="43"/>
      <c r="AC323" s="43"/>
      <c r="AD323" s="43"/>
      <c r="AE323" s="43"/>
      <c r="AG323" s="41"/>
    </row>
    <row r="324" spans="1:33"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1"/>
      <c r="Y324" s="43"/>
      <c r="Z324" s="43"/>
      <c r="AA324" s="43"/>
      <c r="AB324" s="43"/>
      <c r="AC324" s="43"/>
      <c r="AD324" s="43"/>
      <c r="AE324" s="43"/>
      <c r="AG324" s="41"/>
    </row>
    <row r="325" spans="1:33"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1"/>
      <c r="Y325" s="43"/>
      <c r="Z325" s="43"/>
      <c r="AA325" s="43"/>
      <c r="AB325" s="43"/>
      <c r="AC325" s="43"/>
      <c r="AD325" s="43"/>
      <c r="AE325" s="43"/>
      <c r="AG325" s="41"/>
    </row>
    <row r="326" spans="1:33"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1"/>
      <c r="Y326" s="43"/>
      <c r="Z326" s="43"/>
      <c r="AA326" s="43"/>
      <c r="AB326" s="43"/>
      <c r="AC326" s="43"/>
      <c r="AD326" s="43"/>
      <c r="AE326" s="43"/>
      <c r="AG326" s="41"/>
    </row>
    <row r="327" spans="1:33"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1"/>
      <c r="Y327" s="43"/>
      <c r="Z327" s="43"/>
      <c r="AA327" s="43"/>
      <c r="AB327" s="43"/>
      <c r="AC327" s="43"/>
      <c r="AD327" s="43"/>
      <c r="AE327" s="43"/>
      <c r="AG327" s="41"/>
    </row>
    <row r="328" spans="1:33"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1"/>
      <c r="Y328" s="43"/>
      <c r="Z328" s="43"/>
      <c r="AA328" s="43"/>
      <c r="AB328" s="43"/>
      <c r="AC328" s="43"/>
      <c r="AD328" s="43"/>
      <c r="AE328" s="43"/>
      <c r="AG328" s="41"/>
    </row>
    <row r="329" spans="1:33"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1"/>
      <c r="Y329" s="43"/>
      <c r="Z329" s="43"/>
      <c r="AA329" s="43"/>
      <c r="AB329" s="43"/>
      <c r="AC329" s="43"/>
      <c r="AD329" s="43"/>
      <c r="AE329" s="43"/>
      <c r="AG329" s="41"/>
    </row>
    <row r="330" spans="1:33"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1"/>
      <c r="Y330" s="43"/>
      <c r="Z330" s="43"/>
      <c r="AA330" s="43"/>
      <c r="AB330" s="43"/>
      <c r="AC330" s="43"/>
      <c r="AD330" s="43"/>
      <c r="AE330" s="43"/>
      <c r="AG330" s="41"/>
    </row>
    <row r="331" spans="1:33"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1"/>
      <c r="Y331" s="43"/>
      <c r="Z331" s="43"/>
      <c r="AA331" s="43"/>
      <c r="AB331" s="43"/>
      <c r="AC331" s="43"/>
      <c r="AD331" s="43"/>
      <c r="AE331" s="43"/>
      <c r="AG331" s="41"/>
    </row>
    <row r="332" spans="1:33"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1"/>
      <c r="Y332" s="43"/>
      <c r="Z332" s="43"/>
      <c r="AA332" s="43"/>
      <c r="AB332" s="43"/>
      <c r="AC332" s="43"/>
      <c r="AD332" s="43"/>
      <c r="AE332" s="43"/>
      <c r="AG332" s="41"/>
    </row>
    <row r="333" spans="1:33"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1"/>
      <c r="Y333" s="43"/>
      <c r="Z333" s="43"/>
      <c r="AA333" s="43"/>
      <c r="AB333" s="43"/>
      <c r="AC333" s="43"/>
      <c r="AD333" s="43"/>
      <c r="AE333" s="43"/>
      <c r="AG333" s="41"/>
    </row>
    <row r="334" spans="1:33"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1"/>
      <c r="Y334" s="43"/>
      <c r="Z334" s="43"/>
      <c r="AA334" s="43"/>
      <c r="AB334" s="43"/>
      <c r="AC334" s="43"/>
      <c r="AD334" s="43"/>
      <c r="AE334" s="43"/>
      <c r="AG334" s="41"/>
    </row>
    <row r="335" spans="1:33"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1"/>
      <c r="Y335" s="43"/>
      <c r="Z335" s="43"/>
      <c r="AA335" s="43"/>
      <c r="AB335" s="43"/>
      <c r="AC335" s="43"/>
      <c r="AD335" s="43"/>
      <c r="AE335" s="43"/>
      <c r="AG335" s="41"/>
    </row>
    <row r="336" spans="1:33"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1"/>
      <c r="Y336" s="43"/>
      <c r="Z336" s="43"/>
      <c r="AA336" s="43"/>
      <c r="AB336" s="43"/>
      <c r="AC336" s="43"/>
      <c r="AD336" s="43"/>
      <c r="AE336" s="43"/>
      <c r="AG336" s="41"/>
    </row>
    <row r="337" spans="1:33"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1"/>
      <c r="Y337" s="43"/>
      <c r="Z337" s="43"/>
      <c r="AA337" s="43"/>
      <c r="AB337" s="43"/>
      <c r="AC337" s="43"/>
      <c r="AD337" s="43"/>
      <c r="AE337" s="43"/>
      <c r="AG337" s="41"/>
    </row>
    <row r="338" spans="1:33"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1"/>
      <c r="Y338" s="43"/>
      <c r="Z338" s="43"/>
      <c r="AA338" s="43"/>
      <c r="AB338" s="43"/>
      <c r="AC338" s="43"/>
      <c r="AD338" s="43"/>
      <c r="AE338" s="43"/>
      <c r="AG338" s="41"/>
    </row>
    <row r="339" spans="1:33"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1"/>
      <c r="Y339" s="43"/>
      <c r="Z339" s="43"/>
      <c r="AA339" s="43"/>
      <c r="AB339" s="43"/>
      <c r="AC339" s="43"/>
      <c r="AD339" s="43"/>
      <c r="AE339" s="43"/>
      <c r="AG339" s="41"/>
    </row>
    <row r="340" spans="1:33"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1"/>
      <c r="Y340" s="43"/>
      <c r="Z340" s="43"/>
      <c r="AA340" s="43"/>
      <c r="AB340" s="43"/>
      <c r="AC340" s="43"/>
      <c r="AD340" s="43"/>
      <c r="AE340" s="43"/>
      <c r="AG340" s="41"/>
    </row>
    <row r="341" spans="1:33"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1"/>
      <c r="Y341" s="43"/>
      <c r="Z341" s="43"/>
      <c r="AA341" s="43"/>
      <c r="AB341" s="43"/>
      <c r="AC341" s="43"/>
      <c r="AD341" s="43"/>
      <c r="AE341" s="43"/>
      <c r="AG341" s="41"/>
    </row>
    <row r="342" spans="1:33"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1"/>
      <c r="Y342" s="43"/>
      <c r="Z342" s="43"/>
      <c r="AA342" s="43"/>
      <c r="AB342" s="43"/>
      <c r="AC342" s="43"/>
      <c r="AD342" s="43"/>
      <c r="AE342" s="43"/>
      <c r="AG342" s="41"/>
    </row>
    <row r="343" spans="1:33"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1"/>
      <c r="Y343" s="43"/>
      <c r="Z343" s="43"/>
      <c r="AA343" s="43"/>
      <c r="AB343" s="43"/>
      <c r="AC343" s="43"/>
      <c r="AD343" s="43"/>
      <c r="AE343" s="43"/>
      <c r="AG343" s="41"/>
    </row>
    <row r="344" spans="1:33"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1"/>
      <c r="Y344" s="43"/>
      <c r="Z344" s="43"/>
      <c r="AA344" s="43"/>
      <c r="AB344" s="43"/>
      <c r="AC344" s="43"/>
      <c r="AD344" s="43"/>
      <c r="AE344" s="43"/>
      <c r="AG344" s="41"/>
    </row>
    <row r="345" spans="1:33"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1"/>
      <c r="Y345" s="43"/>
      <c r="Z345" s="43"/>
      <c r="AA345" s="43"/>
      <c r="AB345" s="43"/>
      <c r="AC345" s="43"/>
      <c r="AD345" s="43"/>
      <c r="AE345" s="43"/>
      <c r="AG345" s="41"/>
    </row>
    <row r="346" spans="1:33"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1"/>
      <c r="Y346" s="43"/>
      <c r="Z346" s="43"/>
      <c r="AA346" s="43"/>
      <c r="AB346" s="43"/>
      <c r="AC346" s="43"/>
      <c r="AD346" s="43"/>
      <c r="AE346" s="43"/>
      <c r="AG346" s="41"/>
    </row>
    <row r="347" spans="1:33"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1"/>
      <c r="Y347" s="43"/>
      <c r="Z347" s="43"/>
      <c r="AA347" s="43"/>
      <c r="AB347" s="43"/>
      <c r="AC347" s="43"/>
      <c r="AD347" s="43"/>
      <c r="AE347" s="43"/>
      <c r="AG347" s="41"/>
    </row>
    <row r="348" spans="1:33"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1"/>
      <c r="Y348" s="43"/>
      <c r="Z348" s="43"/>
      <c r="AA348" s="43"/>
      <c r="AB348" s="43"/>
      <c r="AC348" s="43"/>
      <c r="AD348" s="43"/>
      <c r="AE348" s="43"/>
      <c r="AG348" s="41"/>
    </row>
    <row r="349" spans="1:33"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1"/>
      <c r="Y349" s="43"/>
      <c r="Z349" s="43"/>
      <c r="AA349" s="43"/>
      <c r="AB349" s="43"/>
      <c r="AC349" s="43"/>
      <c r="AD349" s="43"/>
      <c r="AE349" s="43"/>
      <c r="AG349" s="41"/>
    </row>
    <row r="350" spans="1:33"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1"/>
      <c r="Y350" s="43"/>
      <c r="Z350" s="43"/>
      <c r="AA350" s="43"/>
      <c r="AB350" s="43"/>
      <c r="AC350" s="43"/>
      <c r="AD350" s="43"/>
      <c r="AE350" s="43"/>
      <c r="AG350" s="41"/>
    </row>
    <row r="351" spans="1:33"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1"/>
      <c r="Y351" s="43"/>
      <c r="Z351" s="43"/>
      <c r="AA351" s="43"/>
      <c r="AB351" s="43"/>
      <c r="AC351" s="43"/>
      <c r="AD351" s="43"/>
      <c r="AE351" s="43"/>
      <c r="AG351" s="41"/>
    </row>
    <row r="352" spans="1:33"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1"/>
      <c r="Y352" s="43"/>
      <c r="Z352" s="43"/>
      <c r="AA352" s="43"/>
      <c r="AB352" s="43"/>
      <c r="AC352" s="43"/>
      <c r="AD352" s="43"/>
      <c r="AE352" s="43"/>
      <c r="AG352" s="41"/>
    </row>
    <row r="353" spans="1:33"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1"/>
      <c r="Y353" s="43"/>
      <c r="Z353" s="43"/>
      <c r="AA353" s="43"/>
      <c r="AB353" s="43"/>
      <c r="AC353" s="43"/>
      <c r="AD353" s="43"/>
      <c r="AE353" s="43"/>
      <c r="AG353" s="41"/>
    </row>
    <row r="354" spans="1:33"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1"/>
      <c r="Y354" s="43"/>
      <c r="Z354" s="43"/>
      <c r="AA354" s="43"/>
      <c r="AB354" s="43"/>
      <c r="AC354" s="43"/>
      <c r="AD354" s="43"/>
      <c r="AE354" s="43"/>
      <c r="AG354" s="41"/>
    </row>
    <row r="355" spans="1:33"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1"/>
      <c r="Y355" s="43"/>
      <c r="Z355" s="43"/>
      <c r="AA355" s="43"/>
      <c r="AB355" s="43"/>
      <c r="AC355" s="43"/>
      <c r="AD355" s="43"/>
      <c r="AE355" s="43"/>
      <c r="AG355" s="41"/>
    </row>
    <row r="356" spans="1:33"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1"/>
      <c r="Y356" s="43"/>
      <c r="Z356" s="43"/>
      <c r="AA356" s="43"/>
      <c r="AB356" s="43"/>
      <c r="AC356" s="43"/>
      <c r="AD356" s="43"/>
      <c r="AE356" s="43"/>
      <c r="AG356" s="41"/>
    </row>
    <row r="357" spans="1:33"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1"/>
      <c r="Y357" s="43"/>
      <c r="Z357" s="43"/>
      <c r="AA357" s="43"/>
      <c r="AB357" s="43"/>
      <c r="AC357" s="43"/>
      <c r="AD357" s="43"/>
      <c r="AE357" s="43"/>
      <c r="AG357" s="41"/>
    </row>
    <row r="358" spans="1:33"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1"/>
      <c r="Y358" s="43"/>
      <c r="Z358" s="43"/>
      <c r="AA358" s="43"/>
      <c r="AB358" s="43"/>
      <c r="AC358" s="43"/>
      <c r="AD358" s="43"/>
      <c r="AE358" s="43"/>
      <c r="AG358" s="41"/>
    </row>
    <row r="359" spans="1:33"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1"/>
      <c r="Y359" s="43"/>
      <c r="Z359" s="43"/>
      <c r="AA359" s="43"/>
      <c r="AB359" s="43"/>
      <c r="AC359" s="43"/>
      <c r="AD359" s="43"/>
      <c r="AE359" s="43"/>
      <c r="AG359" s="41"/>
    </row>
    <row r="360" spans="1:33"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1"/>
      <c r="Y360" s="43"/>
      <c r="Z360" s="43"/>
      <c r="AA360" s="43"/>
      <c r="AB360" s="43"/>
      <c r="AC360" s="43"/>
      <c r="AD360" s="43"/>
      <c r="AE360" s="43"/>
      <c r="AG360" s="41"/>
    </row>
    <row r="361" spans="1:33"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1"/>
      <c r="Y361" s="43"/>
      <c r="Z361" s="43"/>
      <c r="AA361" s="43"/>
      <c r="AB361" s="43"/>
      <c r="AC361" s="43"/>
      <c r="AD361" s="43"/>
      <c r="AE361" s="43"/>
      <c r="AG361" s="41"/>
    </row>
    <row r="362" spans="1:33"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1"/>
      <c r="Y362" s="43"/>
      <c r="Z362" s="43"/>
      <c r="AA362" s="43"/>
      <c r="AB362" s="43"/>
      <c r="AC362" s="43"/>
      <c r="AD362" s="43"/>
      <c r="AE362" s="43"/>
      <c r="AG362" s="41"/>
    </row>
    <row r="363" spans="1:33"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1"/>
      <c r="Y363" s="43"/>
      <c r="Z363" s="43"/>
      <c r="AA363" s="43"/>
      <c r="AB363" s="43"/>
      <c r="AC363" s="43"/>
      <c r="AD363" s="43"/>
      <c r="AE363" s="43"/>
      <c r="AG363" s="41"/>
    </row>
    <row r="364" spans="1:33"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1"/>
      <c r="Y364" s="43"/>
      <c r="Z364" s="43"/>
      <c r="AA364" s="43"/>
      <c r="AB364" s="43"/>
      <c r="AC364" s="43"/>
      <c r="AD364" s="43"/>
      <c r="AE364" s="43"/>
      <c r="AG364" s="41"/>
    </row>
    <row r="365" spans="1:33"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1"/>
      <c r="Y365" s="43"/>
      <c r="Z365" s="43"/>
      <c r="AA365" s="43"/>
      <c r="AB365" s="43"/>
      <c r="AC365" s="43"/>
      <c r="AD365" s="43"/>
      <c r="AE365" s="43"/>
      <c r="AG365" s="41"/>
    </row>
    <row r="366" spans="1:33"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1"/>
      <c r="Y366" s="43"/>
      <c r="Z366" s="43"/>
      <c r="AA366" s="43"/>
      <c r="AB366" s="43"/>
      <c r="AC366" s="43"/>
      <c r="AD366" s="43"/>
      <c r="AE366" s="43"/>
      <c r="AG366" s="41"/>
    </row>
    <row r="367" spans="1:33"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1"/>
      <c r="Y367" s="43"/>
      <c r="Z367" s="43"/>
      <c r="AA367" s="43"/>
      <c r="AB367" s="43"/>
      <c r="AC367" s="43"/>
      <c r="AD367" s="43"/>
      <c r="AE367" s="43"/>
      <c r="AG367" s="41"/>
    </row>
    <row r="368" spans="1:33"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1"/>
      <c r="Y368" s="43"/>
      <c r="Z368" s="43"/>
      <c r="AA368" s="43"/>
      <c r="AB368" s="43"/>
      <c r="AC368" s="43"/>
      <c r="AD368" s="43"/>
      <c r="AE368" s="43"/>
      <c r="AG368" s="41"/>
    </row>
    <row r="369" spans="1:33"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1"/>
      <c r="Y369" s="43"/>
      <c r="Z369" s="43"/>
      <c r="AA369" s="43"/>
      <c r="AB369" s="43"/>
      <c r="AC369" s="43"/>
      <c r="AD369" s="43"/>
      <c r="AE369" s="43"/>
      <c r="AG369" s="41"/>
    </row>
    <row r="370" spans="1:33"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1"/>
      <c r="Y370" s="43"/>
      <c r="Z370" s="43"/>
      <c r="AA370" s="43"/>
      <c r="AB370" s="43"/>
      <c r="AC370" s="43"/>
      <c r="AD370" s="43"/>
      <c r="AE370" s="43"/>
      <c r="AG370" s="41"/>
    </row>
    <row r="371" spans="1:33"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1"/>
      <c r="Y371" s="43"/>
      <c r="Z371" s="43"/>
      <c r="AA371" s="43"/>
      <c r="AB371" s="43"/>
      <c r="AC371" s="43"/>
      <c r="AD371" s="43"/>
      <c r="AE371" s="43"/>
      <c r="AG371" s="41"/>
    </row>
    <row r="372" spans="1:33"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1"/>
      <c r="Y372" s="43"/>
      <c r="Z372" s="43"/>
      <c r="AA372" s="43"/>
      <c r="AB372" s="43"/>
      <c r="AC372" s="43"/>
      <c r="AD372" s="43"/>
      <c r="AE372" s="43"/>
      <c r="AG372" s="41"/>
    </row>
    <row r="373" spans="1:33"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1"/>
      <c r="Y373" s="43"/>
      <c r="Z373" s="43"/>
      <c r="AA373" s="43"/>
      <c r="AB373" s="43"/>
      <c r="AC373" s="43"/>
      <c r="AD373" s="43"/>
      <c r="AE373" s="43"/>
      <c r="AG373" s="41"/>
    </row>
    <row r="374" spans="1:33"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1"/>
      <c r="Y374" s="43"/>
      <c r="Z374" s="43"/>
      <c r="AA374" s="43"/>
      <c r="AB374" s="43"/>
      <c r="AC374" s="43"/>
      <c r="AD374" s="43"/>
      <c r="AE374" s="43"/>
      <c r="AG374" s="41"/>
    </row>
    <row r="375" spans="1:33"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1"/>
      <c r="Y375" s="43"/>
      <c r="Z375" s="43"/>
      <c r="AA375" s="43"/>
      <c r="AB375" s="43"/>
      <c r="AC375" s="43"/>
      <c r="AD375" s="43"/>
      <c r="AE375" s="43"/>
      <c r="AG375" s="41"/>
    </row>
    <row r="376" spans="1:33"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1"/>
      <c r="Y376" s="43"/>
      <c r="Z376" s="43"/>
      <c r="AA376" s="43"/>
      <c r="AB376" s="43"/>
      <c r="AC376" s="43"/>
      <c r="AD376" s="43"/>
      <c r="AE376" s="43"/>
      <c r="AG376" s="41"/>
    </row>
    <row r="377" spans="1:33"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1"/>
      <c r="Y377" s="43"/>
      <c r="Z377" s="43"/>
      <c r="AA377" s="43"/>
      <c r="AB377" s="43"/>
      <c r="AC377" s="43"/>
      <c r="AD377" s="43"/>
      <c r="AE377" s="43"/>
      <c r="AG377" s="41"/>
    </row>
    <row r="378" spans="1:33"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1"/>
      <c r="Y378" s="43"/>
      <c r="Z378" s="43"/>
      <c r="AA378" s="43"/>
      <c r="AB378" s="43"/>
      <c r="AC378" s="43"/>
      <c r="AD378" s="43"/>
      <c r="AE378" s="43"/>
      <c r="AG378" s="41"/>
    </row>
    <row r="379" spans="1:33"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1"/>
      <c r="Y379" s="43"/>
      <c r="Z379" s="43"/>
      <c r="AA379" s="43"/>
      <c r="AB379" s="43"/>
      <c r="AC379" s="43"/>
      <c r="AD379" s="43"/>
      <c r="AE379" s="43"/>
      <c r="AG379" s="41"/>
    </row>
    <row r="380" spans="1:33"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1"/>
      <c r="Y380" s="43"/>
      <c r="Z380" s="43"/>
      <c r="AA380" s="43"/>
      <c r="AB380" s="43"/>
      <c r="AC380" s="43"/>
      <c r="AD380" s="43"/>
      <c r="AE380" s="43"/>
      <c r="AG380" s="41"/>
    </row>
    <row r="381" spans="1:33"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1"/>
      <c r="Y381" s="43"/>
      <c r="Z381" s="43"/>
      <c r="AA381" s="43"/>
      <c r="AB381" s="43"/>
      <c r="AC381" s="43"/>
      <c r="AD381" s="43"/>
      <c r="AE381" s="43"/>
      <c r="AG381" s="41"/>
    </row>
    <row r="382" spans="1:33"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1"/>
      <c r="Y382" s="43"/>
      <c r="Z382" s="43"/>
      <c r="AA382" s="43"/>
      <c r="AB382" s="43"/>
      <c r="AC382" s="43"/>
      <c r="AD382" s="43"/>
      <c r="AE382" s="43"/>
      <c r="AG382" s="41"/>
    </row>
    <row r="383" spans="1:33"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1"/>
      <c r="Y383" s="43"/>
      <c r="Z383" s="43"/>
      <c r="AA383" s="43"/>
      <c r="AB383" s="43"/>
      <c r="AC383" s="43"/>
      <c r="AD383" s="43"/>
      <c r="AE383" s="43"/>
      <c r="AG383" s="41"/>
    </row>
    <row r="384" spans="1:33"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1"/>
      <c r="Y384" s="43"/>
      <c r="Z384" s="43"/>
      <c r="AA384" s="43"/>
      <c r="AB384" s="43"/>
      <c r="AC384" s="43"/>
      <c r="AD384" s="43"/>
      <c r="AE384" s="43"/>
      <c r="AG384" s="41"/>
    </row>
    <row r="385" spans="1:33"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1"/>
      <c r="Y385" s="43"/>
      <c r="Z385" s="43"/>
      <c r="AA385" s="43"/>
      <c r="AB385" s="43"/>
      <c r="AC385" s="43"/>
      <c r="AD385" s="43"/>
      <c r="AE385" s="43"/>
      <c r="AG385" s="41"/>
    </row>
    <row r="386" spans="1:33"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1"/>
      <c r="Y386" s="43"/>
      <c r="Z386" s="43"/>
      <c r="AA386" s="43"/>
      <c r="AB386" s="43"/>
      <c r="AC386" s="43"/>
      <c r="AD386" s="43"/>
      <c r="AE386" s="43"/>
      <c r="AG386" s="41"/>
    </row>
    <row r="387" spans="1:33"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1"/>
      <c r="Y387" s="43"/>
      <c r="Z387" s="43"/>
      <c r="AA387" s="43"/>
      <c r="AB387" s="43"/>
      <c r="AC387" s="43"/>
      <c r="AD387" s="43"/>
      <c r="AE387" s="43"/>
      <c r="AG387" s="41"/>
    </row>
    <row r="388" spans="1:33"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1"/>
      <c r="Y388" s="43"/>
      <c r="Z388" s="43"/>
      <c r="AA388" s="43"/>
      <c r="AB388" s="43"/>
      <c r="AC388" s="43"/>
      <c r="AD388" s="43"/>
      <c r="AE388" s="43"/>
      <c r="AG388" s="41"/>
    </row>
    <row r="389" spans="1:33"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1"/>
      <c r="Y389" s="43"/>
      <c r="Z389" s="43"/>
      <c r="AA389" s="43"/>
      <c r="AB389" s="43"/>
      <c r="AC389" s="43"/>
      <c r="AD389" s="43"/>
      <c r="AE389" s="43"/>
      <c r="AG389" s="41"/>
    </row>
    <row r="390" spans="1:33"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1"/>
      <c r="Y390" s="43"/>
      <c r="Z390" s="43"/>
      <c r="AA390" s="43"/>
      <c r="AB390" s="43"/>
      <c r="AC390" s="43"/>
      <c r="AD390" s="43"/>
      <c r="AE390" s="43"/>
      <c r="AG390" s="41"/>
    </row>
    <row r="391" spans="1:33"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1"/>
      <c r="Y391" s="43"/>
      <c r="Z391" s="43"/>
      <c r="AA391" s="43"/>
      <c r="AB391" s="43"/>
      <c r="AC391" s="43"/>
      <c r="AD391" s="43"/>
      <c r="AE391" s="43"/>
      <c r="AG391" s="41"/>
    </row>
    <row r="392" spans="1:33"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1"/>
      <c r="Y392" s="43"/>
      <c r="Z392" s="43"/>
      <c r="AA392" s="43"/>
      <c r="AB392" s="43"/>
      <c r="AC392" s="43"/>
      <c r="AD392" s="43"/>
      <c r="AE392" s="43"/>
      <c r="AG392" s="41"/>
    </row>
    <row r="393" spans="1:33"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1"/>
      <c r="Y393" s="43"/>
      <c r="Z393" s="43"/>
      <c r="AA393" s="43"/>
      <c r="AB393" s="43"/>
      <c r="AC393" s="43"/>
      <c r="AD393" s="43"/>
      <c r="AE393" s="43"/>
      <c r="AG393" s="41"/>
    </row>
    <row r="394" spans="1:33"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1"/>
      <c r="Y394" s="43"/>
      <c r="Z394" s="43"/>
      <c r="AA394" s="43"/>
      <c r="AB394" s="43"/>
      <c r="AC394" s="43"/>
      <c r="AD394" s="43"/>
      <c r="AE394" s="43"/>
      <c r="AG394" s="41"/>
    </row>
    <row r="395" spans="1:33"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1"/>
      <c r="Y395" s="43"/>
      <c r="Z395" s="43"/>
      <c r="AA395" s="43"/>
      <c r="AB395" s="43"/>
      <c r="AC395" s="43"/>
      <c r="AD395" s="43"/>
      <c r="AE395" s="43"/>
      <c r="AG395" s="41"/>
    </row>
    <row r="396" spans="1:33"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1"/>
      <c r="Y396" s="43"/>
      <c r="Z396" s="43"/>
      <c r="AA396" s="43"/>
      <c r="AB396" s="43"/>
      <c r="AC396" s="43"/>
      <c r="AD396" s="43"/>
      <c r="AE396" s="43"/>
      <c r="AG396" s="41"/>
    </row>
    <row r="397" spans="1:33"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1"/>
      <c r="Y397" s="43"/>
      <c r="Z397" s="43"/>
      <c r="AA397" s="43"/>
      <c r="AB397" s="43"/>
      <c r="AC397" s="43"/>
      <c r="AD397" s="43"/>
      <c r="AE397" s="43"/>
      <c r="AG397" s="41"/>
    </row>
    <row r="398" spans="1:33"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1"/>
      <c r="Y398" s="43"/>
      <c r="Z398" s="43"/>
      <c r="AA398" s="43"/>
      <c r="AB398" s="43"/>
      <c r="AC398" s="43"/>
      <c r="AD398" s="43"/>
      <c r="AE398" s="43"/>
      <c r="AG398" s="41"/>
    </row>
    <row r="399" spans="1:33"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1"/>
      <c r="Y399" s="43"/>
      <c r="Z399" s="43"/>
      <c r="AA399" s="43"/>
      <c r="AB399" s="43"/>
      <c r="AC399" s="43"/>
      <c r="AD399" s="43"/>
      <c r="AE399" s="43"/>
      <c r="AG399" s="41"/>
    </row>
    <row r="400" spans="1:33"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1"/>
      <c r="Y400" s="43"/>
      <c r="Z400" s="43"/>
      <c r="AA400" s="43"/>
      <c r="AB400" s="43"/>
      <c r="AC400" s="43"/>
      <c r="AD400" s="43"/>
      <c r="AE400" s="43"/>
      <c r="AG400" s="41"/>
    </row>
    <row r="401" spans="1:33"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1"/>
      <c r="Y401" s="43"/>
      <c r="Z401" s="43"/>
      <c r="AA401" s="43"/>
      <c r="AB401" s="43"/>
      <c r="AC401" s="43"/>
      <c r="AD401" s="43"/>
      <c r="AE401" s="43"/>
      <c r="AG401" s="41"/>
    </row>
    <row r="402" spans="1:33"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1"/>
      <c r="Y402" s="43"/>
      <c r="Z402" s="43"/>
      <c r="AA402" s="43"/>
      <c r="AB402" s="43"/>
      <c r="AC402" s="43"/>
      <c r="AD402" s="43"/>
      <c r="AE402" s="43"/>
      <c r="AG402" s="41"/>
    </row>
    <row r="403" spans="1:33"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1"/>
      <c r="Y403" s="43"/>
      <c r="Z403" s="43"/>
      <c r="AA403" s="43"/>
      <c r="AB403" s="43"/>
      <c r="AC403" s="43"/>
      <c r="AD403" s="43"/>
      <c r="AE403" s="43"/>
      <c r="AG403" s="41"/>
    </row>
    <row r="404" spans="1:33"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1"/>
      <c r="Y404" s="43"/>
      <c r="Z404" s="43"/>
      <c r="AA404" s="43"/>
      <c r="AB404" s="43"/>
      <c r="AC404" s="43"/>
      <c r="AD404" s="43"/>
      <c r="AE404" s="43"/>
      <c r="AG404" s="41"/>
    </row>
    <row r="405" spans="1:33"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1"/>
      <c r="Y405" s="43"/>
      <c r="Z405" s="43"/>
      <c r="AA405" s="43"/>
      <c r="AB405" s="43"/>
      <c r="AC405" s="43"/>
      <c r="AD405" s="43"/>
      <c r="AE405" s="43"/>
      <c r="AG405" s="41"/>
    </row>
    <row r="406" spans="1:33"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1"/>
      <c r="Y406" s="43"/>
      <c r="Z406" s="43"/>
      <c r="AA406" s="43"/>
      <c r="AB406" s="43"/>
      <c r="AC406" s="43"/>
      <c r="AD406" s="43"/>
      <c r="AE406" s="43"/>
      <c r="AG406" s="41"/>
    </row>
    <row r="407" spans="1:33"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1"/>
      <c r="Y407" s="43"/>
      <c r="Z407" s="43"/>
      <c r="AA407" s="43"/>
      <c r="AB407" s="43"/>
      <c r="AC407" s="43"/>
      <c r="AD407" s="43"/>
      <c r="AE407" s="43"/>
      <c r="AG407" s="41"/>
    </row>
    <row r="408" spans="1:33"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1"/>
      <c r="Y408" s="43"/>
      <c r="Z408" s="43"/>
      <c r="AA408" s="43"/>
      <c r="AB408" s="43"/>
      <c r="AC408" s="43"/>
      <c r="AD408" s="43"/>
      <c r="AE408" s="43"/>
      <c r="AG408" s="41"/>
    </row>
    <row r="409" spans="1:33"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1"/>
      <c r="Y409" s="43"/>
      <c r="Z409" s="43"/>
      <c r="AA409" s="43"/>
      <c r="AB409" s="43"/>
      <c r="AC409" s="43"/>
      <c r="AD409" s="43"/>
      <c r="AE409" s="43"/>
      <c r="AG409" s="41"/>
    </row>
    <row r="410" spans="1:33"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1"/>
      <c r="Y410" s="43"/>
      <c r="Z410" s="43"/>
      <c r="AA410" s="43"/>
      <c r="AB410" s="43"/>
      <c r="AC410" s="43"/>
      <c r="AD410" s="43"/>
      <c r="AE410" s="43"/>
      <c r="AG410" s="41"/>
    </row>
    <row r="411" spans="1:33"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1"/>
      <c r="Y411" s="43"/>
      <c r="Z411" s="43"/>
      <c r="AA411" s="43"/>
      <c r="AB411" s="43"/>
      <c r="AC411" s="43"/>
      <c r="AD411" s="43"/>
      <c r="AE411" s="43"/>
      <c r="AG411" s="41"/>
    </row>
    <row r="412" spans="1:33"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1"/>
      <c r="Y412" s="43"/>
      <c r="Z412" s="43"/>
      <c r="AA412" s="43"/>
      <c r="AB412" s="43"/>
      <c r="AC412" s="43"/>
      <c r="AD412" s="43"/>
      <c r="AE412" s="43"/>
      <c r="AG412" s="41"/>
    </row>
    <row r="413" spans="1:33"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1"/>
      <c r="Y413" s="43"/>
      <c r="Z413" s="43"/>
      <c r="AA413" s="43"/>
      <c r="AB413" s="43"/>
      <c r="AC413" s="43"/>
      <c r="AD413" s="43"/>
      <c r="AE413" s="43"/>
      <c r="AG413" s="41"/>
    </row>
    <row r="414" spans="1:33"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1"/>
      <c r="Y414" s="43"/>
      <c r="Z414" s="43"/>
      <c r="AA414" s="43"/>
      <c r="AB414" s="43"/>
      <c r="AC414" s="43"/>
      <c r="AD414" s="43"/>
      <c r="AE414" s="43"/>
      <c r="AG414" s="41"/>
    </row>
    <row r="415" spans="1:33"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1"/>
      <c r="Y415" s="43"/>
      <c r="Z415" s="43"/>
      <c r="AA415" s="43"/>
      <c r="AB415" s="43"/>
      <c r="AC415" s="43"/>
      <c r="AD415" s="43"/>
      <c r="AE415" s="43"/>
      <c r="AG415" s="41"/>
    </row>
    <row r="416" spans="1:33"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1"/>
      <c r="Y416" s="43"/>
      <c r="Z416" s="43"/>
      <c r="AA416" s="43"/>
      <c r="AB416" s="43"/>
      <c r="AC416" s="43"/>
      <c r="AD416" s="43"/>
      <c r="AE416" s="43"/>
      <c r="AG416" s="41"/>
    </row>
    <row r="417" spans="1:33"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1"/>
      <c r="Y417" s="43"/>
      <c r="Z417" s="43"/>
      <c r="AA417" s="43"/>
      <c r="AB417" s="43"/>
      <c r="AC417" s="43"/>
      <c r="AD417" s="43"/>
      <c r="AE417" s="43"/>
      <c r="AG417" s="41"/>
    </row>
    <row r="418" spans="1:33"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1"/>
      <c r="Y418" s="43"/>
      <c r="Z418" s="43"/>
      <c r="AA418" s="43"/>
      <c r="AB418" s="43"/>
      <c r="AC418" s="43"/>
      <c r="AD418" s="43"/>
      <c r="AE418" s="43"/>
      <c r="AG418" s="41"/>
    </row>
    <row r="419" spans="1:33"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1"/>
      <c r="Y419" s="43"/>
      <c r="Z419" s="43"/>
      <c r="AA419" s="43"/>
      <c r="AB419" s="43"/>
      <c r="AC419" s="43"/>
      <c r="AD419" s="43"/>
      <c r="AE419" s="43"/>
      <c r="AG419" s="41"/>
    </row>
    <row r="420" spans="1:33"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1"/>
      <c r="Y420" s="43"/>
      <c r="Z420" s="43"/>
      <c r="AA420" s="43"/>
      <c r="AB420" s="43"/>
      <c r="AC420" s="43"/>
      <c r="AD420" s="43"/>
      <c r="AE420" s="43"/>
      <c r="AG420" s="41"/>
    </row>
    <row r="421" spans="1:33"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1"/>
      <c r="Y421" s="43"/>
      <c r="Z421" s="43"/>
      <c r="AA421" s="43"/>
      <c r="AB421" s="43"/>
      <c r="AC421" s="43"/>
      <c r="AD421" s="43"/>
      <c r="AE421" s="43"/>
      <c r="AG421" s="41"/>
    </row>
    <row r="422" spans="1:33"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1"/>
      <c r="Y422" s="43"/>
      <c r="Z422" s="43"/>
      <c r="AA422" s="43"/>
      <c r="AB422" s="43"/>
      <c r="AC422" s="43"/>
      <c r="AD422" s="43"/>
      <c r="AE422" s="43"/>
      <c r="AG422" s="41"/>
    </row>
    <row r="423" spans="1:33"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1"/>
      <c r="Y423" s="43"/>
      <c r="Z423" s="43"/>
      <c r="AA423" s="43"/>
      <c r="AB423" s="43"/>
      <c r="AC423" s="43"/>
      <c r="AD423" s="43"/>
      <c r="AE423" s="43"/>
      <c r="AG423" s="41"/>
    </row>
    <row r="424" spans="1:33"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1"/>
      <c r="Y424" s="43"/>
      <c r="Z424" s="43"/>
      <c r="AA424" s="43"/>
      <c r="AB424" s="43"/>
      <c r="AC424" s="43"/>
      <c r="AD424" s="43"/>
      <c r="AE424" s="43"/>
      <c r="AG424" s="41"/>
    </row>
    <row r="425" spans="1:33"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1"/>
      <c r="Y425" s="43"/>
      <c r="Z425" s="43"/>
      <c r="AA425" s="43"/>
      <c r="AB425" s="43"/>
      <c r="AC425" s="43"/>
      <c r="AD425" s="43"/>
      <c r="AE425" s="43"/>
      <c r="AG425" s="41"/>
    </row>
    <row r="426" spans="1:33"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1"/>
      <c r="Y426" s="43"/>
      <c r="Z426" s="43"/>
      <c r="AA426" s="43"/>
      <c r="AB426" s="43"/>
      <c r="AC426" s="43"/>
      <c r="AD426" s="43"/>
      <c r="AE426" s="43"/>
      <c r="AG426" s="41"/>
    </row>
    <row r="427" spans="1:33"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1"/>
      <c r="Y427" s="43"/>
      <c r="Z427" s="43"/>
      <c r="AA427" s="43"/>
      <c r="AB427" s="43"/>
      <c r="AC427" s="43"/>
      <c r="AD427" s="43"/>
      <c r="AE427" s="43"/>
      <c r="AG427" s="41"/>
    </row>
    <row r="428" spans="1:33"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1"/>
      <c r="Y428" s="43"/>
      <c r="Z428" s="43"/>
      <c r="AA428" s="43"/>
      <c r="AB428" s="43"/>
      <c r="AC428" s="43"/>
      <c r="AD428" s="43"/>
      <c r="AE428" s="43"/>
      <c r="AG428" s="41"/>
    </row>
    <row r="429" spans="1:33"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1"/>
      <c r="Y429" s="43"/>
      <c r="Z429" s="43"/>
      <c r="AA429" s="43"/>
      <c r="AB429" s="43"/>
      <c r="AC429" s="43"/>
      <c r="AD429" s="43"/>
      <c r="AE429" s="43"/>
      <c r="AG429" s="41"/>
    </row>
    <row r="430" spans="1:33"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1"/>
      <c r="Y430" s="43"/>
      <c r="Z430" s="43"/>
      <c r="AA430" s="43"/>
      <c r="AB430" s="43"/>
      <c r="AC430" s="43"/>
      <c r="AD430" s="43"/>
      <c r="AE430" s="43"/>
      <c r="AG430" s="41"/>
    </row>
    <row r="431" spans="1:33"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1"/>
      <c r="Y431" s="43"/>
      <c r="Z431" s="43"/>
      <c r="AA431" s="43"/>
      <c r="AB431" s="43"/>
      <c r="AC431" s="43"/>
      <c r="AD431" s="43"/>
      <c r="AE431" s="43"/>
      <c r="AG431" s="41"/>
    </row>
    <row r="432" spans="1:33"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1"/>
      <c r="Y432" s="43"/>
      <c r="Z432" s="43"/>
      <c r="AA432" s="43"/>
      <c r="AB432" s="43"/>
      <c r="AC432" s="43"/>
      <c r="AD432" s="43"/>
      <c r="AE432" s="43"/>
      <c r="AG432" s="41"/>
    </row>
    <row r="433" spans="1:33"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1"/>
      <c r="Y433" s="43"/>
      <c r="Z433" s="43"/>
      <c r="AA433" s="43"/>
      <c r="AB433" s="43"/>
      <c r="AC433" s="43"/>
      <c r="AD433" s="43"/>
      <c r="AE433" s="43"/>
      <c r="AG433" s="41"/>
    </row>
    <row r="434" spans="1:33"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1"/>
      <c r="Y434" s="43"/>
      <c r="Z434" s="43"/>
      <c r="AA434" s="43"/>
      <c r="AB434" s="43"/>
      <c r="AC434" s="43"/>
      <c r="AD434" s="43"/>
      <c r="AE434" s="43"/>
      <c r="AG434" s="41"/>
    </row>
    <row r="435" spans="1:33"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1"/>
      <c r="Y435" s="43"/>
      <c r="Z435" s="43"/>
      <c r="AA435" s="43"/>
      <c r="AB435" s="43"/>
      <c r="AC435" s="43"/>
      <c r="AD435" s="43"/>
      <c r="AE435" s="43"/>
      <c r="AG435" s="41"/>
    </row>
    <row r="436" spans="1:33"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1"/>
      <c r="Y436" s="43"/>
      <c r="Z436" s="43"/>
      <c r="AA436" s="43"/>
      <c r="AB436" s="43"/>
      <c r="AC436" s="43"/>
      <c r="AD436" s="43"/>
      <c r="AE436" s="43"/>
      <c r="AG436" s="41"/>
    </row>
    <row r="437" spans="1:33"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1"/>
      <c r="Y437" s="43"/>
      <c r="Z437" s="43"/>
      <c r="AA437" s="43"/>
      <c r="AB437" s="43"/>
      <c r="AC437" s="43"/>
      <c r="AD437" s="43"/>
      <c r="AE437" s="43"/>
      <c r="AG437" s="41"/>
    </row>
    <row r="438" spans="1:33"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1"/>
      <c r="Y438" s="43"/>
      <c r="Z438" s="43"/>
      <c r="AA438" s="43"/>
      <c r="AB438" s="43"/>
      <c r="AC438" s="43"/>
      <c r="AD438" s="43"/>
      <c r="AE438" s="43"/>
      <c r="AG438" s="41"/>
    </row>
    <row r="439" spans="1:33"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1"/>
      <c r="Y439" s="43"/>
      <c r="Z439" s="43"/>
      <c r="AA439" s="43"/>
      <c r="AB439" s="43"/>
      <c r="AC439" s="43"/>
      <c r="AD439" s="43"/>
      <c r="AE439" s="43"/>
      <c r="AG439" s="41"/>
    </row>
    <row r="440" spans="1:33"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1"/>
      <c r="Y440" s="43"/>
      <c r="Z440" s="43"/>
      <c r="AA440" s="43"/>
      <c r="AB440" s="43"/>
      <c r="AC440" s="43"/>
      <c r="AD440" s="43"/>
      <c r="AE440" s="43"/>
      <c r="AG440" s="41"/>
    </row>
    <row r="441" spans="1:33"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1"/>
      <c r="Y441" s="43"/>
      <c r="Z441" s="43"/>
      <c r="AA441" s="43"/>
      <c r="AB441" s="43"/>
      <c r="AC441" s="43"/>
      <c r="AD441" s="43"/>
      <c r="AE441" s="43"/>
      <c r="AG441" s="41"/>
    </row>
    <row r="442" spans="1:33"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1"/>
      <c r="Y442" s="43"/>
      <c r="Z442" s="43"/>
      <c r="AA442" s="43"/>
      <c r="AB442" s="43"/>
      <c r="AC442" s="43"/>
      <c r="AD442" s="43"/>
      <c r="AE442" s="43"/>
      <c r="AG442" s="41"/>
    </row>
    <row r="443" spans="1:33"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1"/>
      <c r="Y443" s="43"/>
      <c r="Z443" s="43"/>
      <c r="AA443" s="43"/>
      <c r="AB443" s="43"/>
      <c r="AC443" s="43"/>
      <c r="AD443" s="43"/>
      <c r="AE443" s="43"/>
      <c r="AG443" s="41"/>
    </row>
    <row r="444" spans="1:33"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1"/>
      <c r="Y444" s="43"/>
      <c r="Z444" s="43"/>
      <c r="AA444" s="43"/>
      <c r="AB444" s="43"/>
      <c r="AC444" s="43"/>
      <c r="AD444" s="43"/>
      <c r="AE444" s="43"/>
      <c r="AG444" s="41"/>
    </row>
    <row r="445" spans="1:33"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1"/>
      <c r="Y445" s="43"/>
      <c r="Z445" s="43"/>
      <c r="AA445" s="43"/>
      <c r="AB445" s="43"/>
      <c r="AC445" s="43"/>
      <c r="AD445" s="43"/>
      <c r="AE445" s="43"/>
      <c r="AG445" s="41"/>
    </row>
    <row r="446" spans="1:33"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1"/>
      <c r="Y446" s="43"/>
      <c r="Z446" s="43"/>
      <c r="AA446" s="43"/>
      <c r="AB446" s="43"/>
      <c r="AC446" s="43"/>
      <c r="AD446" s="43"/>
      <c r="AE446" s="43"/>
      <c r="AG446" s="41"/>
    </row>
    <row r="447" spans="1:33"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1"/>
      <c r="Y447" s="43"/>
      <c r="Z447" s="43"/>
      <c r="AA447" s="43"/>
      <c r="AB447" s="43"/>
      <c r="AC447" s="43"/>
      <c r="AD447" s="43"/>
      <c r="AE447" s="43"/>
      <c r="AG447" s="41"/>
    </row>
    <row r="448" spans="1:33"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1"/>
      <c r="Y448" s="43"/>
      <c r="Z448" s="43"/>
      <c r="AA448" s="43"/>
      <c r="AB448" s="43"/>
      <c r="AC448" s="43"/>
      <c r="AD448" s="43"/>
      <c r="AE448" s="43"/>
      <c r="AG448" s="41"/>
    </row>
    <row r="449" spans="1:33"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1"/>
      <c r="Y449" s="43"/>
      <c r="Z449" s="43"/>
      <c r="AA449" s="43"/>
      <c r="AB449" s="43"/>
      <c r="AC449" s="43"/>
      <c r="AD449" s="43"/>
      <c r="AE449" s="43"/>
      <c r="AG449" s="41"/>
    </row>
    <row r="450" spans="1:33"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1"/>
      <c r="Y450" s="43"/>
      <c r="Z450" s="43"/>
      <c r="AA450" s="43"/>
      <c r="AB450" s="43"/>
      <c r="AC450" s="43"/>
      <c r="AD450" s="43"/>
      <c r="AE450" s="43"/>
      <c r="AG450" s="41"/>
    </row>
    <row r="451" spans="1:33"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1"/>
      <c r="Y451" s="43"/>
      <c r="Z451" s="43"/>
      <c r="AA451" s="43"/>
      <c r="AB451" s="43"/>
      <c r="AC451" s="43"/>
      <c r="AD451" s="43"/>
      <c r="AE451" s="43"/>
      <c r="AG451" s="41"/>
    </row>
    <row r="452" spans="1:33"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1"/>
      <c r="Y452" s="43"/>
      <c r="Z452" s="43"/>
      <c r="AA452" s="43"/>
      <c r="AB452" s="43"/>
      <c r="AC452" s="43"/>
      <c r="AD452" s="43"/>
      <c r="AE452" s="43"/>
      <c r="AG452" s="41"/>
    </row>
    <row r="453" spans="1:33"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1"/>
      <c r="Y453" s="43"/>
      <c r="Z453" s="43"/>
      <c r="AA453" s="43"/>
      <c r="AB453" s="43"/>
      <c r="AC453" s="43"/>
      <c r="AD453" s="43"/>
      <c r="AE453" s="43"/>
      <c r="AG453" s="41"/>
    </row>
    <row r="454" spans="1:33"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1"/>
      <c r="Y454" s="43"/>
      <c r="Z454" s="43"/>
      <c r="AA454" s="43"/>
      <c r="AB454" s="43"/>
      <c r="AC454" s="43"/>
      <c r="AD454" s="43"/>
      <c r="AE454" s="43"/>
      <c r="AG454" s="41"/>
    </row>
    <row r="455" spans="1:33"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1"/>
      <c r="Y455" s="43"/>
      <c r="Z455" s="43"/>
      <c r="AA455" s="43"/>
      <c r="AB455" s="43"/>
      <c r="AC455" s="43"/>
      <c r="AD455" s="43"/>
      <c r="AE455" s="43"/>
      <c r="AG455" s="41"/>
    </row>
    <row r="456" spans="1:33"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1"/>
      <c r="Y456" s="43"/>
      <c r="Z456" s="43"/>
      <c r="AA456" s="43"/>
      <c r="AB456" s="43"/>
      <c r="AC456" s="43"/>
      <c r="AD456" s="43"/>
      <c r="AE456" s="43"/>
      <c r="AG456" s="41"/>
    </row>
    <row r="457" spans="1:33"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1"/>
      <c r="Y457" s="43"/>
      <c r="Z457" s="43"/>
      <c r="AA457" s="43"/>
      <c r="AB457" s="43"/>
      <c r="AC457" s="43"/>
      <c r="AD457" s="43"/>
      <c r="AE457" s="43"/>
      <c r="AG457" s="41"/>
    </row>
    <row r="458" spans="1:33"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1"/>
      <c r="Y458" s="43"/>
      <c r="Z458" s="43"/>
      <c r="AA458" s="43"/>
      <c r="AB458" s="43"/>
      <c r="AC458" s="43"/>
      <c r="AD458" s="43"/>
      <c r="AE458" s="43"/>
      <c r="AG458" s="41"/>
    </row>
    <row r="459" spans="1:33"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1"/>
      <c r="Y459" s="43"/>
      <c r="Z459" s="43"/>
      <c r="AA459" s="43"/>
      <c r="AB459" s="43"/>
      <c r="AC459" s="43"/>
      <c r="AD459" s="43"/>
      <c r="AE459" s="43"/>
      <c r="AG459" s="41"/>
    </row>
    <row r="460" spans="1:33"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1"/>
      <c r="Y460" s="43"/>
      <c r="Z460" s="43"/>
      <c r="AA460" s="43"/>
      <c r="AB460" s="43"/>
      <c r="AC460" s="43"/>
      <c r="AD460" s="43"/>
      <c r="AE460" s="43"/>
      <c r="AG460" s="41"/>
    </row>
    <row r="461" spans="1:33"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1"/>
      <c r="Y461" s="43"/>
      <c r="Z461" s="43"/>
      <c r="AA461" s="43"/>
      <c r="AB461" s="43"/>
      <c r="AC461" s="43"/>
      <c r="AD461" s="43"/>
      <c r="AE461" s="43"/>
      <c r="AG461" s="41"/>
    </row>
    <row r="462" spans="1:33"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1"/>
      <c r="Y462" s="43"/>
      <c r="Z462" s="43"/>
      <c r="AA462" s="43"/>
      <c r="AB462" s="43"/>
      <c r="AC462" s="43"/>
      <c r="AD462" s="43"/>
      <c r="AE462" s="43"/>
      <c r="AG462" s="41"/>
    </row>
    <row r="463" spans="1:33"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1"/>
      <c r="Y463" s="43"/>
      <c r="Z463" s="43"/>
      <c r="AA463" s="43"/>
      <c r="AB463" s="43"/>
      <c r="AC463" s="43"/>
      <c r="AD463" s="43"/>
      <c r="AE463" s="43"/>
      <c r="AG463" s="41"/>
    </row>
    <row r="464" spans="1:33"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1"/>
      <c r="Y464" s="43"/>
      <c r="Z464" s="43"/>
      <c r="AA464" s="43"/>
      <c r="AB464" s="43"/>
      <c r="AC464" s="43"/>
      <c r="AD464" s="43"/>
      <c r="AE464" s="43"/>
      <c r="AG464" s="41"/>
    </row>
    <row r="465" spans="1:33"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1"/>
      <c r="Y465" s="43"/>
      <c r="Z465" s="43"/>
      <c r="AA465" s="43"/>
      <c r="AB465" s="43"/>
      <c r="AC465" s="43"/>
      <c r="AD465" s="43"/>
      <c r="AE465" s="43"/>
      <c r="AG465" s="41"/>
    </row>
    <row r="466" spans="1:33"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1"/>
      <c r="Y466" s="43"/>
      <c r="Z466" s="43"/>
      <c r="AA466" s="43"/>
      <c r="AB466" s="43"/>
      <c r="AC466" s="43"/>
      <c r="AD466" s="43"/>
      <c r="AE466" s="43"/>
      <c r="AG466" s="41"/>
    </row>
    <row r="467" spans="1:33"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1"/>
      <c r="Y467" s="43"/>
      <c r="Z467" s="43"/>
      <c r="AA467" s="43"/>
      <c r="AB467" s="43"/>
      <c r="AC467" s="43"/>
      <c r="AD467" s="43"/>
      <c r="AE467" s="43"/>
      <c r="AG467" s="41"/>
    </row>
    <row r="468" spans="1:33"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1"/>
      <c r="Y468" s="43"/>
      <c r="Z468" s="43"/>
      <c r="AA468" s="43"/>
      <c r="AB468" s="43"/>
      <c r="AC468" s="43"/>
      <c r="AD468" s="43"/>
      <c r="AE468" s="43"/>
      <c r="AG468" s="41"/>
    </row>
    <row r="469" spans="1:33"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1"/>
      <c r="Y469" s="43"/>
      <c r="Z469" s="43"/>
      <c r="AA469" s="43"/>
      <c r="AB469" s="43"/>
      <c r="AC469" s="43"/>
      <c r="AD469" s="43"/>
      <c r="AE469" s="43"/>
      <c r="AG469" s="41"/>
    </row>
    <row r="470" spans="1:33"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1"/>
      <c r="Y470" s="43"/>
      <c r="Z470" s="43"/>
      <c r="AA470" s="43"/>
      <c r="AB470" s="43"/>
      <c r="AC470" s="43"/>
      <c r="AD470" s="43"/>
      <c r="AE470" s="43"/>
      <c r="AG470" s="41"/>
    </row>
    <row r="471" spans="1:33"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1"/>
      <c r="Y471" s="43"/>
      <c r="Z471" s="43"/>
      <c r="AA471" s="43"/>
      <c r="AB471" s="43"/>
      <c r="AC471" s="43"/>
      <c r="AD471" s="43"/>
      <c r="AE471" s="43"/>
      <c r="AG471" s="41"/>
    </row>
    <row r="472" spans="1:33"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1"/>
      <c r="Y472" s="43"/>
      <c r="Z472" s="43"/>
      <c r="AA472" s="43"/>
      <c r="AB472" s="43"/>
      <c r="AC472" s="43"/>
      <c r="AD472" s="43"/>
      <c r="AE472" s="43"/>
      <c r="AG472" s="41"/>
    </row>
    <row r="473" spans="1:33"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1"/>
      <c r="Y473" s="43"/>
      <c r="Z473" s="43"/>
      <c r="AA473" s="43"/>
      <c r="AB473" s="43"/>
      <c r="AC473" s="43"/>
      <c r="AD473" s="43"/>
      <c r="AE473" s="43"/>
      <c r="AG473" s="41"/>
    </row>
    <row r="474" spans="1:33"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1"/>
      <c r="Y474" s="43"/>
      <c r="Z474" s="43"/>
      <c r="AA474" s="43"/>
      <c r="AB474" s="43"/>
      <c r="AC474" s="43"/>
      <c r="AD474" s="43"/>
      <c r="AE474" s="43"/>
      <c r="AG474" s="41"/>
    </row>
    <row r="475" spans="1:33"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1"/>
      <c r="Y475" s="43"/>
      <c r="Z475" s="43"/>
      <c r="AA475" s="43"/>
      <c r="AB475" s="43"/>
      <c r="AC475" s="43"/>
      <c r="AD475" s="43"/>
      <c r="AE475" s="43"/>
      <c r="AG475" s="41"/>
    </row>
    <row r="476" spans="1:33"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1"/>
      <c r="Y476" s="43"/>
      <c r="Z476" s="43"/>
      <c r="AA476" s="43"/>
      <c r="AB476" s="43"/>
      <c r="AC476" s="43"/>
      <c r="AD476" s="43"/>
      <c r="AE476" s="43"/>
      <c r="AG476" s="41"/>
    </row>
    <row r="477" spans="1:33"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1"/>
      <c r="Y477" s="43"/>
      <c r="Z477" s="43"/>
      <c r="AA477" s="43"/>
      <c r="AB477" s="43"/>
      <c r="AC477" s="43"/>
      <c r="AD477" s="43"/>
      <c r="AE477" s="43"/>
      <c r="AG477" s="41"/>
    </row>
    <row r="478" spans="1:33"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1"/>
      <c r="Y478" s="43"/>
      <c r="Z478" s="43"/>
      <c r="AA478" s="43"/>
      <c r="AB478" s="43"/>
      <c r="AC478" s="43"/>
      <c r="AD478" s="43"/>
      <c r="AE478" s="43"/>
      <c r="AG478" s="41"/>
    </row>
    <row r="479" spans="1:33"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1"/>
      <c r="Y479" s="43"/>
      <c r="Z479" s="43"/>
      <c r="AA479" s="43"/>
      <c r="AB479" s="43"/>
      <c r="AC479" s="43"/>
      <c r="AD479" s="43"/>
      <c r="AE479" s="43"/>
      <c r="AG479" s="41"/>
    </row>
    <row r="480" spans="1:33"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1"/>
      <c r="Y480" s="43"/>
      <c r="Z480" s="43"/>
      <c r="AA480" s="43"/>
      <c r="AB480" s="43"/>
      <c r="AC480" s="43"/>
      <c r="AD480" s="43"/>
      <c r="AE480" s="43"/>
      <c r="AG480" s="41"/>
    </row>
    <row r="481" spans="1:33"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1"/>
      <c r="Y481" s="43"/>
      <c r="Z481" s="43"/>
      <c r="AA481" s="43"/>
      <c r="AB481" s="43"/>
      <c r="AC481" s="43"/>
      <c r="AD481" s="43"/>
      <c r="AE481" s="43"/>
      <c r="AG481" s="41"/>
    </row>
    <row r="482" spans="1:33"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1"/>
      <c r="Y482" s="43"/>
      <c r="Z482" s="43"/>
      <c r="AA482" s="43"/>
      <c r="AB482" s="43"/>
      <c r="AC482" s="43"/>
      <c r="AD482" s="43"/>
      <c r="AE482" s="43"/>
      <c r="AG482" s="41"/>
    </row>
    <row r="483" spans="1:33"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1"/>
      <c r="Y483" s="43"/>
      <c r="Z483" s="43"/>
      <c r="AA483" s="43"/>
      <c r="AB483" s="43"/>
      <c r="AC483" s="43"/>
      <c r="AD483" s="43"/>
      <c r="AE483" s="43"/>
      <c r="AG483" s="41"/>
    </row>
    <row r="484" spans="1:33"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1"/>
      <c r="Y484" s="43"/>
      <c r="Z484" s="43"/>
      <c r="AA484" s="43"/>
      <c r="AB484" s="43"/>
      <c r="AC484" s="43"/>
      <c r="AD484" s="43"/>
      <c r="AE484" s="43"/>
      <c r="AG484" s="41"/>
    </row>
    <row r="485" spans="1:33"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1"/>
      <c r="Y485" s="43"/>
      <c r="Z485" s="43"/>
      <c r="AA485" s="43"/>
      <c r="AB485" s="43"/>
      <c r="AC485" s="43"/>
      <c r="AD485" s="43"/>
      <c r="AE485" s="43"/>
      <c r="AG485" s="41"/>
    </row>
    <row r="486" spans="1:33"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1"/>
      <c r="Y486" s="43"/>
      <c r="Z486" s="43"/>
      <c r="AA486" s="43"/>
      <c r="AB486" s="43"/>
      <c r="AC486" s="43"/>
      <c r="AD486" s="43"/>
      <c r="AE486" s="43"/>
      <c r="AG486" s="41"/>
    </row>
    <row r="487" spans="1:33"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1"/>
      <c r="Y487" s="43"/>
      <c r="Z487" s="43"/>
      <c r="AA487" s="43"/>
      <c r="AB487" s="43"/>
      <c r="AC487" s="43"/>
      <c r="AD487" s="43"/>
      <c r="AE487" s="43"/>
      <c r="AG487" s="41"/>
    </row>
    <row r="488" spans="1:33"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1"/>
      <c r="Y488" s="43"/>
      <c r="Z488" s="43"/>
      <c r="AA488" s="43"/>
      <c r="AB488" s="43"/>
      <c r="AC488" s="43"/>
      <c r="AD488" s="43"/>
      <c r="AE488" s="43"/>
      <c r="AG488" s="41"/>
    </row>
    <row r="489" spans="1:33"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1"/>
      <c r="Y489" s="43"/>
      <c r="Z489" s="43"/>
      <c r="AA489" s="43"/>
      <c r="AB489" s="43"/>
      <c r="AC489" s="43"/>
      <c r="AD489" s="43"/>
      <c r="AE489" s="43"/>
      <c r="AG489" s="41"/>
    </row>
    <row r="490" spans="1:33"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1"/>
      <c r="Y490" s="43"/>
      <c r="Z490" s="43"/>
      <c r="AA490" s="43"/>
      <c r="AB490" s="43"/>
      <c r="AC490" s="43"/>
      <c r="AD490" s="43"/>
      <c r="AE490" s="43"/>
      <c r="AG490" s="41"/>
    </row>
    <row r="491" spans="1:33"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1"/>
      <c r="Y491" s="43"/>
      <c r="Z491" s="43"/>
      <c r="AA491" s="43"/>
      <c r="AB491" s="43"/>
      <c r="AC491" s="43"/>
      <c r="AD491" s="43"/>
      <c r="AE491" s="43"/>
      <c r="AG491" s="41"/>
    </row>
    <row r="492" spans="1:33"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1"/>
      <c r="Y492" s="43"/>
      <c r="Z492" s="43"/>
      <c r="AA492" s="43"/>
      <c r="AB492" s="43"/>
      <c r="AC492" s="43"/>
      <c r="AD492" s="43"/>
      <c r="AE492" s="43"/>
      <c r="AG492" s="41"/>
    </row>
    <row r="493" spans="1:33"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1"/>
      <c r="Y493" s="43"/>
      <c r="Z493" s="43"/>
      <c r="AA493" s="43"/>
      <c r="AB493" s="43"/>
      <c r="AC493" s="43"/>
      <c r="AD493" s="43"/>
      <c r="AE493" s="43"/>
      <c r="AG493" s="41"/>
    </row>
    <row r="494" spans="1:33"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1"/>
      <c r="Y494" s="43"/>
      <c r="Z494" s="43"/>
      <c r="AA494" s="43"/>
      <c r="AB494" s="43"/>
      <c r="AC494" s="43"/>
      <c r="AD494" s="43"/>
      <c r="AE494" s="43"/>
      <c r="AG494" s="41"/>
    </row>
    <row r="495" spans="1:33"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1"/>
      <c r="Y495" s="43"/>
      <c r="Z495" s="43"/>
      <c r="AA495" s="43"/>
      <c r="AB495" s="43"/>
      <c r="AC495" s="43"/>
      <c r="AD495" s="43"/>
      <c r="AE495" s="43"/>
      <c r="AG495" s="41"/>
    </row>
    <row r="496" spans="1:33"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1"/>
      <c r="Y496" s="43"/>
      <c r="Z496" s="43"/>
      <c r="AA496" s="43"/>
      <c r="AB496" s="43"/>
      <c r="AC496" s="43"/>
      <c r="AD496" s="43"/>
      <c r="AE496" s="43"/>
      <c r="AG496" s="41"/>
    </row>
    <row r="497" spans="1:33"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1"/>
      <c r="Y497" s="43"/>
      <c r="Z497" s="43"/>
      <c r="AA497" s="43"/>
      <c r="AB497" s="43"/>
      <c r="AC497" s="43"/>
      <c r="AD497" s="43"/>
      <c r="AE497" s="43"/>
      <c r="AG497" s="41"/>
    </row>
    <row r="498" spans="1:33"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1"/>
      <c r="Y498" s="43"/>
      <c r="Z498" s="43"/>
      <c r="AA498" s="43"/>
      <c r="AB498" s="43"/>
      <c r="AC498" s="43"/>
      <c r="AD498" s="43"/>
      <c r="AE498" s="43"/>
      <c r="AG498" s="41"/>
    </row>
    <row r="499" spans="1:33"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1"/>
      <c r="Y499" s="43"/>
      <c r="Z499" s="43"/>
      <c r="AA499" s="43"/>
      <c r="AB499" s="43"/>
      <c r="AC499" s="43"/>
      <c r="AD499" s="43"/>
      <c r="AE499" s="43"/>
      <c r="AG499" s="41"/>
    </row>
    <row r="500" spans="1:33"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1"/>
      <c r="Y500" s="43"/>
      <c r="Z500" s="43"/>
      <c r="AA500" s="43"/>
      <c r="AB500" s="43"/>
      <c r="AC500" s="43"/>
      <c r="AD500" s="43"/>
      <c r="AE500" s="43"/>
      <c r="AG500" s="41"/>
    </row>
    <row r="501" spans="1:33"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1"/>
      <c r="Y501" s="43"/>
      <c r="Z501" s="43"/>
      <c r="AA501" s="43"/>
      <c r="AB501" s="43"/>
      <c r="AC501" s="43"/>
      <c r="AD501" s="43"/>
      <c r="AE501" s="43"/>
      <c r="AG501" s="41"/>
    </row>
    <row r="502" spans="1:33"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1"/>
      <c r="Y502" s="43"/>
      <c r="Z502" s="43"/>
      <c r="AA502" s="43"/>
      <c r="AB502" s="43"/>
      <c r="AC502" s="43"/>
      <c r="AD502" s="43"/>
      <c r="AE502" s="43"/>
      <c r="AG502" s="41"/>
    </row>
    <row r="503" spans="1:33"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1"/>
      <c r="Y503" s="43"/>
      <c r="Z503" s="43"/>
      <c r="AA503" s="43"/>
      <c r="AB503" s="43"/>
      <c r="AC503" s="43"/>
      <c r="AD503" s="43"/>
      <c r="AE503" s="43"/>
      <c r="AG503" s="41"/>
    </row>
    <row r="504" spans="1:33"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1"/>
      <c r="Y504" s="43"/>
      <c r="Z504" s="43"/>
      <c r="AA504" s="43"/>
      <c r="AB504" s="43"/>
      <c r="AC504" s="43"/>
      <c r="AD504" s="43"/>
      <c r="AE504" s="43"/>
      <c r="AG504" s="41"/>
    </row>
    <row r="505" spans="1:33"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1"/>
      <c r="Y505" s="43"/>
      <c r="Z505" s="43"/>
      <c r="AA505" s="43"/>
      <c r="AB505" s="43"/>
      <c r="AC505" s="43"/>
      <c r="AD505" s="43"/>
      <c r="AE505" s="43"/>
      <c r="AG505" s="41"/>
    </row>
    <row r="506" spans="1:33"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1"/>
      <c r="Y506" s="43"/>
      <c r="Z506" s="43"/>
      <c r="AA506" s="43"/>
      <c r="AB506" s="43"/>
      <c r="AC506" s="43"/>
      <c r="AD506" s="43"/>
      <c r="AE506" s="43"/>
      <c r="AG506" s="41"/>
    </row>
    <row r="507" spans="1:33"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1"/>
      <c r="Y507" s="43"/>
      <c r="Z507" s="43"/>
      <c r="AA507" s="43"/>
      <c r="AB507" s="43"/>
      <c r="AC507" s="43"/>
      <c r="AD507" s="43"/>
      <c r="AE507" s="43"/>
      <c r="AG507" s="41"/>
    </row>
    <row r="508" spans="1:33"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1"/>
      <c r="Y508" s="43"/>
      <c r="Z508" s="43"/>
      <c r="AA508" s="43"/>
      <c r="AB508" s="43"/>
      <c r="AC508" s="43"/>
      <c r="AD508" s="43"/>
      <c r="AE508" s="43"/>
      <c r="AG508" s="41"/>
    </row>
    <row r="509" spans="1:33"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1"/>
      <c r="Y509" s="43"/>
      <c r="Z509" s="43"/>
      <c r="AA509" s="43"/>
      <c r="AB509" s="43"/>
      <c r="AC509" s="43"/>
      <c r="AD509" s="43"/>
      <c r="AE509" s="43"/>
      <c r="AG509" s="41"/>
    </row>
    <row r="510" spans="1:33"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1"/>
      <c r="Y510" s="43"/>
      <c r="Z510" s="43"/>
      <c r="AA510" s="43"/>
      <c r="AB510" s="43"/>
      <c r="AC510" s="43"/>
      <c r="AD510" s="43"/>
      <c r="AE510" s="43"/>
      <c r="AG510" s="41"/>
    </row>
    <row r="511" spans="1:33"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1"/>
      <c r="Y511" s="43"/>
      <c r="Z511" s="43"/>
      <c r="AA511" s="43"/>
      <c r="AB511" s="43"/>
      <c r="AC511" s="43"/>
      <c r="AD511" s="43"/>
      <c r="AE511" s="43"/>
      <c r="AG511" s="41"/>
    </row>
    <row r="512" spans="1:33"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1"/>
      <c r="Y512" s="43"/>
      <c r="Z512" s="43"/>
      <c r="AA512" s="43"/>
      <c r="AB512" s="43"/>
      <c r="AC512" s="43"/>
      <c r="AD512" s="43"/>
      <c r="AE512" s="43"/>
      <c r="AG512" s="41"/>
    </row>
    <row r="513" spans="1:33"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1"/>
      <c r="Y513" s="43"/>
      <c r="Z513" s="43"/>
      <c r="AA513" s="43"/>
      <c r="AB513" s="43"/>
      <c r="AC513" s="43"/>
      <c r="AD513" s="43"/>
      <c r="AE513" s="43"/>
      <c r="AG513" s="41"/>
    </row>
    <row r="514" spans="1:33"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1"/>
      <c r="Y514" s="43"/>
      <c r="Z514" s="43"/>
      <c r="AA514" s="43"/>
      <c r="AB514" s="43"/>
      <c r="AC514" s="43"/>
      <c r="AD514" s="43"/>
      <c r="AE514" s="43"/>
      <c r="AG514" s="41"/>
    </row>
    <row r="515" spans="1:33"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1"/>
      <c r="Y515" s="43"/>
      <c r="Z515" s="43"/>
      <c r="AA515" s="43"/>
      <c r="AB515" s="43"/>
      <c r="AC515" s="43"/>
      <c r="AD515" s="43"/>
      <c r="AE515" s="43"/>
      <c r="AG515" s="41"/>
    </row>
    <row r="516" spans="1:33"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1"/>
      <c r="Y516" s="43"/>
      <c r="Z516" s="43"/>
      <c r="AA516" s="43"/>
      <c r="AB516" s="43"/>
      <c r="AC516" s="43"/>
      <c r="AD516" s="43"/>
      <c r="AE516" s="43"/>
      <c r="AG516" s="41"/>
    </row>
    <row r="517" spans="1:33"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1"/>
      <c r="Y517" s="43"/>
      <c r="Z517" s="43"/>
      <c r="AA517" s="43"/>
      <c r="AB517" s="43"/>
      <c r="AC517" s="43"/>
      <c r="AD517" s="43"/>
      <c r="AE517" s="43"/>
      <c r="AG517" s="41"/>
    </row>
    <row r="518" spans="1:33"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1"/>
      <c r="Y518" s="43"/>
      <c r="Z518" s="43"/>
      <c r="AA518" s="43"/>
      <c r="AB518" s="43"/>
      <c r="AC518" s="43"/>
      <c r="AD518" s="43"/>
      <c r="AE518" s="43"/>
      <c r="AG518" s="41"/>
    </row>
    <row r="519" spans="1:33"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1"/>
      <c r="Y519" s="43"/>
      <c r="Z519" s="43"/>
      <c r="AA519" s="43"/>
      <c r="AB519" s="43"/>
      <c r="AC519" s="43"/>
      <c r="AD519" s="43"/>
      <c r="AE519" s="43"/>
      <c r="AG519" s="41"/>
    </row>
    <row r="520" spans="1:33"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1"/>
      <c r="Y520" s="43"/>
      <c r="Z520" s="43"/>
      <c r="AA520" s="43"/>
      <c r="AB520" s="43"/>
      <c r="AC520" s="43"/>
      <c r="AD520" s="43"/>
      <c r="AE520" s="43"/>
      <c r="AG520" s="41"/>
    </row>
    <row r="521" spans="1:33"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1"/>
      <c r="Y521" s="43"/>
      <c r="Z521" s="43"/>
      <c r="AA521" s="43"/>
      <c r="AB521" s="43"/>
      <c r="AC521" s="43"/>
      <c r="AD521" s="43"/>
      <c r="AE521" s="43"/>
      <c r="AG521" s="41"/>
    </row>
    <row r="522" spans="1:33"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1"/>
      <c r="Y522" s="43"/>
      <c r="Z522" s="43"/>
      <c r="AA522" s="43"/>
      <c r="AB522" s="43"/>
      <c r="AC522" s="43"/>
      <c r="AD522" s="43"/>
      <c r="AE522" s="43"/>
      <c r="AG522" s="41"/>
    </row>
    <row r="523" spans="1:33"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1"/>
      <c r="Y523" s="43"/>
      <c r="Z523" s="43"/>
      <c r="AA523" s="43"/>
      <c r="AB523" s="43"/>
      <c r="AC523" s="43"/>
      <c r="AD523" s="43"/>
      <c r="AE523" s="43"/>
      <c r="AG523" s="41"/>
    </row>
    <row r="524" spans="1:33"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1"/>
      <c r="Y524" s="43"/>
      <c r="Z524" s="43"/>
      <c r="AA524" s="43"/>
      <c r="AB524" s="43"/>
      <c r="AC524" s="43"/>
      <c r="AD524" s="43"/>
      <c r="AE524" s="43"/>
      <c r="AG524" s="41"/>
    </row>
    <row r="525" spans="1:33"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1"/>
      <c r="Y525" s="43"/>
      <c r="Z525" s="43"/>
      <c r="AA525" s="43"/>
      <c r="AB525" s="43"/>
      <c r="AC525" s="43"/>
      <c r="AD525" s="43"/>
      <c r="AE525" s="43"/>
      <c r="AG525" s="41"/>
    </row>
    <row r="526" spans="1:33"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1"/>
      <c r="Y526" s="43"/>
      <c r="Z526" s="43"/>
      <c r="AA526" s="43"/>
      <c r="AB526" s="43"/>
      <c r="AC526" s="43"/>
      <c r="AD526" s="43"/>
      <c r="AE526" s="43"/>
      <c r="AG526" s="41"/>
    </row>
    <row r="527" spans="1:33"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1"/>
      <c r="Y527" s="43"/>
      <c r="Z527" s="43"/>
      <c r="AA527" s="43"/>
      <c r="AB527" s="43"/>
      <c r="AC527" s="43"/>
      <c r="AD527" s="43"/>
      <c r="AE527" s="43"/>
      <c r="AG527" s="41"/>
    </row>
    <row r="528" spans="1:33"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1"/>
      <c r="Y528" s="43"/>
      <c r="Z528" s="43"/>
      <c r="AA528" s="43"/>
      <c r="AB528" s="43"/>
      <c r="AC528" s="43"/>
      <c r="AD528" s="43"/>
      <c r="AE528" s="43"/>
      <c r="AG528" s="41"/>
    </row>
    <row r="529" spans="1:33"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1"/>
      <c r="Y529" s="43"/>
      <c r="Z529" s="43"/>
      <c r="AA529" s="43"/>
      <c r="AB529" s="43"/>
      <c r="AC529" s="43"/>
      <c r="AD529" s="43"/>
      <c r="AE529" s="43"/>
      <c r="AG529" s="41"/>
    </row>
    <row r="530" spans="1:33"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1"/>
      <c r="Y530" s="43"/>
      <c r="Z530" s="43"/>
      <c r="AA530" s="43"/>
      <c r="AB530" s="43"/>
      <c r="AC530" s="43"/>
      <c r="AD530" s="43"/>
      <c r="AE530" s="43"/>
      <c r="AG530" s="41"/>
    </row>
    <row r="531" spans="1:33"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1"/>
      <c r="Y531" s="43"/>
      <c r="Z531" s="43"/>
      <c r="AA531" s="43"/>
      <c r="AB531" s="43"/>
      <c r="AC531" s="43"/>
      <c r="AD531" s="43"/>
      <c r="AE531" s="43"/>
      <c r="AG531" s="41"/>
    </row>
    <row r="532" spans="1:33"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1"/>
      <c r="Y532" s="43"/>
      <c r="Z532" s="43"/>
      <c r="AA532" s="43"/>
      <c r="AB532" s="43"/>
      <c r="AC532" s="43"/>
      <c r="AD532" s="43"/>
      <c r="AE532" s="43"/>
      <c r="AG532" s="41"/>
    </row>
    <row r="533" spans="1:33"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1"/>
      <c r="Y533" s="43"/>
      <c r="Z533" s="43"/>
      <c r="AA533" s="43"/>
      <c r="AB533" s="43"/>
      <c r="AC533" s="43"/>
      <c r="AD533" s="43"/>
      <c r="AE533" s="43"/>
      <c r="AG533" s="41"/>
    </row>
    <row r="534" spans="1:33"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1"/>
      <c r="Y534" s="43"/>
      <c r="Z534" s="43"/>
      <c r="AA534" s="43"/>
      <c r="AB534" s="43"/>
      <c r="AC534" s="43"/>
      <c r="AD534" s="43"/>
      <c r="AE534" s="43"/>
      <c r="AG534" s="41"/>
    </row>
    <row r="535" spans="1:33"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1"/>
      <c r="Y535" s="43"/>
      <c r="Z535" s="43"/>
      <c r="AA535" s="43"/>
      <c r="AB535" s="43"/>
      <c r="AC535" s="43"/>
      <c r="AD535" s="43"/>
      <c r="AE535" s="43"/>
      <c r="AG535" s="41"/>
    </row>
    <row r="536" spans="1:33"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1"/>
      <c r="Y536" s="43"/>
      <c r="Z536" s="43"/>
      <c r="AA536" s="43"/>
      <c r="AB536" s="43"/>
      <c r="AC536" s="43"/>
      <c r="AD536" s="43"/>
      <c r="AE536" s="43"/>
      <c r="AG536" s="41"/>
    </row>
    <row r="537" spans="1:33"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1"/>
      <c r="Y537" s="43"/>
      <c r="Z537" s="43"/>
      <c r="AA537" s="43"/>
      <c r="AB537" s="43"/>
      <c r="AC537" s="43"/>
      <c r="AD537" s="43"/>
      <c r="AE537" s="43"/>
      <c r="AG537" s="41"/>
    </row>
    <row r="538" spans="1:33"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1"/>
      <c r="Y538" s="43"/>
      <c r="Z538" s="43"/>
      <c r="AA538" s="43"/>
      <c r="AB538" s="43"/>
      <c r="AC538" s="43"/>
      <c r="AD538" s="43"/>
      <c r="AE538" s="43"/>
      <c r="AG538" s="41"/>
    </row>
    <row r="539" spans="1:33"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1"/>
      <c r="Y539" s="43"/>
      <c r="Z539" s="43"/>
      <c r="AA539" s="43"/>
      <c r="AB539" s="43"/>
      <c r="AC539" s="43"/>
      <c r="AD539" s="43"/>
      <c r="AE539" s="43"/>
      <c r="AG539" s="41"/>
    </row>
    <row r="540" spans="1:33"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1"/>
      <c r="Y540" s="43"/>
      <c r="Z540" s="43"/>
      <c r="AA540" s="43"/>
      <c r="AB540" s="43"/>
      <c r="AC540" s="43"/>
      <c r="AD540" s="43"/>
      <c r="AE540" s="43"/>
      <c r="AG540" s="41"/>
    </row>
    <row r="541" spans="1:33"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1"/>
      <c r="Y541" s="43"/>
      <c r="Z541" s="43"/>
      <c r="AA541" s="43"/>
      <c r="AB541" s="43"/>
      <c r="AC541" s="43"/>
      <c r="AD541" s="43"/>
      <c r="AE541" s="43"/>
      <c r="AG541" s="41"/>
    </row>
    <row r="542" spans="1:33"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1"/>
      <c r="Y542" s="43"/>
      <c r="Z542" s="43"/>
      <c r="AA542" s="43"/>
      <c r="AB542" s="43"/>
      <c r="AC542" s="43"/>
      <c r="AD542" s="43"/>
      <c r="AE542" s="43"/>
      <c r="AG542" s="41"/>
    </row>
    <row r="543" spans="1:33"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1"/>
      <c r="Y543" s="43"/>
      <c r="Z543" s="43"/>
      <c r="AA543" s="43"/>
      <c r="AB543" s="43"/>
      <c r="AC543" s="43"/>
      <c r="AD543" s="43"/>
      <c r="AE543" s="43"/>
      <c r="AG543" s="41"/>
    </row>
    <row r="544" spans="1:33"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1"/>
      <c r="Y544" s="43"/>
      <c r="Z544" s="43"/>
      <c r="AA544" s="43"/>
      <c r="AB544" s="43"/>
      <c r="AC544" s="43"/>
      <c r="AD544" s="43"/>
      <c r="AE544" s="43"/>
      <c r="AG544" s="41"/>
    </row>
    <row r="545" spans="1:33"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1"/>
      <c r="Y545" s="43"/>
      <c r="Z545" s="43"/>
      <c r="AA545" s="43"/>
      <c r="AB545" s="43"/>
      <c r="AC545" s="43"/>
      <c r="AD545" s="43"/>
      <c r="AE545" s="43"/>
      <c r="AG545" s="41"/>
    </row>
    <row r="546" spans="1:33"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1"/>
      <c r="Y546" s="43"/>
      <c r="Z546" s="43"/>
      <c r="AA546" s="43"/>
      <c r="AB546" s="43"/>
      <c r="AC546" s="43"/>
      <c r="AD546" s="43"/>
      <c r="AE546" s="43"/>
      <c r="AG546" s="41"/>
    </row>
    <row r="547" spans="1:33"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1"/>
      <c r="Y547" s="43"/>
      <c r="Z547" s="43"/>
      <c r="AA547" s="43"/>
      <c r="AB547" s="43"/>
      <c r="AC547" s="43"/>
      <c r="AD547" s="43"/>
      <c r="AE547" s="43"/>
      <c r="AG547" s="41"/>
    </row>
    <row r="548" spans="1:33"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1"/>
      <c r="Y548" s="43"/>
      <c r="Z548" s="43"/>
      <c r="AA548" s="43"/>
      <c r="AB548" s="43"/>
      <c r="AC548" s="43"/>
      <c r="AD548" s="43"/>
      <c r="AE548" s="43"/>
      <c r="AG548" s="41"/>
    </row>
    <row r="549" spans="1:33"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1"/>
      <c r="Y549" s="43"/>
      <c r="Z549" s="43"/>
      <c r="AA549" s="43"/>
      <c r="AB549" s="43"/>
      <c r="AC549" s="43"/>
      <c r="AD549" s="43"/>
      <c r="AE549" s="43"/>
      <c r="AG549" s="41"/>
    </row>
    <row r="550" spans="1:33"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1"/>
      <c r="Y550" s="43"/>
      <c r="Z550" s="43"/>
      <c r="AA550" s="43"/>
      <c r="AB550" s="43"/>
      <c r="AC550" s="43"/>
      <c r="AD550" s="43"/>
      <c r="AE550" s="43"/>
      <c r="AG550" s="41"/>
    </row>
    <row r="551" spans="1:33"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1"/>
      <c r="Y551" s="43"/>
      <c r="Z551" s="43"/>
      <c r="AA551" s="43"/>
      <c r="AB551" s="43"/>
      <c r="AC551" s="43"/>
      <c r="AD551" s="43"/>
      <c r="AE551" s="43"/>
      <c r="AG551" s="41"/>
    </row>
    <row r="552" spans="1:33"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1"/>
      <c r="Y552" s="43"/>
      <c r="Z552" s="43"/>
      <c r="AA552" s="43"/>
      <c r="AB552" s="43"/>
      <c r="AC552" s="43"/>
      <c r="AD552" s="43"/>
      <c r="AE552" s="43"/>
      <c r="AG552" s="41"/>
    </row>
    <row r="553" spans="1:33"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1"/>
      <c r="Y553" s="43"/>
      <c r="Z553" s="43"/>
      <c r="AA553" s="43"/>
      <c r="AB553" s="43"/>
      <c r="AC553" s="43"/>
      <c r="AD553" s="43"/>
      <c r="AE553" s="43"/>
      <c r="AG553" s="41"/>
    </row>
    <row r="554" spans="1:33"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1"/>
      <c r="Y554" s="43"/>
      <c r="Z554" s="43"/>
      <c r="AA554" s="43"/>
      <c r="AB554" s="43"/>
      <c r="AC554" s="43"/>
      <c r="AD554" s="43"/>
      <c r="AE554" s="43"/>
      <c r="AG554" s="41"/>
    </row>
    <row r="555" spans="1:33"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1"/>
      <c r="Y555" s="43"/>
      <c r="Z555" s="43"/>
      <c r="AA555" s="43"/>
      <c r="AB555" s="43"/>
      <c r="AC555" s="43"/>
      <c r="AD555" s="43"/>
      <c r="AE555" s="43"/>
      <c r="AG555" s="41"/>
    </row>
    <row r="556" spans="1:33"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1"/>
      <c r="Y556" s="43"/>
      <c r="Z556" s="43"/>
      <c r="AA556" s="43"/>
      <c r="AB556" s="43"/>
      <c r="AC556" s="43"/>
      <c r="AD556" s="43"/>
      <c r="AE556" s="43"/>
      <c r="AG556" s="41"/>
    </row>
    <row r="557" spans="1:33"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1"/>
      <c r="Y557" s="43"/>
      <c r="Z557" s="43"/>
      <c r="AA557" s="43"/>
      <c r="AB557" s="43"/>
      <c r="AC557" s="43"/>
      <c r="AD557" s="43"/>
      <c r="AE557" s="43"/>
      <c r="AG557" s="41"/>
    </row>
    <row r="558" spans="1:33"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1"/>
      <c r="Y558" s="43"/>
      <c r="Z558" s="43"/>
      <c r="AA558" s="43"/>
      <c r="AB558" s="43"/>
      <c r="AC558" s="43"/>
      <c r="AD558" s="43"/>
      <c r="AE558" s="43"/>
      <c r="AG558" s="41"/>
    </row>
    <row r="559" spans="1:33"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1"/>
      <c r="Y559" s="43"/>
      <c r="Z559" s="43"/>
      <c r="AA559" s="43"/>
      <c r="AB559" s="43"/>
      <c r="AC559" s="43"/>
      <c r="AD559" s="43"/>
      <c r="AE559" s="43"/>
      <c r="AG559" s="41"/>
    </row>
    <row r="560" spans="1:33"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1"/>
      <c r="Y560" s="43"/>
      <c r="Z560" s="43"/>
      <c r="AA560" s="43"/>
      <c r="AB560" s="43"/>
      <c r="AC560" s="43"/>
      <c r="AD560" s="43"/>
      <c r="AE560" s="43"/>
      <c r="AG560" s="41"/>
    </row>
    <row r="561" spans="1:33"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1"/>
      <c r="Y561" s="43"/>
      <c r="Z561" s="43"/>
      <c r="AA561" s="43"/>
      <c r="AB561" s="43"/>
      <c r="AC561" s="43"/>
      <c r="AD561" s="43"/>
      <c r="AE561" s="43"/>
      <c r="AG561" s="41"/>
    </row>
    <row r="562" spans="1:33"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1"/>
      <c r="Y562" s="43"/>
      <c r="Z562" s="43"/>
      <c r="AA562" s="43"/>
      <c r="AB562" s="43"/>
      <c r="AC562" s="43"/>
      <c r="AD562" s="43"/>
      <c r="AE562" s="43"/>
      <c r="AG562" s="41"/>
    </row>
    <row r="563" spans="1:33"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1"/>
      <c r="Y563" s="43"/>
      <c r="Z563" s="43"/>
      <c r="AA563" s="43"/>
      <c r="AB563" s="43"/>
      <c r="AC563" s="43"/>
      <c r="AD563" s="43"/>
      <c r="AE563" s="43"/>
      <c r="AG563" s="41"/>
    </row>
    <row r="564" spans="1:33"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1"/>
      <c r="Y564" s="43"/>
      <c r="Z564" s="43"/>
      <c r="AA564" s="43"/>
      <c r="AB564" s="43"/>
      <c r="AC564" s="43"/>
      <c r="AD564" s="43"/>
      <c r="AE564" s="43"/>
      <c r="AG564" s="41"/>
    </row>
    <row r="565" spans="1:33"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1"/>
      <c r="Y565" s="43"/>
      <c r="Z565" s="43"/>
      <c r="AA565" s="43"/>
      <c r="AB565" s="43"/>
      <c r="AC565" s="43"/>
      <c r="AD565" s="43"/>
      <c r="AE565" s="43"/>
      <c r="AG565" s="41"/>
    </row>
    <row r="566" spans="1:33"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1"/>
      <c r="Y566" s="43"/>
      <c r="Z566" s="43"/>
      <c r="AA566" s="43"/>
      <c r="AB566" s="43"/>
      <c r="AC566" s="43"/>
      <c r="AD566" s="43"/>
      <c r="AE566" s="43"/>
      <c r="AG566" s="41"/>
    </row>
    <row r="567" spans="1:33"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1"/>
      <c r="Y567" s="43"/>
      <c r="Z567" s="43"/>
      <c r="AA567" s="43"/>
      <c r="AB567" s="43"/>
      <c r="AC567" s="43"/>
      <c r="AD567" s="43"/>
      <c r="AE567" s="43"/>
      <c r="AG567" s="41"/>
    </row>
    <row r="568" spans="1:33"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1"/>
      <c r="Y568" s="43"/>
      <c r="Z568" s="43"/>
      <c r="AA568" s="43"/>
      <c r="AB568" s="43"/>
      <c r="AC568" s="43"/>
      <c r="AD568" s="43"/>
      <c r="AE568" s="43"/>
      <c r="AG568" s="41"/>
    </row>
    <row r="569" spans="1:33"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1"/>
      <c r="Y569" s="43"/>
      <c r="Z569" s="43"/>
      <c r="AA569" s="43"/>
      <c r="AB569" s="43"/>
      <c r="AC569" s="43"/>
      <c r="AD569" s="43"/>
      <c r="AE569" s="43"/>
      <c r="AG569" s="41"/>
    </row>
    <row r="570" spans="1:33"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1"/>
      <c r="Y570" s="43"/>
      <c r="Z570" s="43"/>
      <c r="AA570" s="43"/>
      <c r="AB570" s="43"/>
      <c r="AC570" s="43"/>
      <c r="AD570" s="43"/>
      <c r="AE570" s="43"/>
      <c r="AG570" s="41"/>
    </row>
    <row r="571" spans="1:33"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1"/>
      <c r="Y571" s="43"/>
      <c r="Z571" s="43"/>
      <c r="AA571" s="43"/>
      <c r="AB571" s="43"/>
      <c r="AC571" s="43"/>
      <c r="AD571" s="43"/>
      <c r="AE571" s="43"/>
      <c r="AG571" s="41"/>
    </row>
    <row r="572" spans="1:33"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1"/>
      <c r="Y572" s="43"/>
      <c r="Z572" s="43"/>
      <c r="AA572" s="43"/>
      <c r="AB572" s="43"/>
      <c r="AC572" s="43"/>
      <c r="AD572" s="43"/>
      <c r="AE572" s="43"/>
      <c r="AG572" s="41"/>
    </row>
    <row r="573" spans="1:33"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1"/>
      <c r="Y573" s="43"/>
      <c r="Z573" s="43"/>
      <c r="AA573" s="43"/>
      <c r="AB573" s="43"/>
      <c r="AC573" s="43"/>
      <c r="AD573" s="43"/>
      <c r="AE573" s="43"/>
      <c r="AG573" s="41"/>
    </row>
    <row r="574" spans="1:33"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1"/>
      <c r="Y574" s="43"/>
      <c r="Z574" s="43"/>
      <c r="AA574" s="43"/>
      <c r="AB574" s="43"/>
      <c r="AC574" s="43"/>
      <c r="AD574" s="43"/>
      <c r="AE574" s="43"/>
      <c r="AG574" s="41"/>
    </row>
    <row r="575" spans="1:33"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1"/>
      <c r="Y575" s="43"/>
      <c r="Z575" s="43"/>
      <c r="AA575" s="43"/>
      <c r="AB575" s="43"/>
      <c r="AC575" s="43"/>
      <c r="AD575" s="43"/>
      <c r="AE575" s="43"/>
      <c r="AG575" s="41"/>
    </row>
    <row r="576" spans="1:33"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1"/>
      <c r="Y576" s="43"/>
      <c r="Z576" s="43"/>
      <c r="AA576" s="43"/>
      <c r="AB576" s="43"/>
      <c r="AC576" s="43"/>
      <c r="AD576" s="43"/>
      <c r="AE576" s="43"/>
      <c r="AG576" s="41"/>
    </row>
    <row r="577" spans="1:33"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1"/>
      <c r="Y577" s="43"/>
      <c r="Z577" s="43"/>
      <c r="AA577" s="43"/>
      <c r="AB577" s="43"/>
      <c r="AC577" s="43"/>
      <c r="AD577" s="43"/>
      <c r="AE577" s="43"/>
      <c r="AG577" s="41"/>
    </row>
    <row r="578" spans="1:33"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1"/>
      <c r="Y578" s="43"/>
      <c r="Z578" s="43"/>
      <c r="AA578" s="43"/>
      <c r="AB578" s="43"/>
      <c r="AC578" s="43"/>
      <c r="AD578" s="43"/>
      <c r="AE578" s="43"/>
      <c r="AG578" s="41"/>
    </row>
    <row r="579" spans="1:33"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1"/>
      <c r="Y579" s="43"/>
      <c r="Z579" s="43"/>
      <c r="AA579" s="43"/>
      <c r="AB579" s="43"/>
      <c r="AC579" s="43"/>
      <c r="AD579" s="43"/>
      <c r="AE579" s="43"/>
      <c r="AG579" s="41"/>
    </row>
    <row r="580" spans="1:33"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1"/>
      <c r="Y580" s="43"/>
      <c r="Z580" s="43"/>
      <c r="AA580" s="43"/>
      <c r="AB580" s="43"/>
      <c r="AC580" s="43"/>
      <c r="AD580" s="43"/>
      <c r="AE580" s="43"/>
      <c r="AG580" s="41"/>
    </row>
    <row r="581" spans="1:33"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1"/>
      <c r="Y581" s="43"/>
      <c r="Z581" s="43"/>
      <c r="AA581" s="43"/>
      <c r="AB581" s="43"/>
      <c r="AC581" s="43"/>
      <c r="AD581" s="43"/>
      <c r="AE581" s="43"/>
      <c r="AG581" s="41"/>
    </row>
    <row r="582" spans="1:33"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1"/>
      <c r="Y582" s="43"/>
      <c r="Z582" s="43"/>
      <c r="AA582" s="43"/>
      <c r="AB582" s="43"/>
      <c r="AC582" s="43"/>
      <c r="AD582" s="43"/>
      <c r="AE582" s="43"/>
      <c r="AG582" s="41"/>
    </row>
    <row r="583" spans="1:33"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1"/>
      <c r="Y583" s="43"/>
      <c r="Z583" s="43"/>
      <c r="AA583" s="43"/>
      <c r="AB583" s="43"/>
      <c r="AC583" s="43"/>
      <c r="AD583" s="43"/>
      <c r="AE583" s="43"/>
      <c r="AG583" s="41"/>
    </row>
    <row r="584" spans="1:33"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1"/>
      <c r="Y584" s="43"/>
      <c r="Z584" s="43"/>
      <c r="AA584" s="43"/>
      <c r="AB584" s="43"/>
      <c r="AC584" s="43"/>
      <c r="AD584" s="43"/>
      <c r="AE584" s="43"/>
      <c r="AG584" s="41"/>
    </row>
    <row r="585" spans="1:33"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1"/>
      <c r="Y585" s="43"/>
      <c r="Z585" s="43"/>
      <c r="AA585" s="43"/>
      <c r="AB585" s="43"/>
      <c r="AC585" s="43"/>
      <c r="AD585" s="43"/>
      <c r="AE585" s="43"/>
      <c r="AG585" s="41"/>
    </row>
    <row r="586" spans="1:33"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1"/>
      <c r="Y586" s="43"/>
      <c r="Z586" s="43"/>
      <c r="AA586" s="43"/>
      <c r="AB586" s="43"/>
      <c r="AC586" s="43"/>
      <c r="AD586" s="43"/>
      <c r="AE586" s="43"/>
      <c r="AG586" s="41"/>
    </row>
    <row r="587" spans="1:33"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1"/>
      <c r="Y587" s="43"/>
      <c r="Z587" s="43"/>
      <c r="AA587" s="43"/>
      <c r="AB587" s="43"/>
      <c r="AC587" s="43"/>
      <c r="AD587" s="43"/>
      <c r="AE587" s="43"/>
      <c r="AG587" s="41"/>
    </row>
    <row r="588" spans="1:33"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1"/>
      <c r="Y588" s="43"/>
      <c r="Z588" s="43"/>
      <c r="AA588" s="43"/>
      <c r="AB588" s="43"/>
      <c r="AC588" s="43"/>
      <c r="AD588" s="43"/>
      <c r="AE588" s="43"/>
      <c r="AG588" s="41"/>
    </row>
    <row r="589" spans="1:33"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1"/>
      <c r="Y589" s="43"/>
      <c r="Z589" s="43"/>
      <c r="AA589" s="43"/>
      <c r="AB589" s="43"/>
      <c r="AC589" s="43"/>
      <c r="AD589" s="43"/>
      <c r="AE589" s="43"/>
      <c r="AG589" s="41"/>
    </row>
    <row r="590" spans="1:33"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1"/>
      <c r="Y590" s="43"/>
      <c r="Z590" s="43"/>
      <c r="AA590" s="43"/>
      <c r="AB590" s="43"/>
      <c r="AC590" s="43"/>
      <c r="AD590" s="43"/>
      <c r="AE590" s="43"/>
      <c r="AG590" s="41"/>
    </row>
    <row r="591" spans="1:33"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1"/>
      <c r="Y591" s="43"/>
      <c r="Z591" s="43"/>
      <c r="AA591" s="43"/>
      <c r="AB591" s="43"/>
      <c r="AC591" s="43"/>
      <c r="AD591" s="43"/>
      <c r="AE591" s="43"/>
      <c r="AG591" s="41"/>
    </row>
    <row r="592" spans="1:33"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1"/>
      <c r="Y592" s="43"/>
      <c r="Z592" s="43"/>
      <c r="AA592" s="43"/>
      <c r="AB592" s="43"/>
      <c r="AC592" s="43"/>
      <c r="AD592" s="43"/>
      <c r="AE592" s="43"/>
      <c r="AG592" s="41"/>
    </row>
    <row r="593" spans="1:33"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1"/>
      <c r="Y593" s="43"/>
      <c r="Z593" s="43"/>
      <c r="AA593" s="43"/>
      <c r="AB593" s="43"/>
      <c r="AC593" s="43"/>
      <c r="AD593" s="43"/>
      <c r="AE593" s="43"/>
      <c r="AG593" s="41"/>
    </row>
    <row r="594" spans="1:33"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1"/>
      <c r="Y594" s="43"/>
      <c r="Z594" s="43"/>
      <c r="AA594" s="43"/>
      <c r="AB594" s="43"/>
      <c r="AC594" s="43"/>
      <c r="AD594" s="43"/>
      <c r="AE594" s="43"/>
      <c r="AG594" s="41"/>
    </row>
    <row r="595" spans="1:33"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1"/>
      <c r="Y595" s="43"/>
      <c r="Z595" s="43"/>
      <c r="AA595" s="43"/>
      <c r="AB595" s="43"/>
      <c r="AC595" s="43"/>
      <c r="AD595" s="43"/>
      <c r="AE595" s="43"/>
      <c r="AG595" s="41"/>
    </row>
    <row r="596" spans="1:33"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1"/>
      <c r="Y596" s="43"/>
      <c r="Z596" s="43"/>
      <c r="AA596" s="43"/>
      <c r="AB596" s="43"/>
      <c r="AC596" s="43"/>
      <c r="AD596" s="43"/>
      <c r="AE596" s="43"/>
      <c r="AG596" s="41"/>
    </row>
    <row r="597" spans="1:33"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1"/>
      <c r="Y597" s="43"/>
      <c r="Z597" s="43"/>
      <c r="AA597" s="43"/>
      <c r="AB597" s="43"/>
      <c r="AC597" s="43"/>
      <c r="AD597" s="43"/>
      <c r="AE597" s="43"/>
      <c r="AG597" s="41"/>
    </row>
    <row r="598" spans="1:33"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1"/>
      <c r="Y598" s="43"/>
      <c r="Z598" s="43"/>
      <c r="AA598" s="43"/>
      <c r="AB598" s="43"/>
      <c r="AC598" s="43"/>
      <c r="AD598" s="43"/>
      <c r="AE598" s="43"/>
      <c r="AG598" s="41"/>
    </row>
    <row r="599" spans="1:33"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1"/>
      <c r="Y599" s="43"/>
      <c r="Z599" s="43"/>
      <c r="AA599" s="43"/>
      <c r="AB599" s="43"/>
      <c r="AC599" s="43"/>
      <c r="AD599" s="43"/>
      <c r="AE599" s="43"/>
      <c r="AG599" s="41"/>
    </row>
    <row r="600" spans="1:33"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1"/>
      <c r="Y600" s="43"/>
      <c r="Z600" s="43"/>
      <c r="AA600" s="43"/>
      <c r="AB600" s="43"/>
      <c r="AC600" s="43"/>
      <c r="AD600" s="43"/>
      <c r="AE600" s="43"/>
      <c r="AG600" s="41"/>
    </row>
    <row r="601" spans="1:33"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1"/>
      <c r="Y601" s="43"/>
      <c r="Z601" s="43"/>
      <c r="AA601" s="43"/>
      <c r="AB601" s="43"/>
      <c r="AC601" s="43"/>
      <c r="AD601" s="43"/>
      <c r="AE601" s="43"/>
      <c r="AG601" s="41"/>
    </row>
    <row r="602" spans="1:33"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1"/>
      <c r="Y602" s="43"/>
      <c r="Z602" s="43"/>
      <c r="AA602" s="43"/>
      <c r="AB602" s="43"/>
      <c r="AC602" s="43"/>
      <c r="AD602" s="43"/>
      <c r="AE602" s="43"/>
      <c r="AG602" s="41"/>
    </row>
    <row r="603" spans="1:33"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1"/>
      <c r="Y603" s="43"/>
      <c r="Z603" s="43"/>
      <c r="AA603" s="43"/>
      <c r="AB603" s="43"/>
      <c r="AC603" s="43"/>
      <c r="AD603" s="43"/>
      <c r="AE603" s="43"/>
      <c r="AG603" s="41"/>
    </row>
    <row r="604" spans="1:33"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1"/>
      <c r="Y604" s="43"/>
      <c r="Z604" s="43"/>
      <c r="AA604" s="43"/>
      <c r="AB604" s="43"/>
      <c r="AC604" s="43"/>
      <c r="AD604" s="43"/>
      <c r="AE604" s="43"/>
      <c r="AG604" s="41"/>
    </row>
    <row r="605" spans="1:33"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1"/>
      <c r="Y605" s="43"/>
      <c r="Z605" s="43"/>
      <c r="AA605" s="43"/>
      <c r="AB605" s="43"/>
      <c r="AC605" s="43"/>
      <c r="AD605" s="43"/>
      <c r="AE605" s="43"/>
      <c r="AG605" s="41"/>
    </row>
    <row r="606" spans="1:33"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1"/>
      <c r="Y606" s="43"/>
      <c r="Z606" s="43"/>
      <c r="AA606" s="43"/>
      <c r="AB606" s="43"/>
      <c r="AC606" s="43"/>
      <c r="AD606" s="43"/>
      <c r="AE606" s="43"/>
      <c r="AG606" s="41"/>
    </row>
    <row r="607" spans="1:33"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1"/>
      <c r="Y607" s="43"/>
      <c r="Z607" s="43"/>
      <c r="AA607" s="43"/>
      <c r="AB607" s="43"/>
      <c r="AC607" s="43"/>
      <c r="AD607" s="43"/>
      <c r="AE607" s="43"/>
      <c r="AG607" s="41"/>
    </row>
    <row r="608" spans="1:33"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1"/>
      <c r="Y608" s="43"/>
      <c r="Z608" s="43"/>
      <c r="AA608" s="43"/>
      <c r="AB608" s="43"/>
      <c r="AC608" s="43"/>
      <c r="AD608" s="43"/>
      <c r="AE608" s="43"/>
      <c r="AG608" s="41"/>
    </row>
    <row r="609" spans="1:33"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1"/>
      <c r="Y609" s="43"/>
      <c r="Z609" s="43"/>
      <c r="AA609" s="43"/>
      <c r="AB609" s="43"/>
      <c r="AC609" s="43"/>
      <c r="AD609" s="43"/>
      <c r="AE609" s="43"/>
      <c r="AG609" s="41"/>
    </row>
    <row r="610" spans="1:33"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1"/>
      <c r="Y610" s="43"/>
      <c r="Z610" s="43"/>
      <c r="AA610" s="43"/>
      <c r="AB610" s="43"/>
      <c r="AC610" s="43"/>
      <c r="AD610" s="43"/>
      <c r="AE610" s="43"/>
      <c r="AG610" s="41"/>
    </row>
    <row r="611" spans="1:33"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1"/>
      <c r="Y611" s="43"/>
      <c r="Z611" s="43"/>
      <c r="AA611" s="43"/>
      <c r="AB611" s="43"/>
      <c r="AC611" s="43"/>
      <c r="AD611" s="43"/>
      <c r="AE611" s="43"/>
      <c r="AG611" s="41"/>
    </row>
    <row r="612" spans="1:33"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1"/>
      <c r="Y612" s="43"/>
      <c r="Z612" s="43"/>
      <c r="AA612" s="43"/>
      <c r="AB612" s="43"/>
      <c r="AC612" s="43"/>
      <c r="AD612" s="43"/>
      <c r="AE612" s="43"/>
      <c r="AG612" s="41"/>
    </row>
    <row r="613" spans="1:33"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1"/>
      <c r="Y613" s="43"/>
      <c r="Z613" s="43"/>
      <c r="AA613" s="43"/>
      <c r="AB613" s="43"/>
      <c r="AC613" s="43"/>
      <c r="AD613" s="43"/>
      <c r="AE613" s="43"/>
      <c r="AG613" s="41"/>
    </row>
    <row r="614" spans="1:33"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1"/>
      <c r="Y614" s="43"/>
      <c r="Z614" s="43"/>
      <c r="AA614" s="43"/>
      <c r="AB614" s="43"/>
      <c r="AC614" s="43"/>
      <c r="AD614" s="43"/>
      <c r="AE614" s="43"/>
      <c r="AG614" s="41"/>
    </row>
    <row r="615" spans="1:33"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1"/>
      <c r="Y615" s="43"/>
      <c r="Z615" s="43"/>
      <c r="AA615" s="43"/>
      <c r="AB615" s="43"/>
      <c r="AC615" s="43"/>
      <c r="AD615" s="43"/>
      <c r="AE615" s="43"/>
      <c r="AG615" s="41"/>
    </row>
    <row r="616" spans="1:33"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1"/>
      <c r="Y616" s="43"/>
      <c r="Z616" s="43"/>
      <c r="AA616" s="43"/>
      <c r="AB616" s="43"/>
      <c r="AC616" s="43"/>
      <c r="AD616" s="43"/>
      <c r="AE616" s="43"/>
      <c r="AG616" s="41"/>
    </row>
    <row r="617" spans="1:33"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1"/>
      <c r="Y617" s="43"/>
      <c r="Z617" s="43"/>
      <c r="AA617" s="43"/>
      <c r="AB617" s="43"/>
      <c r="AC617" s="43"/>
      <c r="AD617" s="43"/>
      <c r="AE617" s="43"/>
      <c r="AG617" s="41"/>
    </row>
    <row r="618" spans="1:33"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1"/>
      <c r="Y618" s="43"/>
      <c r="Z618" s="43"/>
      <c r="AA618" s="43"/>
      <c r="AB618" s="43"/>
      <c r="AC618" s="43"/>
      <c r="AD618" s="43"/>
      <c r="AE618" s="43"/>
      <c r="AG618" s="41"/>
    </row>
    <row r="619" spans="1:33"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1"/>
      <c r="Y619" s="43"/>
      <c r="Z619" s="43"/>
      <c r="AA619" s="43"/>
      <c r="AB619" s="43"/>
      <c r="AC619" s="43"/>
      <c r="AD619" s="43"/>
      <c r="AE619" s="43"/>
      <c r="AG619" s="41"/>
    </row>
    <row r="620" spans="1:33"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1"/>
      <c r="Y620" s="43"/>
      <c r="Z620" s="43"/>
      <c r="AA620" s="43"/>
      <c r="AB620" s="43"/>
      <c r="AC620" s="43"/>
      <c r="AD620" s="43"/>
      <c r="AE620" s="43"/>
      <c r="AG620" s="41"/>
    </row>
    <row r="621" spans="1:33"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1"/>
      <c r="Y621" s="43"/>
      <c r="Z621" s="43"/>
      <c r="AA621" s="43"/>
      <c r="AB621" s="43"/>
      <c r="AC621" s="43"/>
      <c r="AD621" s="43"/>
      <c r="AE621" s="43"/>
      <c r="AG621" s="41"/>
    </row>
    <row r="622" spans="1:33"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1"/>
      <c r="Y622" s="43"/>
      <c r="Z622" s="43"/>
      <c r="AA622" s="43"/>
      <c r="AB622" s="43"/>
      <c r="AC622" s="43"/>
      <c r="AD622" s="43"/>
      <c r="AE622" s="43"/>
      <c r="AG622" s="41"/>
    </row>
    <row r="623" spans="1:33"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1"/>
      <c r="Y623" s="43"/>
      <c r="Z623" s="43"/>
      <c r="AA623" s="43"/>
      <c r="AB623" s="43"/>
      <c r="AC623" s="43"/>
      <c r="AD623" s="43"/>
      <c r="AE623" s="43"/>
      <c r="AG623" s="41"/>
    </row>
    <row r="624" spans="1:33"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1"/>
      <c r="Y624" s="43"/>
      <c r="Z624" s="43"/>
      <c r="AA624" s="43"/>
      <c r="AB624" s="43"/>
      <c r="AC624" s="43"/>
      <c r="AD624" s="43"/>
      <c r="AE624" s="43"/>
      <c r="AG624" s="41"/>
    </row>
    <row r="625" spans="1:33"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1"/>
      <c r="Y625" s="43"/>
      <c r="Z625" s="43"/>
      <c r="AA625" s="43"/>
      <c r="AB625" s="43"/>
      <c r="AC625" s="43"/>
      <c r="AD625" s="43"/>
      <c r="AE625" s="43"/>
      <c r="AG625" s="41"/>
    </row>
    <row r="626" spans="1:33"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1"/>
      <c r="Y626" s="43"/>
      <c r="Z626" s="43"/>
      <c r="AA626" s="43"/>
      <c r="AB626" s="43"/>
      <c r="AC626" s="43"/>
      <c r="AD626" s="43"/>
      <c r="AE626" s="43"/>
      <c r="AG626" s="41"/>
    </row>
    <row r="627" spans="1:33"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1"/>
      <c r="Y627" s="43"/>
      <c r="Z627" s="43"/>
      <c r="AA627" s="43"/>
      <c r="AB627" s="43"/>
      <c r="AC627" s="43"/>
      <c r="AD627" s="43"/>
      <c r="AE627" s="43"/>
      <c r="AG627" s="41"/>
    </row>
    <row r="628" spans="1:33"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1"/>
      <c r="Y628" s="43"/>
      <c r="Z628" s="43"/>
      <c r="AA628" s="43"/>
      <c r="AB628" s="43"/>
      <c r="AC628" s="43"/>
      <c r="AD628" s="43"/>
      <c r="AE628" s="43"/>
      <c r="AG628" s="41"/>
    </row>
    <row r="629" spans="1:33"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1"/>
      <c r="Y629" s="43"/>
      <c r="Z629" s="43"/>
      <c r="AA629" s="43"/>
      <c r="AB629" s="43"/>
      <c r="AC629" s="43"/>
      <c r="AD629" s="43"/>
      <c r="AE629" s="43"/>
      <c r="AG629" s="41"/>
    </row>
    <row r="630" spans="1:33"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1"/>
      <c r="Y630" s="43"/>
      <c r="Z630" s="43"/>
      <c r="AA630" s="43"/>
      <c r="AB630" s="43"/>
      <c r="AC630" s="43"/>
      <c r="AD630" s="43"/>
      <c r="AE630" s="43"/>
      <c r="AG630" s="41"/>
    </row>
    <row r="631" spans="1:33"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1"/>
      <c r="Y631" s="43"/>
      <c r="Z631" s="43"/>
      <c r="AA631" s="43"/>
      <c r="AB631" s="43"/>
      <c r="AC631" s="43"/>
      <c r="AD631" s="43"/>
      <c r="AE631" s="43"/>
      <c r="AG631" s="41"/>
    </row>
    <row r="632" spans="1:33"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1"/>
      <c r="Y632" s="43"/>
      <c r="Z632" s="43"/>
      <c r="AA632" s="43"/>
      <c r="AB632" s="43"/>
      <c r="AC632" s="43"/>
      <c r="AD632" s="43"/>
      <c r="AE632" s="43"/>
      <c r="AG632" s="41"/>
    </row>
    <row r="633" spans="1:33"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1"/>
      <c r="Y633" s="43"/>
      <c r="Z633" s="43"/>
      <c r="AA633" s="43"/>
      <c r="AB633" s="43"/>
      <c r="AC633" s="43"/>
      <c r="AD633" s="43"/>
      <c r="AE633" s="43"/>
      <c r="AG633" s="41"/>
    </row>
    <row r="634" spans="1:33"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1"/>
      <c r="Y634" s="43"/>
      <c r="Z634" s="43"/>
      <c r="AA634" s="43"/>
      <c r="AB634" s="43"/>
      <c r="AC634" s="43"/>
      <c r="AD634" s="43"/>
      <c r="AE634" s="43"/>
      <c r="AG634" s="41"/>
    </row>
    <row r="635" spans="1:33"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1"/>
      <c r="Y635" s="43"/>
      <c r="Z635" s="43"/>
      <c r="AA635" s="43"/>
      <c r="AB635" s="43"/>
      <c r="AC635" s="43"/>
      <c r="AD635" s="43"/>
      <c r="AE635" s="43"/>
      <c r="AG635" s="41"/>
    </row>
    <row r="636" spans="1:33"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1"/>
      <c r="Y636" s="43"/>
      <c r="Z636" s="43"/>
      <c r="AA636" s="43"/>
      <c r="AB636" s="43"/>
      <c r="AC636" s="43"/>
      <c r="AD636" s="43"/>
      <c r="AE636" s="43"/>
      <c r="AG636" s="41"/>
    </row>
    <row r="637" spans="1:33"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1"/>
      <c r="Y637" s="43"/>
      <c r="Z637" s="43"/>
      <c r="AA637" s="43"/>
      <c r="AB637" s="43"/>
      <c r="AC637" s="43"/>
      <c r="AD637" s="43"/>
      <c r="AE637" s="43"/>
      <c r="AG637" s="41"/>
    </row>
    <row r="638" spans="1:33"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1"/>
      <c r="Y638" s="43"/>
      <c r="Z638" s="43"/>
      <c r="AA638" s="43"/>
      <c r="AB638" s="43"/>
      <c r="AC638" s="43"/>
      <c r="AD638" s="43"/>
      <c r="AE638" s="43"/>
      <c r="AG638" s="41"/>
    </row>
    <row r="639" spans="1:33"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1"/>
      <c r="Y639" s="43"/>
      <c r="Z639" s="43"/>
      <c r="AA639" s="43"/>
      <c r="AB639" s="43"/>
      <c r="AC639" s="43"/>
      <c r="AD639" s="43"/>
      <c r="AE639" s="43"/>
      <c r="AG639" s="41"/>
    </row>
    <row r="640" spans="1:33"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1"/>
      <c r="Y640" s="43"/>
      <c r="Z640" s="43"/>
      <c r="AA640" s="43"/>
      <c r="AB640" s="43"/>
      <c r="AC640" s="43"/>
      <c r="AD640" s="43"/>
      <c r="AE640" s="43"/>
      <c r="AG640" s="41"/>
    </row>
    <row r="641" spans="1:33"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1"/>
      <c r="Y641" s="43"/>
      <c r="Z641" s="43"/>
      <c r="AA641" s="43"/>
      <c r="AB641" s="43"/>
      <c r="AC641" s="43"/>
      <c r="AD641" s="43"/>
      <c r="AE641" s="43"/>
      <c r="AG641" s="41"/>
    </row>
    <row r="642" spans="1:33"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1"/>
      <c r="Y642" s="43"/>
      <c r="Z642" s="43"/>
      <c r="AA642" s="43"/>
      <c r="AB642" s="43"/>
      <c r="AC642" s="43"/>
      <c r="AD642" s="43"/>
      <c r="AE642" s="43"/>
      <c r="AG642" s="41"/>
    </row>
    <row r="643" spans="1:33"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1"/>
      <c r="Y643" s="43"/>
      <c r="Z643" s="43"/>
      <c r="AA643" s="43"/>
      <c r="AB643" s="43"/>
      <c r="AC643" s="43"/>
      <c r="AD643" s="43"/>
      <c r="AE643" s="43"/>
      <c r="AG643" s="41"/>
    </row>
    <row r="644" spans="1:33"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1"/>
      <c r="Y644" s="43"/>
      <c r="Z644" s="43"/>
      <c r="AA644" s="43"/>
      <c r="AB644" s="43"/>
      <c r="AC644" s="43"/>
      <c r="AD644" s="43"/>
      <c r="AE644" s="43"/>
      <c r="AG644" s="41"/>
    </row>
    <row r="645" spans="1:33"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1"/>
      <c r="Y645" s="43"/>
      <c r="Z645" s="43"/>
      <c r="AA645" s="43"/>
      <c r="AB645" s="43"/>
      <c r="AC645" s="43"/>
      <c r="AD645" s="43"/>
      <c r="AE645" s="43"/>
      <c r="AG645" s="41"/>
    </row>
    <row r="646" spans="1:33"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1"/>
      <c r="Y646" s="43"/>
      <c r="Z646" s="43"/>
      <c r="AA646" s="43"/>
      <c r="AB646" s="43"/>
      <c r="AC646" s="43"/>
      <c r="AD646" s="43"/>
      <c r="AE646" s="43"/>
      <c r="AG646" s="41"/>
    </row>
    <row r="647" spans="1:33"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1"/>
      <c r="Y647" s="43"/>
      <c r="Z647" s="43"/>
      <c r="AA647" s="43"/>
      <c r="AB647" s="43"/>
      <c r="AC647" s="43"/>
      <c r="AD647" s="43"/>
      <c r="AE647" s="43"/>
      <c r="AG647" s="41"/>
    </row>
    <row r="648" spans="1:33"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1"/>
      <c r="Y648" s="43"/>
      <c r="Z648" s="43"/>
      <c r="AA648" s="43"/>
      <c r="AB648" s="43"/>
      <c r="AC648" s="43"/>
      <c r="AD648" s="43"/>
      <c r="AE648" s="43"/>
      <c r="AG648" s="41"/>
    </row>
    <row r="649" spans="1:33"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1"/>
      <c r="Y649" s="43"/>
      <c r="Z649" s="43"/>
      <c r="AA649" s="43"/>
      <c r="AB649" s="43"/>
      <c r="AC649" s="43"/>
      <c r="AD649" s="43"/>
      <c r="AE649" s="43"/>
      <c r="AG649" s="41"/>
    </row>
    <row r="650" spans="1:33"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1"/>
      <c r="Y650" s="43"/>
      <c r="Z650" s="43"/>
      <c r="AA650" s="43"/>
      <c r="AB650" s="43"/>
      <c r="AC650" s="43"/>
      <c r="AD650" s="43"/>
      <c r="AE650" s="43"/>
      <c r="AG650" s="41"/>
    </row>
    <row r="651" spans="1:33"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1"/>
      <c r="Y651" s="43"/>
      <c r="Z651" s="43"/>
      <c r="AA651" s="43"/>
      <c r="AB651" s="43"/>
      <c r="AC651" s="43"/>
      <c r="AD651" s="43"/>
      <c r="AE651" s="43"/>
      <c r="AG651" s="41"/>
    </row>
    <row r="652" spans="1:33"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1"/>
      <c r="Y652" s="43"/>
      <c r="Z652" s="43"/>
      <c r="AA652" s="43"/>
      <c r="AB652" s="43"/>
      <c r="AC652" s="43"/>
      <c r="AD652" s="43"/>
      <c r="AE652" s="43"/>
      <c r="AG652" s="41"/>
    </row>
    <row r="653" spans="1:33"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1"/>
      <c r="Y653" s="43"/>
      <c r="Z653" s="43"/>
      <c r="AA653" s="43"/>
      <c r="AB653" s="43"/>
      <c r="AC653" s="43"/>
      <c r="AD653" s="43"/>
      <c r="AE653" s="43"/>
      <c r="AG653" s="41"/>
    </row>
    <row r="654" spans="1:33"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1"/>
      <c r="Y654" s="43"/>
      <c r="Z654" s="43"/>
      <c r="AA654" s="43"/>
      <c r="AB654" s="43"/>
      <c r="AC654" s="43"/>
      <c r="AD654" s="43"/>
      <c r="AE654" s="43"/>
      <c r="AG654" s="41"/>
    </row>
    <row r="655" spans="1:33"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1"/>
      <c r="Y655" s="43"/>
      <c r="Z655" s="43"/>
      <c r="AA655" s="43"/>
      <c r="AB655" s="43"/>
      <c r="AC655" s="43"/>
      <c r="AD655" s="43"/>
      <c r="AE655" s="43"/>
      <c r="AG655" s="41"/>
    </row>
    <row r="656" spans="1:33"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1"/>
      <c r="Y656" s="43"/>
      <c r="Z656" s="43"/>
      <c r="AA656" s="43"/>
      <c r="AB656" s="43"/>
      <c r="AC656" s="43"/>
      <c r="AD656" s="43"/>
      <c r="AE656" s="43"/>
      <c r="AG656" s="41"/>
    </row>
    <row r="657" spans="1:33"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1"/>
      <c r="Y657" s="43"/>
      <c r="Z657" s="43"/>
      <c r="AA657" s="43"/>
      <c r="AB657" s="43"/>
      <c r="AC657" s="43"/>
      <c r="AD657" s="43"/>
      <c r="AE657" s="43"/>
      <c r="AG657" s="41"/>
    </row>
    <row r="658" spans="1:33"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1"/>
      <c r="Y658" s="43"/>
      <c r="Z658" s="43"/>
      <c r="AA658" s="43"/>
      <c r="AB658" s="43"/>
      <c r="AC658" s="43"/>
      <c r="AD658" s="43"/>
      <c r="AE658" s="43"/>
      <c r="AG658" s="41"/>
    </row>
    <row r="659" spans="1:33"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1"/>
      <c r="Y659" s="43"/>
      <c r="Z659" s="43"/>
      <c r="AA659" s="43"/>
      <c r="AB659" s="43"/>
      <c r="AC659" s="43"/>
      <c r="AD659" s="43"/>
      <c r="AE659" s="43"/>
      <c r="AG659" s="41"/>
    </row>
    <row r="660" spans="1:33"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1"/>
      <c r="Y660" s="43"/>
      <c r="Z660" s="43"/>
      <c r="AA660" s="43"/>
      <c r="AB660" s="43"/>
      <c r="AC660" s="43"/>
      <c r="AD660" s="43"/>
      <c r="AE660" s="43"/>
      <c r="AG660" s="41"/>
    </row>
    <row r="661" spans="1:33"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1"/>
      <c r="Y661" s="43"/>
      <c r="Z661" s="43"/>
      <c r="AA661" s="43"/>
      <c r="AB661" s="43"/>
      <c r="AC661" s="43"/>
      <c r="AD661" s="43"/>
      <c r="AE661" s="43"/>
      <c r="AG661" s="41"/>
    </row>
    <row r="662" spans="1:33"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1"/>
      <c r="Y662" s="43"/>
      <c r="Z662" s="43"/>
      <c r="AA662" s="43"/>
      <c r="AB662" s="43"/>
      <c r="AC662" s="43"/>
      <c r="AD662" s="43"/>
      <c r="AE662" s="43"/>
      <c r="AG662" s="41"/>
    </row>
    <row r="663" spans="1:33"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1"/>
      <c r="Y663" s="43"/>
      <c r="Z663" s="43"/>
      <c r="AA663" s="43"/>
      <c r="AB663" s="43"/>
      <c r="AC663" s="43"/>
      <c r="AD663" s="43"/>
      <c r="AE663" s="43"/>
      <c r="AG663" s="41"/>
    </row>
    <row r="664" spans="1:33"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1"/>
      <c r="Y664" s="43"/>
      <c r="Z664" s="43"/>
      <c r="AA664" s="43"/>
      <c r="AB664" s="43"/>
      <c r="AC664" s="43"/>
      <c r="AD664" s="43"/>
      <c r="AE664" s="43"/>
      <c r="AG664" s="41"/>
    </row>
    <row r="665" spans="1:33"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1"/>
      <c r="Y665" s="43"/>
      <c r="Z665" s="43"/>
      <c r="AA665" s="43"/>
      <c r="AB665" s="43"/>
      <c r="AC665" s="43"/>
      <c r="AD665" s="43"/>
      <c r="AE665" s="43"/>
      <c r="AG665" s="41"/>
    </row>
    <row r="666" spans="1:33"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1"/>
      <c r="Y666" s="43"/>
      <c r="Z666" s="43"/>
      <c r="AA666" s="43"/>
      <c r="AB666" s="43"/>
      <c r="AC666" s="43"/>
      <c r="AD666" s="43"/>
      <c r="AE666" s="43"/>
      <c r="AG666" s="41"/>
    </row>
    <row r="667" spans="1:33"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1"/>
      <c r="Y667" s="43"/>
      <c r="Z667" s="43"/>
      <c r="AA667" s="43"/>
      <c r="AB667" s="43"/>
      <c r="AC667" s="43"/>
      <c r="AD667" s="43"/>
      <c r="AE667" s="43"/>
      <c r="AG667" s="41"/>
    </row>
    <row r="668" spans="1:33"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1"/>
      <c r="Y668" s="43"/>
      <c r="Z668" s="43"/>
      <c r="AA668" s="43"/>
      <c r="AB668" s="43"/>
      <c r="AC668" s="43"/>
      <c r="AD668" s="43"/>
      <c r="AE668" s="43"/>
      <c r="AG668" s="41"/>
    </row>
    <row r="669" spans="1:33"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1"/>
      <c r="Y669" s="43"/>
      <c r="Z669" s="43"/>
      <c r="AA669" s="43"/>
      <c r="AB669" s="43"/>
      <c r="AC669" s="43"/>
      <c r="AD669" s="43"/>
      <c r="AE669" s="43"/>
      <c r="AG669" s="41"/>
    </row>
    <row r="670" spans="1:33"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1"/>
      <c r="Y670" s="43"/>
      <c r="Z670" s="43"/>
      <c r="AA670" s="43"/>
      <c r="AB670" s="43"/>
      <c r="AC670" s="43"/>
      <c r="AD670" s="43"/>
      <c r="AE670" s="43"/>
      <c r="AG670" s="41"/>
    </row>
    <row r="671" spans="1:33"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1"/>
      <c r="Y671" s="43"/>
      <c r="Z671" s="43"/>
      <c r="AA671" s="43"/>
      <c r="AB671" s="43"/>
      <c r="AC671" s="43"/>
      <c r="AD671" s="43"/>
      <c r="AE671" s="43"/>
      <c r="AG671" s="41"/>
    </row>
    <row r="672" spans="1:33"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1"/>
      <c r="Y672" s="43"/>
      <c r="Z672" s="43"/>
      <c r="AA672" s="43"/>
      <c r="AB672" s="43"/>
      <c r="AC672" s="43"/>
      <c r="AD672" s="43"/>
      <c r="AE672" s="43"/>
      <c r="AG672" s="41"/>
    </row>
    <row r="673" spans="1:33"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1"/>
      <c r="Y673" s="43"/>
      <c r="Z673" s="43"/>
      <c r="AA673" s="43"/>
      <c r="AB673" s="43"/>
      <c r="AC673" s="43"/>
      <c r="AD673" s="43"/>
      <c r="AE673" s="43"/>
      <c r="AG673" s="41"/>
    </row>
    <row r="674" spans="1:33"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1"/>
      <c r="Y674" s="43"/>
      <c r="Z674" s="43"/>
      <c r="AA674" s="43"/>
      <c r="AB674" s="43"/>
      <c r="AC674" s="43"/>
      <c r="AD674" s="43"/>
      <c r="AE674" s="43"/>
      <c r="AG674" s="41"/>
    </row>
    <row r="675" spans="1:33"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1"/>
      <c r="Y675" s="43"/>
      <c r="Z675" s="43"/>
      <c r="AA675" s="43"/>
      <c r="AB675" s="43"/>
      <c r="AC675" s="43"/>
      <c r="AD675" s="43"/>
      <c r="AE675" s="43"/>
      <c r="AG675" s="41"/>
    </row>
    <row r="676" spans="1:33"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1"/>
      <c r="Y676" s="43"/>
      <c r="Z676" s="43"/>
      <c r="AA676" s="43"/>
      <c r="AB676" s="43"/>
      <c r="AC676" s="43"/>
      <c r="AD676" s="43"/>
      <c r="AE676" s="43"/>
      <c r="AG676" s="41"/>
    </row>
    <row r="677" spans="1:33"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1"/>
      <c r="Y677" s="43"/>
      <c r="Z677" s="43"/>
      <c r="AA677" s="43"/>
      <c r="AB677" s="43"/>
      <c r="AC677" s="43"/>
      <c r="AD677" s="43"/>
      <c r="AE677" s="43"/>
      <c r="AG677" s="41"/>
    </row>
    <row r="678" spans="1:33"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1"/>
      <c r="Y678" s="43"/>
      <c r="Z678" s="43"/>
      <c r="AA678" s="43"/>
      <c r="AB678" s="43"/>
      <c r="AC678" s="43"/>
      <c r="AD678" s="43"/>
      <c r="AE678" s="43"/>
      <c r="AG678" s="41"/>
    </row>
    <row r="679" spans="1:33"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1"/>
      <c r="Y679" s="43"/>
      <c r="Z679" s="43"/>
      <c r="AA679" s="43"/>
      <c r="AB679" s="43"/>
      <c r="AC679" s="43"/>
      <c r="AD679" s="43"/>
      <c r="AE679" s="43"/>
      <c r="AG679" s="41"/>
    </row>
    <row r="680" spans="1:33"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1"/>
      <c r="Y680" s="43"/>
      <c r="Z680" s="43"/>
      <c r="AA680" s="43"/>
      <c r="AB680" s="43"/>
      <c r="AC680" s="43"/>
      <c r="AD680" s="43"/>
      <c r="AE680" s="43"/>
      <c r="AG680" s="41"/>
    </row>
    <row r="681" spans="1:33"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1"/>
      <c r="Y681" s="43"/>
      <c r="Z681" s="43"/>
      <c r="AA681" s="43"/>
      <c r="AB681" s="43"/>
      <c r="AC681" s="43"/>
      <c r="AD681" s="43"/>
      <c r="AE681" s="43"/>
      <c r="AG681" s="41"/>
    </row>
    <row r="682" spans="1:33"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1"/>
      <c r="Y682" s="43"/>
      <c r="Z682" s="43"/>
      <c r="AA682" s="43"/>
      <c r="AB682" s="43"/>
      <c r="AC682" s="43"/>
      <c r="AD682" s="43"/>
      <c r="AE682" s="43"/>
      <c r="AG682" s="41"/>
    </row>
    <row r="683" spans="1:33"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1"/>
      <c r="Y683" s="43"/>
      <c r="Z683" s="43"/>
      <c r="AA683" s="43"/>
      <c r="AB683" s="43"/>
      <c r="AC683" s="43"/>
      <c r="AD683" s="43"/>
      <c r="AE683" s="43"/>
      <c r="AG683" s="41"/>
    </row>
    <row r="684" spans="1:33"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1"/>
      <c r="Y684" s="43"/>
      <c r="Z684" s="43"/>
      <c r="AA684" s="43"/>
      <c r="AB684" s="43"/>
      <c r="AC684" s="43"/>
      <c r="AD684" s="43"/>
      <c r="AE684" s="43"/>
      <c r="AG684" s="41"/>
    </row>
    <row r="685" spans="1:33"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1"/>
      <c r="Y685" s="43"/>
      <c r="Z685" s="43"/>
      <c r="AA685" s="43"/>
      <c r="AB685" s="43"/>
      <c r="AC685" s="43"/>
      <c r="AD685" s="43"/>
      <c r="AE685" s="43"/>
      <c r="AG685" s="41"/>
    </row>
    <row r="686" spans="1:33"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1"/>
      <c r="Y686" s="43"/>
      <c r="Z686" s="43"/>
      <c r="AA686" s="43"/>
      <c r="AB686" s="43"/>
      <c r="AC686" s="43"/>
      <c r="AD686" s="43"/>
      <c r="AE686" s="43"/>
      <c r="AG686" s="41"/>
    </row>
    <row r="687" spans="1:33"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1"/>
      <c r="Y687" s="43"/>
      <c r="Z687" s="43"/>
      <c r="AA687" s="43"/>
      <c r="AB687" s="43"/>
      <c r="AC687" s="43"/>
      <c r="AD687" s="43"/>
      <c r="AE687" s="43"/>
      <c r="AG687" s="41"/>
    </row>
    <row r="688" spans="1:33"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1"/>
      <c r="Y688" s="43"/>
      <c r="Z688" s="43"/>
      <c r="AA688" s="43"/>
      <c r="AB688" s="43"/>
      <c r="AC688" s="43"/>
      <c r="AD688" s="43"/>
      <c r="AE688" s="43"/>
      <c r="AG688" s="41"/>
    </row>
    <row r="689" spans="1:33"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1"/>
      <c r="Y689" s="43"/>
      <c r="Z689" s="43"/>
      <c r="AA689" s="43"/>
      <c r="AB689" s="43"/>
      <c r="AC689" s="43"/>
      <c r="AD689" s="43"/>
      <c r="AE689" s="43"/>
      <c r="AG689" s="41"/>
    </row>
    <row r="690" spans="1:33"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1"/>
      <c r="Y690" s="43"/>
      <c r="Z690" s="43"/>
      <c r="AA690" s="43"/>
      <c r="AB690" s="43"/>
      <c r="AC690" s="43"/>
      <c r="AD690" s="43"/>
      <c r="AE690" s="43"/>
      <c r="AG690" s="41"/>
    </row>
    <row r="691" spans="1:33"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1"/>
      <c r="Y691" s="43"/>
      <c r="Z691" s="43"/>
      <c r="AA691" s="43"/>
      <c r="AB691" s="43"/>
      <c r="AC691" s="43"/>
      <c r="AD691" s="43"/>
      <c r="AE691" s="43"/>
      <c r="AG691" s="41"/>
    </row>
    <row r="692" spans="1:33"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1"/>
      <c r="Y692" s="43"/>
      <c r="Z692" s="43"/>
      <c r="AA692" s="43"/>
      <c r="AB692" s="43"/>
      <c r="AC692" s="43"/>
      <c r="AD692" s="43"/>
      <c r="AE692" s="43"/>
      <c r="AG692" s="41"/>
    </row>
    <row r="693" spans="1:33"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1"/>
      <c r="Y693" s="43"/>
      <c r="Z693" s="43"/>
      <c r="AA693" s="43"/>
      <c r="AB693" s="43"/>
      <c r="AC693" s="43"/>
      <c r="AD693" s="43"/>
      <c r="AE693" s="43"/>
      <c r="AG693" s="41"/>
    </row>
    <row r="694" spans="1:33"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1"/>
      <c r="Y694" s="43"/>
      <c r="Z694" s="43"/>
      <c r="AA694" s="43"/>
      <c r="AB694" s="43"/>
      <c r="AC694" s="43"/>
      <c r="AD694" s="43"/>
      <c r="AE694" s="43"/>
      <c r="AG694" s="41"/>
    </row>
    <row r="695" spans="1:33"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1"/>
      <c r="Y695" s="43"/>
      <c r="Z695" s="43"/>
      <c r="AA695" s="43"/>
      <c r="AB695" s="43"/>
      <c r="AC695" s="43"/>
      <c r="AD695" s="43"/>
      <c r="AE695" s="43"/>
      <c r="AG695" s="41"/>
    </row>
    <row r="696" spans="1:33"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1"/>
      <c r="Y696" s="43"/>
      <c r="Z696" s="43"/>
      <c r="AA696" s="43"/>
      <c r="AB696" s="43"/>
      <c r="AC696" s="43"/>
      <c r="AD696" s="43"/>
      <c r="AE696" s="43"/>
      <c r="AG696" s="41"/>
    </row>
    <row r="697" spans="1:33"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1"/>
      <c r="Y697" s="43"/>
      <c r="Z697" s="43"/>
      <c r="AA697" s="43"/>
      <c r="AB697" s="43"/>
      <c r="AC697" s="43"/>
      <c r="AD697" s="43"/>
      <c r="AE697" s="43"/>
      <c r="AG697" s="41"/>
    </row>
    <row r="698" spans="1:33"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1"/>
      <c r="Y698" s="43"/>
      <c r="Z698" s="43"/>
      <c r="AA698" s="43"/>
      <c r="AB698" s="43"/>
      <c r="AC698" s="43"/>
      <c r="AD698" s="43"/>
      <c r="AE698" s="43"/>
      <c r="AG698" s="41"/>
    </row>
    <row r="699" spans="1:33"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1"/>
      <c r="Y699" s="43"/>
      <c r="Z699" s="43"/>
      <c r="AA699" s="43"/>
      <c r="AB699" s="43"/>
      <c r="AC699" s="43"/>
      <c r="AD699" s="43"/>
      <c r="AE699" s="43"/>
      <c r="AG699" s="41"/>
    </row>
    <row r="700" spans="1:33"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1"/>
      <c r="Y700" s="43"/>
      <c r="Z700" s="43"/>
      <c r="AA700" s="43"/>
      <c r="AB700" s="43"/>
      <c r="AC700" s="43"/>
      <c r="AD700" s="43"/>
      <c r="AE700" s="43"/>
      <c r="AG700" s="41"/>
    </row>
    <row r="701" spans="1:33"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1"/>
      <c r="Y701" s="43"/>
      <c r="Z701" s="43"/>
      <c r="AA701" s="43"/>
      <c r="AB701" s="43"/>
      <c r="AC701" s="43"/>
      <c r="AD701" s="43"/>
      <c r="AE701" s="43"/>
      <c r="AG701" s="41"/>
    </row>
    <row r="702" spans="1:33"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1"/>
      <c r="Y702" s="43"/>
      <c r="Z702" s="43"/>
      <c r="AA702" s="43"/>
      <c r="AB702" s="43"/>
      <c r="AC702" s="43"/>
      <c r="AD702" s="43"/>
      <c r="AE702" s="43"/>
      <c r="AG702" s="41"/>
    </row>
    <row r="703" spans="1:33"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1"/>
      <c r="Y703" s="43"/>
      <c r="Z703" s="43"/>
      <c r="AA703" s="43"/>
      <c r="AB703" s="43"/>
      <c r="AC703" s="43"/>
      <c r="AD703" s="43"/>
      <c r="AE703" s="43"/>
      <c r="AG703" s="41"/>
    </row>
    <row r="704" spans="1:33"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1"/>
      <c r="Y704" s="43"/>
      <c r="Z704" s="43"/>
      <c r="AA704" s="43"/>
      <c r="AB704" s="43"/>
      <c r="AC704" s="43"/>
      <c r="AD704" s="43"/>
      <c r="AE704" s="43"/>
      <c r="AG704" s="41"/>
    </row>
    <row r="705" spans="1:33"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1"/>
      <c r="Y705" s="43"/>
      <c r="Z705" s="43"/>
      <c r="AA705" s="43"/>
      <c r="AB705" s="43"/>
      <c r="AC705" s="43"/>
      <c r="AD705" s="43"/>
      <c r="AE705" s="43"/>
      <c r="AG705" s="41"/>
    </row>
    <row r="706" spans="1:33"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1"/>
      <c r="Y706" s="43"/>
      <c r="Z706" s="43"/>
      <c r="AA706" s="43"/>
      <c r="AB706" s="43"/>
      <c r="AC706" s="43"/>
      <c r="AD706" s="43"/>
      <c r="AE706" s="43"/>
      <c r="AG706" s="41"/>
    </row>
    <row r="707" spans="1:33"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1"/>
      <c r="Y707" s="43"/>
      <c r="Z707" s="43"/>
      <c r="AA707" s="43"/>
      <c r="AB707" s="43"/>
      <c r="AC707" s="43"/>
      <c r="AD707" s="43"/>
      <c r="AE707" s="43"/>
      <c r="AG707" s="41"/>
    </row>
    <row r="708" spans="1:33"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1"/>
      <c r="Y708" s="43"/>
      <c r="Z708" s="43"/>
      <c r="AA708" s="43"/>
      <c r="AB708" s="43"/>
      <c r="AC708" s="43"/>
      <c r="AD708" s="43"/>
      <c r="AE708" s="43"/>
      <c r="AG708" s="41"/>
    </row>
    <row r="709" spans="1:33"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1"/>
      <c r="Y709" s="43"/>
      <c r="Z709" s="43"/>
      <c r="AA709" s="43"/>
      <c r="AB709" s="43"/>
      <c r="AC709" s="43"/>
      <c r="AD709" s="43"/>
      <c r="AE709" s="43"/>
      <c r="AG709" s="41"/>
    </row>
    <row r="710" spans="1:33"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1"/>
      <c r="Y710" s="43"/>
      <c r="Z710" s="43"/>
      <c r="AA710" s="43"/>
      <c r="AB710" s="43"/>
      <c r="AC710" s="43"/>
      <c r="AD710" s="43"/>
      <c r="AE710" s="43"/>
      <c r="AG710" s="41"/>
    </row>
    <row r="711" spans="1:33"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1"/>
      <c r="Y711" s="43"/>
      <c r="Z711" s="43"/>
      <c r="AA711" s="43"/>
      <c r="AB711" s="43"/>
      <c r="AC711" s="43"/>
      <c r="AD711" s="43"/>
      <c r="AE711" s="43"/>
      <c r="AG711" s="41"/>
    </row>
    <row r="712" spans="1:33"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1"/>
      <c r="Y712" s="43"/>
      <c r="Z712" s="43"/>
      <c r="AA712" s="43"/>
      <c r="AB712" s="43"/>
      <c r="AC712" s="43"/>
      <c r="AD712" s="43"/>
      <c r="AE712" s="43"/>
      <c r="AG712" s="41"/>
    </row>
    <row r="713" spans="1:33"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1"/>
      <c r="Y713" s="43"/>
      <c r="Z713" s="43"/>
      <c r="AA713" s="43"/>
      <c r="AB713" s="43"/>
      <c r="AC713" s="43"/>
      <c r="AD713" s="43"/>
      <c r="AE713" s="43"/>
      <c r="AG713" s="41"/>
    </row>
    <row r="714" spans="1:33"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1"/>
      <c r="Y714" s="43"/>
      <c r="Z714" s="43"/>
      <c r="AA714" s="43"/>
      <c r="AB714" s="43"/>
      <c r="AC714" s="43"/>
      <c r="AD714" s="43"/>
      <c r="AE714" s="43"/>
      <c r="AG714" s="41"/>
    </row>
    <row r="715" spans="1:33"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1"/>
      <c r="Y715" s="43"/>
      <c r="Z715" s="43"/>
      <c r="AA715" s="43"/>
      <c r="AB715" s="43"/>
      <c r="AC715" s="43"/>
      <c r="AD715" s="43"/>
      <c r="AE715" s="43"/>
      <c r="AG715" s="41"/>
    </row>
    <row r="716" spans="1:33"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1"/>
      <c r="Y716" s="43"/>
      <c r="Z716" s="43"/>
      <c r="AA716" s="43"/>
      <c r="AB716" s="43"/>
      <c r="AC716" s="43"/>
      <c r="AD716" s="43"/>
      <c r="AE716" s="43"/>
      <c r="AG716" s="41"/>
    </row>
    <row r="717" spans="1:33"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1"/>
      <c r="Y717" s="43"/>
      <c r="Z717" s="43"/>
      <c r="AA717" s="43"/>
      <c r="AB717" s="43"/>
      <c r="AC717" s="43"/>
      <c r="AD717" s="43"/>
      <c r="AE717" s="43"/>
      <c r="AG717" s="41"/>
    </row>
    <row r="718" spans="1:33"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1"/>
      <c r="Y718" s="43"/>
      <c r="Z718" s="43"/>
      <c r="AA718" s="43"/>
      <c r="AB718" s="43"/>
      <c r="AC718" s="43"/>
      <c r="AD718" s="43"/>
      <c r="AE718" s="43"/>
      <c r="AG718" s="41"/>
    </row>
    <row r="719" spans="1:33"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1"/>
      <c r="Y719" s="43"/>
      <c r="Z719" s="43"/>
      <c r="AA719" s="43"/>
      <c r="AB719" s="43"/>
      <c r="AC719" s="43"/>
      <c r="AD719" s="43"/>
      <c r="AE719" s="43"/>
      <c r="AG719" s="41"/>
    </row>
    <row r="720" spans="1:33"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1"/>
      <c r="Y720" s="43"/>
      <c r="Z720" s="43"/>
      <c r="AA720" s="43"/>
      <c r="AB720" s="43"/>
      <c r="AC720" s="43"/>
      <c r="AD720" s="43"/>
      <c r="AE720" s="43"/>
      <c r="AG720" s="41"/>
    </row>
    <row r="721" spans="1:33"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1"/>
      <c r="Y721" s="43"/>
      <c r="Z721" s="43"/>
      <c r="AA721" s="43"/>
      <c r="AB721" s="43"/>
      <c r="AC721" s="43"/>
      <c r="AD721" s="43"/>
      <c r="AE721" s="43"/>
      <c r="AG721" s="41"/>
    </row>
    <row r="722" spans="1:33"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1"/>
      <c r="Y722" s="43"/>
      <c r="Z722" s="43"/>
      <c r="AA722" s="43"/>
      <c r="AB722" s="43"/>
      <c r="AC722" s="43"/>
      <c r="AD722" s="43"/>
      <c r="AE722" s="43"/>
      <c r="AG722" s="41"/>
    </row>
    <row r="723" spans="1:33"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1"/>
      <c r="Y723" s="43"/>
      <c r="Z723" s="43"/>
      <c r="AA723" s="43"/>
      <c r="AB723" s="43"/>
      <c r="AC723" s="43"/>
      <c r="AD723" s="43"/>
      <c r="AE723" s="43"/>
      <c r="AG723" s="41"/>
    </row>
    <row r="724" spans="1:33"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1"/>
      <c r="Y724" s="43"/>
      <c r="Z724" s="43"/>
      <c r="AA724" s="43"/>
      <c r="AB724" s="43"/>
      <c r="AC724" s="43"/>
      <c r="AD724" s="43"/>
      <c r="AE724" s="43"/>
      <c r="AG724" s="41"/>
    </row>
    <row r="725" spans="1:33"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1"/>
      <c r="Y725" s="43"/>
      <c r="Z725" s="43"/>
      <c r="AA725" s="43"/>
      <c r="AB725" s="43"/>
      <c r="AC725" s="43"/>
      <c r="AD725" s="43"/>
      <c r="AE725" s="43"/>
      <c r="AG725" s="41"/>
    </row>
    <row r="726" spans="1:33"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1"/>
      <c r="Y726" s="43"/>
      <c r="Z726" s="43"/>
      <c r="AA726" s="43"/>
      <c r="AB726" s="43"/>
      <c r="AC726" s="43"/>
      <c r="AD726" s="43"/>
      <c r="AE726" s="43"/>
      <c r="AG726" s="41"/>
    </row>
    <row r="727" spans="1:33"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1"/>
      <c r="Y727" s="43"/>
      <c r="Z727" s="43"/>
      <c r="AA727" s="43"/>
      <c r="AB727" s="43"/>
      <c r="AC727" s="43"/>
      <c r="AD727" s="43"/>
      <c r="AE727" s="43"/>
      <c r="AG727" s="41"/>
    </row>
    <row r="728" spans="1:33"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1"/>
      <c r="Y728" s="43"/>
      <c r="Z728" s="43"/>
      <c r="AA728" s="43"/>
      <c r="AB728" s="43"/>
      <c r="AC728" s="43"/>
      <c r="AD728" s="43"/>
      <c r="AE728" s="43"/>
      <c r="AG728" s="41"/>
    </row>
    <row r="729" spans="1:33"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1"/>
      <c r="Y729" s="43"/>
      <c r="Z729" s="43"/>
      <c r="AA729" s="43"/>
      <c r="AB729" s="43"/>
      <c r="AC729" s="43"/>
      <c r="AD729" s="43"/>
      <c r="AE729" s="43"/>
      <c r="AG729" s="41"/>
    </row>
    <row r="730" spans="1:33"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1"/>
      <c r="Y730" s="43"/>
      <c r="Z730" s="43"/>
      <c r="AA730" s="43"/>
      <c r="AB730" s="43"/>
      <c r="AC730" s="43"/>
      <c r="AD730" s="43"/>
      <c r="AE730" s="43"/>
      <c r="AG730" s="41"/>
    </row>
    <row r="731" spans="1:33"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1"/>
      <c r="Y731" s="43"/>
      <c r="Z731" s="43"/>
      <c r="AA731" s="43"/>
      <c r="AB731" s="43"/>
      <c r="AC731" s="43"/>
      <c r="AD731" s="43"/>
      <c r="AE731" s="43"/>
      <c r="AG731" s="41"/>
    </row>
    <row r="732" spans="1:33"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1"/>
      <c r="Y732" s="43"/>
      <c r="Z732" s="43"/>
      <c r="AA732" s="43"/>
      <c r="AB732" s="43"/>
      <c r="AC732" s="43"/>
      <c r="AD732" s="43"/>
      <c r="AE732" s="43"/>
      <c r="AG732" s="41"/>
    </row>
    <row r="733" spans="1:33"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1"/>
      <c r="Y733" s="43"/>
      <c r="Z733" s="43"/>
      <c r="AA733" s="43"/>
      <c r="AB733" s="43"/>
      <c r="AC733" s="43"/>
      <c r="AD733" s="43"/>
      <c r="AE733" s="43"/>
      <c r="AG733" s="41"/>
    </row>
    <row r="734" spans="1:33"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1"/>
      <c r="Y734" s="43"/>
      <c r="Z734" s="43"/>
      <c r="AA734" s="43"/>
      <c r="AB734" s="43"/>
      <c r="AC734" s="43"/>
      <c r="AD734" s="43"/>
      <c r="AE734" s="43"/>
      <c r="AG734" s="41"/>
    </row>
    <row r="735" spans="1:33"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1"/>
      <c r="Y735" s="43"/>
      <c r="Z735" s="43"/>
      <c r="AA735" s="43"/>
      <c r="AB735" s="43"/>
      <c r="AC735" s="43"/>
      <c r="AD735" s="43"/>
      <c r="AE735" s="43"/>
      <c r="AG735" s="41"/>
    </row>
    <row r="736" spans="1:33"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1"/>
      <c r="Y736" s="43"/>
      <c r="Z736" s="43"/>
      <c r="AA736" s="43"/>
      <c r="AB736" s="43"/>
      <c r="AC736" s="43"/>
      <c r="AD736" s="43"/>
      <c r="AE736" s="43"/>
      <c r="AG736" s="41"/>
    </row>
    <row r="737" spans="1:33"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1"/>
      <c r="Y737" s="43"/>
      <c r="Z737" s="43"/>
      <c r="AA737" s="43"/>
      <c r="AB737" s="43"/>
      <c r="AC737" s="43"/>
      <c r="AD737" s="43"/>
      <c r="AE737" s="43"/>
      <c r="AG737" s="41"/>
    </row>
    <row r="738" spans="1:33"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1"/>
      <c r="Y738" s="43"/>
      <c r="Z738" s="43"/>
      <c r="AA738" s="43"/>
      <c r="AB738" s="43"/>
      <c r="AC738" s="43"/>
      <c r="AD738" s="43"/>
      <c r="AE738" s="43"/>
      <c r="AG738" s="41"/>
    </row>
    <row r="739" spans="1:33"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1"/>
      <c r="Y739" s="43"/>
      <c r="Z739" s="43"/>
      <c r="AA739" s="43"/>
      <c r="AB739" s="43"/>
      <c r="AC739" s="43"/>
      <c r="AD739" s="43"/>
      <c r="AE739" s="43"/>
      <c r="AG739" s="41"/>
    </row>
    <row r="740" spans="1:33"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1"/>
      <c r="Y740" s="43"/>
      <c r="Z740" s="43"/>
      <c r="AA740" s="43"/>
      <c r="AB740" s="43"/>
      <c r="AC740" s="43"/>
      <c r="AD740" s="43"/>
      <c r="AE740" s="43"/>
      <c r="AG740" s="41"/>
    </row>
    <row r="741" spans="1:33"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1"/>
      <c r="Y741" s="43"/>
      <c r="Z741" s="43"/>
      <c r="AA741" s="43"/>
      <c r="AB741" s="43"/>
      <c r="AC741" s="43"/>
      <c r="AD741" s="43"/>
      <c r="AE741" s="43"/>
      <c r="AG741" s="41"/>
    </row>
    <row r="742" spans="1:33"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1"/>
      <c r="Y742" s="43"/>
      <c r="Z742" s="43"/>
      <c r="AA742" s="43"/>
      <c r="AB742" s="43"/>
      <c r="AC742" s="43"/>
      <c r="AD742" s="43"/>
      <c r="AE742" s="43"/>
      <c r="AG742" s="41"/>
    </row>
    <row r="743" spans="1:33"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1"/>
      <c r="Y743" s="43"/>
      <c r="Z743" s="43"/>
      <c r="AA743" s="43"/>
      <c r="AB743" s="43"/>
      <c r="AC743" s="43"/>
      <c r="AD743" s="43"/>
      <c r="AE743" s="43"/>
      <c r="AG743" s="41"/>
    </row>
    <row r="744" spans="1:33"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1"/>
      <c r="Y744" s="43"/>
      <c r="Z744" s="43"/>
      <c r="AA744" s="43"/>
      <c r="AB744" s="43"/>
      <c r="AC744" s="43"/>
      <c r="AD744" s="43"/>
      <c r="AE744" s="43"/>
      <c r="AG744" s="41"/>
    </row>
    <row r="745" spans="1:33"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1"/>
      <c r="Y745" s="43"/>
      <c r="Z745" s="43"/>
      <c r="AA745" s="43"/>
      <c r="AB745" s="43"/>
      <c r="AC745" s="43"/>
      <c r="AD745" s="43"/>
      <c r="AE745" s="43"/>
      <c r="AG745" s="41"/>
    </row>
    <row r="746" spans="1:33"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1"/>
      <c r="Y746" s="43"/>
      <c r="Z746" s="43"/>
      <c r="AA746" s="43"/>
      <c r="AB746" s="43"/>
      <c r="AC746" s="43"/>
      <c r="AD746" s="43"/>
      <c r="AE746" s="43"/>
      <c r="AG746" s="41"/>
    </row>
    <row r="747" spans="1:33"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1"/>
      <c r="Y747" s="43"/>
      <c r="Z747" s="43"/>
      <c r="AA747" s="43"/>
      <c r="AB747" s="43"/>
      <c r="AC747" s="43"/>
      <c r="AD747" s="43"/>
      <c r="AE747" s="43"/>
      <c r="AG747" s="41"/>
    </row>
    <row r="748" spans="1:33"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1"/>
      <c r="Y748" s="43"/>
      <c r="Z748" s="43"/>
      <c r="AA748" s="43"/>
      <c r="AB748" s="43"/>
      <c r="AC748" s="43"/>
      <c r="AD748" s="43"/>
      <c r="AE748" s="43"/>
      <c r="AG748" s="41"/>
    </row>
    <row r="749" spans="1:33"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1"/>
      <c r="Y749" s="43"/>
      <c r="Z749" s="43"/>
      <c r="AA749" s="43"/>
      <c r="AB749" s="43"/>
      <c r="AC749" s="43"/>
      <c r="AD749" s="43"/>
      <c r="AE749" s="43"/>
      <c r="AG749" s="41"/>
    </row>
    <row r="750" spans="1:33"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1"/>
      <c r="Y750" s="43"/>
      <c r="Z750" s="43"/>
      <c r="AA750" s="43"/>
      <c r="AB750" s="43"/>
      <c r="AC750" s="43"/>
      <c r="AD750" s="43"/>
      <c r="AE750" s="43"/>
      <c r="AG750" s="41"/>
    </row>
    <row r="751" spans="1:33"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1"/>
      <c r="Y751" s="43"/>
      <c r="Z751" s="43"/>
      <c r="AA751" s="43"/>
      <c r="AB751" s="43"/>
      <c r="AC751" s="43"/>
      <c r="AD751" s="43"/>
      <c r="AE751" s="43"/>
      <c r="AG751" s="41"/>
    </row>
    <row r="752" spans="1:33"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1"/>
      <c r="Y752" s="43"/>
      <c r="Z752" s="43"/>
      <c r="AA752" s="43"/>
      <c r="AB752" s="43"/>
      <c r="AC752" s="43"/>
      <c r="AD752" s="43"/>
      <c r="AE752" s="43"/>
      <c r="AG752" s="41"/>
    </row>
    <row r="753" spans="1:33"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1"/>
      <c r="Y753" s="43"/>
      <c r="Z753" s="43"/>
      <c r="AA753" s="43"/>
      <c r="AB753" s="43"/>
      <c r="AC753" s="43"/>
      <c r="AD753" s="43"/>
      <c r="AE753" s="43"/>
      <c r="AG753" s="41"/>
    </row>
    <row r="754" spans="1:33"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1"/>
      <c r="Y754" s="43"/>
      <c r="Z754" s="43"/>
      <c r="AA754" s="43"/>
      <c r="AB754" s="43"/>
      <c r="AC754" s="43"/>
      <c r="AD754" s="43"/>
      <c r="AE754" s="43"/>
      <c r="AG754" s="41"/>
    </row>
    <row r="755" spans="1:33"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1"/>
      <c r="Y755" s="43"/>
      <c r="Z755" s="43"/>
      <c r="AA755" s="43"/>
      <c r="AB755" s="43"/>
      <c r="AC755" s="43"/>
      <c r="AD755" s="43"/>
      <c r="AE755" s="43"/>
      <c r="AG755" s="41"/>
    </row>
    <row r="756" spans="1:33"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1"/>
      <c r="Y756" s="43"/>
      <c r="Z756" s="43"/>
      <c r="AA756" s="43"/>
      <c r="AB756" s="43"/>
      <c r="AC756" s="43"/>
      <c r="AD756" s="43"/>
      <c r="AE756" s="43"/>
      <c r="AG756" s="41"/>
    </row>
    <row r="757" spans="1:33"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1"/>
      <c r="Y757" s="43"/>
      <c r="Z757" s="43"/>
      <c r="AA757" s="43"/>
      <c r="AB757" s="43"/>
      <c r="AC757" s="43"/>
      <c r="AD757" s="43"/>
      <c r="AE757" s="43"/>
      <c r="AG757" s="41"/>
    </row>
    <row r="758" spans="1:33"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1"/>
      <c r="Y758" s="43"/>
      <c r="Z758" s="43"/>
      <c r="AA758" s="43"/>
      <c r="AB758" s="43"/>
      <c r="AC758" s="43"/>
      <c r="AD758" s="43"/>
      <c r="AE758" s="43"/>
      <c r="AG758" s="41"/>
    </row>
    <row r="759" spans="1:33"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1"/>
      <c r="Y759" s="43"/>
      <c r="Z759" s="43"/>
      <c r="AA759" s="43"/>
      <c r="AB759" s="43"/>
      <c r="AC759" s="43"/>
      <c r="AD759" s="43"/>
      <c r="AE759" s="43"/>
      <c r="AG759" s="41"/>
    </row>
    <row r="760" spans="1:33"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1"/>
      <c r="Y760" s="43"/>
      <c r="Z760" s="43"/>
      <c r="AA760" s="43"/>
      <c r="AB760" s="43"/>
      <c r="AC760" s="43"/>
      <c r="AD760" s="43"/>
      <c r="AE760" s="43"/>
      <c r="AG760" s="41"/>
    </row>
    <row r="761" spans="1:33"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1"/>
      <c r="Y761" s="43"/>
      <c r="Z761" s="43"/>
      <c r="AA761" s="43"/>
      <c r="AB761" s="43"/>
      <c r="AC761" s="43"/>
      <c r="AD761" s="43"/>
      <c r="AE761" s="43"/>
      <c r="AG761" s="41"/>
    </row>
    <row r="762" spans="1:33"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1"/>
      <c r="Y762" s="43"/>
      <c r="Z762" s="43"/>
      <c r="AA762" s="43"/>
      <c r="AB762" s="43"/>
      <c r="AC762" s="43"/>
      <c r="AD762" s="43"/>
      <c r="AE762" s="43"/>
      <c r="AG762" s="41"/>
    </row>
    <row r="763" spans="1:33"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1"/>
      <c r="Y763" s="43"/>
      <c r="Z763" s="43"/>
      <c r="AA763" s="43"/>
      <c r="AB763" s="43"/>
      <c r="AC763" s="43"/>
      <c r="AD763" s="43"/>
      <c r="AE763" s="43"/>
      <c r="AG763" s="41"/>
    </row>
    <row r="764" spans="1:33"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1"/>
      <c r="Y764" s="43"/>
      <c r="Z764" s="43"/>
      <c r="AA764" s="43"/>
      <c r="AB764" s="43"/>
      <c r="AC764" s="43"/>
      <c r="AD764" s="43"/>
      <c r="AE764" s="43"/>
      <c r="AG764" s="41"/>
    </row>
    <row r="765" spans="1:33"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1"/>
      <c r="Y765" s="43"/>
      <c r="Z765" s="43"/>
      <c r="AA765" s="43"/>
      <c r="AB765" s="43"/>
      <c r="AC765" s="43"/>
      <c r="AD765" s="43"/>
      <c r="AE765" s="43"/>
      <c r="AG765" s="41"/>
    </row>
    <row r="766" spans="1:33"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1"/>
      <c r="Y766" s="43"/>
      <c r="Z766" s="43"/>
      <c r="AA766" s="43"/>
      <c r="AB766" s="43"/>
      <c r="AC766" s="43"/>
      <c r="AD766" s="43"/>
      <c r="AE766" s="43"/>
      <c r="AG766" s="41"/>
    </row>
    <row r="767" spans="1:33"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1"/>
      <c r="Y767" s="43"/>
      <c r="Z767" s="43"/>
      <c r="AA767" s="43"/>
      <c r="AB767" s="43"/>
      <c r="AC767" s="43"/>
      <c r="AD767" s="43"/>
      <c r="AE767" s="43"/>
      <c r="AG767" s="41"/>
    </row>
    <row r="768" spans="1:33"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1"/>
      <c r="Y768" s="43"/>
      <c r="Z768" s="43"/>
      <c r="AA768" s="43"/>
      <c r="AB768" s="43"/>
      <c r="AC768" s="43"/>
      <c r="AD768" s="43"/>
      <c r="AE768" s="43"/>
      <c r="AG768" s="41"/>
    </row>
    <row r="769" spans="1:33"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1"/>
      <c r="Y769" s="43"/>
      <c r="Z769" s="43"/>
      <c r="AA769" s="43"/>
      <c r="AB769" s="43"/>
      <c r="AC769" s="43"/>
      <c r="AD769" s="43"/>
      <c r="AE769" s="43"/>
      <c r="AG769" s="41"/>
    </row>
    <row r="770" spans="1:33"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1"/>
      <c r="Y770" s="43"/>
      <c r="Z770" s="43"/>
      <c r="AA770" s="43"/>
      <c r="AB770" s="43"/>
      <c r="AC770" s="43"/>
      <c r="AD770" s="43"/>
      <c r="AE770" s="43"/>
      <c r="AG770" s="41"/>
    </row>
    <row r="771" spans="1:33"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1"/>
      <c r="Y771" s="43"/>
      <c r="Z771" s="43"/>
      <c r="AA771" s="43"/>
      <c r="AB771" s="43"/>
      <c r="AC771" s="43"/>
      <c r="AD771" s="43"/>
      <c r="AE771" s="43"/>
      <c r="AG771" s="41"/>
    </row>
    <row r="772" spans="1:33"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1"/>
      <c r="Y772" s="43"/>
      <c r="Z772" s="43"/>
      <c r="AA772" s="43"/>
      <c r="AB772" s="43"/>
      <c r="AC772" s="43"/>
      <c r="AD772" s="43"/>
      <c r="AE772" s="43"/>
      <c r="AG772" s="41"/>
    </row>
    <row r="773" spans="1:33"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1"/>
      <c r="Y773" s="43"/>
      <c r="Z773" s="43"/>
      <c r="AA773" s="43"/>
      <c r="AB773" s="43"/>
      <c r="AC773" s="43"/>
      <c r="AD773" s="43"/>
      <c r="AE773" s="43"/>
      <c r="AG773" s="41"/>
    </row>
    <row r="774" spans="1:33"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1"/>
      <c r="Y774" s="43"/>
      <c r="Z774" s="43"/>
      <c r="AA774" s="43"/>
      <c r="AB774" s="43"/>
      <c r="AC774" s="43"/>
      <c r="AD774" s="43"/>
      <c r="AE774" s="43"/>
      <c r="AG774" s="41"/>
    </row>
    <row r="775" spans="1:33"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1"/>
      <c r="Y775" s="43"/>
      <c r="Z775" s="43"/>
      <c r="AA775" s="43"/>
      <c r="AB775" s="43"/>
      <c r="AC775" s="43"/>
      <c r="AD775" s="43"/>
      <c r="AE775" s="43"/>
      <c r="AG775" s="41"/>
    </row>
    <row r="776" spans="1:33"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1"/>
      <c r="Y776" s="43"/>
      <c r="Z776" s="43"/>
      <c r="AA776" s="43"/>
      <c r="AB776" s="43"/>
      <c r="AC776" s="43"/>
      <c r="AD776" s="43"/>
      <c r="AE776" s="43"/>
      <c r="AG776" s="41"/>
    </row>
    <row r="777" spans="1:33"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1"/>
      <c r="Y777" s="43"/>
      <c r="Z777" s="43"/>
      <c r="AA777" s="43"/>
      <c r="AB777" s="43"/>
      <c r="AC777" s="43"/>
      <c r="AD777" s="43"/>
      <c r="AE777" s="43"/>
      <c r="AG777" s="41"/>
    </row>
    <row r="778" spans="1:33"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1"/>
      <c r="Y778" s="43"/>
      <c r="Z778" s="43"/>
      <c r="AA778" s="43"/>
      <c r="AB778" s="43"/>
      <c r="AC778" s="43"/>
      <c r="AD778" s="43"/>
      <c r="AE778" s="43"/>
      <c r="AG778" s="41"/>
    </row>
    <row r="779" spans="1:33"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1"/>
      <c r="Y779" s="43"/>
      <c r="Z779" s="43"/>
      <c r="AA779" s="43"/>
      <c r="AB779" s="43"/>
      <c r="AC779" s="43"/>
      <c r="AD779" s="43"/>
      <c r="AE779" s="43"/>
      <c r="AG779" s="41"/>
    </row>
    <row r="780" spans="1:33"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1"/>
      <c r="Y780" s="43"/>
      <c r="Z780" s="43"/>
      <c r="AA780" s="43"/>
      <c r="AB780" s="43"/>
      <c r="AC780" s="43"/>
      <c r="AD780" s="43"/>
      <c r="AE780" s="43"/>
      <c r="AG780" s="41"/>
    </row>
    <row r="781" spans="1:33"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1"/>
      <c r="Y781" s="43"/>
      <c r="Z781" s="43"/>
      <c r="AA781" s="43"/>
      <c r="AB781" s="43"/>
      <c r="AC781" s="43"/>
      <c r="AD781" s="43"/>
      <c r="AE781" s="43"/>
      <c r="AG781" s="41"/>
    </row>
    <row r="782" spans="1:33"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1"/>
      <c r="Y782" s="43"/>
      <c r="Z782" s="43"/>
      <c r="AA782" s="43"/>
      <c r="AB782" s="43"/>
      <c r="AC782" s="43"/>
      <c r="AD782" s="43"/>
      <c r="AE782" s="43"/>
      <c r="AG782" s="41"/>
    </row>
    <row r="783" spans="1:33"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1"/>
      <c r="Y783" s="43"/>
      <c r="Z783" s="43"/>
      <c r="AA783" s="43"/>
      <c r="AB783" s="43"/>
      <c r="AC783" s="43"/>
      <c r="AD783" s="43"/>
      <c r="AE783" s="43"/>
      <c r="AG783" s="41"/>
    </row>
    <row r="784" spans="1:33"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1"/>
      <c r="Y784" s="43"/>
      <c r="Z784" s="43"/>
      <c r="AA784" s="43"/>
      <c r="AB784" s="43"/>
      <c r="AC784" s="43"/>
      <c r="AD784" s="43"/>
      <c r="AE784" s="43"/>
      <c r="AG784" s="41"/>
    </row>
    <row r="785" spans="1:33"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1"/>
      <c r="Y785" s="43"/>
      <c r="Z785" s="43"/>
      <c r="AA785" s="43"/>
      <c r="AB785" s="43"/>
      <c r="AC785" s="43"/>
      <c r="AD785" s="43"/>
      <c r="AE785" s="43"/>
      <c r="AG785" s="41"/>
    </row>
    <row r="786" spans="1:33"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1"/>
      <c r="Y786" s="43"/>
      <c r="Z786" s="43"/>
      <c r="AA786" s="43"/>
      <c r="AB786" s="43"/>
      <c r="AC786" s="43"/>
      <c r="AD786" s="43"/>
      <c r="AE786" s="43"/>
      <c r="AG786" s="41"/>
    </row>
    <row r="787" spans="1:33"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1"/>
      <c r="Y787" s="43"/>
      <c r="Z787" s="43"/>
      <c r="AA787" s="43"/>
      <c r="AB787" s="43"/>
      <c r="AC787" s="43"/>
      <c r="AD787" s="43"/>
      <c r="AE787" s="43"/>
      <c r="AG787" s="41"/>
    </row>
    <row r="788" spans="1:33"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1"/>
      <c r="Y788" s="43"/>
      <c r="Z788" s="43"/>
      <c r="AA788" s="43"/>
      <c r="AB788" s="43"/>
      <c r="AC788" s="43"/>
      <c r="AD788" s="43"/>
      <c r="AE788" s="43"/>
      <c r="AG788" s="41"/>
    </row>
    <row r="789" spans="1:33"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1"/>
      <c r="Y789" s="43"/>
      <c r="Z789" s="43"/>
      <c r="AA789" s="43"/>
      <c r="AB789" s="43"/>
      <c r="AC789" s="43"/>
      <c r="AD789" s="43"/>
      <c r="AE789" s="43"/>
      <c r="AG789" s="41"/>
    </row>
    <row r="790" spans="1:33"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1"/>
      <c r="Y790" s="43"/>
      <c r="Z790" s="43"/>
      <c r="AA790" s="43"/>
      <c r="AB790" s="43"/>
      <c r="AC790" s="43"/>
      <c r="AD790" s="43"/>
      <c r="AE790" s="43"/>
      <c r="AG790" s="41"/>
    </row>
    <row r="791" spans="1:33"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1"/>
      <c r="Y791" s="43"/>
      <c r="Z791" s="43"/>
      <c r="AA791" s="43"/>
      <c r="AB791" s="43"/>
      <c r="AC791" s="43"/>
      <c r="AD791" s="43"/>
      <c r="AE791" s="43"/>
      <c r="AG791" s="41"/>
    </row>
    <row r="792" spans="1:33"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1"/>
      <c r="Y792" s="43"/>
      <c r="Z792" s="43"/>
      <c r="AA792" s="43"/>
      <c r="AB792" s="43"/>
      <c r="AC792" s="43"/>
      <c r="AD792" s="43"/>
      <c r="AE792" s="43"/>
      <c r="AG792" s="41"/>
    </row>
    <row r="793" spans="1:33"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1"/>
      <c r="Y793" s="43"/>
      <c r="Z793" s="43"/>
      <c r="AA793" s="43"/>
      <c r="AB793" s="43"/>
      <c r="AC793" s="43"/>
      <c r="AD793" s="43"/>
      <c r="AE793" s="43"/>
      <c r="AG793" s="41"/>
    </row>
    <row r="794" spans="1:33"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1"/>
      <c r="Y794" s="43"/>
      <c r="Z794" s="43"/>
      <c r="AA794" s="43"/>
      <c r="AB794" s="43"/>
      <c r="AC794" s="43"/>
      <c r="AD794" s="43"/>
      <c r="AE794" s="43"/>
      <c r="AG794" s="41"/>
    </row>
    <row r="795" spans="1:33"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1"/>
      <c r="Y795" s="43"/>
      <c r="Z795" s="43"/>
      <c r="AA795" s="43"/>
      <c r="AB795" s="43"/>
      <c r="AC795" s="43"/>
      <c r="AD795" s="43"/>
      <c r="AE795" s="43"/>
      <c r="AG795" s="41"/>
    </row>
    <row r="796" spans="1:33"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1"/>
      <c r="Y796" s="43"/>
      <c r="Z796" s="43"/>
      <c r="AA796" s="43"/>
      <c r="AB796" s="43"/>
      <c r="AC796" s="43"/>
      <c r="AD796" s="43"/>
      <c r="AE796" s="43"/>
      <c r="AG796" s="41"/>
    </row>
    <row r="797" spans="1:33"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1"/>
      <c r="Y797" s="43"/>
      <c r="Z797" s="43"/>
      <c r="AA797" s="43"/>
      <c r="AB797" s="43"/>
      <c r="AC797" s="43"/>
      <c r="AD797" s="43"/>
      <c r="AE797" s="43"/>
      <c r="AG797" s="41"/>
    </row>
    <row r="798" spans="1:33"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1"/>
      <c r="Y798" s="43"/>
      <c r="Z798" s="43"/>
      <c r="AA798" s="43"/>
      <c r="AB798" s="43"/>
      <c r="AC798" s="43"/>
      <c r="AD798" s="43"/>
      <c r="AE798" s="43"/>
      <c r="AG798" s="41"/>
    </row>
    <row r="799" spans="1:33"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1"/>
      <c r="Y799" s="43"/>
      <c r="Z799" s="43"/>
      <c r="AA799" s="43"/>
      <c r="AB799" s="43"/>
      <c r="AC799" s="43"/>
      <c r="AD799" s="43"/>
      <c r="AE799" s="43"/>
      <c r="AG799" s="41"/>
    </row>
    <row r="800" spans="1:33"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1"/>
      <c r="Y800" s="43"/>
      <c r="Z800" s="43"/>
      <c r="AA800" s="43"/>
      <c r="AB800" s="43"/>
      <c r="AC800" s="43"/>
      <c r="AD800" s="43"/>
      <c r="AE800" s="43"/>
      <c r="AG800" s="41"/>
    </row>
    <row r="801" spans="1:33"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1"/>
      <c r="Y801" s="43"/>
      <c r="Z801" s="43"/>
      <c r="AA801" s="43"/>
      <c r="AB801" s="43"/>
      <c r="AC801" s="43"/>
      <c r="AD801" s="43"/>
      <c r="AE801" s="43"/>
      <c r="AG801" s="41"/>
    </row>
    <row r="802" spans="1:33"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1"/>
      <c r="Y802" s="43"/>
      <c r="Z802" s="43"/>
      <c r="AA802" s="43"/>
      <c r="AB802" s="43"/>
      <c r="AC802" s="43"/>
      <c r="AD802" s="43"/>
      <c r="AE802" s="43"/>
      <c r="AG802" s="41"/>
    </row>
    <row r="803" spans="1:33"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1"/>
      <c r="Y803" s="43"/>
      <c r="Z803" s="43"/>
      <c r="AA803" s="43"/>
      <c r="AB803" s="43"/>
      <c r="AC803" s="43"/>
      <c r="AD803" s="43"/>
      <c r="AE803" s="43"/>
      <c r="AG803" s="41"/>
    </row>
    <row r="804" spans="1:33"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1"/>
      <c r="Y804" s="43"/>
      <c r="Z804" s="43"/>
      <c r="AA804" s="43"/>
      <c r="AB804" s="43"/>
      <c r="AC804" s="43"/>
      <c r="AD804" s="43"/>
      <c r="AE804" s="43"/>
      <c r="AG804" s="41"/>
    </row>
    <row r="805" spans="1:33"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1"/>
      <c r="Y805" s="43"/>
      <c r="Z805" s="43"/>
      <c r="AA805" s="43"/>
      <c r="AB805" s="43"/>
      <c r="AC805" s="43"/>
      <c r="AD805" s="43"/>
      <c r="AE805" s="43"/>
      <c r="AG805" s="41"/>
    </row>
    <row r="806" spans="1:33"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1"/>
      <c r="Y806" s="43"/>
      <c r="Z806" s="43"/>
      <c r="AA806" s="43"/>
      <c r="AB806" s="43"/>
      <c r="AC806" s="43"/>
      <c r="AD806" s="43"/>
      <c r="AE806" s="43"/>
      <c r="AG806" s="41"/>
    </row>
    <row r="807" spans="1:33"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1"/>
      <c r="Y807" s="43"/>
      <c r="Z807" s="43"/>
      <c r="AA807" s="43"/>
      <c r="AB807" s="43"/>
      <c r="AC807" s="43"/>
      <c r="AD807" s="43"/>
      <c r="AE807" s="43"/>
      <c r="AG807" s="41"/>
    </row>
    <row r="808" spans="1:33"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1"/>
      <c r="Y808" s="43"/>
      <c r="Z808" s="43"/>
      <c r="AA808" s="43"/>
      <c r="AB808" s="43"/>
      <c r="AC808" s="43"/>
      <c r="AD808" s="43"/>
      <c r="AE808" s="43"/>
      <c r="AG808" s="41"/>
    </row>
    <row r="809" spans="1:33"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1"/>
      <c r="Y809" s="43"/>
      <c r="Z809" s="43"/>
      <c r="AA809" s="43"/>
      <c r="AB809" s="43"/>
      <c r="AC809" s="43"/>
      <c r="AD809" s="43"/>
      <c r="AE809" s="43"/>
      <c r="AG809" s="41"/>
    </row>
    <row r="810" spans="1:33"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1"/>
      <c r="Y810" s="43"/>
      <c r="Z810" s="43"/>
      <c r="AA810" s="43"/>
      <c r="AB810" s="43"/>
      <c r="AC810" s="43"/>
      <c r="AD810" s="43"/>
      <c r="AE810" s="43"/>
      <c r="AG810" s="41"/>
    </row>
    <row r="811" spans="1:33"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1"/>
      <c r="Y811" s="43"/>
      <c r="Z811" s="43"/>
      <c r="AA811" s="43"/>
      <c r="AB811" s="43"/>
      <c r="AC811" s="43"/>
      <c r="AD811" s="43"/>
      <c r="AE811" s="43"/>
      <c r="AG811" s="41"/>
    </row>
    <row r="812" spans="1:33"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1"/>
      <c r="Y812" s="43"/>
      <c r="Z812" s="43"/>
      <c r="AA812" s="43"/>
      <c r="AB812" s="43"/>
      <c r="AC812" s="43"/>
      <c r="AD812" s="43"/>
      <c r="AE812" s="43"/>
      <c r="AG812" s="41"/>
    </row>
    <row r="813" spans="1:33"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1"/>
      <c r="Y813" s="43"/>
      <c r="Z813" s="43"/>
      <c r="AA813" s="43"/>
      <c r="AB813" s="43"/>
      <c r="AC813" s="43"/>
      <c r="AD813" s="43"/>
      <c r="AE813" s="43"/>
      <c r="AG813" s="41"/>
    </row>
    <row r="814" spans="1:33"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1"/>
      <c r="Y814" s="43"/>
      <c r="Z814" s="43"/>
      <c r="AA814" s="43"/>
      <c r="AB814" s="43"/>
      <c r="AC814" s="43"/>
      <c r="AD814" s="43"/>
      <c r="AE814" s="43"/>
      <c r="AG814" s="41"/>
    </row>
    <row r="815" spans="1:33"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1"/>
      <c r="Y815" s="43"/>
      <c r="Z815" s="43"/>
      <c r="AA815" s="43"/>
      <c r="AB815" s="43"/>
      <c r="AC815" s="43"/>
      <c r="AD815" s="43"/>
      <c r="AE815" s="43"/>
      <c r="AG815" s="41"/>
    </row>
    <row r="816" spans="1:33"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1"/>
      <c r="Y816" s="43"/>
      <c r="Z816" s="43"/>
      <c r="AA816" s="43"/>
      <c r="AB816" s="43"/>
      <c r="AC816" s="43"/>
      <c r="AD816" s="43"/>
      <c r="AE816" s="43"/>
      <c r="AG816" s="41"/>
    </row>
    <row r="817" spans="1:33"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1"/>
      <c r="Y817" s="43"/>
      <c r="Z817" s="43"/>
      <c r="AA817" s="43"/>
      <c r="AB817" s="43"/>
      <c r="AC817" s="43"/>
      <c r="AD817" s="43"/>
      <c r="AE817" s="43"/>
      <c r="AG817" s="41"/>
    </row>
    <row r="818" spans="1:33"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1"/>
      <c r="Y818" s="43"/>
      <c r="Z818" s="43"/>
      <c r="AA818" s="43"/>
      <c r="AB818" s="43"/>
      <c r="AC818" s="43"/>
      <c r="AD818" s="43"/>
      <c r="AE818" s="43"/>
      <c r="AG818" s="41"/>
    </row>
    <row r="819" spans="1:33"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1"/>
      <c r="Y819" s="43"/>
      <c r="Z819" s="43"/>
      <c r="AA819" s="43"/>
      <c r="AB819" s="43"/>
      <c r="AC819" s="43"/>
      <c r="AD819" s="43"/>
      <c r="AE819" s="43"/>
      <c r="AG819" s="41"/>
    </row>
    <row r="820" spans="1:33"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1"/>
      <c r="Y820" s="43"/>
      <c r="Z820" s="43"/>
      <c r="AA820" s="43"/>
      <c r="AB820" s="43"/>
      <c r="AC820" s="43"/>
      <c r="AD820" s="43"/>
      <c r="AE820" s="43"/>
      <c r="AG820" s="41"/>
    </row>
    <row r="821" spans="1:33"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1"/>
      <c r="Y821" s="43"/>
      <c r="Z821" s="43"/>
      <c r="AA821" s="43"/>
      <c r="AB821" s="43"/>
      <c r="AC821" s="43"/>
      <c r="AD821" s="43"/>
      <c r="AE821" s="43"/>
      <c r="AG821" s="41"/>
    </row>
    <row r="822" spans="1:33"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1"/>
      <c r="Y822" s="43"/>
      <c r="Z822" s="43"/>
      <c r="AA822" s="43"/>
      <c r="AB822" s="43"/>
      <c r="AC822" s="43"/>
      <c r="AD822" s="43"/>
      <c r="AE822" s="43"/>
      <c r="AG822" s="41"/>
    </row>
    <row r="823" spans="1:33"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1"/>
      <c r="Y823" s="43"/>
      <c r="Z823" s="43"/>
      <c r="AA823" s="43"/>
      <c r="AB823" s="43"/>
      <c r="AC823" s="43"/>
      <c r="AD823" s="43"/>
      <c r="AE823" s="43"/>
      <c r="AG823" s="41"/>
    </row>
    <row r="824" spans="1:33"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1"/>
      <c r="Y824" s="43"/>
      <c r="Z824" s="43"/>
      <c r="AA824" s="43"/>
      <c r="AB824" s="43"/>
      <c r="AC824" s="43"/>
      <c r="AD824" s="43"/>
      <c r="AE824" s="43"/>
      <c r="AG824" s="41"/>
    </row>
    <row r="825" spans="1:33"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1"/>
      <c r="Y825" s="43"/>
      <c r="Z825" s="43"/>
      <c r="AA825" s="43"/>
      <c r="AB825" s="43"/>
      <c r="AC825" s="43"/>
      <c r="AD825" s="43"/>
      <c r="AE825" s="43"/>
      <c r="AG825" s="41"/>
    </row>
    <row r="826" spans="1:33"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1"/>
      <c r="Y826" s="43"/>
      <c r="Z826" s="43"/>
      <c r="AA826" s="43"/>
      <c r="AB826" s="43"/>
      <c r="AC826" s="43"/>
      <c r="AD826" s="43"/>
      <c r="AE826" s="43"/>
      <c r="AG826" s="41"/>
    </row>
    <row r="827" spans="1:33"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1"/>
      <c r="Y827" s="43"/>
      <c r="Z827" s="43"/>
      <c r="AA827" s="43"/>
      <c r="AB827" s="43"/>
      <c r="AC827" s="43"/>
      <c r="AD827" s="43"/>
      <c r="AE827" s="43"/>
      <c r="AG827" s="41"/>
    </row>
    <row r="828" spans="1:33"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1"/>
      <c r="Y828" s="43"/>
      <c r="Z828" s="43"/>
      <c r="AA828" s="43"/>
      <c r="AB828" s="43"/>
      <c r="AC828" s="43"/>
      <c r="AD828" s="43"/>
      <c r="AE828" s="43"/>
      <c r="AG828" s="41"/>
    </row>
    <row r="829" spans="1:33"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1"/>
      <c r="Y829" s="43"/>
      <c r="Z829" s="43"/>
      <c r="AA829" s="43"/>
      <c r="AB829" s="43"/>
      <c r="AC829" s="43"/>
      <c r="AD829" s="43"/>
      <c r="AE829" s="43"/>
      <c r="AG829" s="41"/>
    </row>
    <row r="830" spans="1:33"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1"/>
      <c r="Y830" s="43"/>
      <c r="Z830" s="43"/>
      <c r="AA830" s="43"/>
      <c r="AB830" s="43"/>
      <c r="AC830" s="43"/>
      <c r="AD830" s="43"/>
      <c r="AE830" s="43"/>
      <c r="AG830" s="41"/>
    </row>
    <row r="831" spans="1:33"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1"/>
      <c r="Y831" s="43"/>
      <c r="Z831" s="43"/>
      <c r="AA831" s="43"/>
      <c r="AB831" s="43"/>
      <c r="AC831" s="43"/>
      <c r="AD831" s="43"/>
      <c r="AE831" s="43"/>
      <c r="AG831" s="41"/>
    </row>
    <row r="832" spans="1:33"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1"/>
      <c r="Y832" s="43"/>
      <c r="Z832" s="43"/>
      <c r="AA832" s="43"/>
      <c r="AB832" s="43"/>
      <c r="AC832" s="43"/>
      <c r="AD832" s="43"/>
      <c r="AE832" s="43"/>
      <c r="AG832" s="41"/>
    </row>
    <row r="833" spans="1:33"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1"/>
      <c r="Y833" s="43"/>
      <c r="Z833" s="43"/>
      <c r="AA833" s="43"/>
      <c r="AB833" s="43"/>
      <c r="AC833" s="43"/>
      <c r="AD833" s="43"/>
      <c r="AE833" s="43"/>
      <c r="AG833" s="41"/>
    </row>
    <row r="834" spans="1:33"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1"/>
      <c r="Y834" s="43"/>
      <c r="Z834" s="43"/>
      <c r="AA834" s="43"/>
      <c r="AB834" s="43"/>
      <c r="AC834" s="43"/>
      <c r="AD834" s="43"/>
      <c r="AE834" s="43"/>
      <c r="AG834" s="41"/>
    </row>
    <row r="835" spans="1:33"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1"/>
      <c r="Y835" s="43"/>
      <c r="Z835" s="43"/>
      <c r="AA835" s="43"/>
      <c r="AB835" s="43"/>
      <c r="AC835" s="43"/>
      <c r="AD835" s="43"/>
      <c r="AE835" s="43"/>
      <c r="AG835" s="41"/>
    </row>
    <row r="836" spans="1:33"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1"/>
      <c r="Y836" s="43"/>
      <c r="Z836" s="43"/>
      <c r="AA836" s="43"/>
      <c r="AB836" s="43"/>
      <c r="AC836" s="43"/>
      <c r="AD836" s="43"/>
      <c r="AE836" s="43"/>
      <c r="AG836" s="41"/>
    </row>
    <row r="837" spans="1:33"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1"/>
      <c r="Y837" s="43"/>
      <c r="Z837" s="43"/>
      <c r="AA837" s="43"/>
      <c r="AB837" s="43"/>
      <c r="AC837" s="43"/>
      <c r="AD837" s="43"/>
      <c r="AE837" s="43"/>
      <c r="AG837" s="41"/>
    </row>
    <row r="838" spans="1:33"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1"/>
      <c r="Y838" s="43"/>
      <c r="Z838" s="43"/>
      <c r="AA838" s="43"/>
      <c r="AB838" s="43"/>
      <c r="AC838" s="43"/>
      <c r="AD838" s="43"/>
      <c r="AE838" s="43"/>
      <c r="AG838" s="41"/>
    </row>
    <row r="839" spans="1:33"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1"/>
      <c r="Y839" s="43"/>
      <c r="Z839" s="43"/>
      <c r="AA839" s="43"/>
      <c r="AB839" s="43"/>
      <c r="AC839" s="43"/>
      <c r="AD839" s="43"/>
      <c r="AE839" s="43"/>
      <c r="AG839" s="41"/>
    </row>
    <row r="840" spans="1:33"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1"/>
      <c r="Y840" s="43"/>
      <c r="Z840" s="43"/>
      <c r="AA840" s="43"/>
      <c r="AB840" s="43"/>
      <c r="AC840" s="43"/>
      <c r="AD840" s="43"/>
      <c r="AE840" s="43"/>
      <c r="AG840" s="41"/>
    </row>
    <row r="841" spans="1:33"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1"/>
      <c r="Y841" s="43"/>
      <c r="Z841" s="43"/>
      <c r="AA841" s="43"/>
      <c r="AB841" s="43"/>
      <c r="AC841" s="43"/>
      <c r="AD841" s="43"/>
      <c r="AE841" s="43"/>
      <c r="AG841" s="41"/>
    </row>
    <row r="842" spans="1:33"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1"/>
      <c r="Y842" s="43"/>
      <c r="Z842" s="43"/>
      <c r="AA842" s="43"/>
      <c r="AB842" s="43"/>
      <c r="AC842" s="43"/>
      <c r="AD842" s="43"/>
      <c r="AE842" s="43"/>
      <c r="AG842" s="41"/>
    </row>
    <row r="843" spans="1:33"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1"/>
      <c r="Y843" s="43"/>
      <c r="Z843" s="43"/>
      <c r="AA843" s="43"/>
      <c r="AB843" s="43"/>
      <c r="AC843" s="43"/>
      <c r="AD843" s="43"/>
      <c r="AE843" s="43"/>
      <c r="AG843" s="41"/>
    </row>
    <row r="844" spans="1:33"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1"/>
      <c r="Y844" s="43"/>
      <c r="Z844" s="43"/>
      <c r="AA844" s="43"/>
      <c r="AB844" s="43"/>
      <c r="AC844" s="43"/>
      <c r="AD844" s="43"/>
      <c r="AE844" s="43"/>
      <c r="AG844" s="41"/>
    </row>
    <row r="845" spans="1:33"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1"/>
      <c r="Y845" s="43"/>
      <c r="Z845" s="43"/>
      <c r="AA845" s="43"/>
      <c r="AB845" s="43"/>
      <c r="AC845" s="43"/>
      <c r="AD845" s="43"/>
      <c r="AE845" s="43"/>
      <c r="AG845" s="41"/>
    </row>
    <row r="846" spans="1:33"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1"/>
      <c r="Y846" s="43"/>
      <c r="Z846" s="43"/>
      <c r="AA846" s="43"/>
      <c r="AB846" s="43"/>
      <c r="AC846" s="43"/>
      <c r="AD846" s="43"/>
      <c r="AE846" s="43"/>
      <c r="AG846" s="41"/>
    </row>
    <row r="847" spans="1:33"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1"/>
      <c r="Y847" s="43"/>
      <c r="Z847" s="43"/>
      <c r="AA847" s="43"/>
      <c r="AB847" s="43"/>
      <c r="AC847" s="43"/>
      <c r="AD847" s="43"/>
      <c r="AE847" s="43"/>
      <c r="AG847" s="41"/>
    </row>
    <row r="848" spans="1:33"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1"/>
      <c r="Y848" s="43"/>
      <c r="Z848" s="43"/>
      <c r="AA848" s="43"/>
      <c r="AB848" s="43"/>
      <c r="AC848" s="43"/>
      <c r="AD848" s="43"/>
      <c r="AE848" s="43"/>
      <c r="AG848" s="41"/>
    </row>
    <row r="849" spans="1:33"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1"/>
      <c r="Y849" s="43"/>
      <c r="Z849" s="43"/>
      <c r="AA849" s="43"/>
      <c r="AB849" s="43"/>
      <c r="AC849" s="43"/>
      <c r="AD849" s="43"/>
      <c r="AE849" s="43"/>
      <c r="AG849" s="41"/>
    </row>
    <row r="850" spans="1:33"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1"/>
      <c r="Y850" s="43"/>
      <c r="Z850" s="43"/>
      <c r="AA850" s="43"/>
      <c r="AB850" s="43"/>
      <c r="AC850" s="43"/>
      <c r="AD850" s="43"/>
      <c r="AE850" s="43"/>
      <c r="AG850" s="41"/>
    </row>
    <row r="851" spans="1:33"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1"/>
      <c r="Y851" s="43"/>
      <c r="Z851" s="43"/>
      <c r="AA851" s="43"/>
      <c r="AB851" s="43"/>
      <c r="AC851" s="43"/>
      <c r="AD851" s="43"/>
      <c r="AE851" s="43"/>
      <c r="AG851" s="41"/>
    </row>
    <row r="852" spans="1:33"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1"/>
      <c r="Y852" s="43"/>
      <c r="Z852" s="43"/>
      <c r="AA852" s="43"/>
      <c r="AB852" s="43"/>
      <c r="AC852" s="43"/>
      <c r="AD852" s="43"/>
      <c r="AE852" s="43"/>
      <c r="AG852" s="41"/>
    </row>
    <row r="853" spans="1:33"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1"/>
      <c r="Y853" s="43"/>
      <c r="Z853" s="43"/>
      <c r="AA853" s="43"/>
      <c r="AB853" s="43"/>
      <c r="AC853" s="43"/>
      <c r="AD853" s="43"/>
      <c r="AE853" s="43"/>
      <c r="AG853" s="41"/>
    </row>
    <row r="854" spans="1:33"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1"/>
      <c r="Y854" s="43"/>
      <c r="Z854" s="43"/>
      <c r="AA854" s="43"/>
      <c r="AB854" s="43"/>
      <c r="AC854" s="43"/>
      <c r="AD854" s="43"/>
      <c r="AE854" s="43"/>
      <c r="AG854" s="41"/>
    </row>
    <row r="855" spans="1:33"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1"/>
      <c r="Y855" s="43"/>
      <c r="Z855" s="43"/>
      <c r="AA855" s="43"/>
      <c r="AB855" s="43"/>
      <c r="AC855" s="43"/>
      <c r="AD855" s="43"/>
      <c r="AE855" s="43"/>
      <c r="AG855" s="41"/>
    </row>
    <row r="856" spans="1:33"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1"/>
      <c r="Y856" s="43"/>
      <c r="Z856" s="43"/>
      <c r="AA856" s="43"/>
      <c r="AB856" s="43"/>
      <c r="AC856" s="43"/>
      <c r="AD856" s="43"/>
      <c r="AE856" s="43"/>
      <c r="AG856" s="41"/>
    </row>
    <row r="857" spans="1:33"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1"/>
      <c r="Y857" s="43"/>
      <c r="Z857" s="43"/>
      <c r="AA857" s="43"/>
      <c r="AB857" s="43"/>
      <c r="AC857" s="43"/>
      <c r="AD857" s="43"/>
      <c r="AE857" s="43"/>
      <c r="AG857" s="41"/>
    </row>
    <row r="858" spans="1:33"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1"/>
      <c r="Y858" s="43"/>
      <c r="Z858" s="43"/>
      <c r="AA858" s="43"/>
      <c r="AB858" s="43"/>
      <c r="AC858" s="43"/>
      <c r="AD858" s="43"/>
      <c r="AE858" s="43"/>
      <c r="AG858" s="41"/>
    </row>
    <row r="859" spans="1:33"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1"/>
      <c r="Y859" s="43"/>
      <c r="Z859" s="43"/>
      <c r="AA859" s="43"/>
      <c r="AB859" s="43"/>
      <c r="AC859" s="43"/>
      <c r="AD859" s="43"/>
      <c r="AE859" s="43"/>
      <c r="AG859" s="41"/>
    </row>
    <row r="860" spans="1:33"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1"/>
      <c r="Y860" s="43"/>
      <c r="Z860" s="43"/>
      <c r="AA860" s="43"/>
      <c r="AB860" s="43"/>
      <c r="AC860" s="43"/>
      <c r="AD860" s="43"/>
      <c r="AE860" s="43"/>
      <c r="AG860" s="41"/>
    </row>
    <row r="861" spans="1:33"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1"/>
      <c r="Y861" s="43"/>
      <c r="Z861" s="43"/>
      <c r="AA861" s="43"/>
      <c r="AB861" s="43"/>
      <c r="AC861" s="43"/>
      <c r="AD861" s="43"/>
      <c r="AE861" s="43"/>
      <c r="AG861" s="41"/>
    </row>
    <row r="862" spans="1:33"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1"/>
      <c r="Y862" s="43"/>
      <c r="Z862" s="43"/>
      <c r="AA862" s="43"/>
      <c r="AB862" s="43"/>
      <c r="AC862" s="43"/>
      <c r="AD862" s="43"/>
      <c r="AE862" s="43"/>
      <c r="AG862" s="41"/>
    </row>
    <row r="863" spans="1:33"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1"/>
      <c r="Y863" s="43"/>
      <c r="Z863" s="43"/>
      <c r="AA863" s="43"/>
      <c r="AB863" s="43"/>
      <c r="AC863" s="43"/>
      <c r="AD863" s="43"/>
      <c r="AE863" s="43"/>
      <c r="AG863" s="41"/>
    </row>
    <row r="864" spans="1:33"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1"/>
      <c r="Y864" s="43"/>
      <c r="Z864" s="43"/>
      <c r="AA864" s="43"/>
      <c r="AB864" s="43"/>
      <c r="AC864" s="43"/>
      <c r="AD864" s="43"/>
      <c r="AE864" s="43"/>
      <c r="AG864" s="41"/>
    </row>
    <row r="865" spans="1:33"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1"/>
      <c r="Y865" s="43"/>
      <c r="Z865" s="43"/>
      <c r="AA865" s="43"/>
      <c r="AB865" s="43"/>
      <c r="AC865" s="43"/>
      <c r="AD865" s="43"/>
      <c r="AE865" s="43"/>
      <c r="AG865" s="41"/>
    </row>
    <row r="866" spans="1:33"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1"/>
      <c r="Y866" s="43"/>
      <c r="Z866" s="43"/>
      <c r="AA866" s="43"/>
      <c r="AB866" s="43"/>
      <c r="AC866" s="43"/>
      <c r="AD866" s="43"/>
      <c r="AE866" s="43"/>
      <c r="AG866" s="41"/>
    </row>
    <row r="867" spans="1:33"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1"/>
      <c r="Y867" s="43"/>
      <c r="Z867" s="43"/>
      <c r="AA867" s="43"/>
      <c r="AB867" s="43"/>
      <c r="AC867" s="43"/>
      <c r="AD867" s="43"/>
      <c r="AE867" s="43"/>
      <c r="AG867" s="41"/>
    </row>
    <row r="868" spans="1:33"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1"/>
      <c r="Y868" s="43"/>
      <c r="Z868" s="43"/>
      <c r="AA868" s="43"/>
      <c r="AB868" s="43"/>
      <c r="AC868" s="43"/>
      <c r="AD868" s="43"/>
      <c r="AE868" s="43"/>
      <c r="AG868" s="41"/>
    </row>
    <row r="869" spans="1:33"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1"/>
      <c r="Y869" s="43"/>
      <c r="Z869" s="43"/>
      <c r="AA869" s="43"/>
      <c r="AB869" s="43"/>
      <c r="AC869" s="43"/>
      <c r="AD869" s="43"/>
      <c r="AE869" s="43"/>
      <c r="AG869" s="41"/>
    </row>
    <row r="870" spans="1:33"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1"/>
      <c r="Y870" s="43"/>
      <c r="Z870" s="43"/>
      <c r="AA870" s="43"/>
      <c r="AB870" s="43"/>
      <c r="AC870" s="43"/>
      <c r="AD870" s="43"/>
      <c r="AE870" s="43"/>
      <c r="AG870" s="41"/>
    </row>
    <row r="871" spans="1:33"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1"/>
      <c r="Y871" s="43"/>
      <c r="Z871" s="43"/>
      <c r="AA871" s="43"/>
      <c r="AB871" s="43"/>
      <c r="AC871" s="43"/>
      <c r="AD871" s="43"/>
      <c r="AE871" s="43"/>
      <c r="AG871" s="41"/>
    </row>
    <row r="872" spans="1:33"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1"/>
      <c r="Y872" s="43"/>
      <c r="Z872" s="43"/>
      <c r="AA872" s="43"/>
      <c r="AB872" s="43"/>
      <c r="AC872" s="43"/>
      <c r="AD872" s="43"/>
      <c r="AE872" s="43"/>
      <c r="AG872" s="41"/>
    </row>
    <row r="873" spans="1:33"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1"/>
      <c r="Y873" s="43"/>
      <c r="Z873" s="43"/>
      <c r="AA873" s="43"/>
      <c r="AB873" s="43"/>
      <c r="AC873" s="43"/>
      <c r="AD873" s="43"/>
      <c r="AE873" s="43"/>
      <c r="AG873" s="41"/>
    </row>
    <row r="874" spans="1:33"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1"/>
      <c r="Y874" s="43"/>
      <c r="Z874" s="43"/>
      <c r="AA874" s="43"/>
      <c r="AB874" s="43"/>
      <c r="AC874" s="43"/>
      <c r="AD874" s="43"/>
      <c r="AE874" s="43"/>
      <c r="AG874" s="41"/>
    </row>
    <row r="875" spans="1:33"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1"/>
      <c r="Y875" s="43"/>
      <c r="Z875" s="43"/>
      <c r="AA875" s="43"/>
      <c r="AB875" s="43"/>
      <c r="AC875" s="43"/>
      <c r="AD875" s="43"/>
      <c r="AE875" s="43"/>
      <c r="AG875" s="41"/>
    </row>
    <row r="876" spans="1:33"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1"/>
      <c r="Y876" s="43"/>
      <c r="Z876" s="43"/>
      <c r="AA876" s="43"/>
      <c r="AB876" s="43"/>
      <c r="AC876" s="43"/>
      <c r="AD876" s="43"/>
      <c r="AE876" s="43"/>
      <c r="AG876" s="41"/>
    </row>
    <row r="877" spans="1:33"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1"/>
      <c r="Y877" s="43"/>
      <c r="Z877" s="43"/>
      <c r="AA877" s="43"/>
      <c r="AB877" s="43"/>
      <c r="AC877" s="43"/>
      <c r="AD877" s="43"/>
      <c r="AE877" s="43"/>
      <c r="AG877" s="41"/>
    </row>
    <row r="878" spans="1:33"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1"/>
      <c r="Y878" s="43"/>
      <c r="Z878" s="43"/>
      <c r="AA878" s="43"/>
      <c r="AB878" s="43"/>
      <c r="AC878" s="43"/>
      <c r="AD878" s="43"/>
      <c r="AE878" s="43"/>
      <c r="AG878" s="41"/>
    </row>
    <row r="879" spans="1:33"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1"/>
      <c r="Y879" s="43"/>
      <c r="Z879" s="43"/>
      <c r="AA879" s="43"/>
      <c r="AB879" s="43"/>
      <c r="AC879" s="43"/>
      <c r="AD879" s="43"/>
      <c r="AE879" s="43"/>
      <c r="AG879" s="41"/>
    </row>
    <row r="880" spans="1:33"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1"/>
      <c r="Y880" s="43"/>
      <c r="Z880" s="43"/>
      <c r="AA880" s="43"/>
      <c r="AB880" s="43"/>
      <c r="AC880" s="43"/>
      <c r="AD880" s="43"/>
      <c r="AE880" s="43"/>
      <c r="AG880" s="41"/>
    </row>
    <row r="881" spans="1:33"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1"/>
      <c r="Y881" s="43"/>
      <c r="Z881" s="43"/>
      <c r="AA881" s="43"/>
      <c r="AB881" s="43"/>
      <c r="AC881" s="43"/>
      <c r="AD881" s="43"/>
      <c r="AE881" s="43"/>
      <c r="AG881" s="41"/>
    </row>
    <row r="882" spans="1:33"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1"/>
      <c r="Y882" s="43"/>
      <c r="Z882" s="43"/>
      <c r="AA882" s="43"/>
      <c r="AB882" s="43"/>
      <c r="AC882" s="43"/>
      <c r="AD882" s="43"/>
      <c r="AE882" s="43"/>
      <c r="AG882" s="41"/>
    </row>
    <row r="883" spans="1:33"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1"/>
      <c r="Y883" s="43"/>
      <c r="Z883" s="43"/>
      <c r="AA883" s="43"/>
      <c r="AB883" s="43"/>
      <c r="AC883" s="43"/>
      <c r="AD883" s="43"/>
      <c r="AE883" s="43"/>
      <c r="AG883" s="41"/>
    </row>
    <row r="884" spans="1:33"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1"/>
      <c r="Y884" s="43"/>
      <c r="Z884" s="43"/>
      <c r="AA884" s="43"/>
      <c r="AB884" s="43"/>
      <c r="AC884" s="43"/>
      <c r="AD884" s="43"/>
      <c r="AE884" s="43"/>
      <c r="AG884" s="41"/>
    </row>
    <row r="885" spans="1:33"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1"/>
      <c r="Y885" s="43"/>
      <c r="Z885" s="43"/>
      <c r="AA885" s="43"/>
      <c r="AB885" s="43"/>
      <c r="AC885" s="43"/>
      <c r="AD885" s="43"/>
      <c r="AE885" s="43"/>
      <c r="AG885" s="41"/>
    </row>
    <row r="886" spans="1:33"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1"/>
      <c r="Y886" s="43"/>
      <c r="Z886" s="43"/>
      <c r="AA886" s="43"/>
      <c r="AB886" s="43"/>
      <c r="AC886" s="43"/>
      <c r="AD886" s="43"/>
      <c r="AE886" s="43"/>
      <c r="AG886" s="41"/>
    </row>
    <row r="887" spans="1:33"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1"/>
      <c r="Y887" s="43"/>
      <c r="Z887" s="43"/>
      <c r="AA887" s="43"/>
      <c r="AB887" s="43"/>
      <c r="AC887" s="43"/>
      <c r="AD887" s="43"/>
      <c r="AE887" s="43"/>
      <c r="AG887" s="41"/>
    </row>
    <row r="888" spans="1:33"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1"/>
      <c r="Y888" s="43"/>
      <c r="Z888" s="43"/>
      <c r="AA888" s="43"/>
      <c r="AB888" s="43"/>
      <c r="AC888" s="43"/>
      <c r="AD888" s="43"/>
      <c r="AE888" s="43"/>
      <c r="AG888" s="41"/>
    </row>
    <row r="889" spans="1:33"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1"/>
      <c r="Y889" s="43"/>
      <c r="Z889" s="43"/>
      <c r="AA889" s="43"/>
      <c r="AB889" s="43"/>
      <c r="AC889" s="43"/>
      <c r="AD889" s="43"/>
      <c r="AE889" s="43"/>
      <c r="AG889" s="41"/>
    </row>
    <row r="890" spans="1:33"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1"/>
      <c r="Y890" s="43"/>
      <c r="Z890" s="43"/>
      <c r="AA890" s="43"/>
      <c r="AB890" s="43"/>
      <c r="AC890" s="43"/>
      <c r="AD890" s="43"/>
      <c r="AE890" s="43"/>
      <c r="AG890" s="41"/>
    </row>
    <row r="891" spans="1:33"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1"/>
      <c r="Y891" s="43"/>
      <c r="Z891" s="43"/>
      <c r="AA891" s="43"/>
      <c r="AB891" s="43"/>
      <c r="AC891" s="43"/>
      <c r="AD891" s="43"/>
      <c r="AE891" s="43"/>
      <c r="AG891" s="41"/>
    </row>
    <row r="892" spans="1:33"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1"/>
      <c r="Y892" s="43"/>
      <c r="Z892" s="43"/>
      <c r="AA892" s="43"/>
      <c r="AB892" s="43"/>
      <c r="AC892" s="43"/>
      <c r="AD892" s="43"/>
      <c r="AE892" s="43"/>
      <c r="AG892" s="41"/>
    </row>
    <row r="893" spans="1:33"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1"/>
      <c r="Y893" s="43"/>
      <c r="Z893" s="43"/>
      <c r="AA893" s="43"/>
      <c r="AB893" s="43"/>
      <c r="AC893" s="43"/>
      <c r="AD893" s="43"/>
      <c r="AE893" s="43"/>
      <c r="AG893" s="41"/>
    </row>
    <row r="894" spans="1:33"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1"/>
      <c r="Y894" s="43"/>
      <c r="Z894" s="43"/>
      <c r="AA894" s="43"/>
      <c r="AB894" s="43"/>
      <c r="AC894" s="43"/>
      <c r="AD894" s="43"/>
      <c r="AE894" s="43"/>
      <c r="AG894" s="41"/>
    </row>
    <row r="895" spans="1:33"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1"/>
      <c r="Y895" s="43"/>
      <c r="Z895" s="43"/>
      <c r="AA895" s="43"/>
      <c r="AB895" s="43"/>
      <c r="AC895" s="43"/>
      <c r="AD895" s="43"/>
      <c r="AE895" s="43"/>
      <c r="AG895" s="41"/>
    </row>
    <row r="896" spans="1:33"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1"/>
      <c r="Y896" s="43"/>
      <c r="Z896" s="43"/>
      <c r="AA896" s="43"/>
      <c r="AB896" s="43"/>
      <c r="AC896" s="43"/>
      <c r="AD896" s="43"/>
      <c r="AE896" s="43"/>
      <c r="AG896" s="41"/>
    </row>
    <row r="897" spans="1:33"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1"/>
      <c r="Y897" s="43"/>
      <c r="Z897" s="43"/>
      <c r="AA897" s="43"/>
      <c r="AB897" s="43"/>
      <c r="AC897" s="43"/>
      <c r="AD897" s="43"/>
      <c r="AE897" s="43"/>
      <c r="AG897" s="41"/>
    </row>
    <row r="898" spans="1:33"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1"/>
      <c r="Y898" s="43"/>
      <c r="Z898" s="43"/>
      <c r="AA898" s="43"/>
      <c r="AB898" s="43"/>
      <c r="AC898" s="43"/>
      <c r="AD898" s="43"/>
      <c r="AE898" s="43"/>
      <c r="AG898" s="41"/>
    </row>
    <row r="899" spans="1:33"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1"/>
      <c r="Y899" s="43"/>
      <c r="Z899" s="43"/>
      <c r="AA899" s="43"/>
      <c r="AB899" s="43"/>
      <c r="AC899" s="43"/>
      <c r="AD899" s="43"/>
      <c r="AE899" s="43"/>
      <c r="AG899" s="41"/>
    </row>
    <row r="900" spans="1:33"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1"/>
      <c r="Y900" s="43"/>
      <c r="Z900" s="43"/>
      <c r="AA900" s="43"/>
      <c r="AB900" s="43"/>
      <c r="AC900" s="43"/>
      <c r="AD900" s="43"/>
      <c r="AE900" s="43"/>
      <c r="AG900" s="41"/>
    </row>
    <row r="901" spans="1:33"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1"/>
      <c r="Y901" s="43"/>
      <c r="Z901" s="43"/>
      <c r="AA901" s="43"/>
      <c r="AB901" s="43"/>
      <c r="AC901" s="43"/>
      <c r="AD901" s="43"/>
      <c r="AE901" s="43"/>
      <c r="AG901" s="41"/>
    </row>
    <row r="902" spans="1:33"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1"/>
      <c r="Y902" s="43"/>
      <c r="Z902" s="43"/>
      <c r="AA902" s="43"/>
      <c r="AB902" s="43"/>
      <c r="AC902" s="43"/>
      <c r="AD902" s="43"/>
      <c r="AE902" s="43"/>
      <c r="AG902" s="41"/>
    </row>
    <row r="903" spans="1:33"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1"/>
      <c r="Y903" s="43"/>
      <c r="Z903" s="43"/>
      <c r="AA903" s="43"/>
      <c r="AB903" s="43"/>
      <c r="AC903" s="43"/>
      <c r="AD903" s="43"/>
      <c r="AE903" s="43"/>
      <c r="AG903" s="41"/>
    </row>
    <row r="904" spans="1:33"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1"/>
      <c r="Y904" s="43"/>
      <c r="Z904" s="43"/>
      <c r="AA904" s="43"/>
      <c r="AB904" s="43"/>
      <c r="AC904" s="43"/>
      <c r="AD904" s="43"/>
      <c r="AE904" s="43"/>
      <c r="AG904" s="41"/>
    </row>
    <row r="905" spans="1:33"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1"/>
      <c r="Y905" s="43"/>
      <c r="Z905" s="43"/>
      <c r="AA905" s="43"/>
      <c r="AB905" s="43"/>
      <c r="AC905" s="43"/>
      <c r="AD905" s="43"/>
      <c r="AE905" s="43"/>
      <c r="AG905" s="41"/>
    </row>
    <row r="906" spans="1:33"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1"/>
      <c r="Y906" s="43"/>
      <c r="Z906" s="43"/>
      <c r="AA906" s="43"/>
      <c r="AB906" s="43"/>
      <c r="AC906" s="43"/>
      <c r="AD906" s="43"/>
      <c r="AE906" s="43"/>
      <c r="AG906" s="41"/>
    </row>
    <row r="907" spans="1:33"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1"/>
      <c r="Y907" s="43"/>
      <c r="Z907" s="43"/>
      <c r="AA907" s="43"/>
      <c r="AB907" s="43"/>
      <c r="AC907" s="43"/>
      <c r="AD907" s="43"/>
      <c r="AE907" s="43"/>
      <c r="AG907" s="41"/>
    </row>
    <row r="908" spans="1:33"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1"/>
      <c r="Y908" s="43"/>
      <c r="Z908" s="43"/>
      <c r="AA908" s="43"/>
      <c r="AB908" s="43"/>
      <c r="AC908" s="43"/>
      <c r="AD908" s="43"/>
      <c r="AE908" s="43"/>
      <c r="AG908" s="41"/>
    </row>
    <row r="909" spans="1:33"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1"/>
      <c r="Y909" s="43"/>
      <c r="Z909" s="43"/>
      <c r="AA909" s="43"/>
      <c r="AB909" s="43"/>
      <c r="AC909" s="43"/>
      <c r="AD909" s="43"/>
      <c r="AE909" s="43"/>
      <c r="AG909" s="41"/>
    </row>
    <row r="910" spans="1:33"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1"/>
      <c r="Y910" s="43"/>
      <c r="Z910" s="43"/>
      <c r="AA910" s="43"/>
      <c r="AB910" s="43"/>
      <c r="AC910" s="43"/>
      <c r="AD910" s="43"/>
      <c r="AE910" s="43"/>
      <c r="AG910" s="41"/>
    </row>
    <row r="911" spans="1:33"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1"/>
      <c r="Y911" s="43"/>
      <c r="Z911" s="43"/>
      <c r="AA911" s="43"/>
      <c r="AB911" s="43"/>
      <c r="AC911" s="43"/>
      <c r="AD911" s="43"/>
      <c r="AE911" s="43"/>
      <c r="AG911" s="41"/>
    </row>
    <row r="912" spans="1:33"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1"/>
      <c r="Y912" s="43"/>
      <c r="Z912" s="43"/>
      <c r="AA912" s="43"/>
      <c r="AB912" s="43"/>
      <c r="AC912" s="43"/>
      <c r="AD912" s="43"/>
      <c r="AE912" s="43"/>
      <c r="AG912" s="41"/>
    </row>
    <row r="913" spans="1:33"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1"/>
      <c r="Y913" s="43"/>
      <c r="Z913" s="43"/>
      <c r="AA913" s="43"/>
      <c r="AB913" s="43"/>
      <c r="AC913" s="43"/>
      <c r="AD913" s="43"/>
      <c r="AE913" s="43"/>
      <c r="AG913" s="41"/>
    </row>
    <row r="914" spans="1:33"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1"/>
      <c r="Y914" s="43"/>
      <c r="Z914" s="43"/>
      <c r="AA914" s="43"/>
      <c r="AB914" s="43"/>
      <c r="AC914" s="43"/>
      <c r="AD914" s="43"/>
      <c r="AE914" s="43"/>
      <c r="AG914" s="41"/>
    </row>
    <row r="915" spans="1:33"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1"/>
      <c r="Y915" s="43"/>
      <c r="Z915" s="43"/>
      <c r="AA915" s="43"/>
      <c r="AB915" s="43"/>
      <c r="AC915" s="43"/>
      <c r="AD915" s="43"/>
      <c r="AE915" s="43"/>
      <c r="AG915" s="41"/>
    </row>
    <row r="916" spans="1:33"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1"/>
      <c r="Y916" s="43"/>
      <c r="Z916" s="43"/>
      <c r="AA916" s="43"/>
      <c r="AB916" s="43"/>
      <c r="AC916" s="43"/>
      <c r="AD916" s="43"/>
      <c r="AE916" s="43"/>
      <c r="AG916" s="41"/>
    </row>
    <row r="917" spans="1:33"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1"/>
      <c r="Y917" s="43"/>
      <c r="Z917" s="43"/>
      <c r="AA917" s="43"/>
      <c r="AB917" s="43"/>
      <c r="AC917" s="43"/>
      <c r="AD917" s="43"/>
      <c r="AE917" s="43"/>
      <c r="AG917" s="41"/>
    </row>
    <row r="918" spans="1:33"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1"/>
      <c r="Y918" s="43"/>
      <c r="Z918" s="43"/>
      <c r="AA918" s="43"/>
      <c r="AB918" s="43"/>
      <c r="AC918" s="43"/>
      <c r="AD918" s="43"/>
      <c r="AE918" s="43"/>
      <c r="AG918" s="41"/>
    </row>
    <row r="919" spans="1:33"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1"/>
      <c r="Y919" s="43"/>
      <c r="Z919" s="43"/>
      <c r="AA919" s="43"/>
      <c r="AB919" s="43"/>
      <c r="AC919" s="43"/>
      <c r="AD919" s="43"/>
      <c r="AE919" s="43"/>
      <c r="AG919" s="41"/>
    </row>
    <row r="920" spans="1:33"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1"/>
      <c r="Y920" s="43"/>
      <c r="Z920" s="43"/>
      <c r="AA920" s="43"/>
      <c r="AB920" s="43"/>
      <c r="AC920" s="43"/>
      <c r="AD920" s="43"/>
      <c r="AE920" s="43"/>
      <c r="AG920" s="41"/>
    </row>
    <row r="921" spans="1:33"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1"/>
      <c r="Y921" s="43"/>
      <c r="Z921" s="43"/>
      <c r="AA921" s="43"/>
      <c r="AB921" s="43"/>
      <c r="AC921" s="43"/>
      <c r="AD921" s="43"/>
      <c r="AE921" s="43"/>
      <c r="AG921" s="41"/>
    </row>
    <row r="922" spans="1:33"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1"/>
      <c r="Y922" s="43"/>
      <c r="Z922" s="43"/>
      <c r="AA922" s="43"/>
      <c r="AB922" s="43"/>
      <c r="AC922" s="43"/>
      <c r="AD922" s="43"/>
      <c r="AE922" s="43"/>
      <c r="AG922" s="41"/>
    </row>
    <row r="923" spans="1:33"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1"/>
      <c r="Y923" s="43"/>
      <c r="Z923" s="43"/>
      <c r="AA923" s="43"/>
      <c r="AB923" s="43"/>
      <c r="AC923" s="43"/>
      <c r="AD923" s="43"/>
      <c r="AE923" s="43"/>
      <c r="AG923" s="41"/>
    </row>
    <row r="924" spans="1:33"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1"/>
      <c r="Y924" s="43"/>
      <c r="Z924" s="43"/>
      <c r="AA924" s="43"/>
      <c r="AB924" s="43"/>
      <c r="AC924" s="43"/>
      <c r="AD924" s="43"/>
      <c r="AE924" s="43"/>
      <c r="AG924" s="41"/>
    </row>
    <row r="925" spans="1:33"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1"/>
      <c r="Y925" s="43"/>
      <c r="Z925" s="43"/>
      <c r="AA925" s="43"/>
      <c r="AB925" s="43"/>
      <c r="AC925" s="43"/>
      <c r="AD925" s="43"/>
      <c r="AE925" s="43"/>
      <c r="AG925" s="41"/>
    </row>
    <row r="926" spans="1:33"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1"/>
      <c r="Y926" s="43"/>
      <c r="Z926" s="43"/>
      <c r="AA926" s="43"/>
      <c r="AB926" s="43"/>
      <c r="AC926" s="43"/>
      <c r="AD926" s="43"/>
      <c r="AE926" s="43"/>
      <c r="AG926" s="41"/>
    </row>
    <row r="927" spans="1:33"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1"/>
      <c r="Y927" s="43"/>
      <c r="Z927" s="43"/>
      <c r="AA927" s="43"/>
      <c r="AB927" s="43"/>
      <c r="AC927" s="43"/>
      <c r="AD927" s="43"/>
      <c r="AE927" s="43"/>
      <c r="AG927" s="41"/>
    </row>
    <row r="928" spans="1:33"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1"/>
      <c r="Y928" s="43"/>
      <c r="Z928" s="43"/>
      <c r="AA928" s="43"/>
      <c r="AB928" s="43"/>
      <c r="AC928" s="43"/>
      <c r="AD928" s="43"/>
      <c r="AE928" s="43"/>
      <c r="AG928" s="41"/>
    </row>
    <row r="929" spans="1:33"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1"/>
      <c r="Y929" s="43"/>
      <c r="Z929" s="43"/>
      <c r="AA929" s="43"/>
      <c r="AB929" s="43"/>
      <c r="AC929" s="43"/>
      <c r="AD929" s="43"/>
      <c r="AE929" s="43"/>
      <c r="AG929" s="41"/>
    </row>
    <row r="930" spans="1:33"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1"/>
      <c r="Y930" s="43"/>
      <c r="Z930" s="43"/>
      <c r="AA930" s="43"/>
      <c r="AB930" s="43"/>
      <c r="AC930" s="43"/>
      <c r="AD930" s="43"/>
      <c r="AE930" s="43"/>
      <c r="AG930" s="41"/>
    </row>
    <row r="931" spans="1:33"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1"/>
      <c r="Y931" s="43"/>
      <c r="Z931" s="43"/>
      <c r="AA931" s="43"/>
      <c r="AB931" s="43"/>
      <c r="AC931" s="43"/>
      <c r="AD931" s="43"/>
      <c r="AE931" s="43"/>
      <c r="AG931" s="41"/>
    </row>
    <row r="932" spans="1:33"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1"/>
      <c r="Y932" s="43"/>
      <c r="Z932" s="43"/>
      <c r="AA932" s="43"/>
      <c r="AB932" s="43"/>
      <c r="AC932" s="43"/>
      <c r="AD932" s="43"/>
      <c r="AE932" s="43"/>
      <c r="AG932" s="41"/>
    </row>
    <row r="933" spans="1:33"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1"/>
      <c r="Y933" s="43"/>
      <c r="Z933" s="43"/>
      <c r="AA933" s="43"/>
      <c r="AB933" s="43"/>
      <c r="AC933" s="43"/>
      <c r="AD933" s="43"/>
      <c r="AE933" s="43"/>
      <c r="AG933" s="41"/>
    </row>
    <row r="934" spans="1:33"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1"/>
      <c r="Y934" s="43"/>
      <c r="Z934" s="43"/>
      <c r="AA934" s="43"/>
      <c r="AB934" s="43"/>
      <c r="AC934" s="43"/>
      <c r="AD934" s="43"/>
      <c r="AE934" s="43"/>
      <c r="AG934" s="41"/>
    </row>
    <row r="935" spans="1:33"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1"/>
      <c r="Y935" s="43"/>
      <c r="Z935" s="43"/>
      <c r="AA935" s="43"/>
      <c r="AB935" s="43"/>
      <c r="AC935" s="43"/>
      <c r="AD935" s="43"/>
      <c r="AE935" s="43"/>
      <c r="AG935" s="41"/>
    </row>
    <row r="936" spans="1:33"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1"/>
      <c r="Y936" s="43"/>
      <c r="Z936" s="43"/>
      <c r="AA936" s="43"/>
      <c r="AB936" s="43"/>
      <c r="AC936" s="43"/>
      <c r="AD936" s="43"/>
      <c r="AE936" s="43"/>
      <c r="AG936" s="41"/>
    </row>
    <row r="937" spans="1:33"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1"/>
      <c r="Y937" s="43"/>
      <c r="Z937" s="43"/>
      <c r="AA937" s="43"/>
      <c r="AB937" s="43"/>
      <c r="AC937" s="43"/>
      <c r="AD937" s="43"/>
      <c r="AE937" s="43"/>
      <c r="AG937" s="41"/>
    </row>
    <row r="938" spans="1:33"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1"/>
      <c r="Y938" s="43"/>
      <c r="Z938" s="43"/>
      <c r="AA938" s="43"/>
      <c r="AB938" s="43"/>
      <c r="AC938" s="43"/>
      <c r="AD938" s="43"/>
      <c r="AE938" s="43"/>
      <c r="AG938" s="41"/>
    </row>
    <row r="939" spans="1:33"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1"/>
      <c r="Y939" s="43"/>
      <c r="Z939" s="43"/>
      <c r="AA939" s="43"/>
      <c r="AB939" s="43"/>
      <c r="AC939" s="43"/>
      <c r="AD939" s="43"/>
      <c r="AE939" s="43"/>
      <c r="AG939" s="41"/>
    </row>
    <row r="940" spans="1:33"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1"/>
      <c r="Y940" s="43"/>
      <c r="Z940" s="43"/>
      <c r="AA940" s="43"/>
      <c r="AB940" s="43"/>
      <c r="AC940" s="43"/>
      <c r="AD940" s="43"/>
      <c r="AE940" s="43"/>
      <c r="AG940" s="41"/>
    </row>
    <row r="941" spans="1:33"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1"/>
      <c r="Y941" s="43"/>
      <c r="Z941" s="43"/>
      <c r="AA941" s="43"/>
      <c r="AB941" s="43"/>
      <c r="AC941" s="43"/>
      <c r="AD941" s="43"/>
      <c r="AE941" s="43"/>
      <c r="AG941" s="41"/>
    </row>
    <row r="942" spans="1:33"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1"/>
      <c r="Y942" s="43"/>
      <c r="Z942" s="43"/>
      <c r="AA942" s="43"/>
      <c r="AB942" s="43"/>
      <c r="AC942" s="43"/>
      <c r="AD942" s="43"/>
      <c r="AE942" s="43"/>
      <c r="AG942" s="41"/>
    </row>
    <row r="943" spans="1:33"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1"/>
      <c r="Y943" s="43"/>
      <c r="Z943" s="43"/>
      <c r="AA943" s="43"/>
      <c r="AB943" s="43"/>
      <c r="AC943" s="43"/>
      <c r="AD943" s="43"/>
      <c r="AE943" s="43"/>
      <c r="AG943" s="41"/>
    </row>
    <row r="944" spans="1:33"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1"/>
      <c r="Y944" s="43"/>
      <c r="Z944" s="43"/>
      <c r="AA944" s="43"/>
      <c r="AB944" s="43"/>
      <c r="AC944" s="43"/>
      <c r="AD944" s="43"/>
      <c r="AE944" s="43"/>
      <c r="AG944" s="41"/>
    </row>
    <row r="945" spans="1:33"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1"/>
      <c r="Y945" s="43"/>
      <c r="Z945" s="43"/>
      <c r="AA945" s="43"/>
      <c r="AB945" s="43"/>
      <c r="AC945" s="43"/>
      <c r="AD945" s="43"/>
      <c r="AE945" s="43"/>
      <c r="AG945" s="41"/>
    </row>
    <row r="946" spans="1:33"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1"/>
      <c r="Y946" s="43"/>
      <c r="Z946" s="43"/>
      <c r="AA946" s="43"/>
      <c r="AB946" s="43"/>
      <c r="AC946" s="43"/>
      <c r="AD946" s="43"/>
      <c r="AE946" s="43"/>
      <c r="AG946" s="41"/>
    </row>
    <row r="947" spans="1:33"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1"/>
      <c r="Y947" s="43"/>
      <c r="Z947" s="43"/>
      <c r="AA947" s="43"/>
      <c r="AB947" s="43"/>
      <c r="AC947" s="43"/>
      <c r="AD947" s="43"/>
      <c r="AE947" s="43"/>
      <c r="AG947" s="41"/>
    </row>
    <row r="948" spans="1:33"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1"/>
      <c r="Y948" s="43"/>
      <c r="Z948" s="43"/>
      <c r="AA948" s="43"/>
      <c r="AB948" s="43"/>
      <c r="AC948" s="43"/>
      <c r="AD948" s="43"/>
      <c r="AE948" s="43"/>
      <c r="AG948" s="41"/>
    </row>
    <row r="949" spans="1:33"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1"/>
      <c r="Y949" s="43"/>
      <c r="Z949" s="43"/>
      <c r="AA949" s="43"/>
      <c r="AB949" s="43"/>
      <c r="AC949" s="43"/>
      <c r="AD949" s="43"/>
      <c r="AE949" s="43"/>
      <c r="AG949" s="41"/>
    </row>
    <row r="950" spans="1:33"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1"/>
      <c r="Y950" s="43"/>
      <c r="Z950" s="43"/>
      <c r="AA950" s="43"/>
      <c r="AB950" s="43"/>
      <c r="AC950" s="43"/>
      <c r="AD950" s="43"/>
      <c r="AE950" s="43"/>
      <c r="AG950" s="41"/>
    </row>
    <row r="951" spans="1:33"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1"/>
      <c r="Y951" s="43"/>
      <c r="Z951" s="43"/>
      <c r="AA951" s="43"/>
      <c r="AB951" s="43"/>
      <c r="AC951" s="43"/>
      <c r="AD951" s="43"/>
      <c r="AE951" s="43"/>
      <c r="AG951" s="41"/>
    </row>
    <row r="952" spans="1:33"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1"/>
      <c r="Y952" s="43"/>
      <c r="Z952" s="43"/>
      <c r="AA952" s="43"/>
      <c r="AB952" s="43"/>
      <c r="AC952" s="43"/>
      <c r="AD952" s="43"/>
      <c r="AE952" s="43"/>
      <c r="AG952" s="41"/>
    </row>
    <row r="953" spans="1:33"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1"/>
      <c r="Y953" s="43"/>
      <c r="Z953" s="43"/>
      <c r="AA953" s="43"/>
      <c r="AB953" s="43"/>
      <c r="AC953" s="43"/>
      <c r="AD953" s="43"/>
      <c r="AE953" s="43"/>
      <c r="AG953" s="41"/>
    </row>
    <row r="954" spans="1:33"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1"/>
      <c r="Y954" s="43"/>
      <c r="Z954" s="43"/>
      <c r="AA954" s="43"/>
      <c r="AB954" s="43"/>
      <c r="AC954" s="43"/>
      <c r="AD954" s="43"/>
      <c r="AE954" s="43"/>
      <c r="AG954" s="41"/>
    </row>
    <row r="955" spans="1:33"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1"/>
      <c r="Y955" s="43"/>
      <c r="Z955" s="43"/>
      <c r="AA955" s="43"/>
      <c r="AB955" s="43"/>
      <c r="AC955" s="43"/>
      <c r="AD955" s="43"/>
      <c r="AE955" s="43"/>
      <c r="AG955" s="41"/>
    </row>
    <row r="956" spans="1:33"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1"/>
      <c r="Y956" s="43"/>
      <c r="Z956" s="43"/>
      <c r="AA956" s="43"/>
      <c r="AB956" s="43"/>
      <c r="AC956" s="43"/>
      <c r="AD956" s="43"/>
      <c r="AE956" s="43"/>
      <c r="AG956" s="41"/>
    </row>
    <row r="957" spans="1:33"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1"/>
      <c r="Y957" s="43"/>
      <c r="Z957" s="43"/>
      <c r="AA957" s="43"/>
      <c r="AB957" s="43"/>
      <c r="AC957" s="43"/>
      <c r="AD957" s="43"/>
      <c r="AE957" s="43"/>
      <c r="AG957" s="41"/>
    </row>
    <row r="958" spans="1:33"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1"/>
      <c r="Y958" s="43"/>
      <c r="Z958" s="43"/>
      <c r="AA958" s="43"/>
      <c r="AB958" s="43"/>
      <c r="AC958" s="43"/>
      <c r="AD958" s="43"/>
      <c r="AE958" s="43"/>
      <c r="AG958" s="41"/>
    </row>
    <row r="959" spans="1:33"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1"/>
      <c r="Y959" s="43"/>
      <c r="Z959" s="43"/>
      <c r="AA959" s="43"/>
      <c r="AB959" s="43"/>
      <c r="AC959" s="43"/>
      <c r="AD959" s="43"/>
      <c r="AE959" s="43"/>
      <c r="AG959" s="41"/>
    </row>
    <row r="960" spans="1:33"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1"/>
      <c r="Y960" s="43"/>
      <c r="Z960" s="43"/>
      <c r="AA960" s="43"/>
      <c r="AB960" s="43"/>
      <c r="AC960" s="43"/>
      <c r="AD960" s="43"/>
      <c r="AE960" s="43"/>
      <c r="AG960" s="41"/>
    </row>
    <row r="961" spans="1:33"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1"/>
      <c r="Y961" s="43"/>
      <c r="Z961" s="43"/>
      <c r="AA961" s="43"/>
      <c r="AB961" s="43"/>
      <c r="AC961" s="43"/>
      <c r="AD961" s="43"/>
      <c r="AE961" s="43"/>
      <c r="AG961" s="41"/>
    </row>
    <row r="962" spans="1:33"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1"/>
      <c r="Y962" s="43"/>
      <c r="Z962" s="43"/>
      <c r="AA962" s="43"/>
      <c r="AB962" s="43"/>
      <c r="AC962" s="43"/>
      <c r="AD962" s="43"/>
      <c r="AE962" s="43"/>
      <c r="AG962" s="41"/>
    </row>
    <row r="963" spans="1:33"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1"/>
      <c r="Y963" s="43"/>
      <c r="Z963" s="43"/>
      <c r="AA963" s="43"/>
      <c r="AB963" s="43"/>
      <c r="AC963" s="43"/>
      <c r="AD963" s="43"/>
      <c r="AE963" s="43"/>
      <c r="AG963" s="41"/>
    </row>
    <row r="964" spans="1:33"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1"/>
      <c r="Y964" s="43"/>
      <c r="Z964" s="43"/>
      <c r="AA964" s="43"/>
      <c r="AB964" s="43"/>
      <c r="AC964" s="43"/>
      <c r="AD964" s="43"/>
      <c r="AE964" s="43"/>
      <c r="AG964" s="41"/>
    </row>
    <row r="965" spans="1:33"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1"/>
      <c r="Y965" s="43"/>
      <c r="Z965" s="43"/>
      <c r="AA965" s="43"/>
      <c r="AB965" s="43"/>
      <c r="AC965" s="43"/>
      <c r="AD965" s="43"/>
      <c r="AE965" s="43"/>
      <c r="AG965" s="41"/>
    </row>
    <row r="966" spans="1:33"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1"/>
      <c r="Y966" s="43"/>
      <c r="Z966" s="43"/>
      <c r="AA966" s="43"/>
      <c r="AB966" s="43"/>
      <c r="AC966" s="43"/>
      <c r="AD966" s="43"/>
      <c r="AE966" s="43"/>
      <c r="AG966" s="41"/>
    </row>
    <row r="967" spans="1:33"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1"/>
      <c r="Y967" s="43"/>
      <c r="Z967" s="43"/>
      <c r="AA967" s="43"/>
      <c r="AB967" s="43"/>
      <c r="AC967" s="43"/>
      <c r="AD967" s="43"/>
      <c r="AE967" s="43"/>
      <c r="AG967" s="41"/>
    </row>
    <row r="968" spans="1:33"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1"/>
      <c r="Y968" s="43"/>
      <c r="Z968" s="43"/>
      <c r="AA968" s="43"/>
      <c r="AB968" s="43"/>
      <c r="AC968" s="43"/>
      <c r="AD968" s="43"/>
      <c r="AE968" s="43"/>
      <c r="AG968" s="41"/>
    </row>
    <row r="969" spans="1:33"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1"/>
      <c r="Y969" s="43"/>
      <c r="Z969" s="43"/>
      <c r="AA969" s="43"/>
      <c r="AB969" s="43"/>
      <c r="AC969" s="43"/>
      <c r="AD969" s="43"/>
      <c r="AE969" s="43"/>
      <c r="AG969" s="41"/>
    </row>
    <row r="970" spans="1:33"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1"/>
      <c r="Y970" s="43"/>
      <c r="Z970" s="43"/>
      <c r="AA970" s="43"/>
      <c r="AB970" s="43"/>
      <c r="AC970" s="43"/>
      <c r="AD970" s="43"/>
      <c r="AE970" s="43"/>
      <c r="AG970" s="41"/>
    </row>
    <row r="971" spans="1:33"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1"/>
      <c r="Y971" s="43"/>
      <c r="Z971" s="43"/>
      <c r="AA971" s="43"/>
      <c r="AB971" s="43"/>
      <c r="AC971" s="43"/>
      <c r="AD971" s="43"/>
      <c r="AE971" s="43"/>
      <c r="AG971" s="41"/>
    </row>
    <row r="972" spans="1:33"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1"/>
      <c r="Y972" s="43"/>
      <c r="Z972" s="43"/>
      <c r="AA972" s="43"/>
      <c r="AB972" s="43"/>
      <c r="AC972" s="43"/>
      <c r="AD972" s="43"/>
      <c r="AE972" s="43"/>
      <c r="AG972" s="41"/>
    </row>
    <row r="973" spans="1:33"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1"/>
      <c r="Y973" s="43"/>
      <c r="Z973" s="43"/>
      <c r="AA973" s="43"/>
      <c r="AB973" s="43"/>
      <c r="AC973" s="43"/>
      <c r="AD973" s="43"/>
      <c r="AE973" s="43"/>
      <c r="AG973" s="41"/>
    </row>
    <row r="974" spans="1:33"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1"/>
      <c r="Y974" s="43"/>
      <c r="Z974" s="43"/>
      <c r="AA974" s="43"/>
      <c r="AB974" s="43"/>
      <c r="AC974" s="43"/>
      <c r="AD974" s="43"/>
      <c r="AE974" s="43"/>
      <c r="AG974" s="41"/>
    </row>
    <row r="975" spans="1:33"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1"/>
      <c r="Y975" s="43"/>
      <c r="Z975" s="43"/>
      <c r="AA975" s="43"/>
      <c r="AB975" s="43"/>
      <c r="AC975" s="43"/>
      <c r="AD975" s="43"/>
      <c r="AE975" s="43"/>
      <c r="AG975" s="41"/>
    </row>
    <row r="976" spans="1:33"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1"/>
      <c r="Y976" s="43"/>
      <c r="Z976" s="43"/>
      <c r="AA976" s="43"/>
      <c r="AB976" s="43"/>
      <c r="AC976" s="43"/>
      <c r="AD976" s="43"/>
      <c r="AE976" s="43"/>
      <c r="AG976" s="41"/>
    </row>
    <row r="977" spans="1:33"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1"/>
      <c r="Y977" s="43"/>
      <c r="Z977" s="43"/>
      <c r="AA977" s="43"/>
      <c r="AB977" s="43"/>
      <c r="AC977" s="43"/>
      <c r="AD977" s="43"/>
      <c r="AE977" s="43"/>
      <c r="AG977" s="41"/>
    </row>
    <row r="978" spans="1:33"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1"/>
      <c r="Y978" s="43"/>
      <c r="Z978" s="43"/>
      <c r="AA978" s="43"/>
      <c r="AB978" s="43"/>
      <c r="AC978" s="43"/>
      <c r="AD978" s="43"/>
      <c r="AE978" s="43"/>
      <c r="AG978" s="41"/>
    </row>
    <row r="979" spans="1:33"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1"/>
      <c r="Y979" s="43"/>
      <c r="Z979" s="43"/>
      <c r="AA979" s="43"/>
      <c r="AB979" s="43"/>
      <c r="AC979" s="43"/>
      <c r="AD979" s="43"/>
      <c r="AE979" s="43"/>
      <c r="AG979" s="41"/>
    </row>
    <row r="980" spans="1:33"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1"/>
      <c r="Y980" s="43"/>
      <c r="Z980" s="43"/>
      <c r="AA980" s="43"/>
      <c r="AB980" s="43"/>
      <c r="AC980" s="43"/>
      <c r="AD980" s="43"/>
      <c r="AE980" s="43"/>
      <c r="AG980" s="41"/>
    </row>
    <row r="981" spans="1:33"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1"/>
      <c r="Y981" s="43"/>
      <c r="Z981" s="43"/>
      <c r="AA981" s="43"/>
      <c r="AB981" s="43"/>
      <c r="AC981" s="43"/>
      <c r="AD981" s="43"/>
      <c r="AE981" s="43"/>
      <c r="AG981" s="41"/>
    </row>
    <row r="982" spans="1:33"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1"/>
      <c r="Y982" s="43"/>
      <c r="Z982" s="43"/>
      <c r="AA982" s="43"/>
      <c r="AB982" s="43"/>
      <c r="AC982" s="43"/>
      <c r="AD982" s="43"/>
      <c r="AE982" s="43"/>
      <c r="AG982" s="41"/>
    </row>
    <row r="983" spans="1:33"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1"/>
      <c r="Y983" s="43"/>
      <c r="Z983" s="43"/>
      <c r="AA983" s="43"/>
      <c r="AB983" s="43"/>
      <c r="AC983" s="43"/>
      <c r="AD983" s="43"/>
      <c r="AE983" s="43"/>
      <c r="AG983" s="41"/>
    </row>
    <row r="984" spans="1:33"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1"/>
      <c r="Y984" s="43"/>
      <c r="Z984" s="43"/>
      <c r="AA984" s="43"/>
      <c r="AB984" s="43"/>
      <c r="AC984" s="43"/>
      <c r="AD984" s="43"/>
      <c r="AE984" s="43"/>
      <c r="AG984" s="41"/>
    </row>
    <row r="985" spans="1:33"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1"/>
      <c r="Y985" s="43"/>
      <c r="Z985" s="43"/>
      <c r="AA985" s="43"/>
      <c r="AB985" s="43"/>
      <c r="AC985" s="43"/>
      <c r="AD985" s="43"/>
      <c r="AE985" s="43"/>
      <c r="AG985" s="41"/>
    </row>
    <row r="986" spans="1:33"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1"/>
      <c r="Y986" s="43"/>
      <c r="Z986" s="43"/>
      <c r="AA986" s="43"/>
      <c r="AB986" s="43"/>
      <c r="AC986" s="43"/>
      <c r="AD986" s="43"/>
      <c r="AE986" s="43"/>
      <c r="AG986" s="41"/>
    </row>
    <row r="987" spans="1:33"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1"/>
      <c r="Y987" s="43"/>
      <c r="Z987" s="43"/>
      <c r="AA987" s="43"/>
      <c r="AB987" s="43"/>
      <c r="AC987" s="43"/>
      <c r="AD987" s="43"/>
      <c r="AE987" s="43"/>
      <c r="AG987" s="41"/>
    </row>
    <row r="988" spans="1:33"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1"/>
      <c r="Y988" s="43"/>
      <c r="Z988" s="43"/>
      <c r="AA988" s="43"/>
      <c r="AB988" s="43"/>
      <c r="AC988" s="43"/>
      <c r="AD988" s="43"/>
      <c r="AE988" s="43"/>
      <c r="AG988" s="41"/>
    </row>
    <row r="989" spans="1:33"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1"/>
      <c r="Y989" s="43"/>
      <c r="Z989" s="43"/>
      <c r="AA989" s="43"/>
      <c r="AB989" s="43"/>
      <c r="AC989" s="43"/>
      <c r="AD989" s="43"/>
      <c r="AE989" s="43"/>
      <c r="AG989" s="41"/>
    </row>
    <row r="990" spans="1:33"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1"/>
      <c r="Y990" s="43"/>
      <c r="Z990" s="43"/>
      <c r="AA990" s="43"/>
      <c r="AB990" s="43"/>
      <c r="AC990" s="43"/>
      <c r="AD990" s="43"/>
      <c r="AE990" s="43"/>
      <c r="AG990" s="41"/>
    </row>
    <row r="991" spans="1:33"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1"/>
      <c r="Y991" s="43"/>
      <c r="Z991" s="43"/>
      <c r="AA991" s="43"/>
      <c r="AB991" s="43"/>
      <c r="AC991" s="43"/>
      <c r="AD991" s="43"/>
      <c r="AE991" s="43"/>
      <c r="AG991" s="41"/>
    </row>
    <row r="992" spans="1:33"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1"/>
      <c r="Y992" s="43"/>
      <c r="Z992" s="43"/>
      <c r="AA992" s="43"/>
      <c r="AB992" s="43"/>
      <c r="AC992" s="43"/>
      <c r="AD992" s="43"/>
      <c r="AE992" s="43"/>
      <c r="AG992" s="41"/>
    </row>
    <row r="993" spans="1:33"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1"/>
      <c r="Y993" s="43"/>
      <c r="Z993" s="43"/>
      <c r="AA993" s="43"/>
      <c r="AB993" s="43"/>
      <c r="AC993" s="43"/>
      <c r="AD993" s="43"/>
      <c r="AE993" s="43"/>
      <c r="AG993" s="41"/>
    </row>
    <row r="994" spans="1:33"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1"/>
      <c r="Y994" s="43"/>
      <c r="Z994" s="43"/>
      <c r="AA994" s="43"/>
      <c r="AB994" s="43"/>
      <c r="AC994" s="43"/>
      <c r="AD994" s="43"/>
      <c r="AE994" s="43"/>
      <c r="AG994" s="41"/>
    </row>
    <row r="995" spans="1:33"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1"/>
      <c r="Y995" s="43"/>
      <c r="Z995" s="43"/>
      <c r="AA995" s="43"/>
      <c r="AB995" s="43"/>
      <c r="AC995" s="43"/>
      <c r="AD995" s="43"/>
      <c r="AE995" s="43"/>
      <c r="AG995" s="41"/>
    </row>
    <row r="996" spans="1:33"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1"/>
      <c r="Y996" s="43"/>
      <c r="Z996" s="43"/>
      <c r="AA996" s="43"/>
      <c r="AB996" s="43"/>
      <c r="AC996" s="43"/>
      <c r="AD996" s="43"/>
      <c r="AE996" s="43"/>
      <c r="AG996" s="41"/>
    </row>
    <row r="997" spans="1:33"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1"/>
      <c r="Y997" s="43"/>
      <c r="Z997" s="43"/>
      <c r="AA997" s="43"/>
      <c r="AB997" s="43"/>
      <c r="AC997" s="43"/>
      <c r="AD997" s="43"/>
      <c r="AE997" s="43"/>
      <c r="AG997" s="41"/>
    </row>
    <row r="998" spans="1:33"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1"/>
      <c r="Y998" s="43"/>
      <c r="Z998" s="43"/>
      <c r="AA998" s="43"/>
      <c r="AB998" s="43"/>
      <c r="AC998" s="43"/>
      <c r="AD998" s="43"/>
      <c r="AE998" s="43"/>
      <c r="AG998" s="41"/>
    </row>
    <row r="999" spans="1:33"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1"/>
      <c r="Y999" s="43"/>
      <c r="Z999" s="43"/>
      <c r="AA999" s="43"/>
      <c r="AB999" s="43"/>
      <c r="AC999" s="43"/>
      <c r="AD999" s="43"/>
      <c r="AE999" s="43"/>
      <c r="AG999" s="41"/>
    </row>
  </sheetData>
  <mergeCells count="213">
    <mergeCell ref="U17:U26"/>
    <mergeCell ref="V17:V26"/>
    <mergeCell ref="W17:W26"/>
    <mergeCell ref="A14:A16"/>
    <mergeCell ref="B14:B16"/>
    <mergeCell ref="C14:C16"/>
    <mergeCell ref="D14:D16"/>
    <mergeCell ref="E14:E16"/>
    <mergeCell ref="F14:F16"/>
    <mergeCell ref="G14:R14"/>
    <mergeCell ref="S14:S16"/>
    <mergeCell ref="T14:T16"/>
    <mergeCell ref="A1:AH1"/>
    <mergeCell ref="A2:AH2"/>
    <mergeCell ref="A4:AH4"/>
    <mergeCell ref="B5:J5"/>
    <mergeCell ref="U14:U16"/>
    <mergeCell ref="V14:V16"/>
    <mergeCell ref="W14:Y14"/>
    <mergeCell ref="Z14:AC14"/>
    <mergeCell ref="AD14:AE14"/>
    <mergeCell ref="AF14:AH14"/>
    <mergeCell ref="G15:I15"/>
    <mergeCell ref="J15:L15"/>
    <mergeCell ref="M15:O15"/>
    <mergeCell ref="P15:R15"/>
    <mergeCell ref="W15:W16"/>
    <mergeCell ref="X15:X16"/>
    <mergeCell ref="Y15:Y16"/>
    <mergeCell ref="AA15:AB15"/>
    <mergeCell ref="AD15:AD16"/>
    <mergeCell ref="AE15:AE16"/>
    <mergeCell ref="AF15:AF16"/>
    <mergeCell ref="AG15:AG16"/>
    <mergeCell ref="AH15:AH16"/>
    <mergeCell ref="F17:F20"/>
    <mergeCell ref="G17:G20"/>
    <mergeCell ref="H17:H20"/>
    <mergeCell ref="I17:I20"/>
    <mergeCell ref="J17:J20"/>
    <mergeCell ref="A17:A26"/>
    <mergeCell ref="B17:B26"/>
    <mergeCell ref="C17:C26"/>
    <mergeCell ref="D17:D20"/>
    <mergeCell ref="E17:E20"/>
    <mergeCell ref="D21:D26"/>
    <mergeCell ref="E21:E26"/>
    <mergeCell ref="P17:P20"/>
    <mergeCell ref="Q17:Q20"/>
    <mergeCell ref="R17:R20"/>
    <mergeCell ref="S17:S26"/>
    <mergeCell ref="T17:T26"/>
    <mergeCell ref="P21:P26"/>
    <mergeCell ref="Q21:Q26"/>
    <mergeCell ref="R21:R26"/>
    <mergeCell ref="K17:K20"/>
    <mergeCell ref="L17:L20"/>
    <mergeCell ref="M17:M20"/>
    <mergeCell ref="N17:N20"/>
    <mergeCell ref="O17:O20"/>
    <mergeCell ref="AE17:AE21"/>
    <mergeCell ref="AF17:AF26"/>
    <mergeCell ref="AG17:AG26"/>
    <mergeCell ref="AH17:AH26"/>
    <mergeCell ref="X19:X21"/>
    <mergeCell ref="Y19:Y21"/>
    <mergeCell ref="Z22:Z26"/>
    <mergeCell ref="AA22:AA26"/>
    <mergeCell ref="AB22:AB26"/>
    <mergeCell ref="AC22:AC26"/>
    <mergeCell ref="AD22:AD26"/>
    <mergeCell ref="AE22:AE26"/>
    <mergeCell ref="X24:X26"/>
    <mergeCell ref="Y24:Y26"/>
    <mergeCell ref="Z17:Z21"/>
    <mergeCell ref="AA17:AA21"/>
    <mergeCell ref="AB17:AB21"/>
    <mergeCell ref="AC17:AC21"/>
    <mergeCell ref="AD17:AD21"/>
    <mergeCell ref="X17:X18"/>
    <mergeCell ref="Y17:Y18"/>
    <mergeCell ref="K21:K26"/>
    <mergeCell ref="L21:L26"/>
    <mergeCell ref="M21:M26"/>
    <mergeCell ref="N21:N26"/>
    <mergeCell ref="O21:O26"/>
    <mergeCell ref="F21:F26"/>
    <mergeCell ref="G21:G26"/>
    <mergeCell ref="H21:H26"/>
    <mergeCell ref="I21:I26"/>
    <mergeCell ref="J21:J26"/>
    <mergeCell ref="AH27:AH29"/>
    <mergeCell ref="P27:P29"/>
    <mergeCell ref="Q27:Q29"/>
    <mergeCell ref="R27:R29"/>
    <mergeCell ref="S27:S29"/>
    <mergeCell ref="T27:T29"/>
    <mergeCell ref="K27:K29"/>
    <mergeCell ref="L27:L29"/>
    <mergeCell ref="M27:M29"/>
    <mergeCell ref="N27:N29"/>
    <mergeCell ref="O27:O29"/>
    <mergeCell ref="A32:A33"/>
    <mergeCell ref="B32:B33"/>
    <mergeCell ref="C32:C33"/>
    <mergeCell ref="D32:D33"/>
    <mergeCell ref="E32:E33"/>
    <mergeCell ref="U27:U29"/>
    <mergeCell ref="V27:V29"/>
    <mergeCell ref="AF27:AF29"/>
    <mergeCell ref="AG27:AG29"/>
    <mergeCell ref="F27:F29"/>
    <mergeCell ref="G27:G29"/>
    <mergeCell ref="H27:H29"/>
    <mergeCell ref="I27:I29"/>
    <mergeCell ref="J27:J29"/>
    <mergeCell ref="A27:A29"/>
    <mergeCell ref="B27:B29"/>
    <mergeCell ref="C27:C29"/>
    <mergeCell ref="D27:D29"/>
    <mergeCell ref="E27:E29"/>
    <mergeCell ref="K32:K33"/>
    <mergeCell ref="L32:L33"/>
    <mergeCell ref="M32:M33"/>
    <mergeCell ref="N32:N33"/>
    <mergeCell ref="O32:O33"/>
    <mergeCell ref="F32:F33"/>
    <mergeCell ref="G32:G33"/>
    <mergeCell ref="H32:H33"/>
    <mergeCell ref="I32:I33"/>
    <mergeCell ref="J32:J33"/>
    <mergeCell ref="AG32:AG33"/>
    <mergeCell ref="AH32:AH33"/>
    <mergeCell ref="A34:A35"/>
    <mergeCell ref="B34:B35"/>
    <mergeCell ref="C34:C35"/>
    <mergeCell ref="D34:D35"/>
    <mergeCell ref="E34:E35"/>
    <mergeCell ref="F34:F35"/>
    <mergeCell ref="G34:G35"/>
    <mergeCell ref="H34:H35"/>
    <mergeCell ref="I34:I35"/>
    <mergeCell ref="J34:J35"/>
    <mergeCell ref="K34:K35"/>
    <mergeCell ref="L34:L35"/>
    <mergeCell ref="M34:M35"/>
    <mergeCell ref="U32:U33"/>
    <mergeCell ref="V32:V33"/>
    <mergeCell ref="W32:W33"/>
    <mergeCell ref="AD32:AD33"/>
    <mergeCell ref="AE32:AE33"/>
    <mergeCell ref="P32:P33"/>
    <mergeCell ref="Q32:Q33"/>
    <mergeCell ref="R32:R33"/>
    <mergeCell ref="S32:S33"/>
    <mergeCell ref="U34:U35"/>
    <mergeCell ref="V34:V35"/>
    <mergeCell ref="W34:W35"/>
    <mergeCell ref="N34:N35"/>
    <mergeCell ref="O34:O35"/>
    <mergeCell ref="P34:P35"/>
    <mergeCell ref="Q34:Q35"/>
    <mergeCell ref="R34:R35"/>
    <mergeCell ref="AF32:AF33"/>
    <mergeCell ref="T32:T33"/>
    <mergeCell ref="Q36:Q38"/>
    <mergeCell ref="AE34:AE35"/>
    <mergeCell ref="AF34:AF35"/>
    <mergeCell ref="AG34:AG35"/>
    <mergeCell ref="AH34:AH35"/>
    <mergeCell ref="A36:A38"/>
    <mergeCell ref="B36:B38"/>
    <mergeCell ref="C36:C38"/>
    <mergeCell ref="D36:D38"/>
    <mergeCell ref="E36:E38"/>
    <mergeCell ref="F36:F38"/>
    <mergeCell ref="G36:G38"/>
    <mergeCell ref="H36:H38"/>
    <mergeCell ref="I36:I38"/>
    <mergeCell ref="J36:J38"/>
    <mergeCell ref="K36:K38"/>
    <mergeCell ref="L36:L38"/>
    <mergeCell ref="Z34:Z35"/>
    <mergeCell ref="AA34:AA35"/>
    <mergeCell ref="AB34:AB35"/>
    <mergeCell ref="AC34:AC35"/>
    <mergeCell ref="AD34:AD35"/>
    <mergeCell ref="S34:S35"/>
    <mergeCell ref="T34:T35"/>
    <mergeCell ref="AG36:AG38"/>
    <mergeCell ref="AH36:AH38"/>
    <mergeCell ref="A40:AE40"/>
    <mergeCell ref="A41:AE41"/>
    <mergeCell ref="A42:AE42"/>
    <mergeCell ref="AB36:AB38"/>
    <mergeCell ref="AC36:AC38"/>
    <mergeCell ref="AD36:AD38"/>
    <mergeCell ref="AE36:AE38"/>
    <mergeCell ref="AF36:AF38"/>
    <mergeCell ref="W36:W38"/>
    <mergeCell ref="X36:X38"/>
    <mergeCell ref="Y36:Y38"/>
    <mergeCell ref="Z36:Z38"/>
    <mergeCell ref="AA36:AA38"/>
    <mergeCell ref="R36:R38"/>
    <mergeCell ref="S36:S38"/>
    <mergeCell ref="T36:T38"/>
    <mergeCell ref="U36:U38"/>
    <mergeCell ref="V36:V38"/>
    <mergeCell ref="M36:M38"/>
    <mergeCell ref="N36:N38"/>
    <mergeCell ref="O36:O38"/>
    <mergeCell ref="P36:P38"/>
  </mergeCells>
  <printOptions horizontalCentered="1"/>
  <pageMargins left="0" right="0" top="0.35433070866141736" bottom="0.35433070866141736" header="0" footer="0"/>
  <pageSetup scale="47"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94"/>
  <sheetViews>
    <sheetView topLeftCell="A16" zoomScale="90" zoomScaleNormal="90" workbookViewId="0">
      <selection activeCell="S19" sqref="S19"/>
    </sheetView>
  </sheetViews>
  <sheetFormatPr baseColWidth="10" defaultColWidth="12.6328125" defaultRowHeight="15" customHeight="1"/>
  <cols>
    <col min="1" max="1" width="21.26953125" style="32" customWidth="1"/>
    <col min="2" max="2" width="33.08984375" style="32" customWidth="1"/>
    <col min="3" max="3" width="22.36328125" style="32" customWidth="1"/>
    <col min="4" max="4" width="10" style="32" customWidth="1"/>
    <col min="5" max="5" width="9.7265625" style="32" customWidth="1"/>
    <col min="6" max="6" width="8" style="32" customWidth="1"/>
    <col min="7" max="7" width="4.36328125" style="32" hidden="1" customWidth="1"/>
    <col min="8" max="8" width="3.7265625" style="32" hidden="1" customWidth="1"/>
    <col min="9" max="9" width="4" style="32" hidden="1" customWidth="1"/>
    <col min="10" max="10" width="3.7265625" style="32" hidden="1" customWidth="1"/>
    <col min="11" max="12" width="4" style="32" hidden="1" customWidth="1"/>
    <col min="13" max="13" width="3.7265625" style="32" hidden="1" customWidth="1"/>
    <col min="14" max="15" width="4" style="32" hidden="1" customWidth="1"/>
    <col min="16" max="16" width="4.08984375" style="32" hidden="1" customWidth="1"/>
    <col min="17" max="17" width="4" style="32" hidden="1" customWidth="1"/>
    <col min="18" max="18" width="4.36328125" style="32" hidden="1" customWidth="1"/>
    <col min="19" max="19" width="18" style="32" customWidth="1"/>
    <col min="20" max="20" width="47.54296875" style="32" customWidth="1"/>
    <col min="21" max="21" width="20.90625" style="32" customWidth="1"/>
    <col min="22" max="22" width="23" style="32" customWidth="1"/>
    <col min="23" max="23" width="22.6328125" style="32" hidden="1" customWidth="1"/>
    <col min="24" max="24" width="17.453125" style="32" hidden="1" customWidth="1"/>
    <col min="25" max="25" width="14.26953125" style="32" hidden="1" customWidth="1"/>
    <col min="26" max="26" width="18.453125" style="32" customWidth="1"/>
    <col min="27" max="27" width="17.90625" style="32" customWidth="1"/>
    <col min="28" max="16384" width="12.6328125" style="32"/>
  </cols>
  <sheetData>
    <row r="1" spans="1:27" ht="22.5" customHeight="1">
      <c r="A1" s="393" t="s">
        <v>0</v>
      </c>
      <c r="B1" s="394"/>
      <c r="C1" s="394"/>
      <c r="D1" s="394"/>
      <c r="E1" s="394"/>
      <c r="F1" s="394"/>
      <c r="G1" s="394"/>
      <c r="H1" s="394"/>
      <c r="I1" s="394"/>
      <c r="J1" s="394"/>
      <c r="K1" s="394"/>
      <c r="L1" s="394"/>
      <c r="M1" s="394"/>
      <c r="N1" s="394"/>
      <c r="O1" s="394"/>
      <c r="P1" s="394"/>
      <c r="Q1" s="394"/>
      <c r="R1" s="394"/>
      <c r="S1" s="394"/>
      <c r="T1" s="394"/>
      <c r="U1" s="394"/>
      <c r="V1" s="394"/>
      <c r="W1" s="394"/>
      <c r="X1" s="394"/>
      <c r="Y1" s="394"/>
    </row>
    <row r="2" spans="1:27" ht="15.75" customHeight="1">
      <c r="A2" s="395" t="s">
        <v>1</v>
      </c>
      <c r="B2" s="394"/>
      <c r="C2" s="394"/>
      <c r="D2" s="394"/>
      <c r="E2" s="394"/>
      <c r="F2" s="394"/>
      <c r="G2" s="394"/>
      <c r="H2" s="394"/>
      <c r="I2" s="394"/>
      <c r="J2" s="394"/>
      <c r="K2" s="394"/>
      <c r="L2" s="394"/>
      <c r="M2" s="394"/>
      <c r="N2" s="394"/>
      <c r="O2" s="394"/>
      <c r="P2" s="394"/>
      <c r="Q2" s="394"/>
      <c r="R2" s="394"/>
      <c r="S2" s="394"/>
      <c r="T2" s="394"/>
      <c r="U2" s="394"/>
      <c r="V2" s="394"/>
      <c r="W2" s="394"/>
      <c r="X2" s="394"/>
      <c r="Y2" s="394"/>
      <c r="Z2" s="394"/>
    </row>
    <row r="3" spans="1:27" ht="15.75" customHeight="1">
      <c r="A3" s="396"/>
      <c r="B3" s="396"/>
      <c r="C3" s="396"/>
      <c r="D3" s="397"/>
      <c r="E3" s="398"/>
      <c r="F3" s="397"/>
      <c r="G3" s="397"/>
      <c r="H3" s="397"/>
      <c r="I3" s="397"/>
      <c r="J3" s="397"/>
      <c r="K3" s="397"/>
      <c r="L3" s="397"/>
      <c r="M3" s="397"/>
      <c r="N3" s="397"/>
      <c r="O3" s="397"/>
      <c r="P3" s="397"/>
      <c r="Q3" s="397"/>
      <c r="R3" s="397"/>
      <c r="S3" s="399"/>
      <c r="T3" s="397"/>
      <c r="U3" s="400"/>
    </row>
    <row r="4" spans="1:27" ht="26.25" customHeight="1">
      <c r="A4" s="393" t="s">
        <v>84</v>
      </c>
      <c r="B4" s="394"/>
      <c r="C4" s="394"/>
      <c r="D4" s="394"/>
      <c r="E4" s="394"/>
      <c r="F4" s="394"/>
      <c r="G4" s="394"/>
      <c r="H4" s="394"/>
      <c r="I4" s="394"/>
      <c r="J4" s="394"/>
      <c r="K4" s="394"/>
      <c r="L4" s="394"/>
      <c r="M4" s="394"/>
      <c r="N4" s="394"/>
      <c r="O4" s="394"/>
      <c r="P4" s="394"/>
      <c r="Q4" s="394"/>
      <c r="R4" s="394"/>
      <c r="S4" s="394"/>
      <c r="T4" s="394"/>
      <c r="U4" s="394"/>
      <c r="V4" s="394"/>
      <c r="W4" s="394"/>
      <c r="X4" s="394"/>
      <c r="Y4" s="394"/>
    </row>
    <row r="5" spans="1:27" ht="19.5" customHeight="1">
      <c r="A5" s="395" t="s">
        <v>64</v>
      </c>
      <c r="B5" s="394"/>
      <c r="C5" s="394"/>
      <c r="D5" s="394"/>
      <c r="E5" s="394"/>
      <c r="F5" s="394"/>
      <c r="G5" s="394"/>
      <c r="H5" s="394"/>
      <c r="I5" s="394"/>
      <c r="J5" s="394"/>
      <c r="K5" s="394"/>
      <c r="L5" s="394"/>
      <c r="M5" s="394"/>
      <c r="N5" s="394"/>
      <c r="O5" s="394"/>
      <c r="P5" s="394"/>
      <c r="Q5" s="394"/>
      <c r="R5" s="394"/>
      <c r="S5" s="394"/>
      <c r="T5" s="394"/>
      <c r="U5" s="394"/>
      <c r="V5" s="394"/>
      <c r="W5" s="394"/>
      <c r="X5" s="394"/>
      <c r="Y5" s="394"/>
    </row>
    <row r="6" spans="1:27" ht="15.75" customHeight="1">
      <c r="A6" s="401"/>
      <c r="B6" s="402"/>
      <c r="C6" s="402"/>
      <c r="E6" s="403"/>
      <c r="S6" s="404"/>
      <c r="U6" s="405"/>
    </row>
    <row r="7" spans="1:27" ht="15.75" customHeight="1">
      <c r="A7" s="406" t="s">
        <v>65</v>
      </c>
      <c r="B7" s="407" t="s">
        <v>527</v>
      </c>
      <c r="C7" s="107"/>
      <c r="D7" s="107"/>
      <c r="E7" s="107"/>
      <c r="F7" s="107"/>
      <c r="G7" s="107"/>
      <c r="H7" s="107"/>
      <c r="S7" s="404"/>
      <c r="U7" s="405"/>
    </row>
    <row r="8" spans="1:27" ht="15.75" customHeight="1">
      <c r="A8" s="401"/>
      <c r="B8" s="402"/>
      <c r="C8" s="402"/>
      <c r="E8" s="403"/>
      <c r="S8" s="404"/>
      <c r="U8" s="405"/>
    </row>
    <row r="9" spans="1:27" ht="15.75" customHeight="1">
      <c r="A9" s="406" t="s">
        <v>66</v>
      </c>
      <c r="B9" s="408" t="s">
        <v>2</v>
      </c>
      <c r="C9" s="408"/>
      <c r="D9" s="409"/>
      <c r="E9" s="403"/>
      <c r="F9" s="409"/>
      <c r="G9" s="409"/>
      <c r="H9" s="409"/>
      <c r="S9" s="404"/>
      <c r="U9" s="405"/>
    </row>
    <row r="10" spans="1:27" ht="30" customHeight="1">
      <c r="A10" s="406" t="s">
        <v>67</v>
      </c>
      <c r="B10" s="410" t="s">
        <v>3</v>
      </c>
      <c r="C10" s="107"/>
      <c r="D10" s="107"/>
      <c r="E10" s="107"/>
      <c r="F10" s="107"/>
      <c r="G10" s="107"/>
      <c r="H10" s="107"/>
      <c r="S10" s="404"/>
      <c r="U10" s="405"/>
    </row>
    <row r="11" spans="1:27" ht="15.75" customHeight="1">
      <c r="A11" s="406" t="s">
        <v>68</v>
      </c>
      <c r="B11" s="410" t="s">
        <v>4</v>
      </c>
      <c r="C11" s="107"/>
      <c r="D11" s="107"/>
      <c r="E11" s="107"/>
      <c r="F11" s="107"/>
      <c r="G11" s="107"/>
      <c r="H11" s="107"/>
      <c r="S11" s="404"/>
      <c r="U11" s="405"/>
    </row>
    <row r="12" spans="1:27" ht="15.75" customHeight="1">
      <c r="A12" s="406"/>
      <c r="B12" s="411"/>
      <c r="C12" s="411"/>
      <c r="D12" s="409"/>
      <c r="E12" s="403"/>
      <c r="F12" s="409"/>
      <c r="G12" s="409"/>
      <c r="H12" s="409"/>
      <c r="S12" s="404"/>
      <c r="U12" s="405"/>
    </row>
    <row r="13" spans="1:27" ht="15.75" customHeight="1">
      <c r="A13" s="406" t="s">
        <v>69</v>
      </c>
      <c r="B13" s="410" t="s">
        <v>47</v>
      </c>
      <c r="C13" s="107"/>
      <c r="D13" s="107"/>
      <c r="E13" s="107"/>
      <c r="F13" s="107"/>
      <c r="G13" s="107"/>
      <c r="H13" s="107"/>
      <c r="I13" s="412"/>
      <c r="J13" s="107"/>
      <c r="K13" s="107"/>
      <c r="L13" s="107"/>
      <c r="M13" s="107"/>
      <c r="N13" s="107"/>
      <c r="O13" s="413"/>
      <c r="P13" s="413"/>
      <c r="Q13" s="413"/>
      <c r="R13" s="413"/>
      <c r="S13" s="414"/>
      <c r="U13" s="405"/>
    </row>
    <row r="14" spans="1:27" ht="15.75" customHeight="1">
      <c r="A14" s="406" t="s">
        <v>70</v>
      </c>
      <c r="B14" s="410" t="s">
        <v>48</v>
      </c>
      <c r="C14" s="107"/>
      <c r="D14" s="107"/>
      <c r="E14" s="107"/>
      <c r="F14" s="107"/>
      <c r="G14" s="107"/>
      <c r="H14" s="107"/>
      <c r="I14" s="412"/>
      <c r="J14" s="107"/>
      <c r="K14" s="107"/>
      <c r="L14" s="107"/>
      <c r="M14" s="107"/>
      <c r="N14" s="107"/>
      <c r="O14" s="413"/>
      <c r="P14" s="413"/>
      <c r="Q14" s="413"/>
      <c r="R14" s="413"/>
      <c r="S14" s="414"/>
      <c r="U14" s="405"/>
      <c r="X14" s="404"/>
      <c r="Y14" s="415"/>
    </row>
    <row r="15" spans="1:27" ht="15.75" customHeight="1">
      <c r="A15" s="401"/>
      <c r="B15" s="402"/>
      <c r="C15" s="402"/>
      <c r="E15" s="403"/>
      <c r="S15" s="404"/>
      <c r="U15" s="405"/>
      <c r="X15" s="404"/>
      <c r="Y15" s="415"/>
    </row>
    <row r="16" spans="1:27" ht="15.75" customHeight="1">
      <c r="A16" s="416" t="s">
        <v>5</v>
      </c>
      <c r="B16" s="416" t="s">
        <v>6</v>
      </c>
      <c r="C16" s="416" t="s">
        <v>85</v>
      </c>
      <c r="D16" s="416" t="s">
        <v>7</v>
      </c>
      <c r="E16" s="417" t="s">
        <v>82</v>
      </c>
      <c r="F16" s="417" t="s">
        <v>83</v>
      </c>
      <c r="G16" s="418" t="s">
        <v>71</v>
      </c>
      <c r="H16" s="419"/>
      <c r="I16" s="419"/>
      <c r="J16" s="419"/>
      <c r="K16" s="419"/>
      <c r="L16" s="419"/>
      <c r="M16" s="419"/>
      <c r="N16" s="419"/>
      <c r="O16" s="419"/>
      <c r="P16" s="419"/>
      <c r="Q16" s="419"/>
      <c r="R16" s="419"/>
      <c r="S16" s="416" t="s">
        <v>8</v>
      </c>
      <c r="T16" s="416" t="s">
        <v>78</v>
      </c>
      <c r="U16" s="416" t="s">
        <v>72</v>
      </c>
      <c r="V16" s="418" t="s">
        <v>9</v>
      </c>
      <c r="W16" s="418" t="s">
        <v>73</v>
      </c>
      <c r="X16" s="419"/>
      <c r="Y16" s="419"/>
      <c r="Z16" s="420" t="s">
        <v>88</v>
      </c>
      <c r="AA16" s="419"/>
    </row>
    <row r="17" spans="1:27" ht="15.75" customHeight="1">
      <c r="A17" s="419"/>
      <c r="B17" s="419"/>
      <c r="C17" s="419"/>
      <c r="D17" s="419"/>
      <c r="E17" s="419"/>
      <c r="F17" s="419"/>
      <c r="G17" s="418" t="s">
        <v>528</v>
      </c>
      <c r="H17" s="419"/>
      <c r="I17" s="419"/>
      <c r="J17" s="418" t="s">
        <v>75</v>
      </c>
      <c r="K17" s="419"/>
      <c r="L17" s="419"/>
      <c r="M17" s="418" t="s">
        <v>76</v>
      </c>
      <c r="N17" s="419"/>
      <c r="O17" s="419"/>
      <c r="P17" s="418" t="s">
        <v>77</v>
      </c>
      <c r="Q17" s="419"/>
      <c r="R17" s="419"/>
      <c r="S17" s="419"/>
      <c r="T17" s="419"/>
      <c r="U17" s="419"/>
      <c r="V17" s="419"/>
      <c r="W17" s="418" t="s">
        <v>79</v>
      </c>
      <c r="X17" s="416" t="s">
        <v>80</v>
      </c>
      <c r="Y17" s="421" t="s">
        <v>81</v>
      </c>
      <c r="Z17" s="416" t="s">
        <v>80</v>
      </c>
      <c r="AA17" s="421" t="s">
        <v>81</v>
      </c>
    </row>
    <row r="18" spans="1:27" ht="15.75" customHeight="1">
      <c r="A18" s="419"/>
      <c r="B18" s="419"/>
      <c r="C18" s="419"/>
      <c r="D18" s="419"/>
      <c r="E18" s="419"/>
      <c r="F18" s="419"/>
      <c r="G18" s="422" t="s">
        <v>10</v>
      </c>
      <c r="H18" s="422" t="s">
        <v>11</v>
      </c>
      <c r="I18" s="422" t="s">
        <v>12</v>
      </c>
      <c r="J18" s="422" t="s">
        <v>13</v>
      </c>
      <c r="K18" s="422" t="s">
        <v>12</v>
      </c>
      <c r="L18" s="422" t="s">
        <v>14</v>
      </c>
      <c r="M18" s="422" t="s">
        <v>14</v>
      </c>
      <c r="N18" s="422" t="s">
        <v>13</v>
      </c>
      <c r="O18" s="422" t="s">
        <v>15</v>
      </c>
      <c r="P18" s="422" t="s">
        <v>16</v>
      </c>
      <c r="Q18" s="422" t="s">
        <v>17</v>
      </c>
      <c r="R18" s="422" t="s">
        <v>18</v>
      </c>
      <c r="S18" s="419"/>
      <c r="T18" s="419"/>
      <c r="U18" s="419"/>
      <c r="V18" s="419"/>
      <c r="W18" s="419"/>
      <c r="X18" s="419"/>
      <c r="Y18" s="419"/>
      <c r="Z18" s="419"/>
      <c r="AA18" s="419"/>
    </row>
    <row r="19" spans="1:27" ht="145" customHeight="1">
      <c r="A19" s="423" t="s">
        <v>529</v>
      </c>
      <c r="B19" s="423" t="s">
        <v>530</v>
      </c>
      <c r="C19" s="423" t="s">
        <v>531</v>
      </c>
      <c r="D19" s="75" t="s">
        <v>532</v>
      </c>
      <c r="E19" s="424">
        <v>0.25</v>
      </c>
      <c r="F19" s="425">
        <v>0.45</v>
      </c>
      <c r="G19" s="426"/>
      <c r="H19" s="426"/>
      <c r="I19" s="426">
        <v>0.02</v>
      </c>
      <c r="J19" s="426">
        <v>0.02</v>
      </c>
      <c r="K19" s="426"/>
      <c r="L19" s="426"/>
      <c r="M19" s="426">
        <v>0.02</v>
      </c>
      <c r="N19" s="426"/>
      <c r="O19" s="426">
        <v>0.03</v>
      </c>
      <c r="P19" s="426">
        <v>0.03</v>
      </c>
      <c r="Q19" s="426">
        <v>0.04</v>
      </c>
      <c r="R19" s="426">
        <v>0.04</v>
      </c>
      <c r="S19" s="423" t="s">
        <v>533</v>
      </c>
      <c r="T19" s="427" t="s">
        <v>534</v>
      </c>
      <c r="U19" s="423" t="s">
        <v>535</v>
      </c>
      <c r="V19" s="428" t="s">
        <v>536</v>
      </c>
      <c r="W19" s="429"/>
      <c r="X19" s="430" t="s">
        <v>537</v>
      </c>
      <c r="Y19" s="431">
        <v>200000000</v>
      </c>
      <c r="Z19" s="428" t="s">
        <v>538</v>
      </c>
      <c r="AA19" s="432">
        <v>6643500</v>
      </c>
    </row>
    <row r="20" spans="1:27" ht="148" customHeight="1">
      <c r="A20" s="423" t="s">
        <v>539</v>
      </c>
      <c r="B20" s="423" t="s">
        <v>540</v>
      </c>
      <c r="C20" s="423" t="s">
        <v>541</v>
      </c>
      <c r="D20" s="75" t="s">
        <v>532</v>
      </c>
      <c r="E20" s="424">
        <v>0.4</v>
      </c>
      <c r="F20" s="425">
        <v>0.55000000000000004</v>
      </c>
      <c r="G20" s="426"/>
      <c r="H20" s="426"/>
      <c r="I20" s="426">
        <v>0.01</v>
      </c>
      <c r="J20" s="426">
        <v>0.01</v>
      </c>
      <c r="K20" s="426"/>
      <c r="L20" s="426"/>
      <c r="M20" s="426">
        <v>0.03</v>
      </c>
      <c r="N20" s="426">
        <v>0.02</v>
      </c>
      <c r="O20" s="426">
        <v>0.02</v>
      </c>
      <c r="P20" s="426">
        <v>0.02</v>
      </c>
      <c r="Q20" s="426">
        <v>0.02</v>
      </c>
      <c r="R20" s="426">
        <v>0.02</v>
      </c>
      <c r="S20" s="423" t="s">
        <v>542</v>
      </c>
      <c r="T20" s="427" t="s">
        <v>543</v>
      </c>
      <c r="U20" s="423" t="s">
        <v>544</v>
      </c>
      <c r="V20" s="428" t="s">
        <v>545</v>
      </c>
      <c r="W20" s="419"/>
      <c r="X20" s="430" t="s">
        <v>546</v>
      </c>
      <c r="Y20" s="431">
        <v>4500000</v>
      </c>
      <c r="Z20" s="433" t="s">
        <v>547</v>
      </c>
      <c r="AA20" s="434"/>
    </row>
    <row r="21" spans="1:27" ht="166" customHeight="1">
      <c r="A21" s="423" t="s">
        <v>548</v>
      </c>
      <c r="B21" s="423" t="s">
        <v>549</v>
      </c>
      <c r="C21" s="423" t="s">
        <v>550</v>
      </c>
      <c r="D21" s="435" t="s">
        <v>532</v>
      </c>
      <c r="E21" s="424">
        <v>0.1</v>
      </c>
      <c r="F21" s="425">
        <v>0.6</v>
      </c>
      <c r="G21" s="426">
        <v>0.02</v>
      </c>
      <c r="H21" s="426">
        <v>0.03</v>
      </c>
      <c r="I21" s="426">
        <v>0.05</v>
      </c>
      <c r="J21" s="426">
        <v>0.05</v>
      </c>
      <c r="K21" s="426">
        <v>0.05</v>
      </c>
      <c r="L21" s="426">
        <v>0.05</v>
      </c>
      <c r="M21" s="426">
        <v>0.05</v>
      </c>
      <c r="N21" s="426">
        <v>7.0000000000000007E-2</v>
      </c>
      <c r="O21" s="426">
        <v>0.05</v>
      </c>
      <c r="P21" s="426">
        <v>0.05</v>
      </c>
      <c r="Q21" s="426">
        <v>0.08</v>
      </c>
      <c r="R21" s="426">
        <v>0.05</v>
      </c>
      <c r="S21" s="423" t="s">
        <v>533</v>
      </c>
      <c r="T21" s="427" t="s">
        <v>534</v>
      </c>
      <c r="U21" s="423" t="s">
        <v>551</v>
      </c>
      <c r="V21" s="428" t="s">
        <v>536</v>
      </c>
      <c r="W21" s="419"/>
      <c r="X21" s="430" t="s">
        <v>552</v>
      </c>
      <c r="Y21" s="431">
        <v>39000000</v>
      </c>
      <c r="Z21" s="428" t="s">
        <v>553</v>
      </c>
      <c r="AA21" s="432">
        <v>38905151.539999999</v>
      </c>
    </row>
    <row r="22" spans="1:27" ht="18" customHeight="1">
      <c r="A22" s="436"/>
      <c r="B22" s="437"/>
      <c r="C22" s="437"/>
      <c r="D22" s="301"/>
      <c r="E22" s="438"/>
      <c r="F22" s="301"/>
      <c r="G22" s="301"/>
      <c r="H22" s="301"/>
      <c r="I22" s="301"/>
      <c r="J22" s="301"/>
      <c r="K22" s="301"/>
      <c r="L22" s="301"/>
      <c r="M22" s="301"/>
      <c r="N22" s="301"/>
      <c r="O22" s="301"/>
      <c r="P22" s="301"/>
      <c r="Q22" s="301"/>
      <c r="R22" s="301"/>
      <c r="S22" s="439"/>
      <c r="T22" s="440"/>
      <c r="U22" s="441"/>
      <c r="V22" s="301"/>
      <c r="W22" s="442"/>
      <c r="X22" s="439"/>
      <c r="Y22" s="443"/>
      <c r="Z22" s="444" t="s">
        <v>177</v>
      </c>
      <c r="AA22" s="445">
        <f>SUM(AA19:AA21)</f>
        <v>45548651.539999999</v>
      </c>
    </row>
    <row r="23" spans="1:27" ht="78.5" customHeight="1">
      <c r="A23" s="446" t="s">
        <v>554</v>
      </c>
      <c r="B23" s="446"/>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row>
    <row r="24" spans="1:27" ht="15.75" customHeight="1">
      <c r="A24" s="447" t="s">
        <v>179</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row>
    <row r="25" spans="1:27" ht="15.75" customHeight="1">
      <c r="A25" s="448" t="s">
        <v>180</v>
      </c>
      <c r="B25" s="448"/>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row>
    <row r="26" spans="1:27" ht="15.75" customHeight="1">
      <c r="A26" s="402"/>
      <c r="B26" s="402"/>
      <c r="C26" s="402"/>
      <c r="E26" s="403"/>
      <c r="S26" s="404"/>
      <c r="U26" s="405"/>
      <c r="X26" s="404"/>
      <c r="Y26" s="415"/>
    </row>
    <row r="27" spans="1:27" ht="15.75" customHeight="1">
      <c r="A27" s="402"/>
      <c r="B27" s="402"/>
      <c r="C27" s="402"/>
      <c r="E27" s="403"/>
      <c r="S27" s="404"/>
      <c r="U27" s="405"/>
      <c r="X27" s="404"/>
      <c r="Y27" s="415"/>
    </row>
    <row r="28" spans="1:27" ht="15.75" customHeight="1">
      <c r="A28" s="402"/>
      <c r="B28" s="402"/>
      <c r="C28" s="402"/>
      <c r="E28" s="403"/>
      <c r="S28" s="404"/>
      <c r="U28" s="405"/>
      <c r="X28" s="404"/>
      <c r="Y28" s="415"/>
    </row>
    <row r="29" spans="1:27" ht="15.75" customHeight="1">
      <c r="A29" s="402"/>
      <c r="B29" s="402"/>
      <c r="C29" s="402"/>
      <c r="E29" s="403"/>
      <c r="S29" s="404"/>
      <c r="U29" s="405"/>
      <c r="X29" s="404"/>
      <c r="Y29" s="415"/>
    </row>
    <row r="30" spans="1:27" ht="15.75" customHeight="1">
      <c r="A30" s="402"/>
      <c r="B30" s="402"/>
      <c r="C30" s="402"/>
      <c r="E30" s="403"/>
      <c r="S30" s="404"/>
      <c r="U30" s="405"/>
      <c r="X30" s="404"/>
      <c r="Y30" s="415"/>
    </row>
    <row r="31" spans="1:27" ht="15.75" customHeight="1">
      <c r="A31" s="402"/>
      <c r="B31" s="402"/>
      <c r="C31" s="402"/>
      <c r="E31" s="403"/>
      <c r="S31" s="404"/>
      <c r="U31" s="405"/>
      <c r="X31" s="404"/>
      <c r="Y31" s="415"/>
    </row>
    <row r="32" spans="1:27" ht="15.75" customHeight="1">
      <c r="A32" s="402"/>
      <c r="B32" s="402"/>
      <c r="C32" s="402"/>
      <c r="E32" s="403"/>
      <c r="S32" s="404"/>
      <c r="U32" s="405"/>
      <c r="X32" s="404"/>
      <c r="Y32" s="415"/>
    </row>
    <row r="33" spans="1:25" ht="15.75" customHeight="1">
      <c r="A33" s="402"/>
      <c r="B33" s="402"/>
      <c r="C33" s="402"/>
      <c r="E33" s="403"/>
      <c r="S33" s="404"/>
      <c r="U33" s="405"/>
      <c r="X33" s="404"/>
      <c r="Y33" s="415"/>
    </row>
    <row r="34" spans="1:25" ht="15.75" customHeight="1">
      <c r="A34" s="402"/>
      <c r="B34" s="402"/>
      <c r="C34" s="402"/>
      <c r="E34" s="403"/>
      <c r="S34" s="404"/>
      <c r="U34" s="405"/>
      <c r="X34" s="404"/>
      <c r="Y34" s="415"/>
    </row>
    <row r="35" spans="1:25" ht="15.75" customHeight="1">
      <c r="A35" s="402"/>
      <c r="B35" s="402"/>
      <c r="C35" s="402"/>
      <c r="E35" s="403"/>
      <c r="S35" s="404"/>
      <c r="U35" s="405"/>
      <c r="X35" s="404"/>
      <c r="Y35" s="415"/>
    </row>
    <row r="36" spans="1:25" ht="15.75" customHeight="1">
      <c r="A36" s="402"/>
      <c r="B36" s="402"/>
      <c r="C36" s="402"/>
      <c r="E36" s="403"/>
      <c r="S36" s="404"/>
      <c r="U36" s="405"/>
      <c r="X36" s="404"/>
      <c r="Y36" s="415"/>
    </row>
    <row r="37" spans="1:25" ht="15.75" customHeight="1">
      <c r="A37" s="402"/>
      <c r="B37" s="402"/>
      <c r="C37" s="402"/>
      <c r="E37" s="403"/>
      <c r="S37" s="404"/>
      <c r="U37" s="405"/>
      <c r="X37" s="404"/>
      <c r="Y37" s="415"/>
    </row>
    <row r="38" spans="1:25" ht="15.75" customHeight="1">
      <c r="A38" s="402"/>
      <c r="B38" s="402"/>
      <c r="C38" s="402"/>
      <c r="E38" s="403"/>
      <c r="S38" s="404"/>
      <c r="U38" s="405"/>
      <c r="X38" s="404"/>
      <c r="Y38" s="415"/>
    </row>
    <row r="39" spans="1:25" ht="15.75" customHeight="1">
      <c r="A39" s="402"/>
      <c r="B39" s="402"/>
      <c r="C39" s="402"/>
      <c r="E39" s="403"/>
      <c r="S39" s="404"/>
      <c r="U39" s="405"/>
      <c r="X39" s="404"/>
      <c r="Y39" s="415"/>
    </row>
    <row r="40" spans="1:25" ht="15.75" customHeight="1">
      <c r="A40" s="402"/>
      <c r="B40" s="402"/>
      <c r="C40" s="402"/>
      <c r="E40" s="403"/>
      <c r="S40" s="404"/>
      <c r="U40" s="405"/>
      <c r="X40" s="404"/>
      <c r="Y40" s="415"/>
    </row>
    <row r="41" spans="1:25" ht="15.75" customHeight="1">
      <c r="A41" s="402"/>
      <c r="B41" s="402"/>
      <c r="C41" s="402"/>
      <c r="E41" s="403"/>
      <c r="S41" s="404"/>
      <c r="U41" s="405"/>
      <c r="X41" s="404"/>
      <c r="Y41" s="415"/>
    </row>
    <row r="42" spans="1:25" ht="15.75" customHeight="1">
      <c r="A42" s="402"/>
      <c r="B42" s="402"/>
      <c r="C42" s="402"/>
      <c r="E42" s="403"/>
      <c r="S42" s="404"/>
      <c r="U42" s="405"/>
      <c r="X42" s="404"/>
      <c r="Y42" s="415"/>
    </row>
    <row r="43" spans="1:25" ht="15.75" customHeight="1">
      <c r="A43" s="402"/>
      <c r="B43" s="402"/>
      <c r="C43" s="402"/>
      <c r="E43" s="403"/>
      <c r="S43" s="404"/>
      <c r="U43" s="405"/>
      <c r="X43" s="404"/>
      <c r="Y43" s="415"/>
    </row>
    <row r="44" spans="1:25" ht="15.75" customHeight="1">
      <c r="A44" s="402"/>
      <c r="B44" s="402"/>
      <c r="C44" s="402"/>
      <c r="E44" s="403"/>
      <c r="S44" s="404"/>
      <c r="U44" s="405"/>
      <c r="X44" s="404"/>
      <c r="Y44" s="415"/>
    </row>
    <row r="45" spans="1:25" ht="15.75" customHeight="1">
      <c r="A45" s="402"/>
      <c r="B45" s="402"/>
      <c r="C45" s="402"/>
      <c r="E45" s="403"/>
      <c r="S45" s="404"/>
      <c r="U45" s="405"/>
      <c r="X45" s="404"/>
      <c r="Y45" s="415"/>
    </row>
    <row r="46" spans="1:25" ht="15.75" customHeight="1">
      <c r="A46" s="402"/>
      <c r="B46" s="402"/>
      <c r="C46" s="402"/>
      <c r="E46" s="403"/>
      <c r="S46" s="404"/>
      <c r="U46" s="405"/>
      <c r="X46" s="404"/>
      <c r="Y46" s="415"/>
    </row>
    <row r="47" spans="1:25" ht="15.75" customHeight="1">
      <c r="A47" s="402"/>
      <c r="B47" s="402"/>
      <c r="C47" s="402"/>
      <c r="E47" s="403"/>
      <c r="S47" s="404"/>
      <c r="U47" s="405"/>
      <c r="X47" s="404"/>
      <c r="Y47" s="415"/>
    </row>
    <row r="48" spans="1:25" ht="15.75" customHeight="1">
      <c r="A48" s="402"/>
      <c r="B48" s="402"/>
      <c r="C48" s="402"/>
      <c r="E48" s="403"/>
      <c r="S48" s="404"/>
      <c r="U48" s="405"/>
      <c r="X48" s="404"/>
      <c r="Y48" s="415"/>
    </row>
    <row r="49" spans="1:25" ht="15.75" customHeight="1">
      <c r="A49" s="402"/>
      <c r="B49" s="402"/>
      <c r="C49" s="402"/>
      <c r="E49" s="403"/>
      <c r="S49" s="404"/>
      <c r="U49" s="405"/>
      <c r="X49" s="404"/>
      <c r="Y49" s="415"/>
    </row>
    <row r="50" spans="1:25" ht="15.75" customHeight="1">
      <c r="A50" s="402"/>
      <c r="B50" s="402"/>
      <c r="C50" s="402"/>
      <c r="E50" s="403"/>
      <c r="S50" s="404"/>
      <c r="U50" s="405"/>
      <c r="X50" s="404"/>
      <c r="Y50" s="415"/>
    </row>
    <row r="51" spans="1:25" ht="15.75" customHeight="1">
      <c r="A51" s="402"/>
      <c r="B51" s="402"/>
      <c r="C51" s="402"/>
      <c r="E51" s="403"/>
      <c r="S51" s="404"/>
      <c r="U51" s="405"/>
      <c r="X51" s="404"/>
      <c r="Y51" s="415"/>
    </row>
    <row r="52" spans="1:25" ht="15.75" customHeight="1">
      <c r="A52" s="402"/>
      <c r="B52" s="402"/>
      <c r="C52" s="402"/>
      <c r="E52" s="403"/>
      <c r="S52" s="404"/>
      <c r="U52" s="405"/>
      <c r="X52" s="404"/>
      <c r="Y52" s="415"/>
    </row>
    <row r="53" spans="1:25" ht="15.75" customHeight="1">
      <c r="A53" s="402"/>
      <c r="B53" s="402"/>
      <c r="C53" s="402"/>
      <c r="E53" s="403"/>
      <c r="S53" s="404"/>
      <c r="U53" s="405"/>
      <c r="X53" s="404"/>
      <c r="Y53" s="415"/>
    </row>
    <row r="54" spans="1:25" ht="15.75" customHeight="1">
      <c r="A54" s="402"/>
      <c r="B54" s="402"/>
      <c r="C54" s="402"/>
      <c r="E54" s="403"/>
      <c r="S54" s="404"/>
      <c r="U54" s="405"/>
      <c r="X54" s="404"/>
      <c r="Y54" s="415"/>
    </row>
    <row r="55" spans="1:25" ht="15.75" customHeight="1">
      <c r="A55" s="402"/>
      <c r="B55" s="402"/>
      <c r="C55" s="402"/>
      <c r="E55" s="403"/>
      <c r="S55" s="404"/>
      <c r="U55" s="405"/>
      <c r="X55" s="404"/>
      <c r="Y55" s="415"/>
    </row>
    <row r="56" spans="1:25" ht="15.75" customHeight="1">
      <c r="A56" s="402"/>
      <c r="B56" s="402"/>
      <c r="C56" s="402"/>
      <c r="E56" s="403"/>
      <c r="S56" s="404"/>
      <c r="U56" s="405"/>
      <c r="X56" s="404"/>
      <c r="Y56" s="415"/>
    </row>
    <row r="57" spans="1:25" ht="15.75" customHeight="1">
      <c r="A57" s="402"/>
      <c r="B57" s="402"/>
      <c r="C57" s="402"/>
      <c r="E57" s="403"/>
      <c r="S57" s="404"/>
      <c r="U57" s="405"/>
      <c r="X57" s="404"/>
      <c r="Y57" s="415"/>
    </row>
    <row r="58" spans="1:25" ht="15.75" customHeight="1">
      <c r="A58" s="402"/>
      <c r="B58" s="402"/>
      <c r="C58" s="402"/>
      <c r="E58" s="403"/>
      <c r="S58" s="404"/>
      <c r="U58" s="405"/>
      <c r="X58" s="404"/>
      <c r="Y58" s="415"/>
    </row>
    <row r="59" spans="1:25" ht="15.75" customHeight="1">
      <c r="A59" s="402"/>
      <c r="B59" s="402"/>
      <c r="C59" s="402"/>
      <c r="E59" s="403"/>
      <c r="S59" s="404"/>
      <c r="U59" s="405"/>
      <c r="X59" s="404"/>
      <c r="Y59" s="415"/>
    </row>
    <row r="60" spans="1:25" ht="15.75" customHeight="1">
      <c r="A60" s="402"/>
      <c r="B60" s="402"/>
      <c r="C60" s="402"/>
      <c r="E60" s="403"/>
      <c r="S60" s="404"/>
      <c r="U60" s="405"/>
      <c r="X60" s="404"/>
      <c r="Y60" s="415"/>
    </row>
    <row r="61" spans="1:25" ht="15.75" customHeight="1">
      <c r="A61" s="402"/>
      <c r="B61" s="402"/>
      <c r="C61" s="402"/>
      <c r="E61" s="403"/>
      <c r="S61" s="404"/>
      <c r="U61" s="405"/>
      <c r="X61" s="404"/>
      <c r="Y61" s="415"/>
    </row>
    <row r="62" spans="1:25" ht="15.75" customHeight="1">
      <c r="A62" s="402"/>
      <c r="B62" s="402"/>
      <c r="C62" s="402"/>
      <c r="E62" s="403"/>
      <c r="S62" s="404"/>
      <c r="U62" s="405"/>
      <c r="X62" s="404"/>
      <c r="Y62" s="415"/>
    </row>
    <row r="63" spans="1:25" ht="15.75" customHeight="1">
      <c r="A63" s="402"/>
      <c r="B63" s="402"/>
      <c r="C63" s="402"/>
      <c r="E63" s="403"/>
      <c r="S63" s="404"/>
      <c r="U63" s="405"/>
      <c r="X63" s="404"/>
      <c r="Y63" s="415"/>
    </row>
    <row r="64" spans="1:25" ht="15.75" customHeight="1">
      <c r="A64" s="402"/>
      <c r="B64" s="402"/>
      <c r="C64" s="402"/>
      <c r="E64" s="403"/>
      <c r="S64" s="404"/>
      <c r="U64" s="405"/>
      <c r="X64" s="404"/>
      <c r="Y64" s="415"/>
    </row>
    <row r="65" spans="1:25" ht="15.75" customHeight="1">
      <c r="A65" s="402"/>
      <c r="B65" s="402"/>
      <c r="C65" s="402"/>
      <c r="E65" s="403"/>
      <c r="S65" s="404"/>
      <c r="U65" s="405"/>
      <c r="X65" s="404"/>
      <c r="Y65" s="415"/>
    </row>
    <row r="66" spans="1:25" ht="15.75" customHeight="1">
      <c r="A66" s="402"/>
      <c r="B66" s="402"/>
      <c r="C66" s="402"/>
      <c r="E66" s="403"/>
      <c r="S66" s="404"/>
      <c r="U66" s="405"/>
      <c r="X66" s="404"/>
      <c r="Y66" s="415"/>
    </row>
    <row r="67" spans="1:25" ht="15.75" customHeight="1">
      <c r="A67" s="402"/>
      <c r="B67" s="402"/>
      <c r="C67" s="402"/>
      <c r="E67" s="403"/>
      <c r="S67" s="404"/>
      <c r="U67" s="405"/>
      <c r="X67" s="404"/>
      <c r="Y67" s="415"/>
    </row>
    <row r="68" spans="1:25" ht="15.75" customHeight="1">
      <c r="A68" s="402"/>
      <c r="B68" s="402"/>
      <c r="C68" s="402"/>
      <c r="E68" s="403"/>
      <c r="S68" s="404"/>
      <c r="U68" s="405"/>
      <c r="X68" s="404"/>
      <c r="Y68" s="415"/>
    </row>
    <row r="69" spans="1:25" ht="15.75" customHeight="1">
      <c r="A69" s="402"/>
      <c r="B69" s="402"/>
      <c r="C69" s="402"/>
      <c r="E69" s="403"/>
      <c r="S69" s="404"/>
      <c r="U69" s="405"/>
      <c r="X69" s="404"/>
      <c r="Y69" s="415"/>
    </row>
    <row r="70" spans="1:25" ht="15.75" customHeight="1">
      <c r="A70" s="402"/>
      <c r="B70" s="402"/>
      <c r="C70" s="402"/>
      <c r="E70" s="403"/>
      <c r="S70" s="404"/>
      <c r="U70" s="405"/>
      <c r="X70" s="404"/>
      <c r="Y70" s="415"/>
    </row>
    <row r="71" spans="1:25" ht="15.75" customHeight="1">
      <c r="A71" s="402"/>
      <c r="B71" s="402"/>
      <c r="C71" s="402"/>
      <c r="E71" s="403"/>
      <c r="S71" s="404"/>
      <c r="U71" s="405"/>
      <c r="X71" s="404"/>
      <c r="Y71" s="415"/>
    </row>
    <row r="72" spans="1:25" ht="15.75" customHeight="1">
      <c r="A72" s="402"/>
      <c r="B72" s="402"/>
      <c r="C72" s="402"/>
      <c r="E72" s="403"/>
      <c r="S72" s="404"/>
      <c r="U72" s="405"/>
      <c r="X72" s="404"/>
      <c r="Y72" s="415"/>
    </row>
    <row r="73" spans="1:25" ht="15.75" customHeight="1">
      <c r="A73" s="402"/>
      <c r="B73" s="402"/>
      <c r="C73" s="402"/>
      <c r="E73" s="403"/>
      <c r="S73" s="404"/>
      <c r="U73" s="405"/>
      <c r="X73" s="404"/>
      <c r="Y73" s="415"/>
    </row>
    <row r="74" spans="1:25" ht="15.75" customHeight="1">
      <c r="A74" s="402"/>
      <c r="B74" s="402"/>
      <c r="C74" s="402"/>
      <c r="E74" s="403"/>
      <c r="S74" s="404"/>
      <c r="U74" s="405"/>
      <c r="X74" s="404"/>
      <c r="Y74" s="415"/>
    </row>
    <row r="75" spans="1:25" ht="15.75" customHeight="1">
      <c r="A75" s="402"/>
      <c r="B75" s="402"/>
      <c r="C75" s="402"/>
      <c r="E75" s="403"/>
      <c r="S75" s="404"/>
      <c r="U75" s="405"/>
      <c r="X75" s="404"/>
      <c r="Y75" s="415"/>
    </row>
    <row r="76" spans="1:25" ht="15.75" customHeight="1">
      <c r="A76" s="402"/>
      <c r="B76" s="402"/>
      <c r="C76" s="402"/>
      <c r="E76" s="403"/>
      <c r="S76" s="404"/>
      <c r="U76" s="405"/>
      <c r="X76" s="404"/>
      <c r="Y76" s="415"/>
    </row>
    <row r="77" spans="1:25" ht="15.75" customHeight="1">
      <c r="A77" s="402"/>
      <c r="B77" s="402"/>
      <c r="C77" s="402"/>
      <c r="E77" s="403"/>
      <c r="S77" s="404"/>
      <c r="U77" s="405"/>
      <c r="X77" s="404"/>
      <c r="Y77" s="415"/>
    </row>
    <row r="78" spans="1:25" ht="15.75" customHeight="1">
      <c r="A78" s="402"/>
      <c r="B78" s="402"/>
      <c r="C78" s="402"/>
      <c r="E78" s="403"/>
      <c r="S78" s="404"/>
      <c r="U78" s="405"/>
      <c r="X78" s="404"/>
      <c r="Y78" s="415"/>
    </row>
    <row r="79" spans="1:25" ht="15.75" customHeight="1">
      <c r="A79" s="402"/>
      <c r="B79" s="402"/>
      <c r="C79" s="402"/>
      <c r="E79" s="403"/>
      <c r="S79" s="404"/>
      <c r="U79" s="405"/>
      <c r="X79" s="404"/>
      <c r="Y79" s="415"/>
    </row>
    <row r="80" spans="1:25" ht="15.75" customHeight="1">
      <c r="A80" s="402"/>
      <c r="B80" s="402"/>
      <c r="C80" s="402"/>
      <c r="E80" s="403"/>
      <c r="S80" s="404"/>
      <c r="U80" s="405"/>
      <c r="X80" s="404"/>
      <c r="Y80" s="415"/>
    </row>
    <row r="81" spans="1:25" ht="15.75" customHeight="1">
      <c r="A81" s="402"/>
      <c r="B81" s="402"/>
      <c r="C81" s="402"/>
      <c r="E81" s="403"/>
      <c r="S81" s="404"/>
      <c r="U81" s="405"/>
      <c r="X81" s="404"/>
      <c r="Y81" s="415"/>
    </row>
    <row r="82" spans="1:25" ht="15.75" customHeight="1">
      <c r="A82" s="402"/>
      <c r="B82" s="402"/>
      <c r="C82" s="402"/>
      <c r="E82" s="403"/>
      <c r="S82" s="404"/>
      <c r="U82" s="405"/>
      <c r="X82" s="404"/>
      <c r="Y82" s="415"/>
    </row>
    <row r="83" spans="1:25" ht="15.75" customHeight="1">
      <c r="A83" s="402"/>
      <c r="B83" s="402"/>
      <c r="C83" s="402"/>
      <c r="E83" s="403"/>
      <c r="S83" s="404"/>
      <c r="U83" s="405"/>
      <c r="X83" s="404"/>
      <c r="Y83" s="415"/>
    </row>
    <row r="84" spans="1:25" ht="15.75" customHeight="1">
      <c r="A84" s="402"/>
      <c r="B84" s="402"/>
      <c r="C84" s="402"/>
      <c r="E84" s="403"/>
      <c r="S84" s="404"/>
      <c r="U84" s="405"/>
      <c r="X84" s="404"/>
      <c r="Y84" s="415"/>
    </row>
    <row r="85" spans="1:25" ht="15.75" customHeight="1">
      <c r="A85" s="402"/>
      <c r="B85" s="402"/>
      <c r="C85" s="402"/>
      <c r="E85" s="403"/>
      <c r="S85" s="404"/>
      <c r="U85" s="405"/>
      <c r="X85" s="404"/>
      <c r="Y85" s="415"/>
    </row>
    <row r="86" spans="1:25" ht="15.75" customHeight="1">
      <c r="A86" s="402"/>
      <c r="B86" s="402"/>
      <c r="C86" s="402"/>
      <c r="E86" s="403"/>
      <c r="S86" s="404"/>
      <c r="U86" s="405"/>
      <c r="X86" s="404"/>
      <c r="Y86" s="415"/>
    </row>
    <row r="87" spans="1:25" ht="15.75" customHeight="1">
      <c r="A87" s="402"/>
      <c r="B87" s="402"/>
      <c r="C87" s="402"/>
      <c r="E87" s="403"/>
      <c r="S87" s="404"/>
      <c r="U87" s="405"/>
      <c r="X87" s="404"/>
      <c r="Y87" s="415"/>
    </row>
    <row r="88" spans="1:25" ht="15.75" customHeight="1">
      <c r="A88" s="402"/>
      <c r="B88" s="402"/>
      <c r="C88" s="402"/>
      <c r="E88" s="403"/>
      <c r="S88" s="404"/>
      <c r="U88" s="405"/>
      <c r="X88" s="404"/>
      <c r="Y88" s="415"/>
    </row>
    <row r="89" spans="1:25" ht="15.75" customHeight="1">
      <c r="A89" s="402"/>
      <c r="B89" s="402"/>
      <c r="C89" s="402"/>
      <c r="E89" s="403"/>
      <c r="S89" s="404"/>
      <c r="U89" s="405"/>
      <c r="X89" s="404"/>
      <c r="Y89" s="415"/>
    </row>
    <row r="90" spans="1:25" ht="15.75" customHeight="1">
      <c r="A90" s="402"/>
      <c r="B90" s="402"/>
      <c r="C90" s="402"/>
      <c r="E90" s="403"/>
      <c r="S90" s="404"/>
      <c r="U90" s="405"/>
      <c r="X90" s="404"/>
      <c r="Y90" s="415"/>
    </row>
    <row r="91" spans="1:25" ht="15.75" customHeight="1">
      <c r="A91" s="402"/>
      <c r="B91" s="402"/>
      <c r="C91" s="402"/>
      <c r="E91" s="403"/>
      <c r="S91" s="404"/>
      <c r="U91" s="405"/>
      <c r="X91" s="404"/>
      <c r="Y91" s="415"/>
    </row>
    <row r="92" spans="1:25" ht="15.75" customHeight="1">
      <c r="A92" s="402"/>
      <c r="B92" s="402"/>
      <c r="C92" s="402"/>
      <c r="E92" s="403"/>
      <c r="S92" s="404"/>
      <c r="U92" s="405"/>
      <c r="X92" s="404"/>
      <c r="Y92" s="415"/>
    </row>
    <row r="93" spans="1:25" ht="15.75" customHeight="1">
      <c r="A93" s="402"/>
      <c r="B93" s="402"/>
      <c r="C93" s="402"/>
      <c r="E93" s="403"/>
      <c r="S93" s="404"/>
      <c r="U93" s="405"/>
      <c r="X93" s="404"/>
      <c r="Y93" s="415"/>
    </row>
    <row r="94" spans="1:25" ht="15.75" customHeight="1">
      <c r="A94" s="402"/>
      <c r="B94" s="402"/>
      <c r="C94" s="402"/>
      <c r="E94" s="403"/>
      <c r="S94" s="404"/>
      <c r="U94" s="405"/>
      <c r="X94" s="404"/>
      <c r="Y94" s="415"/>
    </row>
    <row r="95" spans="1:25" ht="15.75" customHeight="1">
      <c r="A95" s="402"/>
      <c r="B95" s="402"/>
      <c r="C95" s="402"/>
      <c r="E95" s="403"/>
      <c r="S95" s="404"/>
      <c r="U95" s="405"/>
      <c r="X95" s="404"/>
      <c r="Y95" s="415"/>
    </row>
    <row r="96" spans="1:25" ht="15.75" customHeight="1">
      <c r="A96" s="402"/>
      <c r="B96" s="402"/>
      <c r="C96" s="402"/>
      <c r="E96" s="403"/>
      <c r="S96" s="404"/>
      <c r="U96" s="405"/>
      <c r="X96" s="404"/>
      <c r="Y96" s="415"/>
    </row>
    <row r="97" spans="1:25" ht="15.75" customHeight="1">
      <c r="A97" s="402"/>
      <c r="B97" s="402"/>
      <c r="C97" s="402"/>
      <c r="E97" s="403"/>
      <c r="S97" s="404"/>
      <c r="U97" s="405"/>
      <c r="X97" s="404"/>
      <c r="Y97" s="415"/>
    </row>
    <row r="98" spans="1:25" ht="15.75" customHeight="1">
      <c r="A98" s="402"/>
      <c r="B98" s="402"/>
      <c r="C98" s="402"/>
      <c r="E98" s="403"/>
      <c r="S98" s="404"/>
      <c r="U98" s="405"/>
      <c r="X98" s="404"/>
      <c r="Y98" s="415"/>
    </row>
    <row r="99" spans="1:25" ht="15.75" customHeight="1">
      <c r="A99" s="402"/>
      <c r="B99" s="402"/>
      <c r="C99" s="402"/>
      <c r="E99" s="403"/>
      <c r="S99" s="404"/>
      <c r="U99" s="405"/>
      <c r="X99" s="404"/>
      <c r="Y99" s="415"/>
    </row>
    <row r="100" spans="1:25" ht="15.75" customHeight="1">
      <c r="A100" s="402"/>
      <c r="B100" s="402"/>
      <c r="C100" s="402"/>
      <c r="E100" s="403"/>
      <c r="S100" s="404"/>
      <c r="U100" s="405"/>
      <c r="X100" s="404"/>
      <c r="Y100" s="415"/>
    </row>
    <row r="101" spans="1:25" ht="15.75" customHeight="1">
      <c r="A101" s="402"/>
      <c r="B101" s="402"/>
      <c r="C101" s="402"/>
      <c r="E101" s="403"/>
      <c r="S101" s="404"/>
      <c r="U101" s="405"/>
      <c r="X101" s="404"/>
      <c r="Y101" s="415"/>
    </row>
    <row r="102" spans="1:25" ht="15.75" customHeight="1">
      <c r="A102" s="402"/>
      <c r="B102" s="402"/>
      <c r="C102" s="402"/>
      <c r="E102" s="403"/>
      <c r="S102" s="404"/>
      <c r="U102" s="405"/>
      <c r="X102" s="404"/>
      <c r="Y102" s="415"/>
    </row>
    <row r="103" spans="1:25" ht="15.75" customHeight="1">
      <c r="A103" s="402"/>
      <c r="B103" s="402"/>
      <c r="C103" s="402"/>
      <c r="E103" s="403"/>
      <c r="S103" s="404"/>
      <c r="U103" s="405"/>
      <c r="X103" s="404"/>
      <c r="Y103" s="415"/>
    </row>
    <row r="104" spans="1:25" ht="15.75" customHeight="1">
      <c r="A104" s="402"/>
      <c r="B104" s="402"/>
      <c r="C104" s="402"/>
      <c r="E104" s="403"/>
      <c r="S104" s="404"/>
      <c r="U104" s="405"/>
      <c r="X104" s="404"/>
      <c r="Y104" s="415"/>
    </row>
    <row r="105" spans="1:25" ht="15.75" customHeight="1">
      <c r="A105" s="402"/>
      <c r="B105" s="402"/>
      <c r="C105" s="402"/>
      <c r="E105" s="403"/>
      <c r="S105" s="404"/>
      <c r="U105" s="405"/>
      <c r="X105" s="404"/>
      <c r="Y105" s="415"/>
    </row>
    <row r="106" spans="1:25" ht="15.75" customHeight="1">
      <c r="A106" s="402"/>
      <c r="B106" s="402"/>
      <c r="C106" s="402"/>
      <c r="E106" s="403"/>
      <c r="S106" s="404"/>
      <c r="U106" s="405"/>
      <c r="X106" s="404"/>
      <c r="Y106" s="415"/>
    </row>
    <row r="107" spans="1:25" ht="15.75" customHeight="1">
      <c r="A107" s="402"/>
      <c r="B107" s="402"/>
      <c r="C107" s="402"/>
      <c r="E107" s="403"/>
      <c r="S107" s="404"/>
      <c r="U107" s="405"/>
      <c r="X107" s="404"/>
      <c r="Y107" s="415"/>
    </row>
    <row r="108" spans="1:25" ht="15.75" customHeight="1">
      <c r="A108" s="402"/>
      <c r="B108" s="402"/>
      <c r="C108" s="402"/>
      <c r="E108" s="403"/>
      <c r="S108" s="404"/>
      <c r="U108" s="405"/>
      <c r="X108" s="404"/>
      <c r="Y108" s="415"/>
    </row>
    <row r="109" spans="1:25" ht="15.75" customHeight="1">
      <c r="A109" s="402"/>
      <c r="B109" s="402"/>
      <c r="C109" s="402"/>
      <c r="E109" s="403"/>
      <c r="S109" s="404"/>
      <c r="U109" s="405"/>
      <c r="X109" s="404"/>
      <c r="Y109" s="415"/>
    </row>
    <row r="110" spans="1:25" ht="15.75" customHeight="1">
      <c r="A110" s="402"/>
      <c r="B110" s="402"/>
      <c r="C110" s="402"/>
      <c r="E110" s="403"/>
      <c r="S110" s="404"/>
      <c r="U110" s="405"/>
      <c r="X110" s="404"/>
      <c r="Y110" s="415"/>
    </row>
    <row r="111" spans="1:25" ht="15.75" customHeight="1">
      <c r="A111" s="402"/>
      <c r="B111" s="402"/>
      <c r="C111" s="402"/>
      <c r="E111" s="403"/>
      <c r="S111" s="404"/>
      <c r="U111" s="405"/>
      <c r="X111" s="404"/>
      <c r="Y111" s="415"/>
    </row>
    <row r="112" spans="1:25" ht="15.75" customHeight="1">
      <c r="A112" s="402"/>
      <c r="B112" s="402"/>
      <c r="C112" s="402"/>
      <c r="E112" s="403"/>
      <c r="S112" s="404"/>
      <c r="U112" s="405"/>
      <c r="X112" s="404"/>
      <c r="Y112" s="415"/>
    </row>
    <row r="113" spans="1:25" ht="15.75" customHeight="1">
      <c r="A113" s="402"/>
      <c r="B113" s="402"/>
      <c r="C113" s="402"/>
      <c r="E113" s="403"/>
      <c r="S113" s="404"/>
      <c r="U113" s="405"/>
      <c r="X113" s="404"/>
      <c r="Y113" s="415"/>
    </row>
    <row r="114" spans="1:25" ht="15.75" customHeight="1">
      <c r="A114" s="402"/>
      <c r="B114" s="402"/>
      <c r="C114" s="402"/>
      <c r="E114" s="403"/>
      <c r="S114" s="404"/>
      <c r="U114" s="405"/>
      <c r="X114" s="404"/>
      <c r="Y114" s="415"/>
    </row>
    <row r="115" spans="1:25" ht="15.75" customHeight="1">
      <c r="A115" s="402"/>
      <c r="B115" s="402"/>
      <c r="C115" s="402"/>
      <c r="E115" s="403"/>
      <c r="S115" s="404"/>
      <c r="U115" s="405"/>
      <c r="X115" s="404"/>
      <c r="Y115" s="415"/>
    </row>
    <row r="116" spans="1:25" ht="15.75" customHeight="1">
      <c r="A116" s="402"/>
      <c r="B116" s="402"/>
      <c r="C116" s="402"/>
      <c r="E116" s="403"/>
      <c r="S116" s="404"/>
      <c r="U116" s="405"/>
      <c r="X116" s="404"/>
      <c r="Y116" s="415"/>
    </row>
    <row r="117" spans="1:25" ht="15.75" customHeight="1">
      <c r="A117" s="402"/>
      <c r="B117" s="402"/>
      <c r="C117" s="402"/>
      <c r="E117" s="403"/>
      <c r="S117" s="404"/>
      <c r="U117" s="405"/>
      <c r="X117" s="404"/>
      <c r="Y117" s="415"/>
    </row>
    <row r="118" spans="1:25" ht="15.75" customHeight="1">
      <c r="A118" s="402"/>
      <c r="B118" s="402"/>
      <c r="C118" s="402"/>
      <c r="E118" s="403"/>
      <c r="S118" s="404"/>
      <c r="U118" s="405"/>
      <c r="X118" s="404"/>
      <c r="Y118" s="415"/>
    </row>
    <row r="119" spans="1:25" ht="15.75" customHeight="1">
      <c r="A119" s="402"/>
      <c r="B119" s="402"/>
      <c r="C119" s="402"/>
      <c r="E119" s="403"/>
      <c r="S119" s="404"/>
      <c r="U119" s="405"/>
      <c r="X119" s="404"/>
      <c r="Y119" s="415"/>
    </row>
    <row r="120" spans="1:25" ht="15.75" customHeight="1">
      <c r="A120" s="402"/>
      <c r="B120" s="402"/>
      <c r="C120" s="402"/>
      <c r="E120" s="403"/>
      <c r="S120" s="404"/>
      <c r="U120" s="405"/>
      <c r="X120" s="404"/>
      <c r="Y120" s="415"/>
    </row>
    <row r="121" spans="1:25" ht="15.75" customHeight="1">
      <c r="A121" s="402"/>
      <c r="B121" s="402"/>
      <c r="C121" s="402"/>
      <c r="E121" s="403"/>
      <c r="S121" s="404"/>
      <c r="U121" s="405"/>
      <c r="X121" s="404"/>
      <c r="Y121" s="415"/>
    </row>
    <row r="122" spans="1:25" ht="15.75" customHeight="1">
      <c r="A122" s="402"/>
      <c r="B122" s="402"/>
      <c r="C122" s="402"/>
      <c r="E122" s="403"/>
      <c r="S122" s="404"/>
      <c r="U122" s="405"/>
      <c r="X122" s="404"/>
      <c r="Y122" s="415"/>
    </row>
    <row r="123" spans="1:25" ht="15.75" customHeight="1">
      <c r="A123" s="402"/>
      <c r="B123" s="402"/>
      <c r="C123" s="402"/>
      <c r="E123" s="403"/>
      <c r="S123" s="404"/>
      <c r="U123" s="405"/>
      <c r="X123" s="404"/>
      <c r="Y123" s="415"/>
    </row>
    <row r="124" spans="1:25" ht="15.75" customHeight="1">
      <c r="A124" s="402"/>
      <c r="B124" s="402"/>
      <c r="C124" s="402"/>
      <c r="E124" s="403"/>
      <c r="S124" s="404"/>
      <c r="U124" s="405"/>
      <c r="X124" s="404"/>
      <c r="Y124" s="415"/>
    </row>
    <row r="125" spans="1:25" ht="15.75" customHeight="1">
      <c r="A125" s="402"/>
      <c r="B125" s="402"/>
      <c r="C125" s="402"/>
      <c r="E125" s="403"/>
      <c r="S125" s="404"/>
      <c r="U125" s="405"/>
      <c r="X125" s="404"/>
      <c r="Y125" s="415"/>
    </row>
    <row r="126" spans="1:25" ht="15.75" customHeight="1">
      <c r="A126" s="402"/>
      <c r="B126" s="402"/>
      <c r="C126" s="402"/>
      <c r="E126" s="403"/>
      <c r="S126" s="404"/>
      <c r="U126" s="405"/>
      <c r="X126" s="404"/>
      <c r="Y126" s="415"/>
    </row>
    <row r="127" spans="1:25" ht="15.75" customHeight="1">
      <c r="A127" s="402"/>
      <c r="B127" s="402"/>
      <c r="C127" s="402"/>
      <c r="E127" s="403"/>
      <c r="S127" s="404"/>
      <c r="U127" s="405"/>
      <c r="X127" s="404"/>
      <c r="Y127" s="415"/>
    </row>
    <row r="128" spans="1:25" ht="15.75" customHeight="1">
      <c r="A128" s="402"/>
      <c r="B128" s="402"/>
      <c r="C128" s="402"/>
      <c r="E128" s="403"/>
      <c r="S128" s="404"/>
      <c r="U128" s="405"/>
      <c r="X128" s="404"/>
      <c r="Y128" s="415"/>
    </row>
    <row r="129" spans="1:25" ht="15.75" customHeight="1">
      <c r="A129" s="402"/>
      <c r="B129" s="402"/>
      <c r="C129" s="402"/>
      <c r="E129" s="403"/>
      <c r="S129" s="404"/>
      <c r="U129" s="405"/>
      <c r="X129" s="404"/>
      <c r="Y129" s="415"/>
    </row>
    <row r="130" spans="1:25" ht="15.75" customHeight="1">
      <c r="A130" s="402"/>
      <c r="B130" s="402"/>
      <c r="C130" s="402"/>
      <c r="E130" s="403"/>
      <c r="S130" s="404"/>
      <c r="U130" s="405"/>
      <c r="X130" s="404"/>
      <c r="Y130" s="415"/>
    </row>
    <row r="131" spans="1:25" ht="15.75" customHeight="1">
      <c r="A131" s="402"/>
      <c r="B131" s="402"/>
      <c r="C131" s="402"/>
      <c r="E131" s="403"/>
      <c r="S131" s="404"/>
      <c r="U131" s="405"/>
      <c r="X131" s="404"/>
      <c r="Y131" s="415"/>
    </row>
    <row r="132" spans="1:25" ht="15.75" customHeight="1">
      <c r="A132" s="402"/>
      <c r="B132" s="402"/>
      <c r="C132" s="402"/>
      <c r="E132" s="403"/>
      <c r="S132" s="404"/>
      <c r="U132" s="405"/>
      <c r="X132" s="404"/>
      <c r="Y132" s="415"/>
    </row>
    <row r="133" spans="1:25" ht="15.75" customHeight="1">
      <c r="A133" s="402"/>
      <c r="B133" s="402"/>
      <c r="C133" s="402"/>
      <c r="E133" s="403"/>
      <c r="S133" s="404"/>
      <c r="U133" s="405"/>
      <c r="X133" s="404"/>
      <c r="Y133" s="415"/>
    </row>
    <row r="134" spans="1:25" ht="15.75" customHeight="1">
      <c r="A134" s="402"/>
      <c r="B134" s="402"/>
      <c r="C134" s="402"/>
      <c r="E134" s="403"/>
      <c r="S134" s="404"/>
      <c r="U134" s="405"/>
      <c r="X134" s="404"/>
      <c r="Y134" s="415"/>
    </row>
    <row r="135" spans="1:25" ht="15.75" customHeight="1">
      <c r="A135" s="402"/>
      <c r="B135" s="402"/>
      <c r="C135" s="402"/>
      <c r="E135" s="403"/>
      <c r="S135" s="404"/>
      <c r="U135" s="405"/>
      <c r="X135" s="404"/>
      <c r="Y135" s="415"/>
    </row>
    <row r="136" spans="1:25" ht="15.75" customHeight="1">
      <c r="A136" s="402"/>
      <c r="B136" s="402"/>
      <c r="C136" s="402"/>
      <c r="E136" s="403"/>
      <c r="S136" s="404"/>
      <c r="U136" s="405"/>
      <c r="X136" s="404"/>
      <c r="Y136" s="415"/>
    </row>
    <row r="137" spans="1:25" ht="15.75" customHeight="1">
      <c r="A137" s="402"/>
      <c r="B137" s="402"/>
      <c r="C137" s="402"/>
      <c r="E137" s="403"/>
      <c r="S137" s="404"/>
      <c r="U137" s="405"/>
      <c r="X137" s="404"/>
      <c r="Y137" s="415"/>
    </row>
    <row r="138" spans="1:25" ht="15.75" customHeight="1">
      <c r="A138" s="402"/>
      <c r="B138" s="402"/>
      <c r="C138" s="402"/>
      <c r="E138" s="403"/>
      <c r="S138" s="404"/>
      <c r="U138" s="405"/>
      <c r="X138" s="404"/>
      <c r="Y138" s="415"/>
    </row>
    <row r="139" spans="1:25" ht="15.75" customHeight="1">
      <c r="A139" s="402"/>
      <c r="B139" s="402"/>
      <c r="C139" s="402"/>
      <c r="E139" s="403"/>
      <c r="S139" s="404"/>
      <c r="U139" s="405"/>
      <c r="X139" s="404"/>
      <c r="Y139" s="415"/>
    </row>
    <row r="140" spans="1:25" ht="15.75" customHeight="1">
      <c r="A140" s="402"/>
      <c r="B140" s="402"/>
      <c r="C140" s="402"/>
      <c r="E140" s="403"/>
      <c r="S140" s="404"/>
      <c r="U140" s="405"/>
      <c r="X140" s="404"/>
      <c r="Y140" s="415"/>
    </row>
    <row r="141" spans="1:25" ht="15.75" customHeight="1">
      <c r="A141" s="402"/>
      <c r="B141" s="402"/>
      <c r="C141" s="402"/>
      <c r="E141" s="403"/>
      <c r="S141" s="404"/>
      <c r="U141" s="405"/>
      <c r="X141" s="404"/>
      <c r="Y141" s="415"/>
    </row>
    <row r="142" spans="1:25" ht="15.75" customHeight="1">
      <c r="A142" s="402"/>
      <c r="B142" s="402"/>
      <c r="C142" s="402"/>
      <c r="E142" s="403"/>
      <c r="S142" s="404"/>
      <c r="U142" s="405"/>
      <c r="X142" s="404"/>
      <c r="Y142" s="415"/>
    </row>
    <row r="143" spans="1:25" ht="15.75" customHeight="1">
      <c r="A143" s="402"/>
      <c r="B143" s="402"/>
      <c r="C143" s="402"/>
      <c r="E143" s="403"/>
      <c r="S143" s="404"/>
      <c r="U143" s="405"/>
      <c r="X143" s="404"/>
      <c r="Y143" s="415"/>
    </row>
    <row r="144" spans="1:25" ht="15.75" customHeight="1">
      <c r="A144" s="402"/>
      <c r="B144" s="402"/>
      <c r="C144" s="402"/>
      <c r="E144" s="403"/>
      <c r="S144" s="404"/>
      <c r="U144" s="405"/>
      <c r="X144" s="404"/>
      <c r="Y144" s="415"/>
    </row>
    <row r="145" spans="1:25" ht="15.75" customHeight="1">
      <c r="A145" s="402"/>
      <c r="B145" s="402"/>
      <c r="C145" s="402"/>
      <c r="E145" s="403"/>
      <c r="S145" s="404"/>
      <c r="U145" s="405"/>
      <c r="X145" s="404"/>
      <c r="Y145" s="415"/>
    </row>
    <row r="146" spans="1:25" ht="15.75" customHeight="1">
      <c r="A146" s="402"/>
      <c r="B146" s="402"/>
      <c r="C146" s="402"/>
      <c r="E146" s="403"/>
      <c r="S146" s="404"/>
      <c r="U146" s="405"/>
      <c r="X146" s="404"/>
      <c r="Y146" s="415"/>
    </row>
    <row r="147" spans="1:25" ht="15.75" customHeight="1">
      <c r="A147" s="402"/>
      <c r="B147" s="402"/>
      <c r="C147" s="402"/>
      <c r="E147" s="403"/>
      <c r="S147" s="404"/>
      <c r="U147" s="405"/>
      <c r="X147" s="404"/>
      <c r="Y147" s="415"/>
    </row>
    <row r="148" spans="1:25" ht="15.75" customHeight="1">
      <c r="A148" s="402"/>
      <c r="B148" s="402"/>
      <c r="C148" s="402"/>
      <c r="E148" s="403"/>
      <c r="S148" s="404"/>
      <c r="U148" s="405"/>
      <c r="X148" s="404"/>
      <c r="Y148" s="415"/>
    </row>
    <row r="149" spans="1:25" ht="15.75" customHeight="1">
      <c r="A149" s="402"/>
      <c r="B149" s="402"/>
      <c r="C149" s="402"/>
      <c r="E149" s="403"/>
      <c r="S149" s="404"/>
      <c r="U149" s="405"/>
      <c r="X149" s="404"/>
      <c r="Y149" s="415"/>
    </row>
    <row r="150" spans="1:25" ht="15.75" customHeight="1">
      <c r="A150" s="402"/>
      <c r="B150" s="402"/>
      <c r="C150" s="402"/>
      <c r="E150" s="403"/>
      <c r="S150" s="404"/>
      <c r="U150" s="405"/>
      <c r="X150" s="404"/>
      <c r="Y150" s="415"/>
    </row>
    <row r="151" spans="1:25" ht="15.75" customHeight="1">
      <c r="A151" s="402"/>
      <c r="B151" s="402"/>
      <c r="C151" s="402"/>
      <c r="E151" s="403"/>
      <c r="S151" s="404"/>
      <c r="U151" s="405"/>
      <c r="X151" s="404"/>
      <c r="Y151" s="415"/>
    </row>
    <row r="152" spans="1:25" ht="15.75" customHeight="1">
      <c r="A152" s="402"/>
      <c r="B152" s="402"/>
      <c r="C152" s="402"/>
      <c r="E152" s="403"/>
      <c r="S152" s="404"/>
      <c r="U152" s="405"/>
      <c r="X152" s="404"/>
      <c r="Y152" s="415"/>
    </row>
    <row r="153" spans="1:25" ht="15.75" customHeight="1">
      <c r="A153" s="402"/>
      <c r="B153" s="402"/>
      <c r="C153" s="402"/>
      <c r="E153" s="403"/>
      <c r="S153" s="404"/>
      <c r="U153" s="405"/>
      <c r="X153" s="404"/>
      <c r="Y153" s="415"/>
    </row>
    <row r="154" spans="1:25" ht="15.75" customHeight="1">
      <c r="A154" s="402"/>
      <c r="B154" s="402"/>
      <c r="C154" s="402"/>
      <c r="E154" s="403"/>
      <c r="S154" s="404"/>
      <c r="U154" s="405"/>
      <c r="X154" s="404"/>
      <c r="Y154" s="415"/>
    </row>
    <row r="155" spans="1:25" ht="15.75" customHeight="1">
      <c r="A155" s="402"/>
      <c r="B155" s="402"/>
      <c r="C155" s="402"/>
      <c r="E155" s="403"/>
      <c r="S155" s="404"/>
      <c r="U155" s="405"/>
      <c r="X155" s="404"/>
      <c r="Y155" s="415"/>
    </row>
    <row r="156" spans="1:25" ht="15.75" customHeight="1">
      <c r="A156" s="402"/>
      <c r="B156" s="402"/>
      <c r="C156" s="402"/>
      <c r="E156" s="403"/>
      <c r="S156" s="404"/>
      <c r="U156" s="405"/>
      <c r="X156" s="404"/>
      <c r="Y156" s="415"/>
    </row>
    <row r="157" spans="1:25" ht="15.75" customHeight="1">
      <c r="A157" s="402"/>
      <c r="B157" s="402"/>
      <c r="C157" s="402"/>
      <c r="E157" s="403"/>
      <c r="S157" s="404"/>
      <c r="U157" s="405"/>
      <c r="X157" s="404"/>
      <c r="Y157" s="415"/>
    </row>
    <row r="158" spans="1:25" ht="15.75" customHeight="1">
      <c r="A158" s="402"/>
      <c r="B158" s="402"/>
      <c r="C158" s="402"/>
      <c r="E158" s="403"/>
      <c r="S158" s="404"/>
      <c r="U158" s="405"/>
      <c r="X158" s="404"/>
      <c r="Y158" s="415"/>
    </row>
    <row r="159" spans="1:25" ht="15.75" customHeight="1">
      <c r="A159" s="402"/>
      <c r="B159" s="402"/>
      <c r="C159" s="402"/>
      <c r="E159" s="403"/>
      <c r="S159" s="404"/>
      <c r="U159" s="405"/>
      <c r="X159" s="404"/>
      <c r="Y159" s="415"/>
    </row>
    <row r="160" spans="1:25" ht="15.75" customHeight="1">
      <c r="A160" s="402"/>
      <c r="B160" s="402"/>
      <c r="C160" s="402"/>
      <c r="E160" s="403"/>
      <c r="S160" s="404"/>
      <c r="U160" s="405"/>
      <c r="X160" s="404"/>
      <c r="Y160" s="415"/>
    </row>
    <row r="161" spans="1:25" ht="15.75" customHeight="1">
      <c r="A161" s="402"/>
      <c r="B161" s="402"/>
      <c r="C161" s="402"/>
      <c r="E161" s="403"/>
      <c r="S161" s="404"/>
      <c r="U161" s="405"/>
      <c r="X161" s="404"/>
      <c r="Y161" s="415"/>
    </row>
    <row r="162" spans="1:25" ht="15.75" customHeight="1">
      <c r="A162" s="402"/>
      <c r="B162" s="402"/>
      <c r="C162" s="402"/>
      <c r="E162" s="403"/>
      <c r="S162" s="404"/>
      <c r="U162" s="405"/>
      <c r="X162" s="404"/>
      <c r="Y162" s="415"/>
    </row>
    <row r="163" spans="1:25" ht="15.75" customHeight="1">
      <c r="A163" s="402"/>
      <c r="B163" s="402"/>
      <c r="C163" s="402"/>
      <c r="E163" s="403"/>
      <c r="S163" s="404"/>
      <c r="U163" s="405"/>
      <c r="X163" s="404"/>
      <c r="Y163" s="415"/>
    </row>
    <row r="164" spans="1:25" ht="15.75" customHeight="1">
      <c r="A164" s="402"/>
      <c r="B164" s="402"/>
      <c r="C164" s="402"/>
      <c r="E164" s="403"/>
      <c r="S164" s="404"/>
      <c r="U164" s="405"/>
      <c r="X164" s="404"/>
      <c r="Y164" s="415"/>
    </row>
    <row r="165" spans="1:25" ht="15.75" customHeight="1">
      <c r="A165" s="402"/>
      <c r="B165" s="402"/>
      <c r="C165" s="402"/>
      <c r="E165" s="403"/>
      <c r="S165" s="404"/>
      <c r="U165" s="405"/>
      <c r="X165" s="404"/>
      <c r="Y165" s="415"/>
    </row>
    <row r="166" spans="1:25" ht="15.75" customHeight="1">
      <c r="A166" s="402"/>
      <c r="B166" s="402"/>
      <c r="C166" s="402"/>
      <c r="E166" s="403"/>
      <c r="S166" s="404"/>
      <c r="U166" s="405"/>
      <c r="X166" s="404"/>
      <c r="Y166" s="415"/>
    </row>
    <row r="167" spans="1:25" ht="15.75" customHeight="1">
      <c r="A167" s="402"/>
      <c r="B167" s="402"/>
      <c r="C167" s="402"/>
      <c r="E167" s="403"/>
      <c r="S167" s="404"/>
      <c r="U167" s="405"/>
      <c r="X167" s="404"/>
      <c r="Y167" s="415"/>
    </row>
    <row r="168" spans="1:25" ht="15.75" customHeight="1">
      <c r="A168" s="402"/>
      <c r="B168" s="402"/>
      <c r="C168" s="402"/>
      <c r="E168" s="403"/>
      <c r="S168" s="404"/>
      <c r="U168" s="405"/>
      <c r="X168" s="404"/>
      <c r="Y168" s="415"/>
    </row>
    <row r="169" spans="1:25" ht="15.75" customHeight="1">
      <c r="A169" s="402"/>
      <c r="B169" s="402"/>
      <c r="C169" s="402"/>
      <c r="E169" s="403"/>
      <c r="S169" s="404"/>
      <c r="U169" s="405"/>
      <c r="X169" s="404"/>
      <c r="Y169" s="415"/>
    </row>
    <row r="170" spans="1:25" ht="15.75" customHeight="1">
      <c r="A170" s="402"/>
      <c r="B170" s="402"/>
      <c r="C170" s="402"/>
      <c r="E170" s="403"/>
      <c r="S170" s="404"/>
      <c r="U170" s="405"/>
      <c r="X170" s="404"/>
      <c r="Y170" s="415"/>
    </row>
    <row r="171" spans="1:25" ht="15.75" customHeight="1">
      <c r="A171" s="402"/>
      <c r="B171" s="402"/>
      <c r="C171" s="402"/>
      <c r="E171" s="403"/>
      <c r="S171" s="404"/>
      <c r="U171" s="405"/>
      <c r="X171" s="404"/>
      <c r="Y171" s="415"/>
    </row>
    <row r="172" spans="1:25" ht="15.75" customHeight="1">
      <c r="A172" s="402"/>
      <c r="B172" s="402"/>
      <c r="C172" s="402"/>
      <c r="E172" s="403"/>
      <c r="S172" s="404"/>
      <c r="U172" s="405"/>
      <c r="X172" s="404"/>
      <c r="Y172" s="415"/>
    </row>
    <row r="173" spans="1:25" ht="15.75" customHeight="1">
      <c r="A173" s="402"/>
      <c r="B173" s="402"/>
      <c r="C173" s="402"/>
      <c r="E173" s="403"/>
      <c r="S173" s="404"/>
      <c r="U173" s="405"/>
      <c r="X173" s="404"/>
      <c r="Y173" s="415"/>
    </row>
    <row r="174" spans="1:25" ht="15.75" customHeight="1">
      <c r="A174" s="402"/>
      <c r="B174" s="402"/>
      <c r="C174" s="402"/>
      <c r="E174" s="403"/>
      <c r="S174" s="404"/>
      <c r="U174" s="405"/>
      <c r="X174" s="404"/>
      <c r="Y174" s="415"/>
    </row>
    <row r="175" spans="1:25" ht="15.75" customHeight="1">
      <c r="A175" s="402"/>
      <c r="B175" s="402"/>
      <c r="C175" s="402"/>
      <c r="E175" s="403"/>
      <c r="S175" s="404"/>
      <c r="U175" s="405"/>
      <c r="X175" s="404"/>
      <c r="Y175" s="415"/>
    </row>
    <row r="176" spans="1:25" ht="15.75" customHeight="1">
      <c r="A176" s="402"/>
      <c r="B176" s="402"/>
      <c r="C176" s="402"/>
      <c r="E176" s="403"/>
      <c r="S176" s="404"/>
      <c r="U176" s="405"/>
      <c r="X176" s="404"/>
      <c r="Y176" s="415"/>
    </row>
    <row r="177" spans="1:25" ht="15.75" customHeight="1">
      <c r="A177" s="402"/>
      <c r="B177" s="402"/>
      <c r="C177" s="402"/>
      <c r="E177" s="403"/>
      <c r="S177" s="404"/>
      <c r="U177" s="405"/>
      <c r="X177" s="404"/>
      <c r="Y177" s="415"/>
    </row>
    <row r="178" spans="1:25" ht="15.75" customHeight="1">
      <c r="A178" s="402"/>
      <c r="B178" s="402"/>
      <c r="C178" s="402"/>
      <c r="E178" s="403"/>
      <c r="S178" s="404"/>
      <c r="U178" s="405"/>
      <c r="X178" s="404"/>
      <c r="Y178" s="415"/>
    </row>
    <row r="179" spans="1:25" ht="15.75" customHeight="1">
      <c r="A179" s="402"/>
      <c r="B179" s="402"/>
      <c r="C179" s="402"/>
      <c r="E179" s="403"/>
      <c r="S179" s="404"/>
      <c r="U179" s="405"/>
      <c r="X179" s="404"/>
      <c r="Y179" s="415"/>
    </row>
    <row r="180" spans="1:25" ht="15.75" customHeight="1">
      <c r="A180" s="402"/>
      <c r="B180" s="402"/>
      <c r="C180" s="402"/>
      <c r="E180" s="403"/>
      <c r="S180" s="404"/>
      <c r="U180" s="405"/>
      <c r="X180" s="404"/>
      <c r="Y180" s="415"/>
    </row>
    <row r="181" spans="1:25" ht="15.75" customHeight="1">
      <c r="A181" s="402"/>
      <c r="B181" s="402"/>
      <c r="C181" s="402"/>
      <c r="E181" s="403"/>
      <c r="S181" s="404"/>
      <c r="U181" s="405"/>
      <c r="X181" s="404"/>
      <c r="Y181" s="415"/>
    </row>
    <row r="182" spans="1:25" ht="15.75" customHeight="1">
      <c r="A182" s="402"/>
      <c r="B182" s="402"/>
      <c r="C182" s="402"/>
      <c r="E182" s="403"/>
      <c r="S182" s="404"/>
      <c r="U182" s="405"/>
      <c r="X182" s="404"/>
      <c r="Y182" s="415"/>
    </row>
    <row r="183" spans="1:25" ht="15.75" customHeight="1">
      <c r="A183" s="402"/>
      <c r="B183" s="402"/>
      <c r="C183" s="402"/>
      <c r="E183" s="403"/>
      <c r="S183" s="404"/>
      <c r="U183" s="405"/>
      <c r="X183" s="404"/>
      <c r="Y183" s="415"/>
    </row>
    <row r="184" spans="1:25" ht="15.75" customHeight="1">
      <c r="A184" s="402"/>
      <c r="B184" s="402"/>
      <c r="C184" s="402"/>
      <c r="E184" s="403"/>
      <c r="S184" s="404"/>
      <c r="U184" s="405"/>
      <c r="X184" s="404"/>
      <c r="Y184" s="415"/>
    </row>
    <row r="185" spans="1:25" ht="15.75" customHeight="1">
      <c r="A185" s="402"/>
      <c r="B185" s="402"/>
      <c r="C185" s="402"/>
      <c r="E185" s="403"/>
      <c r="S185" s="404"/>
      <c r="U185" s="405"/>
      <c r="X185" s="404"/>
      <c r="Y185" s="415"/>
    </row>
    <row r="186" spans="1:25" ht="15.75" customHeight="1">
      <c r="A186" s="402"/>
      <c r="B186" s="402"/>
      <c r="C186" s="402"/>
      <c r="E186" s="403"/>
      <c r="S186" s="404"/>
      <c r="U186" s="405"/>
      <c r="X186" s="404"/>
      <c r="Y186" s="415"/>
    </row>
    <row r="187" spans="1:25" ht="15.75" customHeight="1">
      <c r="A187" s="402"/>
      <c r="B187" s="402"/>
      <c r="C187" s="402"/>
      <c r="E187" s="403"/>
      <c r="S187" s="404"/>
      <c r="U187" s="405"/>
      <c r="X187" s="404"/>
      <c r="Y187" s="415"/>
    </row>
    <row r="188" spans="1:25" ht="15.75" customHeight="1">
      <c r="A188" s="402"/>
      <c r="B188" s="402"/>
      <c r="C188" s="402"/>
      <c r="E188" s="403"/>
      <c r="S188" s="404"/>
      <c r="U188" s="405"/>
      <c r="X188" s="404"/>
      <c r="Y188" s="415"/>
    </row>
    <row r="189" spans="1:25" ht="15.75" customHeight="1">
      <c r="A189" s="402"/>
      <c r="B189" s="402"/>
      <c r="C189" s="402"/>
      <c r="E189" s="403"/>
      <c r="S189" s="404"/>
      <c r="U189" s="405"/>
      <c r="X189" s="404"/>
      <c r="Y189" s="415"/>
    </row>
    <row r="190" spans="1:25" ht="15.75" customHeight="1">
      <c r="A190" s="402"/>
      <c r="B190" s="402"/>
      <c r="C190" s="402"/>
      <c r="E190" s="403"/>
      <c r="S190" s="404"/>
      <c r="U190" s="405"/>
      <c r="X190" s="404"/>
      <c r="Y190" s="415"/>
    </row>
    <row r="191" spans="1:25" ht="15.75" customHeight="1">
      <c r="A191" s="402"/>
      <c r="B191" s="402"/>
      <c r="C191" s="402"/>
      <c r="E191" s="403"/>
      <c r="S191" s="404"/>
      <c r="U191" s="405"/>
      <c r="X191" s="404"/>
      <c r="Y191" s="415"/>
    </row>
    <row r="192" spans="1:25" ht="15.75" customHeight="1">
      <c r="A192" s="402"/>
      <c r="B192" s="402"/>
      <c r="C192" s="402"/>
      <c r="E192" s="403"/>
      <c r="S192" s="404"/>
      <c r="U192" s="405"/>
      <c r="X192" s="404"/>
      <c r="Y192" s="415"/>
    </row>
    <row r="193" spans="1:25" ht="15.75" customHeight="1">
      <c r="A193" s="402"/>
      <c r="B193" s="402"/>
      <c r="C193" s="402"/>
      <c r="E193" s="403"/>
      <c r="S193" s="404"/>
      <c r="U193" s="405"/>
      <c r="X193" s="404"/>
      <c r="Y193" s="415"/>
    </row>
    <row r="194" spans="1:25" ht="15.75" customHeight="1">
      <c r="A194" s="402"/>
      <c r="B194" s="402"/>
      <c r="C194" s="402"/>
      <c r="E194" s="403"/>
      <c r="S194" s="404"/>
      <c r="U194" s="405"/>
      <c r="X194" s="404"/>
      <c r="Y194" s="415"/>
    </row>
    <row r="195" spans="1:25" ht="15.75" customHeight="1">
      <c r="A195" s="402"/>
      <c r="B195" s="402"/>
      <c r="C195" s="402"/>
      <c r="E195" s="403"/>
      <c r="S195" s="404"/>
      <c r="U195" s="405"/>
      <c r="X195" s="404"/>
      <c r="Y195" s="415"/>
    </row>
    <row r="196" spans="1:25" ht="15.75" customHeight="1">
      <c r="A196" s="402"/>
      <c r="B196" s="402"/>
      <c r="C196" s="402"/>
      <c r="E196" s="403"/>
      <c r="S196" s="404"/>
      <c r="U196" s="405"/>
      <c r="X196" s="404"/>
      <c r="Y196" s="415"/>
    </row>
    <row r="197" spans="1:25" ht="15.75" customHeight="1">
      <c r="A197" s="402"/>
      <c r="B197" s="402"/>
      <c r="C197" s="402"/>
      <c r="E197" s="403"/>
      <c r="S197" s="404"/>
      <c r="U197" s="405"/>
      <c r="X197" s="404"/>
      <c r="Y197" s="415"/>
    </row>
    <row r="198" spans="1:25" ht="15.75" customHeight="1">
      <c r="A198" s="402"/>
      <c r="B198" s="402"/>
      <c r="C198" s="402"/>
      <c r="E198" s="403"/>
      <c r="S198" s="404"/>
      <c r="U198" s="405"/>
      <c r="X198" s="404"/>
      <c r="Y198" s="415"/>
    </row>
    <row r="199" spans="1:25" ht="15.75" customHeight="1">
      <c r="A199" s="402"/>
      <c r="B199" s="402"/>
      <c r="C199" s="402"/>
      <c r="E199" s="403"/>
      <c r="S199" s="404"/>
      <c r="U199" s="405"/>
      <c r="X199" s="404"/>
      <c r="Y199" s="415"/>
    </row>
    <row r="200" spans="1:25" ht="15.75" customHeight="1">
      <c r="A200" s="402"/>
      <c r="B200" s="402"/>
      <c r="C200" s="402"/>
      <c r="E200" s="403"/>
      <c r="S200" s="404"/>
      <c r="U200" s="405"/>
      <c r="X200" s="404"/>
      <c r="Y200" s="415"/>
    </row>
    <row r="201" spans="1:25" ht="15.75" customHeight="1">
      <c r="A201" s="402"/>
      <c r="B201" s="402"/>
      <c r="C201" s="402"/>
      <c r="E201" s="403"/>
      <c r="S201" s="404"/>
      <c r="U201" s="405"/>
      <c r="X201" s="404"/>
      <c r="Y201" s="415"/>
    </row>
    <row r="202" spans="1:25" ht="15.75" customHeight="1">
      <c r="A202" s="402"/>
      <c r="B202" s="402"/>
      <c r="C202" s="402"/>
      <c r="E202" s="403"/>
      <c r="S202" s="404"/>
      <c r="U202" s="405"/>
      <c r="X202" s="404"/>
      <c r="Y202" s="415"/>
    </row>
    <row r="203" spans="1:25" ht="15.75" customHeight="1">
      <c r="A203" s="402"/>
      <c r="B203" s="402"/>
      <c r="C203" s="402"/>
      <c r="E203" s="403"/>
      <c r="S203" s="404"/>
      <c r="U203" s="405"/>
      <c r="X203" s="404"/>
      <c r="Y203" s="415"/>
    </row>
    <row r="204" spans="1:25" ht="15.75" customHeight="1">
      <c r="A204" s="402"/>
      <c r="B204" s="402"/>
      <c r="C204" s="402"/>
      <c r="E204" s="403"/>
      <c r="S204" s="404"/>
      <c r="U204" s="405"/>
      <c r="X204" s="404"/>
      <c r="Y204" s="415"/>
    </row>
    <row r="205" spans="1:25" ht="15.75" customHeight="1">
      <c r="A205" s="402"/>
      <c r="B205" s="402"/>
      <c r="C205" s="402"/>
      <c r="E205" s="403"/>
      <c r="S205" s="404"/>
      <c r="U205" s="405"/>
      <c r="X205" s="404"/>
      <c r="Y205" s="415"/>
    </row>
    <row r="206" spans="1:25" ht="15.75" customHeight="1">
      <c r="A206" s="402"/>
      <c r="B206" s="402"/>
      <c r="C206" s="402"/>
      <c r="E206" s="403"/>
      <c r="S206" s="404"/>
      <c r="U206" s="405"/>
      <c r="X206" s="404"/>
      <c r="Y206" s="415"/>
    </row>
    <row r="207" spans="1:25" ht="15.75" customHeight="1">
      <c r="A207" s="402"/>
      <c r="B207" s="402"/>
      <c r="C207" s="402"/>
      <c r="E207" s="403"/>
      <c r="S207" s="404"/>
      <c r="U207" s="405"/>
      <c r="X207" s="404"/>
      <c r="Y207" s="415"/>
    </row>
    <row r="208" spans="1:25" ht="15.75" customHeight="1">
      <c r="A208" s="402"/>
      <c r="B208" s="402"/>
      <c r="C208" s="402"/>
      <c r="E208" s="403"/>
      <c r="S208" s="404"/>
      <c r="U208" s="405"/>
      <c r="X208" s="404"/>
      <c r="Y208" s="415"/>
    </row>
    <row r="209" spans="1:25" ht="15.75" customHeight="1">
      <c r="A209" s="402"/>
      <c r="B209" s="402"/>
      <c r="C209" s="402"/>
      <c r="E209" s="403"/>
      <c r="S209" s="404"/>
      <c r="U209" s="405"/>
      <c r="X209" s="404"/>
      <c r="Y209" s="415"/>
    </row>
    <row r="210" spans="1:25" ht="15.75" customHeight="1">
      <c r="A210" s="402"/>
      <c r="B210" s="402"/>
      <c r="C210" s="402"/>
      <c r="E210" s="403"/>
      <c r="S210" s="404"/>
      <c r="U210" s="405"/>
      <c r="X210" s="404"/>
      <c r="Y210" s="415"/>
    </row>
    <row r="211" spans="1:25" ht="15.75" customHeight="1">
      <c r="A211" s="402"/>
      <c r="B211" s="402"/>
      <c r="C211" s="402"/>
      <c r="E211" s="403"/>
      <c r="S211" s="404"/>
      <c r="U211" s="405"/>
      <c r="X211" s="404"/>
      <c r="Y211" s="415"/>
    </row>
    <row r="212" spans="1:25" ht="15.75" customHeight="1">
      <c r="A212" s="402"/>
      <c r="B212" s="402"/>
      <c r="C212" s="402"/>
      <c r="E212" s="403"/>
      <c r="S212" s="404"/>
      <c r="U212" s="405"/>
      <c r="X212" s="404"/>
      <c r="Y212" s="415"/>
    </row>
    <row r="213" spans="1:25" ht="15.75" customHeight="1">
      <c r="A213" s="402"/>
      <c r="B213" s="402"/>
      <c r="C213" s="402"/>
      <c r="E213" s="403"/>
      <c r="S213" s="404"/>
      <c r="U213" s="405"/>
      <c r="X213" s="404"/>
      <c r="Y213" s="415"/>
    </row>
    <row r="214" spans="1:25" ht="15.75" customHeight="1">
      <c r="A214" s="402"/>
      <c r="B214" s="402"/>
      <c r="C214" s="402"/>
      <c r="E214" s="403"/>
      <c r="S214" s="404"/>
      <c r="U214" s="405"/>
      <c r="X214" s="404"/>
      <c r="Y214" s="415"/>
    </row>
    <row r="215" spans="1:25" ht="15.75" customHeight="1">
      <c r="A215" s="402"/>
      <c r="B215" s="402"/>
      <c r="C215" s="402"/>
      <c r="E215" s="403"/>
      <c r="S215" s="404"/>
      <c r="U215" s="405"/>
      <c r="X215" s="404"/>
      <c r="Y215" s="415"/>
    </row>
    <row r="216" spans="1:25" ht="15.75" customHeight="1">
      <c r="A216" s="402"/>
      <c r="B216" s="402"/>
      <c r="C216" s="402"/>
      <c r="E216" s="403"/>
      <c r="S216" s="404"/>
      <c r="U216" s="405"/>
      <c r="X216" s="404"/>
      <c r="Y216" s="415"/>
    </row>
    <row r="217" spans="1:25" ht="15.75" customHeight="1">
      <c r="A217" s="402"/>
      <c r="B217" s="402"/>
      <c r="C217" s="402"/>
      <c r="E217" s="403"/>
      <c r="S217" s="404"/>
      <c r="U217" s="405"/>
      <c r="X217" s="404"/>
      <c r="Y217" s="415"/>
    </row>
    <row r="218" spans="1:25" ht="15.75" customHeight="1">
      <c r="A218" s="402"/>
      <c r="B218" s="402"/>
      <c r="C218" s="402"/>
      <c r="E218" s="403"/>
      <c r="S218" s="404"/>
      <c r="U218" s="405"/>
      <c r="X218" s="404"/>
      <c r="Y218" s="415"/>
    </row>
    <row r="219" spans="1:25" ht="15.75" customHeight="1">
      <c r="A219" s="402"/>
      <c r="B219" s="402"/>
      <c r="C219" s="402"/>
      <c r="E219" s="403"/>
      <c r="S219" s="404"/>
      <c r="U219" s="405"/>
      <c r="X219" s="404"/>
      <c r="Y219" s="415"/>
    </row>
    <row r="220" spans="1:25" ht="15.75" customHeight="1">
      <c r="A220" s="402"/>
      <c r="B220" s="402"/>
      <c r="C220" s="402"/>
      <c r="E220" s="403"/>
      <c r="S220" s="404"/>
      <c r="U220" s="405"/>
      <c r="X220" s="404"/>
      <c r="Y220" s="415"/>
    </row>
    <row r="221" spans="1:25" ht="15.75" customHeight="1">
      <c r="A221" s="402"/>
      <c r="B221" s="402"/>
      <c r="C221" s="402"/>
      <c r="E221" s="403"/>
      <c r="S221" s="404"/>
      <c r="U221" s="405"/>
      <c r="X221" s="404"/>
      <c r="Y221" s="415"/>
    </row>
    <row r="222" spans="1:25" ht="15.75" customHeight="1">
      <c r="A222" s="402"/>
      <c r="B222" s="402"/>
      <c r="C222" s="402"/>
      <c r="E222" s="403"/>
      <c r="S222" s="404"/>
      <c r="U222" s="405"/>
      <c r="X222" s="404"/>
      <c r="Y222" s="415"/>
    </row>
    <row r="223" spans="1:25" ht="15.75" customHeight="1">
      <c r="A223" s="402"/>
      <c r="B223" s="402"/>
      <c r="C223" s="402"/>
      <c r="E223" s="403"/>
      <c r="S223" s="404"/>
      <c r="U223" s="405"/>
      <c r="X223" s="404"/>
      <c r="Y223" s="415"/>
    </row>
    <row r="224" spans="1:25" ht="15.75" customHeight="1">
      <c r="A224" s="402"/>
      <c r="B224" s="402"/>
      <c r="C224" s="402"/>
      <c r="E224" s="403"/>
      <c r="S224" s="404"/>
      <c r="U224" s="405"/>
      <c r="X224" s="404"/>
      <c r="Y224" s="415"/>
    </row>
    <row r="225" spans="1:25" ht="15.75" customHeight="1">
      <c r="A225" s="402"/>
      <c r="B225" s="402"/>
      <c r="C225" s="402"/>
      <c r="E225" s="403"/>
      <c r="S225" s="404"/>
      <c r="U225" s="405"/>
      <c r="X225" s="404"/>
      <c r="Y225" s="415"/>
    </row>
    <row r="226" spans="1:25" ht="15.75" customHeight="1"/>
    <row r="227" spans="1:25" ht="15.75" customHeight="1"/>
    <row r="228" spans="1:25" ht="15.75" customHeight="1"/>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37">
    <mergeCell ref="AA17:AA18"/>
    <mergeCell ref="W19:W21"/>
    <mergeCell ref="A23:AA23"/>
    <mergeCell ref="A24:AA24"/>
    <mergeCell ref="A25:AA25"/>
    <mergeCell ref="W16:Y16"/>
    <mergeCell ref="Z16:AA16"/>
    <mergeCell ref="G17:I17"/>
    <mergeCell ref="J17:L17"/>
    <mergeCell ref="M17:O17"/>
    <mergeCell ref="P17:R17"/>
    <mergeCell ref="W17:W18"/>
    <mergeCell ref="X17:X18"/>
    <mergeCell ref="Y17:Y18"/>
    <mergeCell ref="Z17:Z18"/>
    <mergeCell ref="F16:F18"/>
    <mergeCell ref="G16:R16"/>
    <mergeCell ref="S16:S18"/>
    <mergeCell ref="T16:T18"/>
    <mergeCell ref="U16:U18"/>
    <mergeCell ref="V16:V18"/>
    <mergeCell ref="B11:H11"/>
    <mergeCell ref="B13:H13"/>
    <mergeCell ref="I13:N13"/>
    <mergeCell ref="B14:H14"/>
    <mergeCell ref="I14:N14"/>
    <mergeCell ref="A16:A18"/>
    <mergeCell ref="B16:B18"/>
    <mergeCell ref="C16:C18"/>
    <mergeCell ref="D16:D18"/>
    <mergeCell ref="E16:E18"/>
    <mergeCell ref="A1:Y1"/>
    <mergeCell ref="A2:Z2"/>
    <mergeCell ref="A4:Y4"/>
    <mergeCell ref="A5:Y5"/>
    <mergeCell ref="B7:H7"/>
    <mergeCell ref="B10:H10"/>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91"/>
  <sheetViews>
    <sheetView topLeftCell="A23" workbookViewId="0">
      <selection activeCell="R3" sqref="G1:R1048576"/>
    </sheetView>
  </sheetViews>
  <sheetFormatPr baseColWidth="10" defaultColWidth="14.453125" defaultRowHeight="15" customHeight="1"/>
  <cols>
    <col min="1" max="1" width="34.08984375" style="32" customWidth="1"/>
    <col min="2" max="2" width="48.453125" style="32" customWidth="1"/>
    <col min="3" max="3" width="21" style="101" customWidth="1"/>
    <col min="4" max="4" width="16" style="934" customWidth="1"/>
    <col min="5" max="5" width="12.7265625" style="32" customWidth="1"/>
    <col min="6" max="6" width="11.453125" style="32" customWidth="1"/>
    <col min="7" max="18" width="9.54296875" style="32" hidden="1" customWidth="1"/>
    <col min="19" max="19" width="27.08984375" style="32" customWidth="1"/>
    <col min="20" max="20" width="23.26953125" style="1173" customWidth="1"/>
    <col min="21" max="21" width="21.81640625" style="32" customWidth="1"/>
    <col min="22" max="22" width="41.453125" style="1174" customWidth="1"/>
    <col min="23" max="23" width="21.7265625" style="32" hidden="1" customWidth="1"/>
    <col min="24" max="24" width="26.08984375" style="32" hidden="1" customWidth="1"/>
    <col min="25" max="25" width="17.453125" style="32" hidden="1" customWidth="1"/>
    <col min="26" max="26" width="2.90625" style="32" hidden="1" customWidth="1"/>
    <col min="27" max="27" width="19.453125" style="32" customWidth="1"/>
    <col min="28" max="16384" width="14.453125" style="32"/>
  </cols>
  <sheetData>
    <row r="1" spans="1:28" ht="22.5">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row>
    <row r="2" spans="1:28" ht="17.5">
      <c r="A2" s="159" t="s">
        <v>1</v>
      </c>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row>
    <row r="3" spans="1:28" ht="14.5">
      <c r="A3" s="14"/>
      <c r="B3" s="15"/>
      <c r="C3" s="161"/>
      <c r="D3" s="161"/>
      <c r="E3" s="14"/>
      <c r="F3" s="14"/>
      <c r="G3" s="14"/>
      <c r="H3" s="14"/>
      <c r="I3" s="14"/>
      <c r="J3" s="14"/>
      <c r="K3" s="14"/>
      <c r="L3" s="14"/>
      <c r="M3" s="14"/>
      <c r="N3" s="14"/>
      <c r="O3" s="14"/>
      <c r="P3" s="14"/>
      <c r="Q3" s="14"/>
      <c r="R3" s="14"/>
      <c r="S3" s="14"/>
      <c r="T3" s="931"/>
      <c r="U3" s="14"/>
      <c r="V3" s="37"/>
      <c r="W3" s="15"/>
      <c r="X3" s="15"/>
      <c r="Y3" s="15"/>
      <c r="Z3" s="43"/>
      <c r="AA3" s="43"/>
    </row>
    <row r="4" spans="1:28" ht="22.5">
      <c r="A4" s="148" t="s">
        <v>84</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row>
    <row r="5" spans="1:28" ht="22.5">
      <c r="A5" s="148" t="s">
        <v>64</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row>
    <row r="6" spans="1:28" ht="18.5">
      <c r="A6" s="16" t="s">
        <v>65</v>
      </c>
      <c r="B6" s="160" t="s">
        <v>1823</v>
      </c>
      <c r="C6" s="160"/>
      <c r="D6" s="107"/>
      <c r="E6" s="107"/>
      <c r="F6" s="107"/>
      <c r="G6" s="107"/>
      <c r="H6" s="107"/>
      <c r="I6" s="107"/>
      <c r="J6" s="107"/>
      <c r="K6" s="17"/>
      <c r="L6" s="17"/>
      <c r="M6" s="17"/>
      <c r="N6" s="17"/>
      <c r="O6" s="17"/>
      <c r="P6" s="17"/>
      <c r="Q6" s="17"/>
      <c r="R6" s="17"/>
      <c r="S6" s="1"/>
      <c r="T6" s="594"/>
      <c r="U6" s="1"/>
      <c r="V6" s="23"/>
      <c r="W6" s="1"/>
      <c r="X6" s="1"/>
      <c r="Y6" s="1"/>
      <c r="Z6" s="43"/>
      <c r="AA6" s="43"/>
    </row>
    <row r="7" spans="1:28" ht="18.5">
      <c r="A7" s="16"/>
      <c r="B7" s="18"/>
      <c r="C7" s="449"/>
      <c r="D7" s="449"/>
      <c r="E7" s="18"/>
      <c r="F7" s="18"/>
      <c r="G7" s="18"/>
      <c r="H7" s="19"/>
      <c r="I7" s="18"/>
      <c r="J7" s="18"/>
      <c r="K7" s="17"/>
      <c r="L7" s="17"/>
      <c r="M7" s="17"/>
      <c r="N7" s="17"/>
      <c r="O7" s="17"/>
      <c r="P7" s="17"/>
      <c r="Q7" s="17"/>
      <c r="R7" s="17"/>
      <c r="S7" s="1"/>
      <c r="T7" s="594"/>
      <c r="U7" s="1"/>
      <c r="V7" s="23"/>
      <c r="W7" s="1"/>
      <c r="X7" s="1"/>
      <c r="Y7" s="1"/>
      <c r="Z7" s="43"/>
      <c r="AA7" s="43"/>
    </row>
    <row r="8" spans="1:28" ht="18.5">
      <c r="A8" s="16" t="s">
        <v>66</v>
      </c>
      <c r="B8" s="20" t="s">
        <v>1824</v>
      </c>
      <c r="C8" s="450"/>
      <c r="D8" s="450"/>
      <c r="E8" s="20"/>
      <c r="F8" s="20"/>
      <c r="G8" s="20"/>
      <c r="H8" s="20"/>
      <c r="I8" s="20"/>
      <c r="J8" s="20"/>
      <c r="K8" s="17"/>
      <c r="L8" s="17"/>
      <c r="M8" s="17"/>
      <c r="N8" s="17"/>
      <c r="O8" s="17"/>
      <c r="P8" s="17"/>
      <c r="Q8" s="17"/>
      <c r="R8" s="17"/>
      <c r="S8" s="1"/>
      <c r="T8" s="594"/>
      <c r="U8" s="1"/>
      <c r="V8" s="23"/>
      <c r="W8" s="1"/>
      <c r="X8" s="1"/>
      <c r="Y8" s="1"/>
      <c r="Z8" s="43"/>
      <c r="AA8" s="43"/>
    </row>
    <row r="9" spans="1:28" ht="18.5">
      <c r="A9" s="16" t="s">
        <v>67</v>
      </c>
      <c r="B9" s="20" t="s">
        <v>1825</v>
      </c>
      <c r="C9" s="450"/>
      <c r="D9" s="450"/>
      <c r="E9" s="20"/>
      <c r="F9" s="20"/>
      <c r="G9" s="20"/>
      <c r="H9" s="20"/>
      <c r="I9" s="20"/>
      <c r="J9" s="20"/>
      <c r="K9" s="1"/>
      <c r="L9" s="1"/>
      <c r="M9" s="17"/>
      <c r="N9" s="17"/>
      <c r="O9" s="17"/>
      <c r="P9" s="17"/>
      <c r="Q9" s="17"/>
      <c r="R9" s="17"/>
      <c r="S9" s="1"/>
      <c r="T9" s="594"/>
      <c r="U9" s="1"/>
      <c r="V9" s="23"/>
      <c r="W9" s="1"/>
      <c r="X9" s="1"/>
      <c r="Y9" s="1"/>
      <c r="Z9" s="43"/>
      <c r="AA9" s="43"/>
    </row>
    <row r="10" spans="1:28" ht="18.5">
      <c r="A10" s="16" t="s">
        <v>68</v>
      </c>
      <c r="B10" s="20" t="s">
        <v>623</v>
      </c>
      <c r="C10" s="450"/>
      <c r="D10" s="450"/>
      <c r="E10" s="20"/>
      <c r="F10" s="20"/>
      <c r="G10" s="20"/>
      <c r="H10" s="20"/>
      <c r="I10" s="20"/>
      <c r="J10" s="20"/>
      <c r="K10" s="17"/>
      <c r="L10" s="17"/>
      <c r="M10" s="17"/>
      <c r="N10" s="17"/>
      <c r="O10" s="17"/>
      <c r="P10" s="17"/>
      <c r="Q10" s="17"/>
      <c r="R10" s="17"/>
      <c r="S10" s="1"/>
      <c r="T10" s="594"/>
      <c r="U10" s="1"/>
      <c r="V10" s="23"/>
      <c r="W10" s="1"/>
      <c r="X10" s="1"/>
      <c r="Y10" s="1"/>
      <c r="Z10" s="43"/>
      <c r="AA10" s="43"/>
    </row>
    <row r="11" spans="1:28" ht="18.5">
      <c r="A11" s="16"/>
      <c r="B11" s="18"/>
      <c r="C11" s="449"/>
      <c r="D11" s="449"/>
      <c r="E11" s="18"/>
      <c r="F11" s="18"/>
      <c r="G11" s="18"/>
      <c r="H11" s="19"/>
      <c r="I11" s="18"/>
      <c r="J11" s="18"/>
      <c r="K11" s="17"/>
      <c r="L11" s="17"/>
      <c r="M11" s="17"/>
      <c r="N11" s="17"/>
      <c r="O11" s="17"/>
      <c r="P11" s="17"/>
      <c r="Q11" s="17"/>
      <c r="R11" s="17"/>
      <c r="S11" s="1"/>
      <c r="T11" s="594"/>
      <c r="U11" s="1"/>
      <c r="V11" s="23"/>
      <c r="W11" s="1"/>
      <c r="X11" s="1"/>
      <c r="Y11" s="1"/>
      <c r="Z11" s="43"/>
      <c r="AA11" s="43"/>
    </row>
    <row r="12" spans="1:28" ht="18.5">
      <c r="A12" s="16" t="s">
        <v>69</v>
      </c>
      <c r="B12" s="20" t="s">
        <v>1826</v>
      </c>
      <c r="C12" s="450"/>
      <c r="D12" s="451"/>
      <c r="E12" s="22"/>
      <c r="F12" s="22"/>
      <c r="G12" s="22"/>
      <c r="H12" s="22"/>
      <c r="I12" s="22"/>
      <c r="J12" s="22"/>
      <c r="K12" s="17"/>
      <c r="L12" s="17"/>
      <c r="M12" s="17"/>
      <c r="N12" s="17"/>
      <c r="O12" s="17"/>
      <c r="P12" s="17"/>
      <c r="Q12" s="17"/>
      <c r="R12" s="17"/>
      <c r="S12" s="2"/>
      <c r="T12" s="1142"/>
      <c r="U12" s="2"/>
      <c r="V12" s="49"/>
      <c r="W12" s="23"/>
      <c r="X12" s="23"/>
      <c r="Y12" s="23"/>
      <c r="Z12" s="43"/>
      <c r="AA12" s="43"/>
    </row>
    <row r="13" spans="1:28" ht="18.5">
      <c r="A13" s="16" t="s">
        <v>70</v>
      </c>
      <c r="B13" s="20" t="s">
        <v>48</v>
      </c>
      <c r="C13" s="450"/>
      <c r="D13" s="452"/>
      <c r="E13" s="24"/>
      <c r="F13" s="24"/>
      <c r="G13" s="24"/>
      <c r="H13" s="24"/>
      <c r="I13" s="24"/>
      <c r="J13" s="24"/>
      <c r="K13" s="17"/>
      <c r="L13" s="17"/>
      <c r="M13" s="17"/>
      <c r="N13" s="17"/>
      <c r="O13" s="17"/>
      <c r="P13" s="17"/>
      <c r="Q13" s="17"/>
      <c r="R13" s="17"/>
      <c r="S13" s="1"/>
      <c r="T13" s="594"/>
      <c r="U13" s="1"/>
      <c r="V13" s="23"/>
      <c r="W13" s="1"/>
      <c r="X13" s="1"/>
      <c r="Y13" s="1"/>
      <c r="Z13" s="43"/>
      <c r="AA13" s="43"/>
    </row>
    <row r="14" spans="1:28" ht="14.5">
      <c r="A14" s="43"/>
      <c r="B14" s="4"/>
      <c r="C14" s="41"/>
      <c r="D14" s="41"/>
      <c r="E14" s="43"/>
      <c r="F14" s="43"/>
      <c r="G14" s="83"/>
      <c r="H14" s="83"/>
      <c r="I14" s="83"/>
      <c r="J14" s="83"/>
      <c r="K14" s="83"/>
      <c r="L14" s="83"/>
      <c r="M14" s="83"/>
      <c r="N14" s="83"/>
      <c r="O14" s="83"/>
      <c r="P14" s="83"/>
      <c r="Q14" s="83"/>
      <c r="R14" s="83"/>
      <c r="S14" s="43"/>
      <c r="T14" s="797"/>
      <c r="U14" s="43"/>
      <c r="V14" s="50"/>
      <c r="W14" s="43"/>
      <c r="X14" s="43"/>
      <c r="Y14" s="43"/>
      <c r="Z14" s="43"/>
      <c r="AA14" s="43"/>
    </row>
    <row r="15" spans="1:28" ht="15.5">
      <c r="A15" s="142" t="s">
        <v>5</v>
      </c>
      <c r="B15" s="142" t="s">
        <v>6</v>
      </c>
      <c r="C15" s="142" t="s">
        <v>85</v>
      </c>
      <c r="D15" s="143" t="s">
        <v>7</v>
      </c>
      <c r="E15" s="143" t="s">
        <v>82</v>
      </c>
      <c r="F15" s="143" t="s">
        <v>83</v>
      </c>
      <c r="G15" s="134" t="s">
        <v>71</v>
      </c>
      <c r="H15" s="135"/>
      <c r="I15" s="135"/>
      <c r="J15" s="135"/>
      <c r="K15" s="135"/>
      <c r="L15" s="135"/>
      <c r="M15" s="135"/>
      <c r="N15" s="135"/>
      <c r="O15" s="135"/>
      <c r="P15" s="135"/>
      <c r="Q15" s="135"/>
      <c r="R15" s="136"/>
      <c r="S15" s="142" t="s">
        <v>8</v>
      </c>
      <c r="T15" s="143" t="s">
        <v>78</v>
      </c>
      <c r="U15" s="143" t="s">
        <v>72</v>
      </c>
      <c r="V15" s="1143" t="s">
        <v>9</v>
      </c>
      <c r="W15" s="134" t="s">
        <v>73</v>
      </c>
      <c r="X15" s="135"/>
      <c r="Y15" s="136"/>
      <c r="Z15" s="134" t="s">
        <v>88</v>
      </c>
      <c r="AA15" s="135"/>
      <c r="AB15" s="136"/>
    </row>
    <row r="16" spans="1:28" ht="15.5">
      <c r="A16" s="140"/>
      <c r="B16" s="140"/>
      <c r="C16" s="157"/>
      <c r="D16" s="936"/>
      <c r="E16" s="140"/>
      <c r="F16" s="140"/>
      <c r="G16" s="134" t="s">
        <v>74</v>
      </c>
      <c r="H16" s="135"/>
      <c r="I16" s="136"/>
      <c r="J16" s="134" t="s">
        <v>75</v>
      </c>
      <c r="K16" s="135"/>
      <c r="L16" s="136"/>
      <c r="M16" s="134" t="s">
        <v>76</v>
      </c>
      <c r="N16" s="135"/>
      <c r="O16" s="136"/>
      <c r="P16" s="134" t="s">
        <v>77</v>
      </c>
      <c r="Q16" s="135"/>
      <c r="R16" s="136"/>
      <c r="S16" s="140"/>
      <c r="T16" s="935"/>
      <c r="U16" s="140"/>
      <c r="V16" s="652"/>
      <c r="W16" s="143" t="s">
        <v>79</v>
      </c>
      <c r="X16" s="143" t="s">
        <v>80</v>
      </c>
      <c r="Y16" s="143" t="s">
        <v>81</v>
      </c>
      <c r="Z16" s="143" t="s">
        <v>79</v>
      </c>
      <c r="AA16" s="143" t="s">
        <v>80</v>
      </c>
      <c r="AB16" s="143" t="s">
        <v>81</v>
      </c>
    </row>
    <row r="17" spans="1:28" ht="15.5">
      <c r="A17" s="162"/>
      <c r="B17" s="162"/>
      <c r="C17" s="157"/>
      <c r="D17" s="936"/>
      <c r="E17" s="140"/>
      <c r="F17" s="140"/>
      <c r="G17" s="52" t="s">
        <v>10</v>
      </c>
      <c r="H17" s="52" t="s">
        <v>11</v>
      </c>
      <c r="I17" s="52" t="s">
        <v>12</v>
      </c>
      <c r="J17" s="52" t="s">
        <v>13</v>
      </c>
      <c r="K17" s="52" t="s">
        <v>12</v>
      </c>
      <c r="L17" s="52" t="s">
        <v>14</v>
      </c>
      <c r="M17" s="52" t="s">
        <v>14</v>
      </c>
      <c r="N17" s="52" t="s">
        <v>13</v>
      </c>
      <c r="O17" s="52" t="s">
        <v>15</v>
      </c>
      <c r="P17" s="52" t="s">
        <v>16</v>
      </c>
      <c r="Q17" s="52" t="s">
        <v>17</v>
      </c>
      <c r="R17" s="52" t="s">
        <v>18</v>
      </c>
      <c r="S17" s="140"/>
      <c r="T17" s="935"/>
      <c r="U17" s="140"/>
      <c r="V17" s="652"/>
      <c r="W17" s="162"/>
      <c r="X17" s="162"/>
      <c r="Y17" s="162"/>
      <c r="Z17" s="162"/>
      <c r="AA17" s="162"/>
      <c r="AB17" s="162"/>
    </row>
    <row r="18" spans="1:28" ht="137.5" customHeight="1">
      <c r="A18" s="218" t="s">
        <v>1827</v>
      </c>
      <c r="B18" s="1144" t="s">
        <v>1828</v>
      </c>
      <c r="C18" s="116" t="s">
        <v>1829</v>
      </c>
      <c r="D18" s="549" t="s">
        <v>367</v>
      </c>
      <c r="E18" s="1145">
        <v>1</v>
      </c>
      <c r="F18" s="1145">
        <v>1</v>
      </c>
      <c r="G18" s="131">
        <v>8.33</v>
      </c>
      <c r="H18" s="131">
        <v>8.33</v>
      </c>
      <c r="I18" s="131">
        <v>8.33</v>
      </c>
      <c r="J18" s="131">
        <v>8.33</v>
      </c>
      <c r="K18" s="131">
        <v>8.33</v>
      </c>
      <c r="L18" s="131">
        <v>8.33</v>
      </c>
      <c r="M18" s="131">
        <v>8.33</v>
      </c>
      <c r="N18" s="131">
        <v>8.33</v>
      </c>
      <c r="O18" s="131">
        <v>8.33</v>
      </c>
      <c r="P18" s="131">
        <v>8.33</v>
      </c>
      <c r="Q18" s="131">
        <v>8.33</v>
      </c>
      <c r="R18" s="131">
        <v>8.33</v>
      </c>
      <c r="S18" s="59" t="s">
        <v>1830</v>
      </c>
      <c r="T18" s="58" t="s">
        <v>1831</v>
      </c>
      <c r="U18" s="59" t="s">
        <v>1832</v>
      </c>
      <c r="V18" s="66" t="s">
        <v>1833</v>
      </c>
      <c r="W18" s="1146" t="s">
        <v>1834</v>
      </c>
      <c r="X18" s="87" t="s">
        <v>1835</v>
      </c>
      <c r="Y18" s="87"/>
      <c r="Z18" s="183"/>
      <c r="AA18" s="183" t="s">
        <v>109</v>
      </c>
      <c r="AB18" s="183"/>
    </row>
    <row r="19" spans="1:28" ht="66.5" hidden="1" customHeight="1">
      <c r="A19" s="162"/>
      <c r="B19" s="192"/>
      <c r="C19" s="122"/>
      <c r="D19" s="1147"/>
      <c r="E19" s="1148"/>
      <c r="F19" s="1148"/>
      <c r="G19" s="111"/>
      <c r="H19" s="111"/>
      <c r="I19" s="111"/>
      <c r="J19" s="111"/>
      <c r="K19" s="111"/>
      <c r="L19" s="111"/>
      <c r="M19" s="111"/>
      <c r="N19" s="111"/>
      <c r="O19" s="111"/>
      <c r="P19" s="111"/>
      <c r="Q19" s="111"/>
      <c r="R19" s="111"/>
      <c r="S19" s="59" t="s">
        <v>1836</v>
      </c>
      <c r="T19" s="1149"/>
      <c r="U19" s="59" t="s">
        <v>1837</v>
      </c>
      <c r="V19" s="66" t="s">
        <v>1838</v>
      </c>
      <c r="W19" s="202"/>
      <c r="X19" s="87" t="s">
        <v>1839</v>
      </c>
      <c r="Y19" s="87"/>
      <c r="Z19" s="162"/>
      <c r="AA19" s="162"/>
      <c r="AB19" s="162"/>
    </row>
    <row r="20" spans="1:28" ht="96" customHeight="1">
      <c r="A20" s="1150" t="s">
        <v>1840</v>
      </c>
      <c r="B20" s="68" t="s">
        <v>1841</v>
      </c>
      <c r="C20" s="1151" t="s">
        <v>1842</v>
      </c>
      <c r="D20" s="62" t="s">
        <v>367</v>
      </c>
      <c r="E20" s="1152">
        <v>1</v>
      </c>
      <c r="F20" s="1152">
        <v>1</v>
      </c>
      <c r="G20" s="62">
        <v>8.33</v>
      </c>
      <c r="H20" s="62">
        <v>8.33</v>
      </c>
      <c r="I20" s="62">
        <v>8.33</v>
      </c>
      <c r="J20" s="62">
        <v>8.33</v>
      </c>
      <c r="K20" s="62">
        <v>8.33</v>
      </c>
      <c r="L20" s="62">
        <v>8.33</v>
      </c>
      <c r="M20" s="62">
        <v>8.33</v>
      </c>
      <c r="N20" s="62">
        <v>8.33</v>
      </c>
      <c r="O20" s="62">
        <v>8.33</v>
      </c>
      <c r="P20" s="62">
        <v>8.33</v>
      </c>
      <c r="Q20" s="62">
        <v>8.33</v>
      </c>
      <c r="R20" s="62">
        <v>8.33</v>
      </c>
      <c r="S20" s="68" t="s">
        <v>1843</v>
      </c>
      <c r="T20" s="561" t="s">
        <v>1844</v>
      </c>
      <c r="U20" s="68" t="s">
        <v>1845</v>
      </c>
      <c r="V20" s="71" t="s">
        <v>1846</v>
      </c>
      <c r="W20" s="1153" t="s">
        <v>1847</v>
      </c>
      <c r="X20" s="87" t="s">
        <v>1848</v>
      </c>
      <c r="Y20" s="87"/>
      <c r="Z20" s="1153"/>
      <c r="AA20" s="87" t="s">
        <v>109</v>
      </c>
      <c r="AB20" s="87"/>
    </row>
    <row r="21" spans="1:28" ht="128.5" customHeight="1">
      <c r="A21" s="68" t="s">
        <v>1849</v>
      </c>
      <c r="B21" s="68" t="s">
        <v>1850</v>
      </c>
      <c r="C21" s="68" t="s">
        <v>1851</v>
      </c>
      <c r="D21" s="561" t="s">
        <v>367</v>
      </c>
      <c r="E21" s="1152">
        <v>1</v>
      </c>
      <c r="F21" s="1154">
        <v>1</v>
      </c>
      <c r="G21" s="62">
        <v>8.33</v>
      </c>
      <c r="H21" s="62">
        <v>8.33</v>
      </c>
      <c r="I21" s="62">
        <v>8.33</v>
      </c>
      <c r="J21" s="62">
        <v>8.33</v>
      </c>
      <c r="K21" s="62">
        <v>8.33</v>
      </c>
      <c r="L21" s="62">
        <v>8.33</v>
      </c>
      <c r="M21" s="62">
        <v>8.33</v>
      </c>
      <c r="N21" s="62">
        <v>8.33</v>
      </c>
      <c r="O21" s="62">
        <v>8.33</v>
      </c>
      <c r="P21" s="62">
        <v>8.33</v>
      </c>
      <c r="Q21" s="62">
        <v>8.33</v>
      </c>
      <c r="R21" s="62">
        <v>8.33</v>
      </c>
      <c r="S21" s="68" t="s">
        <v>1852</v>
      </c>
      <c r="T21" s="561" t="s">
        <v>1844</v>
      </c>
      <c r="U21" s="68" t="s">
        <v>1853</v>
      </c>
      <c r="V21" s="71" t="s">
        <v>1854</v>
      </c>
      <c r="W21" s="1155" t="s">
        <v>1855</v>
      </c>
      <c r="X21" s="87" t="s">
        <v>1856</v>
      </c>
      <c r="Y21" s="87"/>
      <c r="Z21" s="232"/>
      <c r="AA21" s="87" t="s">
        <v>109</v>
      </c>
      <c r="AB21" s="87"/>
    </row>
    <row r="22" spans="1:28" ht="132" customHeight="1">
      <c r="A22" s="68" t="s">
        <v>1857</v>
      </c>
      <c r="B22" s="68" t="s">
        <v>1858</v>
      </c>
      <c r="C22" s="68" t="s">
        <v>1859</v>
      </c>
      <c r="D22" s="561" t="s">
        <v>367</v>
      </c>
      <c r="E22" s="1152">
        <v>1</v>
      </c>
      <c r="F22" s="1152">
        <v>1</v>
      </c>
      <c r="G22" s="62">
        <v>8.33</v>
      </c>
      <c r="H22" s="62">
        <v>8.33</v>
      </c>
      <c r="I22" s="62">
        <v>8.33</v>
      </c>
      <c r="J22" s="62">
        <v>8.33</v>
      </c>
      <c r="K22" s="62">
        <v>8.33</v>
      </c>
      <c r="L22" s="62">
        <v>8.33</v>
      </c>
      <c r="M22" s="62">
        <v>8.33</v>
      </c>
      <c r="N22" s="62">
        <v>8.33</v>
      </c>
      <c r="O22" s="62">
        <v>8.33</v>
      </c>
      <c r="P22" s="62">
        <v>8.33</v>
      </c>
      <c r="Q22" s="62">
        <v>8.33</v>
      </c>
      <c r="R22" s="62">
        <v>8.33</v>
      </c>
      <c r="S22" s="59" t="s">
        <v>1860</v>
      </c>
      <c r="T22" s="561" t="s">
        <v>1861</v>
      </c>
      <c r="U22" s="59" t="s">
        <v>1862</v>
      </c>
      <c r="V22" s="71" t="s">
        <v>1863</v>
      </c>
      <c r="W22" s="911" t="s">
        <v>1864</v>
      </c>
      <c r="X22" s="87" t="s">
        <v>1865</v>
      </c>
      <c r="Y22" s="87"/>
      <c r="Z22" s="376"/>
      <c r="AA22" s="384" t="s">
        <v>1866</v>
      </c>
      <c r="AB22" s="1156">
        <v>4849800</v>
      </c>
    </row>
    <row r="23" spans="1:28" ht="76.5" customHeight="1">
      <c r="A23" s="377" t="s">
        <v>1867</v>
      </c>
      <c r="B23" s="377" t="s">
        <v>1868</v>
      </c>
      <c r="C23" s="1157" t="s">
        <v>1869</v>
      </c>
      <c r="D23" s="561" t="s">
        <v>367</v>
      </c>
      <c r="E23" s="1152">
        <v>1</v>
      </c>
      <c r="F23" s="1152">
        <v>1</v>
      </c>
      <c r="G23" s="770">
        <v>8.33</v>
      </c>
      <c r="H23" s="769">
        <v>8.33</v>
      </c>
      <c r="I23" s="769">
        <v>8.33</v>
      </c>
      <c r="J23" s="769">
        <v>8.33</v>
      </c>
      <c r="K23" s="769">
        <v>8.33</v>
      </c>
      <c r="L23" s="769">
        <v>8.33</v>
      </c>
      <c r="M23" s="769">
        <v>8.33</v>
      </c>
      <c r="N23" s="769">
        <v>8.33</v>
      </c>
      <c r="O23" s="769">
        <v>8.33</v>
      </c>
      <c r="P23" s="769">
        <v>8.33</v>
      </c>
      <c r="Q23" s="769">
        <v>8.33</v>
      </c>
      <c r="R23" s="769">
        <v>8.33</v>
      </c>
      <c r="S23" s="376" t="s">
        <v>1870</v>
      </c>
      <c r="T23" s="1158" t="s">
        <v>1861</v>
      </c>
      <c r="U23" s="911" t="s">
        <v>1871</v>
      </c>
      <c r="V23" s="1159" t="s">
        <v>1872</v>
      </c>
      <c r="W23" s="87" t="s">
        <v>1873</v>
      </c>
      <c r="X23" s="87" t="s">
        <v>1865</v>
      </c>
      <c r="Y23" s="87"/>
      <c r="Z23" s="87"/>
      <c r="AA23" s="87" t="s">
        <v>109</v>
      </c>
      <c r="AB23" s="87"/>
    </row>
    <row r="24" spans="1:28" ht="87" customHeight="1">
      <c r="A24" s="207" t="s">
        <v>1874</v>
      </c>
      <c r="B24" s="232" t="s">
        <v>1875</v>
      </c>
      <c r="C24" s="1150" t="s">
        <v>1876</v>
      </c>
      <c r="D24" s="561" t="s">
        <v>367</v>
      </c>
      <c r="E24" s="1152">
        <v>1</v>
      </c>
      <c r="F24" s="1152">
        <v>1</v>
      </c>
      <c r="G24" s="1160">
        <v>8.33</v>
      </c>
      <c r="H24" s="88">
        <v>8.33</v>
      </c>
      <c r="I24" s="88">
        <v>8.33</v>
      </c>
      <c r="J24" s="88">
        <v>8.33</v>
      </c>
      <c r="K24" s="88">
        <v>8.33</v>
      </c>
      <c r="L24" s="88">
        <v>8.33</v>
      </c>
      <c r="M24" s="88">
        <v>8.33</v>
      </c>
      <c r="N24" s="88">
        <v>8.33</v>
      </c>
      <c r="O24" s="88">
        <v>8.33</v>
      </c>
      <c r="P24" s="88">
        <v>8.33</v>
      </c>
      <c r="Q24" s="88">
        <v>8.33</v>
      </c>
      <c r="R24" s="88">
        <v>8.33</v>
      </c>
      <c r="S24" s="87" t="s">
        <v>1877</v>
      </c>
      <c r="T24" s="518" t="s">
        <v>1878</v>
      </c>
      <c r="U24" s="911" t="s">
        <v>1879</v>
      </c>
      <c r="V24" s="230" t="s">
        <v>1880</v>
      </c>
      <c r="W24" s="87" t="s">
        <v>1881</v>
      </c>
      <c r="X24" s="87" t="s">
        <v>1882</v>
      </c>
      <c r="Y24" s="87"/>
      <c r="Z24" s="87"/>
      <c r="AA24" s="87" t="s">
        <v>109</v>
      </c>
      <c r="AB24" s="87"/>
    </row>
    <row r="25" spans="1:28" ht="63" customHeight="1">
      <c r="A25" s="1150" t="s">
        <v>1883</v>
      </c>
      <c r="B25" s="1161" t="s">
        <v>1884</v>
      </c>
      <c r="C25" s="1162" t="s">
        <v>1885</v>
      </c>
      <c r="D25" s="1163" t="s">
        <v>367</v>
      </c>
      <c r="E25" s="1164">
        <v>1</v>
      </c>
      <c r="F25" s="1164">
        <v>1</v>
      </c>
      <c r="G25" s="780">
        <v>8.33</v>
      </c>
      <c r="H25" s="780">
        <v>8.33</v>
      </c>
      <c r="I25" s="780">
        <v>8.33</v>
      </c>
      <c r="J25" s="780">
        <v>8.33</v>
      </c>
      <c r="K25" s="780">
        <v>8.33</v>
      </c>
      <c r="L25" s="780">
        <v>8.33</v>
      </c>
      <c r="M25" s="780">
        <v>8.33</v>
      </c>
      <c r="N25" s="780">
        <v>8.33</v>
      </c>
      <c r="O25" s="780">
        <v>8.33</v>
      </c>
      <c r="P25" s="780">
        <v>8.33</v>
      </c>
      <c r="Q25" s="780">
        <v>8.33</v>
      </c>
      <c r="R25" s="780">
        <v>8.33</v>
      </c>
      <c r="S25" s="233" t="s">
        <v>1886</v>
      </c>
      <c r="T25" s="518" t="s">
        <v>1844</v>
      </c>
      <c r="U25" s="1165" t="s">
        <v>1887</v>
      </c>
      <c r="V25" s="240" t="s">
        <v>1888</v>
      </c>
      <c r="W25" s="233" t="s">
        <v>1889</v>
      </c>
      <c r="X25" s="233" t="s">
        <v>1890</v>
      </c>
      <c r="Y25" s="787"/>
      <c r="Z25" s="233"/>
      <c r="AA25" s="233" t="s">
        <v>109</v>
      </c>
      <c r="AB25" s="787"/>
    </row>
    <row r="26" spans="1:28" ht="146" customHeight="1">
      <c r="A26" s="365" t="s">
        <v>1891</v>
      </c>
      <c r="B26" s="59" t="s">
        <v>1892</v>
      </c>
      <c r="C26" s="1151" t="s">
        <v>1829</v>
      </c>
      <c r="D26" s="1166" t="s">
        <v>367</v>
      </c>
      <c r="E26" s="1167">
        <v>1</v>
      </c>
      <c r="F26" s="1167">
        <v>1</v>
      </c>
      <c r="G26" s="88">
        <v>8.33</v>
      </c>
      <c r="H26" s="88">
        <v>8.33</v>
      </c>
      <c r="I26" s="88">
        <v>8.33</v>
      </c>
      <c r="J26" s="88">
        <v>8.33</v>
      </c>
      <c r="K26" s="88">
        <v>8.33</v>
      </c>
      <c r="L26" s="88">
        <v>8.33</v>
      </c>
      <c r="M26" s="88">
        <v>8.33</v>
      </c>
      <c r="N26" s="88">
        <v>8.33</v>
      </c>
      <c r="O26" s="88">
        <v>8.33</v>
      </c>
      <c r="P26" s="88">
        <v>8.33</v>
      </c>
      <c r="Q26" s="88">
        <v>8.33</v>
      </c>
      <c r="R26" s="88">
        <v>8.33</v>
      </c>
      <c r="S26" s="219" t="s">
        <v>1893</v>
      </c>
      <c r="T26" s="518" t="s">
        <v>1861</v>
      </c>
      <c r="U26" s="87" t="s">
        <v>1894</v>
      </c>
      <c r="V26" s="230" t="s">
        <v>1895</v>
      </c>
      <c r="W26" s="87" t="s">
        <v>1896</v>
      </c>
      <c r="X26" s="87" t="s">
        <v>1890</v>
      </c>
      <c r="Y26" s="269"/>
      <c r="Z26" s="87"/>
      <c r="AA26" s="233" t="s">
        <v>109</v>
      </c>
      <c r="AB26" s="787"/>
    </row>
    <row r="27" spans="1:28" ht="15.75" customHeight="1">
      <c r="A27" s="872"/>
      <c r="B27" s="1168"/>
      <c r="C27" s="1169"/>
      <c r="D27" s="41"/>
      <c r="E27" s="43"/>
      <c r="F27" s="43"/>
      <c r="G27" s="83"/>
      <c r="H27" s="83"/>
      <c r="I27" s="83"/>
      <c r="J27" s="83"/>
      <c r="K27" s="83"/>
      <c r="L27" s="83"/>
      <c r="M27" s="83"/>
      <c r="N27" s="83"/>
      <c r="O27" s="83"/>
      <c r="P27" s="83"/>
      <c r="Q27" s="83"/>
      <c r="R27" s="83"/>
      <c r="S27" s="43"/>
      <c r="T27" s="797"/>
      <c r="U27" s="43"/>
      <c r="V27" s="50"/>
      <c r="W27" s="43"/>
      <c r="X27" s="43"/>
      <c r="Y27" s="43"/>
      <c r="Z27" s="43"/>
      <c r="AA27" s="1170" t="s">
        <v>177</v>
      </c>
      <c r="AB27" s="1171">
        <f>SUM(AB22:AB26)</f>
        <v>4849800</v>
      </c>
    </row>
    <row r="28" spans="1:28" ht="15.75" customHeight="1">
      <c r="A28" s="872"/>
      <c r="B28" s="1168"/>
      <c r="C28" s="1172"/>
      <c r="D28" s="41"/>
      <c r="E28" s="43"/>
      <c r="F28" s="43"/>
      <c r="G28" s="83"/>
      <c r="H28" s="83"/>
      <c r="I28" s="83"/>
      <c r="J28" s="83"/>
      <c r="K28" s="83"/>
      <c r="L28" s="83"/>
      <c r="M28" s="83"/>
      <c r="N28" s="83"/>
      <c r="O28" s="83"/>
      <c r="P28" s="83"/>
      <c r="Q28" s="83"/>
      <c r="R28" s="83"/>
      <c r="S28" s="43"/>
      <c r="T28" s="797"/>
      <c r="U28" s="43"/>
      <c r="V28" s="50"/>
      <c r="W28" s="43"/>
      <c r="X28" s="43"/>
      <c r="Y28" s="43"/>
      <c r="Z28" s="43"/>
      <c r="AA28" s="43"/>
    </row>
    <row r="29" spans="1:28" ht="15.75" customHeight="1">
      <c r="A29" s="43"/>
      <c r="B29" s="4"/>
      <c r="C29" s="41"/>
      <c r="D29" s="41"/>
      <c r="E29" s="43"/>
      <c r="F29" s="43"/>
      <c r="G29" s="83"/>
      <c r="H29" s="83"/>
      <c r="I29" s="83"/>
      <c r="J29" s="83"/>
      <c r="K29" s="83"/>
      <c r="L29" s="83"/>
      <c r="M29" s="83"/>
      <c r="N29" s="83"/>
      <c r="O29" s="83"/>
      <c r="P29" s="83"/>
      <c r="Q29" s="83"/>
      <c r="R29" s="83"/>
      <c r="S29" s="43"/>
      <c r="T29" s="797"/>
      <c r="U29" s="43"/>
      <c r="V29" s="50"/>
      <c r="W29" s="43"/>
      <c r="X29" s="43"/>
      <c r="Y29" s="43"/>
      <c r="Z29" s="43"/>
      <c r="AA29" s="43"/>
    </row>
    <row r="30" spans="1:28" ht="73" customHeight="1">
      <c r="A30" s="113" t="s">
        <v>1897</v>
      </c>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row>
    <row r="31" spans="1:28" ht="15.75" customHeight="1">
      <c r="A31" s="114" t="s">
        <v>179</v>
      </c>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row>
    <row r="32" spans="1:28" ht="15.75" customHeight="1">
      <c r="A32" s="113" t="s">
        <v>180</v>
      </c>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row>
    <row r="33" spans="1:27" ht="15.75" customHeight="1">
      <c r="A33" s="43"/>
      <c r="B33" s="4"/>
      <c r="C33" s="41"/>
      <c r="D33" s="41"/>
      <c r="E33" s="43"/>
      <c r="F33" s="43"/>
      <c r="G33" s="83"/>
      <c r="H33" s="83"/>
      <c r="I33" s="83"/>
      <c r="J33" s="83"/>
      <c r="K33" s="83"/>
      <c r="L33" s="83"/>
      <c r="M33" s="83"/>
      <c r="N33" s="83"/>
      <c r="O33" s="83"/>
      <c r="P33" s="83"/>
      <c r="Q33" s="83"/>
      <c r="R33" s="83"/>
      <c r="S33" s="43"/>
      <c r="T33" s="797"/>
      <c r="U33" s="43"/>
      <c r="V33" s="50"/>
      <c r="W33" s="43"/>
      <c r="X33" s="43"/>
      <c r="Y33" s="43"/>
      <c r="Z33" s="43"/>
      <c r="AA33" s="43"/>
    </row>
    <row r="34" spans="1:27" ht="15.75" customHeight="1">
      <c r="A34" s="43"/>
      <c r="B34" s="4"/>
      <c r="C34" s="41"/>
      <c r="D34" s="41"/>
      <c r="E34" s="43"/>
      <c r="F34" s="43"/>
      <c r="G34" s="83"/>
      <c r="H34" s="83"/>
      <c r="I34" s="83"/>
      <c r="J34" s="83"/>
      <c r="K34" s="83"/>
      <c r="L34" s="83"/>
      <c r="M34" s="83"/>
      <c r="N34" s="83"/>
      <c r="O34" s="83"/>
      <c r="P34" s="83"/>
      <c r="Q34" s="83"/>
      <c r="R34" s="83"/>
      <c r="S34" s="43"/>
      <c r="T34" s="797"/>
      <c r="U34" s="43"/>
      <c r="V34" s="50"/>
      <c r="W34" s="43"/>
      <c r="X34" s="43"/>
      <c r="Y34" s="43"/>
      <c r="Z34" s="43"/>
      <c r="AA34" s="43"/>
    </row>
    <row r="35" spans="1:27" ht="15.75" customHeight="1">
      <c r="A35" s="43"/>
      <c r="B35" s="4"/>
      <c r="C35" s="41"/>
      <c r="D35" s="41"/>
      <c r="E35" s="43"/>
      <c r="F35" s="43"/>
      <c r="G35" s="83"/>
      <c r="H35" s="83"/>
      <c r="I35" s="83"/>
      <c r="J35" s="83"/>
      <c r="K35" s="83"/>
      <c r="L35" s="83"/>
      <c r="M35" s="83"/>
      <c r="N35" s="83"/>
      <c r="O35" s="83"/>
      <c r="P35" s="83"/>
      <c r="Q35" s="83"/>
      <c r="R35" s="83"/>
      <c r="S35" s="43"/>
      <c r="T35" s="797"/>
      <c r="U35" s="43"/>
      <c r="V35" s="50"/>
      <c r="W35" s="43"/>
      <c r="X35" s="43"/>
      <c r="Y35" s="43"/>
      <c r="Z35" s="43"/>
      <c r="AA35" s="43"/>
    </row>
    <row r="36" spans="1:27" ht="15.75" customHeight="1">
      <c r="A36" s="43"/>
      <c r="B36" s="4"/>
      <c r="C36" s="41"/>
      <c r="D36" s="41"/>
      <c r="E36" s="43"/>
      <c r="F36" s="43"/>
      <c r="G36" s="83"/>
      <c r="H36" s="83"/>
      <c r="I36" s="83"/>
      <c r="J36" s="83"/>
      <c r="K36" s="83"/>
      <c r="L36" s="83"/>
      <c r="M36" s="83"/>
      <c r="N36" s="83"/>
      <c r="O36" s="83"/>
      <c r="P36" s="83"/>
      <c r="Q36" s="83"/>
      <c r="R36" s="83"/>
      <c r="S36" s="43"/>
      <c r="T36" s="797"/>
      <c r="U36" s="43"/>
      <c r="V36" s="50"/>
      <c r="W36" s="43"/>
      <c r="X36" s="43"/>
      <c r="Y36" s="43"/>
      <c r="Z36" s="43"/>
      <c r="AA36" s="43"/>
    </row>
    <row r="37" spans="1:27" ht="15.75" customHeight="1">
      <c r="A37" s="43"/>
      <c r="B37" s="4"/>
      <c r="C37" s="41"/>
      <c r="D37" s="41"/>
      <c r="E37" s="43"/>
      <c r="F37" s="43"/>
      <c r="G37" s="83"/>
      <c r="H37" s="83"/>
      <c r="I37" s="83"/>
      <c r="J37" s="83"/>
      <c r="K37" s="83"/>
      <c r="L37" s="83"/>
      <c r="M37" s="83"/>
      <c r="N37" s="83"/>
      <c r="O37" s="83"/>
      <c r="P37" s="83"/>
      <c r="Q37" s="83"/>
      <c r="R37" s="83"/>
      <c r="S37" s="43"/>
      <c r="T37" s="797"/>
      <c r="U37" s="43"/>
      <c r="V37" s="50"/>
      <c r="W37" s="43"/>
      <c r="X37" s="43"/>
      <c r="Y37" s="43"/>
      <c r="Z37" s="43"/>
      <c r="AA37" s="43"/>
    </row>
    <row r="38" spans="1:27" ht="15.75" customHeight="1">
      <c r="A38" s="43"/>
      <c r="B38" s="4"/>
      <c r="C38" s="41"/>
      <c r="D38" s="41"/>
      <c r="E38" s="43"/>
      <c r="F38" s="43"/>
      <c r="G38" s="83"/>
      <c r="H38" s="83"/>
      <c r="I38" s="83"/>
      <c r="J38" s="83"/>
      <c r="K38" s="83"/>
      <c r="L38" s="83"/>
      <c r="M38" s="83"/>
      <c r="N38" s="83"/>
      <c r="O38" s="83"/>
      <c r="P38" s="83"/>
      <c r="Q38" s="83"/>
      <c r="R38" s="83"/>
      <c r="S38" s="43"/>
      <c r="T38" s="797"/>
      <c r="U38" s="43"/>
      <c r="V38" s="50"/>
      <c r="W38" s="43"/>
      <c r="X38" s="43"/>
      <c r="Y38" s="43"/>
      <c r="Z38" s="43"/>
      <c r="AA38" s="43"/>
    </row>
    <row r="39" spans="1:27" ht="15.75" customHeight="1">
      <c r="A39" s="43"/>
      <c r="B39" s="4"/>
      <c r="C39" s="41"/>
      <c r="D39" s="41"/>
      <c r="E39" s="43"/>
      <c r="F39" s="43"/>
      <c r="G39" s="83"/>
      <c r="H39" s="83"/>
      <c r="I39" s="83"/>
      <c r="J39" s="83"/>
      <c r="K39" s="83"/>
      <c r="L39" s="83"/>
      <c r="M39" s="83"/>
      <c r="N39" s="83"/>
      <c r="O39" s="83"/>
      <c r="P39" s="83"/>
      <c r="Q39" s="83"/>
      <c r="R39" s="83"/>
      <c r="S39" s="43"/>
      <c r="T39" s="797"/>
      <c r="U39" s="43"/>
      <c r="V39" s="50"/>
      <c r="W39" s="43"/>
      <c r="X39" s="43"/>
      <c r="Y39" s="43"/>
      <c r="Z39" s="43"/>
      <c r="AA39" s="43"/>
    </row>
    <row r="40" spans="1:27" ht="15.75" customHeight="1">
      <c r="A40" s="43"/>
      <c r="B40" s="4"/>
      <c r="C40" s="41"/>
      <c r="D40" s="41"/>
      <c r="E40" s="43"/>
      <c r="F40" s="43"/>
      <c r="G40" s="83"/>
      <c r="H40" s="83"/>
      <c r="I40" s="83"/>
      <c r="J40" s="83"/>
      <c r="K40" s="83"/>
      <c r="L40" s="83"/>
      <c r="M40" s="83"/>
      <c r="N40" s="83"/>
      <c r="O40" s="83"/>
      <c r="P40" s="83"/>
      <c r="Q40" s="83"/>
      <c r="R40" s="83"/>
      <c r="S40" s="43"/>
      <c r="T40" s="797"/>
      <c r="U40" s="43"/>
      <c r="V40" s="50"/>
      <c r="W40" s="43"/>
      <c r="X40" s="43"/>
      <c r="Y40" s="43"/>
      <c r="Z40" s="43"/>
      <c r="AA40" s="43"/>
    </row>
    <row r="41" spans="1:27" ht="15.75" customHeight="1">
      <c r="A41" s="43"/>
      <c r="B41" s="4"/>
      <c r="C41" s="41"/>
      <c r="D41" s="41"/>
      <c r="E41" s="43"/>
      <c r="F41" s="43"/>
      <c r="G41" s="83"/>
      <c r="H41" s="83"/>
      <c r="I41" s="83"/>
      <c r="J41" s="83"/>
      <c r="K41" s="83"/>
      <c r="L41" s="83"/>
      <c r="M41" s="83"/>
      <c r="N41" s="83"/>
      <c r="O41" s="83"/>
      <c r="P41" s="83"/>
      <c r="Q41" s="83"/>
      <c r="R41" s="83"/>
      <c r="S41" s="43"/>
      <c r="T41" s="797"/>
      <c r="U41" s="43"/>
      <c r="V41" s="50"/>
      <c r="W41" s="43"/>
      <c r="X41" s="43"/>
      <c r="Y41" s="43"/>
      <c r="Z41" s="43"/>
      <c r="AA41" s="43"/>
    </row>
    <row r="42" spans="1:27" ht="15.75" customHeight="1">
      <c r="A42" s="43"/>
      <c r="B42" s="4"/>
      <c r="C42" s="41"/>
      <c r="D42" s="41"/>
      <c r="E42" s="43"/>
      <c r="F42" s="43"/>
      <c r="G42" s="83"/>
      <c r="H42" s="83"/>
      <c r="I42" s="83"/>
      <c r="J42" s="83"/>
      <c r="K42" s="83"/>
      <c r="L42" s="83"/>
      <c r="M42" s="83"/>
      <c r="N42" s="83"/>
      <c r="O42" s="83"/>
      <c r="P42" s="83"/>
      <c r="Q42" s="83"/>
      <c r="R42" s="83"/>
      <c r="S42" s="43"/>
      <c r="T42" s="797"/>
      <c r="U42" s="43"/>
      <c r="V42" s="50"/>
      <c r="W42" s="43"/>
      <c r="X42" s="43"/>
      <c r="Y42" s="43"/>
      <c r="Z42" s="43"/>
      <c r="AA42" s="43"/>
    </row>
    <row r="43" spans="1:27" ht="15.75" customHeight="1">
      <c r="A43" s="43"/>
      <c r="B43" s="4"/>
      <c r="C43" s="41"/>
      <c r="D43" s="41"/>
      <c r="E43" s="43"/>
      <c r="F43" s="43"/>
      <c r="G43" s="83"/>
      <c r="H43" s="83"/>
      <c r="I43" s="83"/>
      <c r="J43" s="83"/>
      <c r="K43" s="83"/>
      <c r="L43" s="83"/>
      <c r="M43" s="83"/>
      <c r="N43" s="83"/>
      <c r="O43" s="83"/>
      <c r="P43" s="83"/>
      <c r="Q43" s="83"/>
      <c r="R43" s="83"/>
      <c r="S43" s="43"/>
      <c r="T43" s="797"/>
      <c r="U43" s="43"/>
      <c r="V43" s="50"/>
      <c r="W43" s="43"/>
      <c r="X43" s="43"/>
      <c r="Y43" s="43"/>
      <c r="Z43" s="43"/>
      <c r="AA43" s="43"/>
    </row>
    <row r="44" spans="1:27" ht="15.75" customHeight="1">
      <c r="A44" s="43"/>
      <c r="B44" s="4"/>
      <c r="C44" s="41"/>
      <c r="D44" s="41"/>
      <c r="E44" s="43"/>
      <c r="F44" s="43"/>
      <c r="G44" s="83"/>
      <c r="H44" s="83"/>
      <c r="I44" s="83"/>
      <c r="J44" s="83"/>
      <c r="K44" s="83"/>
      <c r="L44" s="83"/>
      <c r="M44" s="83"/>
      <c r="N44" s="83"/>
      <c r="O44" s="83"/>
      <c r="P44" s="83"/>
      <c r="Q44" s="83"/>
      <c r="R44" s="83"/>
      <c r="S44" s="43"/>
      <c r="T44" s="797"/>
      <c r="U44" s="43"/>
      <c r="V44" s="50"/>
      <c r="W44" s="43"/>
      <c r="X44" s="43"/>
      <c r="Y44" s="43"/>
      <c r="Z44" s="43"/>
      <c r="AA44" s="43"/>
    </row>
    <row r="45" spans="1:27" ht="15.75" customHeight="1">
      <c r="A45" s="43"/>
      <c r="B45" s="4"/>
      <c r="C45" s="41"/>
      <c r="D45" s="41"/>
      <c r="E45" s="43"/>
      <c r="F45" s="43"/>
      <c r="G45" s="83"/>
      <c r="H45" s="83"/>
      <c r="I45" s="83"/>
      <c r="J45" s="83"/>
      <c r="K45" s="83"/>
      <c r="L45" s="83"/>
      <c r="M45" s="83"/>
      <c r="N45" s="83"/>
      <c r="O45" s="83"/>
      <c r="P45" s="83"/>
      <c r="Q45" s="83"/>
      <c r="R45" s="83"/>
      <c r="S45" s="43"/>
      <c r="T45" s="797"/>
      <c r="U45" s="43"/>
      <c r="V45" s="50"/>
      <c r="W45" s="43"/>
      <c r="X45" s="43"/>
      <c r="Y45" s="43"/>
      <c r="Z45" s="43"/>
      <c r="AA45" s="43"/>
    </row>
    <row r="46" spans="1:27" ht="15.75" customHeight="1">
      <c r="A46" s="43"/>
      <c r="B46" s="4"/>
      <c r="C46" s="41"/>
      <c r="D46" s="41"/>
      <c r="E46" s="43"/>
      <c r="F46" s="43"/>
      <c r="G46" s="83"/>
      <c r="H46" s="83"/>
      <c r="I46" s="83"/>
      <c r="J46" s="83"/>
      <c r="K46" s="83"/>
      <c r="L46" s="83"/>
      <c r="M46" s="83"/>
      <c r="N46" s="83"/>
      <c r="O46" s="83"/>
      <c r="P46" s="83"/>
      <c r="Q46" s="83"/>
      <c r="R46" s="83"/>
      <c r="S46" s="43"/>
      <c r="T46" s="797"/>
      <c r="U46" s="43"/>
      <c r="V46" s="50"/>
      <c r="W46" s="43"/>
      <c r="X46" s="43"/>
      <c r="Y46" s="43"/>
      <c r="Z46" s="43"/>
      <c r="AA46" s="43"/>
    </row>
    <row r="47" spans="1:27" ht="15.75" customHeight="1">
      <c r="A47" s="43"/>
      <c r="B47" s="4"/>
      <c r="C47" s="41"/>
      <c r="D47" s="41"/>
      <c r="E47" s="43"/>
      <c r="F47" s="43"/>
      <c r="G47" s="83"/>
      <c r="H47" s="83"/>
      <c r="I47" s="83"/>
      <c r="J47" s="83"/>
      <c r="K47" s="83"/>
      <c r="L47" s="83"/>
      <c r="M47" s="83"/>
      <c r="N47" s="83"/>
      <c r="O47" s="83"/>
      <c r="P47" s="83"/>
      <c r="Q47" s="83"/>
      <c r="R47" s="83"/>
      <c r="S47" s="43"/>
      <c r="T47" s="797"/>
      <c r="U47" s="43"/>
      <c r="V47" s="50"/>
      <c r="W47" s="43"/>
      <c r="X47" s="43"/>
      <c r="Y47" s="43"/>
      <c r="Z47" s="43"/>
      <c r="AA47" s="43"/>
    </row>
    <row r="48" spans="1:27" ht="15.75" customHeight="1">
      <c r="A48" s="43"/>
      <c r="B48" s="4"/>
      <c r="C48" s="41"/>
      <c r="D48" s="41"/>
      <c r="E48" s="43"/>
      <c r="F48" s="43"/>
      <c r="G48" s="83"/>
      <c r="H48" s="83"/>
      <c r="I48" s="83"/>
      <c r="J48" s="83"/>
      <c r="K48" s="83"/>
      <c r="L48" s="83"/>
      <c r="M48" s="83"/>
      <c r="N48" s="83"/>
      <c r="O48" s="83"/>
      <c r="P48" s="83"/>
      <c r="Q48" s="83"/>
      <c r="R48" s="83"/>
      <c r="S48" s="43"/>
      <c r="T48" s="797"/>
      <c r="U48" s="43"/>
      <c r="V48" s="50"/>
      <c r="W48" s="43"/>
      <c r="X48" s="43"/>
      <c r="Y48" s="43"/>
      <c r="Z48" s="43"/>
      <c r="AA48" s="43"/>
    </row>
    <row r="49" spans="1:27" ht="15.75" customHeight="1">
      <c r="A49" s="43"/>
      <c r="B49" s="4"/>
      <c r="C49" s="41"/>
      <c r="D49" s="41"/>
      <c r="E49" s="43"/>
      <c r="F49" s="43"/>
      <c r="G49" s="83"/>
      <c r="H49" s="83"/>
      <c r="I49" s="83"/>
      <c r="J49" s="83"/>
      <c r="K49" s="83"/>
      <c r="L49" s="83"/>
      <c r="M49" s="83"/>
      <c r="N49" s="83"/>
      <c r="O49" s="83"/>
      <c r="P49" s="83"/>
      <c r="Q49" s="83"/>
      <c r="R49" s="83"/>
      <c r="S49" s="43"/>
      <c r="T49" s="797"/>
      <c r="U49" s="43"/>
      <c r="V49" s="50"/>
      <c r="W49" s="43"/>
      <c r="X49" s="43"/>
      <c r="Y49" s="43"/>
      <c r="Z49" s="43"/>
      <c r="AA49" s="43"/>
    </row>
    <row r="50" spans="1:27" ht="15.75" customHeight="1">
      <c r="A50" s="43"/>
      <c r="B50" s="4"/>
      <c r="C50" s="41"/>
      <c r="D50" s="41"/>
      <c r="E50" s="43"/>
      <c r="F50" s="43"/>
      <c r="G50" s="83"/>
      <c r="H50" s="83"/>
      <c r="I50" s="83"/>
      <c r="J50" s="83"/>
      <c r="K50" s="83"/>
      <c r="L50" s="83"/>
      <c r="M50" s="83"/>
      <c r="N50" s="83"/>
      <c r="O50" s="83"/>
      <c r="P50" s="83"/>
      <c r="Q50" s="83"/>
      <c r="R50" s="83"/>
      <c r="S50" s="43"/>
      <c r="T50" s="797"/>
      <c r="U50" s="43"/>
      <c r="V50" s="50"/>
      <c r="W50" s="43"/>
      <c r="X50" s="43"/>
      <c r="Y50" s="43"/>
      <c r="Z50" s="43"/>
      <c r="AA50" s="43"/>
    </row>
    <row r="51" spans="1:27" ht="15.75" customHeight="1">
      <c r="A51" s="43"/>
      <c r="B51" s="4"/>
      <c r="C51" s="41"/>
      <c r="D51" s="41"/>
      <c r="E51" s="43"/>
      <c r="F51" s="43"/>
      <c r="G51" s="83"/>
      <c r="H51" s="83"/>
      <c r="I51" s="83"/>
      <c r="J51" s="83"/>
      <c r="K51" s="83"/>
      <c r="L51" s="83"/>
      <c r="M51" s="83"/>
      <c r="N51" s="83"/>
      <c r="O51" s="83"/>
      <c r="P51" s="83"/>
      <c r="Q51" s="83"/>
      <c r="R51" s="83"/>
      <c r="S51" s="43"/>
      <c r="T51" s="797"/>
      <c r="U51" s="43"/>
      <c r="V51" s="50"/>
      <c r="W51" s="43"/>
      <c r="X51" s="43"/>
      <c r="Y51" s="43"/>
      <c r="Z51" s="43"/>
      <c r="AA51" s="43"/>
    </row>
    <row r="52" spans="1:27" ht="15.75" customHeight="1">
      <c r="A52" s="43"/>
      <c r="B52" s="4"/>
      <c r="C52" s="41"/>
      <c r="D52" s="41"/>
      <c r="E52" s="43"/>
      <c r="F52" s="43"/>
      <c r="G52" s="83"/>
      <c r="H52" s="83"/>
      <c r="I52" s="83"/>
      <c r="J52" s="83"/>
      <c r="K52" s="83"/>
      <c r="L52" s="83"/>
      <c r="M52" s="83"/>
      <c r="N52" s="83"/>
      <c r="O52" s="83"/>
      <c r="P52" s="83"/>
      <c r="Q52" s="83"/>
      <c r="R52" s="83"/>
      <c r="S52" s="43"/>
      <c r="T52" s="797"/>
      <c r="U52" s="43"/>
      <c r="V52" s="50"/>
      <c r="W52" s="43"/>
      <c r="X52" s="43"/>
      <c r="Y52" s="43"/>
      <c r="Z52" s="43"/>
      <c r="AA52" s="43"/>
    </row>
    <row r="53" spans="1:27" ht="15.75" customHeight="1">
      <c r="A53" s="43"/>
      <c r="B53" s="4"/>
      <c r="C53" s="41"/>
      <c r="D53" s="41"/>
      <c r="E53" s="43"/>
      <c r="F53" s="43"/>
      <c r="G53" s="83"/>
      <c r="H53" s="83"/>
      <c r="I53" s="83"/>
      <c r="J53" s="83"/>
      <c r="K53" s="83"/>
      <c r="L53" s="83"/>
      <c r="M53" s="83"/>
      <c r="N53" s="83"/>
      <c r="O53" s="83"/>
      <c r="P53" s="83"/>
      <c r="Q53" s="83"/>
      <c r="R53" s="83"/>
      <c r="S53" s="43"/>
      <c r="T53" s="797"/>
      <c r="U53" s="43"/>
      <c r="V53" s="50"/>
      <c r="W53" s="43"/>
      <c r="X53" s="43"/>
      <c r="Y53" s="43"/>
      <c r="Z53" s="43"/>
      <c r="AA53" s="43"/>
    </row>
    <row r="54" spans="1:27" ht="15.75" customHeight="1">
      <c r="A54" s="43"/>
      <c r="B54" s="4"/>
      <c r="C54" s="41"/>
      <c r="D54" s="41"/>
      <c r="E54" s="43"/>
      <c r="F54" s="43"/>
      <c r="G54" s="83"/>
      <c r="H54" s="83"/>
      <c r="I54" s="83"/>
      <c r="J54" s="83"/>
      <c r="K54" s="83"/>
      <c r="L54" s="83"/>
      <c r="M54" s="83"/>
      <c r="N54" s="83"/>
      <c r="O54" s="83"/>
      <c r="P54" s="83"/>
      <c r="Q54" s="83"/>
      <c r="R54" s="83"/>
      <c r="S54" s="43"/>
      <c r="T54" s="797"/>
      <c r="U54" s="43"/>
      <c r="V54" s="50"/>
      <c r="W54" s="43"/>
      <c r="X54" s="43"/>
      <c r="Y54" s="43"/>
      <c r="Z54" s="43"/>
      <c r="AA54" s="43"/>
    </row>
    <row r="55" spans="1:27" ht="15.75" customHeight="1">
      <c r="A55" s="43"/>
      <c r="B55" s="4"/>
      <c r="C55" s="41"/>
      <c r="D55" s="41"/>
      <c r="E55" s="43"/>
      <c r="F55" s="43"/>
      <c r="G55" s="83"/>
      <c r="H55" s="83"/>
      <c r="I55" s="83"/>
      <c r="J55" s="83"/>
      <c r="K55" s="83"/>
      <c r="L55" s="83"/>
      <c r="M55" s="83"/>
      <c r="N55" s="83"/>
      <c r="O55" s="83"/>
      <c r="P55" s="83"/>
      <c r="Q55" s="83"/>
      <c r="R55" s="83"/>
      <c r="S55" s="43"/>
      <c r="T55" s="797"/>
      <c r="U55" s="43"/>
      <c r="V55" s="50"/>
      <c r="W55" s="43"/>
      <c r="X55" s="43"/>
      <c r="Y55" s="43"/>
      <c r="Z55" s="43"/>
      <c r="AA55" s="43"/>
    </row>
    <row r="56" spans="1:27" ht="15.75" customHeight="1">
      <c r="A56" s="43"/>
      <c r="B56" s="4"/>
      <c r="C56" s="41"/>
      <c r="D56" s="41"/>
      <c r="E56" s="43"/>
      <c r="F56" s="43"/>
      <c r="G56" s="83"/>
      <c r="H56" s="83"/>
      <c r="I56" s="83"/>
      <c r="J56" s="83"/>
      <c r="K56" s="83"/>
      <c r="L56" s="83"/>
      <c r="M56" s="83"/>
      <c r="N56" s="83"/>
      <c r="O56" s="83"/>
      <c r="P56" s="83"/>
      <c r="Q56" s="83"/>
      <c r="R56" s="83"/>
      <c r="S56" s="43"/>
      <c r="T56" s="797"/>
      <c r="U56" s="43"/>
      <c r="V56" s="50"/>
      <c r="W56" s="43"/>
      <c r="X56" s="43"/>
      <c r="Y56" s="43"/>
      <c r="Z56" s="43"/>
      <c r="AA56" s="43"/>
    </row>
    <row r="57" spans="1:27" ht="15.75" customHeight="1">
      <c r="A57" s="43"/>
      <c r="B57" s="4"/>
      <c r="C57" s="41"/>
      <c r="D57" s="41"/>
      <c r="E57" s="43"/>
      <c r="F57" s="43"/>
      <c r="G57" s="83"/>
      <c r="H57" s="83"/>
      <c r="I57" s="83"/>
      <c r="J57" s="83"/>
      <c r="K57" s="83"/>
      <c r="L57" s="83"/>
      <c r="M57" s="83"/>
      <c r="N57" s="83"/>
      <c r="O57" s="83"/>
      <c r="P57" s="83"/>
      <c r="Q57" s="83"/>
      <c r="R57" s="83"/>
      <c r="S57" s="43"/>
      <c r="T57" s="797"/>
      <c r="U57" s="43"/>
      <c r="V57" s="50"/>
      <c r="W57" s="43"/>
      <c r="X57" s="43"/>
      <c r="Y57" s="43"/>
      <c r="Z57" s="43"/>
      <c r="AA57" s="43"/>
    </row>
    <row r="58" spans="1:27" ht="15.75" customHeight="1">
      <c r="A58" s="43"/>
      <c r="B58" s="4"/>
      <c r="C58" s="41"/>
      <c r="D58" s="41"/>
      <c r="E58" s="43"/>
      <c r="F58" s="43"/>
      <c r="G58" s="83"/>
      <c r="H58" s="83"/>
      <c r="I58" s="83"/>
      <c r="J58" s="83"/>
      <c r="K58" s="83"/>
      <c r="L58" s="83"/>
      <c r="M58" s="83"/>
      <c r="N58" s="83"/>
      <c r="O58" s="83"/>
      <c r="P58" s="83"/>
      <c r="Q58" s="83"/>
      <c r="R58" s="83"/>
      <c r="S58" s="43"/>
      <c r="T58" s="797"/>
      <c r="U58" s="43"/>
      <c r="V58" s="50"/>
      <c r="W58" s="43"/>
      <c r="X58" s="43"/>
      <c r="Y58" s="43"/>
      <c r="Z58" s="43"/>
      <c r="AA58" s="43"/>
    </row>
    <row r="59" spans="1:27" ht="15.75" customHeight="1">
      <c r="A59" s="43"/>
      <c r="B59" s="4"/>
      <c r="C59" s="41"/>
      <c r="D59" s="41"/>
      <c r="E59" s="43"/>
      <c r="F59" s="43"/>
      <c r="G59" s="83"/>
      <c r="H59" s="83"/>
      <c r="I59" s="83"/>
      <c r="J59" s="83"/>
      <c r="K59" s="83"/>
      <c r="L59" s="83"/>
      <c r="M59" s="83"/>
      <c r="N59" s="83"/>
      <c r="O59" s="83"/>
      <c r="P59" s="83"/>
      <c r="Q59" s="83"/>
      <c r="R59" s="83"/>
      <c r="S59" s="43"/>
      <c r="T59" s="797"/>
      <c r="U59" s="43"/>
      <c r="V59" s="50"/>
      <c r="W59" s="43"/>
      <c r="X59" s="43"/>
      <c r="Y59" s="43"/>
      <c r="Z59" s="43"/>
      <c r="AA59" s="43"/>
    </row>
    <row r="60" spans="1:27" ht="15.75" customHeight="1">
      <c r="A60" s="43"/>
      <c r="B60" s="4"/>
      <c r="C60" s="41"/>
      <c r="D60" s="41"/>
      <c r="E60" s="43"/>
      <c r="F60" s="43"/>
      <c r="G60" s="83"/>
      <c r="H60" s="83"/>
      <c r="I60" s="83"/>
      <c r="J60" s="83"/>
      <c r="K60" s="83"/>
      <c r="L60" s="83"/>
      <c r="M60" s="83"/>
      <c r="N60" s="83"/>
      <c r="O60" s="83"/>
      <c r="P60" s="83"/>
      <c r="Q60" s="83"/>
      <c r="R60" s="83"/>
      <c r="S60" s="43"/>
      <c r="T60" s="797"/>
      <c r="U60" s="43"/>
      <c r="V60" s="50"/>
      <c r="W60" s="43"/>
      <c r="X60" s="43"/>
      <c r="Y60" s="43"/>
      <c r="Z60" s="43"/>
      <c r="AA60" s="43"/>
    </row>
    <row r="61" spans="1:27" ht="15.75" customHeight="1">
      <c r="A61" s="43"/>
      <c r="B61" s="4"/>
      <c r="C61" s="41"/>
      <c r="D61" s="41"/>
      <c r="E61" s="43"/>
      <c r="F61" s="43"/>
      <c r="G61" s="83"/>
      <c r="H61" s="83"/>
      <c r="I61" s="83"/>
      <c r="J61" s="83"/>
      <c r="K61" s="83"/>
      <c r="L61" s="83"/>
      <c r="M61" s="83"/>
      <c r="N61" s="83"/>
      <c r="O61" s="83"/>
      <c r="P61" s="83"/>
      <c r="Q61" s="83"/>
      <c r="R61" s="83"/>
      <c r="S61" s="43"/>
      <c r="T61" s="797"/>
      <c r="U61" s="43"/>
      <c r="V61" s="50"/>
      <c r="W61" s="43"/>
      <c r="X61" s="43"/>
      <c r="Y61" s="43"/>
      <c r="Z61" s="43"/>
      <c r="AA61" s="43"/>
    </row>
    <row r="62" spans="1:27" ht="15.75" customHeight="1">
      <c r="A62" s="43"/>
      <c r="B62" s="4"/>
      <c r="C62" s="41"/>
      <c r="D62" s="41"/>
      <c r="E62" s="43"/>
      <c r="F62" s="43"/>
      <c r="G62" s="83"/>
      <c r="H62" s="83"/>
      <c r="I62" s="83"/>
      <c r="J62" s="83"/>
      <c r="K62" s="83"/>
      <c r="L62" s="83"/>
      <c r="M62" s="83"/>
      <c r="N62" s="83"/>
      <c r="O62" s="83"/>
      <c r="P62" s="83"/>
      <c r="Q62" s="83"/>
      <c r="R62" s="83"/>
      <c r="S62" s="43"/>
      <c r="T62" s="797"/>
      <c r="U62" s="43"/>
      <c r="V62" s="50"/>
      <c r="W62" s="43"/>
      <c r="X62" s="43"/>
      <c r="Y62" s="43"/>
      <c r="Z62" s="43"/>
      <c r="AA62" s="43"/>
    </row>
    <row r="63" spans="1:27" ht="15.75" customHeight="1">
      <c r="A63" s="43"/>
      <c r="B63" s="4"/>
      <c r="C63" s="41"/>
      <c r="D63" s="41"/>
      <c r="E63" s="43"/>
      <c r="F63" s="43"/>
      <c r="G63" s="83"/>
      <c r="H63" s="83"/>
      <c r="I63" s="83"/>
      <c r="J63" s="83"/>
      <c r="K63" s="83"/>
      <c r="L63" s="83"/>
      <c r="M63" s="83"/>
      <c r="N63" s="83"/>
      <c r="O63" s="83"/>
      <c r="P63" s="83"/>
      <c r="Q63" s="83"/>
      <c r="R63" s="83"/>
      <c r="S63" s="43"/>
      <c r="T63" s="797"/>
      <c r="U63" s="43"/>
      <c r="V63" s="50"/>
      <c r="W63" s="43"/>
      <c r="X63" s="43"/>
      <c r="Y63" s="43"/>
      <c r="Z63" s="43"/>
      <c r="AA63" s="43"/>
    </row>
    <row r="64" spans="1:27" ht="15.75" customHeight="1">
      <c r="A64" s="43"/>
      <c r="B64" s="4"/>
      <c r="C64" s="41"/>
      <c r="D64" s="41"/>
      <c r="E64" s="43"/>
      <c r="F64" s="43"/>
      <c r="G64" s="83"/>
      <c r="H64" s="83"/>
      <c r="I64" s="83"/>
      <c r="J64" s="83"/>
      <c r="K64" s="83"/>
      <c r="L64" s="83"/>
      <c r="M64" s="83"/>
      <c r="N64" s="83"/>
      <c r="O64" s="83"/>
      <c r="P64" s="83"/>
      <c r="Q64" s="83"/>
      <c r="R64" s="83"/>
      <c r="S64" s="43"/>
      <c r="T64" s="797"/>
      <c r="U64" s="43"/>
      <c r="V64" s="50"/>
      <c r="W64" s="43"/>
      <c r="X64" s="43"/>
      <c r="Y64" s="43"/>
      <c r="Z64" s="43"/>
      <c r="AA64" s="43"/>
    </row>
    <row r="65" spans="1:27" ht="15.75" customHeight="1">
      <c r="A65" s="43"/>
      <c r="B65" s="4"/>
      <c r="C65" s="41"/>
      <c r="D65" s="41"/>
      <c r="E65" s="43"/>
      <c r="F65" s="43"/>
      <c r="G65" s="83"/>
      <c r="H65" s="83"/>
      <c r="I65" s="83"/>
      <c r="J65" s="83"/>
      <c r="K65" s="83"/>
      <c r="L65" s="83"/>
      <c r="M65" s="83"/>
      <c r="N65" s="83"/>
      <c r="O65" s="83"/>
      <c r="P65" s="83"/>
      <c r="Q65" s="83"/>
      <c r="R65" s="83"/>
      <c r="S65" s="43"/>
      <c r="T65" s="797"/>
      <c r="U65" s="43"/>
      <c r="V65" s="50"/>
      <c r="W65" s="43"/>
      <c r="X65" s="43"/>
      <c r="Y65" s="43"/>
      <c r="Z65" s="43"/>
      <c r="AA65" s="43"/>
    </row>
    <row r="66" spans="1:27" ht="15.75" customHeight="1">
      <c r="A66" s="43"/>
      <c r="B66" s="4"/>
      <c r="C66" s="41"/>
      <c r="D66" s="41"/>
      <c r="E66" s="43"/>
      <c r="F66" s="43"/>
      <c r="G66" s="83"/>
      <c r="H66" s="83"/>
      <c r="I66" s="83"/>
      <c r="J66" s="83"/>
      <c r="K66" s="83"/>
      <c r="L66" s="83"/>
      <c r="M66" s="83"/>
      <c r="N66" s="83"/>
      <c r="O66" s="83"/>
      <c r="P66" s="83"/>
      <c r="Q66" s="83"/>
      <c r="R66" s="83"/>
      <c r="S66" s="43"/>
      <c r="T66" s="797"/>
      <c r="U66" s="43"/>
      <c r="V66" s="50"/>
      <c r="W66" s="43"/>
      <c r="X66" s="43"/>
      <c r="Y66" s="43"/>
      <c r="Z66" s="43"/>
      <c r="AA66" s="43"/>
    </row>
    <row r="67" spans="1:27" ht="15.75" customHeight="1">
      <c r="A67" s="43"/>
      <c r="B67" s="4"/>
      <c r="C67" s="41"/>
      <c r="D67" s="41"/>
      <c r="E67" s="43"/>
      <c r="F67" s="43"/>
      <c r="G67" s="83"/>
      <c r="H67" s="83"/>
      <c r="I67" s="83"/>
      <c r="J67" s="83"/>
      <c r="K67" s="83"/>
      <c r="L67" s="83"/>
      <c r="M67" s="83"/>
      <c r="N67" s="83"/>
      <c r="O67" s="83"/>
      <c r="P67" s="83"/>
      <c r="Q67" s="83"/>
      <c r="R67" s="83"/>
      <c r="S67" s="43"/>
      <c r="T67" s="797"/>
      <c r="U67" s="43"/>
      <c r="V67" s="50"/>
      <c r="W67" s="43"/>
      <c r="X67" s="43"/>
      <c r="Y67" s="43"/>
      <c r="Z67" s="43"/>
      <c r="AA67" s="43"/>
    </row>
    <row r="68" spans="1:27" ht="15.75" customHeight="1">
      <c r="A68" s="43"/>
      <c r="B68" s="4"/>
      <c r="C68" s="41"/>
      <c r="D68" s="41"/>
      <c r="E68" s="43"/>
      <c r="F68" s="43"/>
      <c r="G68" s="83"/>
      <c r="H68" s="83"/>
      <c r="I68" s="83"/>
      <c r="J68" s="83"/>
      <c r="K68" s="83"/>
      <c r="L68" s="83"/>
      <c r="M68" s="83"/>
      <c r="N68" s="83"/>
      <c r="O68" s="83"/>
      <c r="P68" s="83"/>
      <c r="Q68" s="83"/>
      <c r="R68" s="83"/>
      <c r="S68" s="43"/>
      <c r="T68" s="797"/>
      <c r="U68" s="43"/>
      <c r="V68" s="50"/>
      <c r="W68" s="43"/>
      <c r="X68" s="43"/>
      <c r="Y68" s="43"/>
      <c r="Z68" s="43"/>
      <c r="AA68" s="43"/>
    </row>
    <row r="69" spans="1:27" ht="15.75" customHeight="1">
      <c r="A69" s="43"/>
      <c r="B69" s="4"/>
      <c r="C69" s="41"/>
      <c r="D69" s="41"/>
      <c r="E69" s="43"/>
      <c r="F69" s="43"/>
      <c r="G69" s="83"/>
      <c r="H69" s="83"/>
      <c r="I69" s="83"/>
      <c r="J69" s="83"/>
      <c r="K69" s="83"/>
      <c r="L69" s="83"/>
      <c r="M69" s="83"/>
      <c r="N69" s="83"/>
      <c r="O69" s="83"/>
      <c r="P69" s="83"/>
      <c r="Q69" s="83"/>
      <c r="R69" s="83"/>
      <c r="S69" s="43"/>
      <c r="T69" s="797"/>
      <c r="U69" s="43"/>
      <c r="V69" s="50"/>
      <c r="W69" s="43"/>
      <c r="X69" s="43"/>
      <c r="Y69" s="43"/>
      <c r="Z69" s="43"/>
      <c r="AA69" s="43"/>
    </row>
    <row r="70" spans="1:27" ht="15.75" customHeight="1">
      <c r="A70" s="43"/>
      <c r="B70" s="4"/>
      <c r="C70" s="41"/>
      <c r="D70" s="41"/>
      <c r="E70" s="43"/>
      <c r="F70" s="43"/>
      <c r="G70" s="83"/>
      <c r="H70" s="83"/>
      <c r="I70" s="83"/>
      <c r="J70" s="83"/>
      <c r="K70" s="83"/>
      <c r="L70" s="83"/>
      <c r="M70" s="83"/>
      <c r="N70" s="83"/>
      <c r="O70" s="83"/>
      <c r="P70" s="83"/>
      <c r="Q70" s="83"/>
      <c r="R70" s="83"/>
      <c r="S70" s="43"/>
      <c r="T70" s="797"/>
      <c r="U70" s="43"/>
      <c r="V70" s="50"/>
      <c r="W70" s="43"/>
      <c r="X70" s="43"/>
      <c r="Y70" s="43"/>
      <c r="Z70" s="43"/>
      <c r="AA70" s="43"/>
    </row>
    <row r="71" spans="1:27" ht="15.75" customHeight="1">
      <c r="A71" s="43"/>
      <c r="B71" s="4"/>
      <c r="C71" s="41"/>
      <c r="D71" s="41"/>
      <c r="E71" s="43"/>
      <c r="F71" s="43"/>
      <c r="G71" s="83"/>
      <c r="H71" s="83"/>
      <c r="I71" s="83"/>
      <c r="J71" s="83"/>
      <c r="K71" s="83"/>
      <c r="L71" s="83"/>
      <c r="M71" s="83"/>
      <c r="N71" s="83"/>
      <c r="O71" s="83"/>
      <c r="P71" s="83"/>
      <c r="Q71" s="83"/>
      <c r="R71" s="83"/>
      <c r="S71" s="43"/>
      <c r="T71" s="797"/>
      <c r="U71" s="43"/>
      <c r="V71" s="50"/>
      <c r="W71" s="43"/>
      <c r="X71" s="43"/>
      <c r="Y71" s="43"/>
      <c r="Z71" s="43"/>
      <c r="AA71" s="43"/>
    </row>
    <row r="72" spans="1:27" ht="15.75" customHeight="1">
      <c r="A72" s="43"/>
      <c r="B72" s="4"/>
      <c r="C72" s="41"/>
      <c r="D72" s="41"/>
      <c r="E72" s="43"/>
      <c r="F72" s="43"/>
      <c r="G72" s="83"/>
      <c r="H72" s="83"/>
      <c r="I72" s="83"/>
      <c r="J72" s="83"/>
      <c r="K72" s="83"/>
      <c r="L72" s="83"/>
      <c r="M72" s="83"/>
      <c r="N72" s="83"/>
      <c r="O72" s="83"/>
      <c r="P72" s="83"/>
      <c r="Q72" s="83"/>
      <c r="R72" s="83"/>
      <c r="S72" s="43"/>
      <c r="T72" s="797"/>
      <c r="U72" s="43"/>
      <c r="V72" s="50"/>
      <c r="W72" s="43"/>
      <c r="X72" s="43"/>
      <c r="Y72" s="43"/>
      <c r="Z72" s="43"/>
      <c r="AA72" s="43"/>
    </row>
    <row r="73" spans="1:27" ht="15.75" customHeight="1">
      <c r="A73" s="43"/>
      <c r="B73" s="4"/>
      <c r="C73" s="41"/>
      <c r="D73" s="41"/>
      <c r="E73" s="43"/>
      <c r="F73" s="43"/>
      <c r="G73" s="83"/>
      <c r="H73" s="83"/>
      <c r="I73" s="83"/>
      <c r="J73" s="83"/>
      <c r="K73" s="83"/>
      <c r="L73" s="83"/>
      <c r="M73" s="83"/>
      <c r="N73" s="83"/>
      <c r="O73" s="83"/>
      <c r="P73" s="83"/>
      <c r="Q73" s="83"/>
      <c r="R73" s="83"/>
      <c r="S73" s="43"/>
      <c r="T73" s="797"/>
      <c r="U73" s="43"/>
      <c r="V73" s="50"/>
      <c r="W73" s="43"/>
      <c r="X73" s="43"/>
      <c r="Y73" s="43"/>
      <c r="Z73" s="43"/>
      <c r="AA73" s="43"/>
    </row>
    <row r="74" spans="1:27" ht="15.75" customHeight="1">
      <c r="A74" s="43"/>
      <c r="B74" s="4"/>
      <c r="C74" s="41"/>
      <c r="D74" s="41"/>
      <c r="E74" s="43"/>
      <c r="F74" s="43"/>
      <c r="G74" s="83"/>
      <c r="H74" s="83"/>
      <c r="I74" s="83"/>
      <c r="J74" s="83"/>
      <c r="K74" s="83"/>
      <c r="L74" s="83"/>
      <c r="M74" s="83"/>
      <c r="N74" s="83"/>
      <c r="O74" s="83"/>
      <c r="P74" s="83"/>
      <c r="Q74" s="83"/>
      <c r="R74" s="83"/>
      <c r="S74" s="43"/>
      <c r="T74" s="797"/>
      <c r="U74" s="43"/>
      <c r="V74" s="50"/>
      <c r="W74" s="43"/>
      <c r="X74" s="43"/>
      <c r="Y74" s="43"/>
      <c r="Z74" s="43"/>
      <c r="AA74" s="43"/>
    </row>
    <row r="75" spans="1:27" ht="15.75" customHeight="1">
      <c r="A75" s="43"/>
      <c r="B75" s="4"/>
      <c r="C75" s="41"/>
      <c r="D75" s="41"/>
      <c r="E75" s="43"/>
      <c r="F75" s="43"/>
      <c r="G75" s="83"/>
      <c r="H75" s="83"/>
      <c r="I75" s="83"/>
      <c r="J75" s="83"/>
      <c r="K75" s="83"/>
      <c r="L75" s="83"/>
      <c r="M75" s="83"/>
      <c r="N75" s="83"/>
      <c r="O75" s="83"/>
      <c r="P75" s="83"/>
      <c r="Q75" s="83"/>
      <c r="R75" s="83"/>
      <c r="S75" s="43"/>
      <c r="T75" s="797"/>
      <c r="U75" s="43"/>
      <c r="V75" s="50"/>
      <c r="W75" s="43"/>
      <c r="X75" s="43"/>
      <c r="Y75" s="43"/>
      <c r="Z75" s="43"/>
      <c r="AA75" s="43"/>
    </row>
    <row r="76" spans="1:27" ht="15.75" customHeight="1">
      <c r="A76" s="43"/>
      <c r="B76" s="4"/>
      <c r="C76" s="41"/>
      <c r="D76" s="41"/>
      <c r="E76" s="43"/>
      <c r="F76" s="43"/>
      <c r="G76" s="83"/>
      <c r="H76" s="83"/>
      <c r="I76" s="83"/>
      <c r="J76" s="83"/>
      <c r="K76" s="83"/>
      <c r="L76" s="83"/>
      <c r="M76" s="83"/>
      <c r="N76" s="83"/>
      <c r="O76" s="83"/>
      <c r="P76" s="83"/>
      <c r="Q76" s="83"/>
      <c r="R76" s="83"/>
      <c r="S76" s="43"/>
      <c r="T76" s="797"/>
      <c r="U76" s="43"/>
      <c r="V76" s="50"/>
      <c r="W76" s="43"/>
      <c r="X76" s="43"/>
      <c r="Y76" s="43"/>
      <c r="Z76" s="43"/>
      <c r="AA76" s="43"/>
    </row>
    <row r="77" spans="1:27" ht="15.75" customHeight="1">
      <c r="A77" s="43"/>
      <c r="B77" s="4"/>
      <c r="C77" s="41"/>
      <c r="D77" s="41"/>
      <c r="E77" s="43"/>
      <c r="F77" s="43"/>
      <c r="G77" s="83"/>
      <c r="H77" s="83"/>
      <c r="I77" s="83"/>
      <c r="J77" s="83"/>
      <c r="K77" s="83"/>
      <c r="L77" s="83"/>
      <c r="M77" s="83"/>
      <c r="N77" s="83"/>
      <c r="O77" s="83"/>
      <c r="P77" s="83"/>
      <c r="Q77" s="83"/>
      <c r="R77" s="83"/>
      <c r="S77" s="43"/>
      <c r="T77" s="797"/>
      <c r="U77" s="43"/>
      <c r="V77" s="50"/>
      <c r="W77" s="43"/>
      <c r="X77" s="43"/>
      <c r="Y77" s="43"/>
      <c r="Z77" s="43"/>
      <c r="AA77" s="43"/>
    </row>
    <row r="78" spans="1:27" ht="15.75" customHeight="1">
      <c r="A78" s="43"/>
      <c r="B78" s="4"/>
      <c r="C78" s="41"/>
      <c r="D78" s="41"/>
      <c r="E78" s="43"/>
      <c r="F78" s="43"/>
      <c r="G78" s="83"/>
      <c r="H78" s="83"/>
      <c r="I78" s="83"/>
      <c r="J78" s="83"/>
      <c r="K78" s="83"/>
      <c r="L78" s="83"/>
      <c r="M78" s="83"/>
      <c r="N78" s="83"/>
      <c r="O78" s="83"/>
      <c r="P78" s="83"/>
      <c r="Q78" s="83"/>
      <c r="R78" s="83"/>
      <c r="S78" s="43"/>
      <c r="T78" s="797"/>
      <c r="U78" s="43"/>
      <c r="V78" s="50"/>
      <c r="W78" s="43"/>
      <c r="X78" s="43"/>
      <c r="Y78" s="43"/>
      <c r="Z78" s="43"/>
      <c r="AA78" s="43"/>
    </row>
    <row r="79" spans="1:27" ht="15.75" customHeight="1">
      <c r="A79" s="43"/>
      <c r="B79" s="4"/>
      <c r="C79" s="41"/>
      <c r="D79" s="41"/>
      <c r="E79" s="43"/>
      <c r="F79" s="43"/>
      <c r="G79" s="83"/>
      <c r="H79" s="83"/>
      <c r="I79" s="83"/>
      <c r="J79" s="83"/>
      <c r="K79" s="83"/>
      <c r="L79" s="83"/>
      <c r="M79" s="83"/>
      <c r="N79" s="83"/>
      <c r="O79" s="83"/>
      <c r="P79" s="83"/>
      <c r="Q79" s="83"/>
      <c r="R79" s="83"/>
      <c r="S79" s="43"/>
      <c r="T79" s="797"/>
      <c r="U79" s="43"/>
      <c r="V79" s="50"/>
      <c r="W79" s="43"/>
      <c r="X79" s="43"/>
      <c r="Y79" s="43"/>
      <c r="Z79" s="43"/>
      <c r="AA79" s="43"/>
    </row>
    <row r="80" spans="1:27" ht="15.75" customHeight="1">
      <c r="A80" s="43"/>
      <c r="B80" s="4"/>
      <c r="C80" s="41"/>
      <c r="D80" s="41"/>
      <c r="E80" s="43"/>
      <c r="F80" s="43"/>
      <c r="G80" s="83"/>
      <c r="H80" s="83"/>
      <c r="I80" s="83"/>
      <c r="J80" s="83"/>
      <c r="K80" s="83"/>
      <c r="L80" s="83"/>
      <c r="M80" s="83"/>
      <c r="N80" s="83"/>
      <c r="O80" s="83"/>
      <c r="P80" s="83"/>
      <c r="Q80" s="83"/>
      <c r="R80" s="83"/>
      <c r="S80" s="43"/>
      <c r="T80" s="797"/>
      <c r="U80" s="43"/>
      <c r="V80" s="50"/>
      <c r="W80" s="43"/>
      <c r="X80" s="43"/>
      <c r="Y80" s="43"/>
      <c r="Z80" s="43"/>
      <c r="AA80" s="43"/>
    </row>
    <row r="81" spans="1:27" ht="15.75" customHeight="1">
      <c r="A81" s="43"/>
      <c r="B81" s="4"/>
      <c r="C81" s="41"/>
      <c r="D81" s="41"/>
      <c r="E81" s="43"/>
      <c r="F81" s="43"/>
      <c r="G81" s="83"/>
      <c r="H81" s="83"/>
      <c r="I81" s="83"/>
      <c r="J81" s="83"/>
      <c r="K81" s="83"/>
      <c r="L81" s="83"/>
      <c r="M81" s="83"/>
      <c r="N81" s="83"/>
      <c r="O81" s="83"/>
      <c r="P81" s="83"/>
      <c r="Q81" s="83"/>
      <c r="R81" s="83"/>
      <c r="S81" s="43"/>
      <c r="T81" s="797"/>
      <c r="U81" s="43"/>
      <c r="V81" s="50"/>
      <c r="W81" s="43"/>
      <c r="X81" s="43"/>
      <c r="Y81" s="43"/>
      <c r="Z81" s="43"/>
      <c r="AA81" s="43"/>
    </row>
    <row r="82" spans="1:27" ht="15.75" customHeight="1">
      <c r="A82" s="43"/>
      <c r="B82" s="4"/>
      <c r="C82" s="41"/>
      <c r="D82" s="41"/>
      <c r="E82" s="43"/>
      <c r="F82" s="43"/>
      <c r="G82" s="83"/>
      <c r="H82" s="83"/>
      <c r="I82" s="83"/>
      <c r="J82" s="83"/>
      <c r="K82" s="83"/>
      <c r="L82" s="83"/>
      <c r="M82" s="83"/>
      <c r="N82" s="83"/>
      <c r="O82" s="83"/>
      <c r="P82" s="83"/>
      <c r="Q82" s="83"/>
      <c r="R82" s="83"/>
      <c r="S82" s="43"/>
      <c r="T82" s="797"/>
      <c r="U82" s="43"/>
      <c r="V82" s="50"/>
      <c r="W82" s="43"/>
      <c r="X82" s="43"/>
      <c r="Y82" s="43"/>
      <c r="Z82" s="43"/>
      <c r="AA82" s="43"/>
    </row>
    <row r="83" spans="1:27" ht="15.75" customHeight="1">
      <c r="A83" s="43"/>
      <c r="B83" s="4"/>
      <c r="C83" s="41"/>
      <c r="D83" s="41"/>
      <c r="E83" s="43"/>
      <c r="F83" s="43"/>
      <c r="G83" s="83"/>
      <c r="H83" s="83"/>
      <c r="I83" s="83"/>
      <c r="J83" s="83"/>
      <c r="K83" s="83"/>
      <c r="L83" s="83"/>
      <c r="M83" s="83"/>
      <c r="N83" s="83"/>
      <c r="O83" s="83"/>
      <c r="P83" s="83"/>
      <c r="Q83" s="83"/>
      <c r="R83" s="83"/>
      <c r="S83" s="43"/>
      <c r="T83" s="797"/>
      <c r="U83" s="43"/>
      <c r="V83" s="50"/>
      <c r="W83" s="43"/>
      <c r="X83" s="43"/>
      <c r="Y83" s="43"/>
      <c r="Z83" s="43"/>
      <c r="AA83" s="43"/>
    </row>
    <row r="84" spans="1:27" ht="15.75" customHeight="1">
      <c r="A84" s="43"/>
      <c r="B84" s="4"/>
      <c r="C84" s="41"/>
      <c r="D84" s="41"/>
      <c r="E84" s="43"/>
      <c r="F84" s="43"/>
      <c r="G84" s="83"/>
      <c r="H84" s="83"/>
      <c r="I84" s="83"/>
      <c r="J84" s="83"/>
      <c r="K84" s="83"/>
      <c r="L84" s="83"/>
      <c r="M84" s="83"/>
      <c r="N84" s="83"/>
      <c r="O84" s="83"/>
      <c r="P84" s="83"/>
      <c r="Q84" s="83"/>
      <c r="R84" s="83"/>
      <c r="S84" s="43"/>
      <c r="T84" s="797"/>
      <c r="U84" s="43"/>
      <c r="V84" s="50"/>
      <c r="W84" s="43"/>
      <c r="X84" s="43"/>
      <c r="Y84" s="43"/>
      <c r="Z84" s="43"/>
      <c r="AA84" s="43"/>
    </row>
    <row r="85" spans="1:27" ht="15.75" customHeight="1">
      <c r="A85" s="43"/>
      <c r="B85" s="4"/>
      <c r="C85" s="41"/>
      <c r="D85" s="41"/>
      <c r="E85" s="43"/>
      <c r="F85" s="43"/>
      <c r="G85" s="83"/>
      <c r="H85" s="83"/>
      <c r="I85" s="83"/>
      <c r="J85" s="83"/>
      <c r="K85" s="83"/>
      <c r="L85" s="83"/>
      <c r="M85" s="83"/>
      <c r="N85" s="83"/>
      <c r="O85" s="83"/>
      <c r="P85" s="83"/>
      <c r="Q85" s="83"/>
      <c r="R85" s="83"/>
      <c r="S85" s="43"/>
      <c r="T85" s="797"/>
      <c r="U85" s="43"/>
      <c r="V85" s="50"/>
      <c r="W85" s="43"/>
      <c r="X85" s="43"/>
      <c r="Y85" s="43"/>
      <c r="Z85" s="43"/>
      <c r="AA85" s="43"/>
    </row>
    <row r="86" spans="1:27" ht="15.75" customHeight="1">
      <c r="A86" s="43"/>
      <c r="B86" s="4"/>
      <c r="C86" s="41"/>
      <c r="D86" s="41"/>
      <c r="E86" s="43"/>
      <c r="F86" s="43"/>
      <c r="G86" s="83"/>
      <c r="H86" s="83"/>
      <c r="I86" s="83"/>
      <c r="J86" s="83"/>
      <c r="K86" s="83"/>
      <c r="L86" s="83"/>
      <c r="M86" s="83"/>
      <c r="N86" s="83"/>
      <c r="O86" s="83"/>
      <c r="P86" s="83"/>
      <c r="Q86" s="83"/>
      <c r="R86" s="83"/>
      <c r="S86" s="43"/>
      <c r="T86" s="797"/>
      <c r="U86" s="43"/>
      <c r="V86" s="50"/>
      <c r="W86" s="43"/>
      <c r="X86" s="43"/>
      <c r="Y86" s="43"/>
      <c r="Z86" s="43"/>
      <c r="AA86" s="43"/>
    </row>
    <row r="87" spans="1:27" ht="15.75" customHeight="1">
      <c r="A87" s="43"/>
      <c r="B87" s="4"/>
      <c r="C87" s="41"/>
      <c r="D87" s="41"/>
      <c r="E87" s="43"/>
      <c r="F87" s="43"/>
      <c r="G87" s="83"/>
      <c r="H87" s="83"/>
      <c r="I87" s="83"/>
      <c r="J87" s="83"/>
      <c r="K87" s="83"/>
      <c r="L87" s="83"/>
      <c r="M87" s="83"/>
      <c r="N87" s="83"/>
      <c r="O87" s="83"/>
      <c r="P87" s="83"/>
      <c r="Q87" s="83"/>
      <c r="R87" s="83"/>
      <c r="S87" s="43"/>
      <c r="T87" s="797"/>
      <c r="U87" s="43"/>
      <c r="V87" s="50"/>
      <c r="W87" s="43"/>
      <c r="X87" s="43"/>
      <c r="Y87" s="43"/>
      <c r="Z87" s="43"/>
      <c r="AA87" s="43"/>
    </row>
    <row r="88" spans="1:27" ht="15.75" customHeight="1">
      <c r="A88" s="43"/>
      <c r="B88" s="4"/>
      <c r="C88" s="41"/>
      <c r="D88" s="41"/>
      <c r="E88" s="43"/>
      <c r="F88" s="43"/>
      <c r="G88" s="83"/>
      <c r="H88" s="83"/>
      <c r="I88" s="83"/>
      <c r="J88" s="83"/>
      <c r="K88" s="83"/>
      <c r="L88" s="83"/>
      <c r="M88" s="83"/>
      <c r="N88" s="83"/>
      <c r="O88" s="83"/>
      <c r="P88" s="83"/>
      <c r="Q88" s="83"/>
      <c r="R88" s="83"/>
      <c r="S88" s="43"/>
      <c r="T88" s="797"/>
      <c r="U88" s="43"/>
      <c r="V88" s="50"/>
      <c r="W88" s="43"/>
      <c r="X88" s="43"/>
      <c r="Y88" s="43"/>
      <c r="Z88" s="43"/>
      <c r="AA88" s="43"/>
    </row>
    <row r="89" spans="1:27" ht="15.75" customHeight="1">
      <c r="A89" s="43"/>
      <c r="B89" s="4"/>
      <c r="C89" s="41"/>
      <c r="D89" s="41"/>
      <c r="E89" s="43"/>
      <c r="F89" s="43"/>
      <c r="G89" s="83"/>
      <c r="H89" s="83"/>
      <c r="I89" s="83"/>
      <c r="J89" s="83"/>
      <c r="K89" s="83"/>
      <c r="L89" s="83"/>
      <c r="M89" s="83"/>
      <c r="N89" s="83"/>
      <c r="O89" s="83"/>
      <c r="P89" s="83"/>
      <c r="Q89" s="83"/>
      <c r="R89" s="83"/>
      <c r="S89" s="43"/>
      <c r="T89" s="797"/>
      <c r="U89" s="43"/>
      <c r="V89" s="50"/>
      <c r="W89" s="43"/>
      <c r="X89" s="43"/>
      <c r="Y89" s="43"/>
      <c r="Z89" s="43"/>
      <c r="AA89" s="43"/>
    </row>
    <row r="90" spans="1:27" ht="15.75" customHeight="1">
      <c r="A90" s="43"/>
      <c r="B90" s="4"/>
      <c r="C90" s="41"/>
      <c r="D90" s="41"/>
      <c r="E90" s="43"/>
      <c r="F90" s="43"/>
      <c r="G90" s="83"/>
      <c r="H90" s="83"/>
      <c r="I90" s="83"/>
      <c r="J90" s="83"/>
      <c r="K90" s="83"/>
      <c r="L90" s="83"/>
      <c r="M90" s="83"/>
      <c r="N90" s="83"/>
      <c r="O90" s="83"/>
      <c r="P90" s="83"/>
      <c r="Q90" s="83"/>
      <c r="R90" s="83"/>
      <c r="S90" s="43"/>
      <c r="T90" s="797"/>
      <c r="U90" s="43"/>
      <c r="V90" s="50"/>
      <c r="W90" s="43"/>
      <c r="X90" s="43"/>
      <c r="Y90" s="43"/>
      <c r="Z90" s="43"/>
      <c r="AA90" s="43"/>
    </row>
    <row r="91" spans="1:27" ht="15.75" customHeight="1">
      <c r="A91" s="43"/>
      <c r="B91" s="4"/>
      <c r="C91" s="41"/>
      <c r="D91" s="41"/>
      <c r="E91" s="43"/>
      <c r="F91" s="43"/>
      <c r="G91" s="83"/>
      <c r="H91" s="83"/>
      <c r="I91" s="83"/>
      <c r="J91" s="83"/>
      <c r="K91" s="83"/>
      <c r="L91" s="83"/>
      <c r="M91" s="83"/>
      <c r="N91" s="83"/>
      <c r="O91" s="83"/>
      <c r="P91" s="83"/>
      <c r="Q91" s="83"/>
      <c r="R91" s="83"/>
      <c r="S91" s="43"/>
      <c r="T91" s="797"/>
      <c r="U91" s="43"/>
      <c r="V91" s="50"/>
      <c r="W91" s="43"/>
      <c r="X91" s="43"/>
      <c r="Y91" s="43"/>
      <c r="Z91" s="43"/>
      <c r="AA91" s="43"/>
    </row>
    <row r="92" spans="1:27" ht="15.75" customHeight="1">
      <c r="A92" s="43"/>
      <c r="B92" s="4"/>
      <c r="C92" s="41"/>
      <c r="D92" s="41"/>
      <c r="E92" s="43"/>
      <c r="F92" s="43"/>
      <c r="G92" s="83"/>
      <c r="H92" s="83"/>
      <c r="I92" s="83"/>
      <c r="J92" s="83"/>
      <c r="K92" s="83"/>
      <c r="L92" s="83"/>
      <c r="M92" s="83"/>
      <c r="N92" s="83"/>
      <c r="O92" s="83"/>
      <c r="P92" s="83"/>
      <c r="Q92" s="83"/>
      <c r="R92" s="83"/>
      <c r="S92" s="43"/>
      <c r="T92" s="797"/>
      <c r="U92" s="43"/>
      <c r="V92" s="50"/>
      <c r="W92" s="43"/>
      <c r="X92" s="43"/>
      <c r="Y92" s="43"/>
      <c r="Z92" s="43"/>
      <c r="AA92" s="43"/>
    </row>
    <row r="93" spans="1:27" ht="15.75" customHeight="1">
      <c r="A93" s="43"/>
      <c r="B93" s="4"/>
      <c r="C93" s="41"/>
      <c r="D93" s="41"/>
      <c r="E93" s="43"/>
      <c r="F93" s="43"/>
      <c r="G93" s="83"/>
      <c r="H93" s="83"/>
      <c r="I93" s="83"/>
      <c r="J93" s="83"/>
      <c r="K93" s="83"/>
      <c r="L93" s="83"/>
      <c r="M93" s="83"/>
      <c r="N93" s="83"/>
      <c r="O93" s="83"/>
      <c r="P93" s="83"/>
      <c r="Q93" s="83"/>
      <c r="R93" s="83"/>
      <c r="S93" s="43"/>
      <c r="T93" s="797"/>
      <c r="U93" s="43"/>
      <c r="V93" s="50"/>
      <c r="W93" s="43"/>
      <c r="X93" s="43"/>
      <c r="Y93" s="43"/>
      <c r="Z93" s="43"/>
      <c r="AA93" s="43"/>
    </row>
    <row r="94" spans="1:27" ht="15.75" customHeight="1">
      <c r="A94" s="43"/>
      <c r="B94" s="4"/>
      <c r="C94" s="41"/>
      <c r="D94" s="41"/>
      <c r="E94" s="43"/>
      <c r="F94" s="43"/>
      <c r="G94" s="83"/>
      <c r="H94" s="83"/>
      <c r="I94" s="83"/>
      <c r="J94" s="83"/>
      <c r="K94" s="83"/>
      <c r="L94" s="83"/>
      <c r="M94" s="83"/>
      <c r="N94" s="83"/>
      <c r="O94" s="83"/>
      <c r="P94" s="83"/>
      <c r="Q94" s="83"/>
      <c r="R94" s="83"/>
      <c r="S94" s="43"/>
      <c r="T94" s="797"/>
      <c r="U94" s="43"/>
      <c r="V94" s="50"/>
      <c r="W94" s="43"/>
      <c r="X94" s="43"/>
      <c r="Y94" s="43"/>
      <c r="Z94" s="43"/>
      <c r="AA94" s="43"/>
    </row>
    <row r="95" spans="1:27" ht="15.75" customHeight="1">
      <c r="A95" s="43"/>
      <c r="B95" s="4"/>
      <c r="C95" s="41"/>
      <c r="D95" s="41"/>
      <c r="E95" s="43"/>
      <c r="F95" s="43"/>
      <c r="G95" s="83"/>
      <c r="H95" s="83"/>
      <c r="I95" s="83"/>
      <c r="J95" s="83"/>
      <c r="K95" s="83"/>
      <c r="L95" s="83"/>
      <c r="M95" s="83"/>
      <c r="N95" s="83"/>
      <c r="O95" s="83"/>
      <c r="P95" s="83"/>
      <c r="Q95" s="83"/>
      <c r="R95" s="83"/>
      <c r="S95" s="43"/>
      <c r="T95" s="797"/>
      <c r="U95" s="43"/>
      <c r="V95" s="50"/>
      <c r="W95" s="43"/>
      <c r="X95" s="43"/>
      <c r="Y95" s="43"/>
      <c r="Z95" s="43"/>
      <c r="AA95" s="43"/>
    </row>
    <row r="96" spans="1:27" ht="15.75" customHeight="1">
      <c r="A96" s="43"/>
      <c r="B96" s="4"/>
      <c r="C96" s="41"/>
      <c r="D96" s="41"/>
      <c r="E96" s="43"/>
      <c r="F96" s="43"/>
      <c r="G96" s="83"/>
      <c r="H96" s="83"/>
      <c r="I96" s="83"/>
      <c r="J96" s="83"/>
      <c r="K96" s="83"/>
      <c r="L96" s="83"/>
      <c r="M96" s="83"/>
      <c r="N96" s="83"/>
      <c r="O96" s="83"/>
      <c r="P96" s="83"/>
      <c r="Q96" s="83"/>
      <c r="R96" s="83"/>
      <c r="S96" s="43"/>
      <c r="T96" s="797"/>
      <c r="U96" s="43"/>
      <c r="V96" s="50"/>
      <c r="W96" s="43"/>
      <c r="X96" s="43"/>
      <c r="Y96" s="43"/>
      <c r="Z96" s="43"/>
      <c r="AA96" s="43"/>
    </row>
    <row r="97" spans="1:27" ht="15.75" customHeight="1">
      <c r="A97" s="43"/>
      <c r="B97" s="4"/>
      <c r="C97" s="41"/>
      <c r="D97" s="41"/>
      <c r="E97" s="43"/>
      <c r="F97" s="43"/>
      <c r="G97" s="83"/>
      <c r="H97" s="83"/>
      <c r="I97" s="83"/>
      <c r="J97" s="83"/>
      <c r="K97" s="83"/>
      <c r="L97" s="83"/>
      <c r="M97" s="83"/>
      <c r="N97" s="83"/>
      <c r="O97" s="83"/>
      <c r="P97" s="83"/>
      <c r="Q97" s="83"/>
      <c r="R97" s="83"/>
      <c r="S97" s="43"/>
      <c r="T97" s="797"/>
      <c r="U97" s="43"/>
      <c r="V97" s="50"/>
      <c r="W97" s="43"/>
      <c r="X97" s="43"/>
      <c r="Y97" s="43"/>
      <c r="Z97" s="43"/>
      <c r="AA97" s="43"/>
    </row>
    <row r="98" spans="1:27" ht="15.75" customHeight="1">
      <c r="A98" s="43"/>
      <c r="B98" s="4"/>
      <c r="C98" s="41"/>
      <c r="D98" s="41"/>
      <c r="E98" s="43"/>
      <c r="F98" s="43"/>
      <c r="G98" s="83"/>
      <c r="H98" s="83"/>
      <c r="I98" s="83"/>
      <c r="J98" s="83"/>
      <c r="K98" s="83"/>
      <c r="L98" s="83"/>
      <c r="M98" s="83"/>
      <c r="N98" s="83"/>
      <c r="O98" s="83"/>
      <c r="P98" s="83"/>
      <c r="Q98" s="83"/>
      <c r="R98" s="83"/>
      <c r="S98" s="43"/>
      <c r="T98" s="797"/>
      <c r="U98" s="43"/>
      <c r="V98" s="50"/>
      <c r="W98" s="43"/>
      <c r="X98" s="43"/>
      <c r="Y98" s="43"/>
      <c r="Z98" s="43"/>
      <c r="AA98" s="43"/>
    </row>
    <row r="99" spans="1:27" ht="15.75" customHeight="1">
      <c r="A99" s="43"/>
      <c r="B99" s="4"/>
      <c r="C99" s="41"/>
      <c r="D99" s="41"/>
      <c r="E99" s="43"/>
      <c r="F99" s="43"/>
      <c r="G99" s="83"/>
      <c r="H99" s="83"/>
      <c r="I99" s="83"/>
      <c r="J99" s="83"/>
      <c r="K99" s="83"/>
      <c r="L99" s="83"/>
      <c r="M99" s="83"/>
      <c r="N99" s="83"/>
      <c r="O99" s="83"/>
      <c r="P99" s="83"/>
      <c r="Q99" s="83"/>
      <c r="R99" s="83"/>
      <c r="S99" s="43"/>
      <c r="T99" s="797"/>
      <c r="U99" s="43"/>
      <c r="V99" s="50"/>
      <c r="W99" s="43"/>
      <c r="X99" s="43"/>
      <c r="Y99" s="43"/>
      <c r="Z99" s="43"/>
      <c r="AA99" s="43"/>
    </row>
    <row r="100" spans="1:27" ht="15.75" customHeight="1">
      <c r="A100" s="43"/>
      <c r="B100" s="4"/>
      <c r="C100" s="41"/>
      <c r="D100" s="41"/>
      <c r="E100" s="43"/>
      <c r="F100" s="43"/>
      <c r="G100" s="83"/>
      <c r="H100" s="83"/>
      <c r="I100" s="83"/>
      <c r="J100" s="83"/>
      <c r="K100" s="83"/>
      <c r="L100" s="83"/>
      <c r="M100" s="83"/>
      <c r="N100" s="83"/>
      <c r="O100" s="83"/>
      <c r="P100" s="83"/>
      <c r="Q100" s="83"/>
      <c r="R100" s="83"/>
      <c r="S100" s="43"/>
      <c r="T100" s="797"/>
      <c r="U100" s="43"/>
      <c r="V100" s="50"/>
      <c r="W100" s="43"/>
      <c r="X100" s="43"/>
      <c r="Y100" s="43"/>
      <c r="Z100" s="43"/>
      <c r="AA100" s="43"/>
    </row>
    <row r="101" spans="1:27" ht="15.75" customHeight="1">
      <c r="A101" s="43"/>
      <c r="B101" s="4"/>
      <c r="C101" s="41"/>
      <c r="D101" s="41"/>
      <c r="E101" s="43"/>
      <c r="F101" s="43"/>
      <c r="G101" s="83"/>
      <c r="H101" s="83"/>
      <c r="I101" s="83"/>
      <c r="J101" s="83"/>
      <c r="K101" s="83"/>
      <c r="L101" s="83"/>
      <c r="M101" s="83"/>
      <c r="N101" s="83"/>
      <c r="O101" s="83"/>
      <c r="P101" s="83"/>
      <c r="Q101" s="83"/>
      <c r="R101" s="83"/>
      <c r="S101" s="43"/>
      <c r="T101" s="797"/>
      <c r="U101" s="43"/>
      <c r="V101" s="50"/>
      <c r="W101" s="43"/>
      <c r="X101" s="43"/>
      <c r="Y101" s="43"/>
      <c r="Z101" s="43"/>
      <c r="AA101" s="43"/>
    </row>
    <row r="102" spans="1:27" ht="15.75" customHeight="1">
      <c r="A102" s="43"/>
      <c r="B102" s="4"/>
      <c r="C102" s="41"/>
      <c r="D102" s="41"/>
      <c r="E102" s="43"/>
      <c r="F102" s="43"/>
      <c r="G102" s="83"/>
      <c r="H102" s="83"/>
      <c r="I102" s="83"/>
      <c r="J102" s="83"/>
      <c r="K102" s="83"/>
      <c r="L102" s="83"/>
      <c r="M102" s="83"/>
      <c r="N102" s="83"/>
      <c r="O102" s="83"/>
      <c r="P102" s="83"/>
      <c r="Q102" s="83"/>
      <c r="R102" s="83"/>
      <c r="S102" s="43"/>
      <c r="T102" s="797"/>
      <c r="U102" s="43"/>
      <c r="V102" s="50"/>
      <c r="W102" s="43"/>
      <c r="X102" s="43"/>
      <c r="Y102" s="43"/>
      <c r="Z102" s="43"/>
      <c r="AA102" s="43"/>
    </row>
    <row r="103" spans="1:27" ht="15.75" customHeight="1">
      <c r="A103" s="43"/>
      <c r="B103" s="4"/>
      <c r="C103" s="41"/>
      <c r="D103" s="41"/>
      <c r="E103" s="43"/>
      <c r="F103" s="43"/>
      <c r="G103" s="83"/>
      <c r="H103" s="83"/>
      <c r="I103" s="83"/>
      <c r="J103" s="83"/>
      <c r="K103" s="83"/>
      <c r="L103" s="83"/>
      <c r="M103" s="83"/>
      <c r="N103" s="83"/>
      <c r="O103" s="83"/>
      <c r="P103" s="83"/>
      <c r="Q103" s="83"/>
      <c r="R103" s="83"/>
      <c r="S103" s="43"/>
      <c r="T103" s="797"/>
      <c r="U103" s="43"/>
      <c r="V103" s="50"/>
      <c r="W103" s="43"/>
      <c r="X103" s="43"/>
      <c r="Y103" s="43"/>
      <c r="Z103" s="43"/>
      <c r="AA103" s="43"/>
    </row>
    <row r="104" spans="1:27" ht="15.75" customHeight="1">
      <c r="A104" s="43"/>
      <c r="B104" s="4"/>
      <c r="C104" s="41"/>
      <c r="D104" s="41"/>
      <c r="E104" s="43"/>
      <c r="F104" s="43"/>
      <c r="G104" s="83"/>
      <c r="H104" s="83"/>
      <c r="I104" s="83"/>
      <c r="J104" s="83"/>
      <c r="K104" s="83"/>
      <c r="L104" s="83"/>
      <c r="M104" s="83"/>
      <c r="N104" s="83"/>
      <c r="O104" s="83"/>
      <c r="P104" s="83"/>
      <c r="Q104" s="83"/>
      <c r="R104" s="83"/>
      <c r="S104" s="43"/>
      <c r="T104" s="797"/>
      <c r="U104" s="43"/>
      <c r="V104" s="50"/>
      <c r="W104" s="43"/>
      <c r="X104" s="43"/>
      <c r="Y104" s="43"/>
      <c r="Z104" s="43"/>
      <c r="AA104" s="43"/>
    </row>
    <row r="105" spans="1:27" ht="15.75" customHeight="1">
      <c r="A105" s="43"/>
      <c r="B105" s="4"/>
      <c r="C105" s="41"/>
      <c r="D105" s="41"/>
      <c r="E105" s="43"/>
      <c r="F105" s="43"/>
      <c r="G105" s="83"/>
      <c r="H105" s="83"/>
      <c r="I105" s="83"/>
      <c r="J105" s="83"/>
      <c r="K105" s="83"/>
      <c r="L105" s="83"/>
      <c r="M105" s="83"/>
      <c r="N105" s="83"/>
      <c r="O105" s="83"/>
      <c r="P105" s="83"/>
      <c r="Q105" s="83"/>
      <c r="R105" s="83"/>
      <c r="S105" s="43"/>
      <c r="T105" s="797"/>
      <c r="U105" s="43"/>
      <c r="V105" s="50"/>
      <c r="W105" s="43"/>
      <c r="X105" s="43"/>
      <c r="Y105" s="43"/>
      <c r="Z105" s="43"/>
      <c r="AA105" s="43"/>
    </row>
    <row r="106" spans="1:27" ht="15.75" customHeight="1">
      <c r="A106" s="43"/>
      <c r="B106" s="4"/>
      <c r="C106" s="41"/>
      <c r="D106" s="41"/>
      <c r="E106" s="43"/>
      <c r="F106" s="43"/>
      <c r="G106" s="83"/>
      <c r="H106" s="83"/>
      <c r="I106" s="83"/>
      <c r="J106" s="83"/>
      <c r="K106" s="83"/>
      <c r="L106" s="83"/>
      <c r="M106" s="83"/>
      <c r="N106" s="83"/>
      <c r="O106" s="83"/>
      <c r="P106" s="83"/>
      <c r="Q106" s="83"/>
      <c r="R106" s="83"/>
      <c r="S106" s="43"/>
      <c r="T106" s="797"/>
      <c r="U106" s="43"/>
      <c r="V106" s="50"/>
      <c r="W106" s="43"/>
      <c r="X106" s="43"/>
      <c r="Y106" s="43"/>
      <c r="Z106" s="43"/>
      <c r="AA106" s="43"/>
    </row>
    <row r="107" spans="1:27" ht="15.75" customHeight="1">
      <c r="A107" s="43"/>
      <c r="B107" s="4"/>
      <c r="C107" s="41"/>
      <c r="D107" s="41"/>
      <c r="E107" s="43"/>
      <c r="F107" s="43"/>
      <c r="G107" s="83"/>
      <c r="H107" s="83"/>
      <c r="I107" s="83"/>
      <c r="J107" s="83"/>
      <c r="K107" s="83"/>
      <c r="L107" s="83"/>
      <c r="M107" s="83"/>
      <c r="N107" s="83"/>
      <c r="O107" s="83"/>
      <c r="P107" s="83"/>
      <c r="Q107" s="83"/>
      <c r="R107" s="83"/>
      <c r="S107" s="43"/>
      <c r="T107" s="797"/>
      <c r="U107" s="43"/>
      <c r="V107" s="50"/>
      <c r="W107" s="43"/>
      <c r="X107" s="43"/>
      <c r="Y107" s="43"/>
      <c r="Z107" s="43"/>
      <c r="AA107" s="43"/>
    </row>
    <row r="108" spans="1:27" ht="15.75" customHeight="1">
      <c r="A108" s="43"/>
      <c r="B108" s="4"/>
      <c r="C108" s="41"/>
      <c r="D108" s="41"/>
      <c r="E108" s="43"/>
      <c r="F108" s="43"/>
      <c r="G108" s="83"/>
      <c r="H108" s="83"/>
      <c r="I108" s="83"/>
      <c r="J108" s="83"/>
      <c r="K108" s="83"/>
      <c r="L108" s="83"/>
      <c r="M108" s="83"/>
      <c r="N108" s="83"/>
      <c r="O108" s="83"/>
      <c r="P108" s="83"/>
      <c r="Q108" s="83"/>
      <c r="R108" s="83"/>
      <c r="S108" s="43"/>
      <c r="T108" s="797"/>
      <c r="U108" s="43"/>
      <c r="V108" s="50"/>
      <c r="W108" s="43"/>
      <c r="X108" s="43"/>
      <c r="Y108" s="43"/>
      <c r="Z108" s="43"/>
      <c r="AA108" s="43"/>
    </row>
    <row r="109" spans="1:27" ht="15.75" customHeight="1">
      <c r="A109" s="43"/>
      <c r="B109" s="4"/>
      <c r="C109" s="41"/>
      <c r="D109" s="41"/>
      <c r="E109" s="43"/>
      <c r="F109" s="43"/>
      <c r="G109" s="83"/>
      <c r="H109" s="83"/>
      <c r="I109" s="83"/>
      <c r="J109" s="83"/>
      <c r="K109" s="83"/>
      <c r="L109" s="83"/>
      <c r="M109" s="83"/>
      <c r="N109" s="83"/>
      <c r="O109" s="83"/>
      <c r="P109" s="83"/>
      <c r="Q109" s="83"/>
      <c r="R109" s="83"/>
      <c r="S109" s="43"/>
      <c r="T109" s="797"/>
      <c r="U109" s="43"/>
      <c r="V109" s="50"/>
      <c r="W109" s="43"/>
      <c r="X109" s="43"/>
      <c r="Y109" s="43"/>
      <c r="Z109" s="43"/>
      <c r="AA109" s="43"/>
    </row>
    <row r="110" spans="1:27" ht="15.75" customHeight="1">
      <c r="A110" s="43"/>
      <c r="B110" s="4"/>
      <c r="C110" s="41"/>
      <c r="D110" s="41"/>
      <c r="E110" s="43"/>
      <c r="F110" s="43"/>
      <c r="G110" s="83"/>
      <c r="H110" s="83"/>
      <c r="I110" s="83"/>
      <c r="J110" s="83"/>
      <c r="K110" s="83"/>
      <c r="L110" s="83"/>
      <c r="M110" s="83"/>
      <c r="N110" s="83"/>
      <c r="O110" s="83"/>
      <c r="P110" s="83"/>
      <c r="Q110" s="83"/>
      <c r="R110" s="83"/>
      <c r="S110" s="43"/>
      <c r="T110" s="797"/>
      <c r="U110" s="43"/>
      <c r="V110" s="50"/>
      <c r="W110" s="43"/>
      <c r="X110" s="43"/>
      <c r="Y110" s="43"/>
      <c r="Z110" s="43"/>
      <c r="AA110" s="43"/>
    </row>
    <row r="111" spans="1:27" ht="15.75" customHeight="1">
      <c r="A111" s="43"/>
      <c r="B111" s="4"/>
      <c r="C111" s="41"/>
      <c r="D111" s="41"/>
      <c r="E111" s="43"/>
      <c r="F111" s="43"/>
      <c r="G111" s="83"/>
      <c r="H111" s="83"/>
      <c r="I111" s="83"/>
      <c r="J111" s="83"/>
      <c r="K111" s="83"/>
      <c r="L111" s="83"/>
      <c r="M111" s="83"/>
      <c r="N111" s="83"/>
      <c r="O111" s="83"/>
      <c r="P111" s="83"/>
      <c r="Q111" s="83"/>
      <c r="R111" s="83"/>
      <c r="S111" s="43"/>
      <c r="T111" s="797"/>
      <c r="U111" s="43"/>
      <c r="V111" s="50"/>
      <c r="W111" s="43"/>
      <c r="X111" s="43"/>
      <c r="Y111" s="43"/>
      <c r="Z111" s="43"/>
      <c r="AA111" s="43"/>
    </row>
    <row r="112" spans="1:27" ht="15.75" customHeight="1">
      <c r="A112" s="43"/>
      <c r="B112" s="4"/>
      <c r="C112" s="41"/>
      <c r="D112" s="41"/>
      <c r="E112" s="43"/>
      <c r="F112" s="43"/>
      <c r="G112" s="83"/>
      <c r="H112" s="83"/>
      <c r="I112" s="83"/>
      <c r="J112" s="83"/>
      <c r="K112" s="83"/>
      <c r="L112" s="83"/>
      <c r="M112" s="83"/>
      <c r="N112" s="83"/>
      <c r="O112" s="83"/>
      <c r="P112" s="83"/>
      <c r="Q112" s="83"/>
      <c r="R112" s="83"/>
      <c r="S112" s="43"/>
      <c r="T112" s="797"/>
      <c r="U112" s="43"/>
      <c r="V112" s="50"/>
      <c r="W112" s="43"/>
      <c r="X112" s="43"/>
      <c r="Y112" s="43"/>
      <c r="Z112" s="43"/>
      <c r="AA112" s="43"/>
    </row>
    <row r="113" spans="1:27" ht="15.75" customHeight="1">
      <c r="A113" s="43"/>
      <c r="B113" s="4"/>
      <c r="C113" s="41"/>
      <c r="D113" s="41"/>
      <c r="E113" s="43"/>
      <c r="F113" s="43"/>
      <c r="G113" s="83"/>
      <c r="H113" s="83"/>
      <c r="I113" s="83"/>
      <c r="J113" s="83"/>
      <c r="K113" s="83"/>
      <c r="L113" s="83"/>
      <c r="M113" s="83"/>
      <c r="N113" s="83"/>
      <c r="O113" s="83"/>
      <c r="P113" s="83"/>
      <c r="Q113" s="83"/>
      <c r="R113" s="83"/>
      <c r="S113" s="43"/>
      <c r="T113" s="797"/>
      <c r="U113" s="43"/>
      <c r="V113" s="50"/>
      <c r="W113" s="43"/>
      <c r="X113" s="43"/>
      <c r="Y113" s="43"/>
      <c r="Z113" s="43"/>
      <c r="AA113" s="43"/>
    </row>
    <row r="114" spans="1:27" ht="15.75" customHeight="1">
      <c r="A114" s="43"/>
      <c r="B114" s="4"/>
      <c r="C114" s="41"/>
      <c r="D114" s="41"/>
      <c r="E114" s="43"/>
      <c r="F114" s="43"/>
      <c r="G114" s="83"/>
      <c r="H114" s="83"/>
      <c r="I114" s="83"/>
      <c r="J114" s="83"/>
      <c r="K114" s="83"/>
      <c r="L114" s="83"/>
      <c r="M114" s="83"/>
      <c r="N114" s="83"/>
      <c r="O114" s="83"/>
      <c r="P114" s="83"/>
      <c r="Q114" s="83"/>
      <c r="R114" s="83"/>
      <c r="S114" s="43"/>
      <c r="T114" s="797"/>
      <c r="U114" s="43"/>
      <c r="V114" s="50"/>
      <c r="W114" s="43"/>
      <c r="X114" s="43"/>
      <c r="Y114" s="43"/>
      <c r="Z114" s="43"/>
      <c r="AA114" s="43"/>
    </row>
    <row r="115" spans="1:27" ht="15.75" customHeight="1">
      <c r="A115" s="43"/>
      <c r="B115" s="4"/>
      <c r="C115" s="41"/>
      <c r="D115" s="41"/>
      <c r="E115" s="43"/>
      <c r="F115" s="43"/>
      <c r="G115" s="83"/>
      <c r="H115" s="83"/>
      <c r="I115" s="83"/>
      <c r="J115" s="83"/>
      <c r="K115" s="83"/>
      <c r="L115" s="83"/>
      <c r="M115" s="83"/>
      <c r="N115" s="83"/>
      <c r="O115" s="83"/>
      <c r="P115" s="83"/>
      <c r="Q115" s="83"/>
      <c r="R115" s="83"/>
      <c r="S115" s="43"/>
      <c r="T115" s="797"/>
      <c r="U115" s="43"/>
      <c r="V115" s="50"/>
      <c r="W115" s="43"/>
      <c r="X115" s="43"/>
      <c r="Y115" s="43"/>
      <c r="Z115" s="43"/>
      <c r="AA115" s="43"/>
    </row>
    <row r="116" spans="1:27" ht="15.75" customHeight="1">
      <c r="A116" s="43"/>
      <c r="B116" s="4"/>
      <c r="C116" s="41"/>
      <c r="D116" s="41"/>
      <c r="E116" s="43"/>
      <c r="F116" s="43"/>
      <c r="G116" s="83"/>
      <c r="H116" s="83"/>
      <c r="I116" s="83"/>
      <c r="J116" s="83"/>
      <c r="K116" s="83"/>
      <c r="L116" s="83"/>
      <c r="M116" s="83"/>
      <c r="N116" s="83"/>
      <c r="O116" s="83"/>
      <c r="P116" s="83"/>
      <c r="Q116" s="83"/>
      <c r="R116" s="83"/>
      <c r="S116" s="43"/>
      <c r="T116" s="797"/>
      <c r="U116" s="43"/>
      <c r="V116" s="50"/>
      <c r="W116" s="43"/>
      <c r="X116" s="43"/>
      <c r="Y116" s="43"/>
      <c r="Z116" s="43"/>
      <c r="AA116" s="43"/>
    </row>
    <row r="117" spans="1:27" ht="15.75" customHeight="1">
      <c r="A117" s="43"/>
      <c r="B117" s="4"/>
      <c r="C117" s="41"/>
      <c r="D117" s="41"/>
      <c r="E117" s="43"/>
      <c r="F117" s="43"/>
      <c r="G117" s="83"/>
      <c r="H117" s="83"/>
      <c r="I117" s="83"/>
      <c r="J117" s="83"/>
      <c r="K117" s="83"/>
      <c r="L117" s="83"/>
      <c r="M117" s="83"/>
      <c r="N117" s="83"/>
      <c r="O117" s="83"/>
      <c r="P117" s="83"/>
      <c r="Q117" s="83"/>
      <c r="R117" s="83"/>
      <c r="S117" s="43"/>
      <c r="T117" s="797"/>
      <c r="U117" s="43"/>
      <c r="V117" s="50"/>
      <c r="W117" s="43"/>
      <c r="X117" s="43"/>
      <c r="Y117" s="43"/>
      <c r="Z117" s="43"/>
      <c r="AA117" s="43"/>
    </row>
    <row r="118" spans="1:27" ht="15.75" customHeight="1">
      <c r="A118" s="43"/>
      <c r="B118" s="4"/>
      <c r="C118" s="41"/>
      <c r="D118" s="41"/>
      <c r="E118" s="43"/>
      <c r="F118" s="43"/>
      <c r="G118" s="83"/>
      <c r="H118" s="83"/>
      <c r="I118" s="83"/>
      <c r="J118" s="83"/>
      <c r="K118" s="83"/>
      <c r="L118" s="83"/>
      <c r="M118" s="83"/>
      <c r="N118" s="83"/>
      <c r="O118" s="83"/>
      <c r="P118" s="83"/>
      <c r="Q118" s="83"/>
      <c r="R118" s="83"/>
      <c r="S118" s="43"/>
      <c r="T118" s="797"/>
      <c r="U118" s="43"/>
      <c r="V118" s="50"/>
      <c r="W118" s="43"/>
      <c r="X118" s="43"/>
      <c r="Y118" s="43"/>
      <c r="Z118" s="43"/>
      <c r="AA118" s="43"/>
    </row>
    <row r="119" spans="1:27" ht="15.75" customHeight="1">
      <c r="A119" s="43"/>
      <c r="B119" s="4"/>
      <c r="C119" s="41"/>
      <c r="D119" s="41"/>
      <c r="E119" s="43"/>
      <c r="F119" s="43"/>
      <c r="G119" s="83"/>
      <c r="H119" s="83"/>
      <c r="I119" s="83"/>
      <c r="J119" s="83"/>
      <c r="K119" s="83"/>
      <c r="L119" s="83"/>
      <c r="M119" s="83"/>
      <c r="N119" s="83"/>
      <c r="O119" s="83"/>
      <c r="P119" s="83"/>
      <c r="Q119" s="83"/>
      <c r="R119" s="83"/>
      <c r="S119" s="43"/>
      <c r="T119" s="797"/>
      <c r="U119" s="43"/>
      <c r="V119" s="50"/>
      <c r="W119" s="43"/>
      <c r="X119" s="43"/>
      <c r="Y119" s="43"/>
      <c r="Z119" s="43"/>
      <c r="AA119" s="43"/>
    </row>
    <row r="120" spans="1:27" ht="15.75" customHeight="1">
      <c r="A120" s="43"/>
      <c r="B120" s="4"/>
      <c r="C120" s="41"/>
      <c r="D120" s="41"/>
      <c r="E120" s="43"/>
      <c r="F120" s="43"/>
      <c r="G120" s="83"/>
      <c r="H120" s="83"/>
      <c r="I120" s="83"/>
      <c r="J120" s="83"/>
      <c r="K120" s="83"/>
      <c r="L120" s="83"/>
      <c r="M120" s="83"/>
      <c r="N120" s="83"/>
      <c r="O120" s="83"/>
      <c r="P120" s="83"/>
      <c r="Q120" s="83"/>
      <c r="R120" s="83"/>
      <c r="S120" s="43"/>
      <c r="T120" s="797"/>
      <c r="U120" s="43"/>
      <c r="V120" s="50"/>
      <c r="W120" s="43"/>
      <c r="X120" s="43"/>
      <c r="Y120" s="43"/>
      <c r="Z120" s="43"/>
      <c r="AA120" s="43"/>
    </row>
    <row r="121" spans="1:27" ht="15.75" customHeight="1">
      <c r="A121" s="43"/>
      <c r="B121" s="4"/>
      <c r="C121" s="41"/>
      <c r="D121" s="41"/>
      <c r="E121" s="43"/>
      <c r="F121" s="43"/>
      <c r="G121" s="83"/>
      <c r="H121" s="83"/>
      <c r="I121" s="83"/>
      <c r="J121" s="83"/>
      <c r="K121" s="83"/>
      <c r="L121" s="83"/>
      <c r="M121" s="83"/>
      <c r="N121" s="83"/>
      <c r="O121" s="83"/>
      <c r="P121" s="83"/>
      <c r="Q121" s="83"/>
      <c r="R121" s="83"/>
      <c r="S121" s="43"/>
      <c r="T121" s="797"/>
      <c r="U121" s="43"/>
      <c r="V121" s="50"/>
      <c r="W121" s="43"/>
      <c r="X121" s="43"/>
      <c r="Y121" s="43"/>
      <c r="Z121" s="43"/>
      <c r="AA121" s="43"/>
    </row>
    <row r="122" spans="1:27" ht="15.75" customHeight="1">
      <c r="A122" s="43"/>
      <c r="B122" s="4"/>
      <c r="C122" s="41"/>
      <c r="D122" s="41"/>
      <c r="E122" s="43"/>
      <c r="F122" s="43"/>
      <c r="G122" s="83"/>
      <c r="H122" s="83"/>
      <c r="I122" s="83"/>
      <c r="J122" s="83"/>
      <c r="K122" s="83"/>
      <c r="L122" s="83"/>
      <c r="M122" s="83"/>
      <c r="N122" s="83"/>
      <c r="O122" s="83"/>
      <c r="P122" s="83"/>
      <c r="Q122" s="83"/>
      <c r="R122" s="83"/>
      <c r="S122" s="43"/>
      <c r="T122" s="797"/>
      <c r="U122" s="43"/>
      <c r="V122" s="50"/>
      <c r="W122" s="43"/>
      <c r="X122" s="43"/>
      <c r="Y122" s="43"/>
      <c r="Z122" s="43"/>
      <c r="AA122" s="43"/>
    </row>
    <row r="123" spans="1:27" ht="15.75" customHeight="1">
      <c r="A123" s="43"/>
      <c r="B123" s="4"/>
      <c r="C123" s="41"/>
      <c r="D123" s="41"/>
      <c r="E123" s="43"/>
      <c r="F123" s="43"/>
      <c r="G123" s="83"/>
      <c r="H123" s="83"/>
      <c r="I123" s="83"/>
      <c r="J123" s="83"/>
      <c r="K123" s="83"/>
      <c r="L123" s="83"/>
      <c r="M123" s="83"/>
      <c r="N123" s="83"/>
      <c r="O123" s="83"/>
      <c r="P123" s="83"/>
      <c r="Q123" s="83"/>
      <c r="R123" s="83"/>
      <c r="S123" s="43"/>
      <c r="T123" s="797"/>
      <c r="U123" s="43"/>
      <c r="V123" s="50"/>
      <c r="W123" s="43"/>
      <c r="X123" s="43"/>
      <c r="Y123" s="43"/>
      <c r="Z123" s="43"/>
      <c r="AA123" s="43"/>
    </row>
    <row r="124" spans="1:27" ht="15.75" customHeight="1">
      <c r="A124" s="43"/>
      <c r="B124" s="4"/>
      <c r="C124" s="41"/>
      <c r="D124" s="41"/>
      <c r="E124" s="43"/>
      <c r="F124" s="43"/>
      <c r="G124" s="83"/>
      <c r="H124" s="83"/>
      <c r="I124" s="83"/>
      <c r="J124" s="83"/>
      <c r="K124" s="83"/>
      <c r="L124" s="83"/>
      <c r="M124" s="83"/>
      <c r="N124" s="83"/>
      <c r="O124" s="83"/>
      <c r="P124" s="83"/>
      <c r="Q124" s="83"/>
      <c r="R124" s="83"/>
      <c r="S124" s="43"/>
      <c r="T124" s="797"/>
      <c r="U124" s="43"/>
      <c r="V124" s="50"/>
      <c r="W124" s="43"/>
      <c r="X124" s="43"/>
      <c r="Y124" s="43"/>
      <c r="Z124" s="43"/>
      <c r="AA124" s="43"/>
    </row>
    <row r="125" spans="1:27" ht="15.75" customHeight="1">
      <c r="A125" s="43"/>
      <c r="B125" s="4"/>
      <c r="C125" s="41"/>
      <c r="D125" s="41"/>
      <c r="E125" s="43"/>
      <c r="F125" s="43"/>
      <c r="G125" s="83"/>
      <c r="H125" s="83"/>
      <c r="I125" s="83"/>
      <c r="J125" s="83"/>
      <c r="K125" s="83"/>
      <c r="L125" s="83"/>
      <c r="M125" s="83"/>
      <c r="N125" s="83"/>
      <c r="O125" s="83"/>
      <c r="P125" s="83"/>
      <c r="Q125" s="83"/>
      <c r="R125" s="83"/>
      <c r="S125" s="43"/>
      <c r="T125" s="797"/>
      <c r="U125" s="43"/>
      <c r="V125" s="50"/>
      <c r="W125" s="43"/>
      <c r="X125" s="43"/>
      <c r="Y125" s="43"/>
      <c r="Z125" s="43"/>
      <c r="AA125" s="43"/>
    </row>
    <row r="126" spans="1:27" ht="15.75" customHeight="1">
      <c r="A126" s="43"/>
      <c r="B126" s="4"/>
      <c r="C126" s="41"/>
      <c r="D126" s="41"/>
      <c r="E126" s="43"/>
      <c r="F126" s="43"/>
      <c r="G126" s="83"/>
      <c r="H126" s="83"/>
      <c r="I126" s="83"/>
      <c r="J126" s="83"/>
      <c r="K126" s="83"/>
      <c r="L126" s="83"/>
      <c r="M126" s="83"/>
      <c r="N126" s="83"/>
      <c r="O126" s="83"/>
      <c r="P126" s="83"/>
      <c r="Q126" s="83"/>
      <c r="R126" s="83"/>
      <c r="S126" s="43"/>
      <c r="T126" s="797"/>
      <c r="U126" s="43"/>
      <c r="V126" s="50"/>
      <c r="W126" s="43"/>
      <c r="X126" s="43"/>
      <c r="Y126" s="43"/>
      <c r="Z126" s="43"/>
      <c r="AA126" s="43"/>
    </row>
    <row r="127" spans="1:27" ht="15.75" customHeight="1">
      <c r="A127" s="43"/>
      <c r="B127" s="4"/>
      <c r="C127" s="41"/>
      <c r="D127" s="41"/>
      <c r="E127" s="43"/>
      <c r="F127" s="43"/>
      <c r="G127" s="83"/>
      <c r="H127" s="83"/>
      <c r="I127" s="83"/>
      <c r="J127" s="83"/>
      <c r="K127" s="83"/>
      <c r="L127" s="83"/>
      <c r="M127" s="83"/>
      <c r="N127" s="83"/>
      <c r="O127" s="83"/>
      <c r="P127" s="83"/>
      <c r="Q127" s="83"/>
      <c r="R127" s="83"/>
      <c r="S127" s="43"/>
      <c r="T127" s="797"/>
      <c r="U127" s="43"/>
      <c r="V127" s="50"/>
      <c r="W127" s="43"/>
      <c r="X127" s="43"/>
      <c r="Y127" s="43"/>
      <c r="Z127" s="43"/>
      <c r="AA127" s="43"/>
    </row>
    <row r="128" spans="1:27" ht="15.75" customHeight="1">
      <c r="A128" s="43"/>
      <c r="B128" s="4"/>
      <c r="C128" s="41"/>
      <c r="D128" s="41"/>
      <c r="E128" s="43"/>
      <c r="F128" s="43"/>
      <c r="G128" s="83"/>
      <c r="H128" s="83"/>
      <c r="I128" s="83"/>
      <c r="J128" s="83"/>
      <c r="K128" s="83"/>
      <c r="L128" s="83"/>
      <c r="M128" s="83"/>
      <c r="N128" s="83"/>
      <c r="O128" s="83"/>
      <c r="P128" s="83"/>
      <c r="Q128" s="83"/>
      <c r="R128" s="83"/>
      <c r="S128" s="43"/>
      <c r="T128" s="797"/>
      <c r="U128" s="43"/>
      <c r="V128" s="50"/>
      <c r="W128" s="43"/>
      <c r="X128" s="43"/>
      <c r="Y128" s="43"/>
      <c r="Z128" s="43"/>
      <c r="AA128" s="43"/>
    </row>
    <row r="129" spans="1:27" ht="15.75" customHeight="1">
      <c r="A129" s="43"/>
      <c r="B129" s="4"/>
      <c r="C129" s="41"/>
      <c r="D129" s="41"/>
      <c r="E129" s="43"/>
      <c r="F129" s="43"/>
      <c r="G129" s="83"/>
      <c r="H129" s="83"/>
      <c r="I129" s="83"/>
      <c r="J129" s="83"/>
      <c r="K129" s="83"/>
      <c r="L129" s="83"/>
      <c r="M129" s="83"/>
      <c r="N129" s="83"/>
      <c r="O129" s="83"/>
      <c r="P129" s="83"/>
      <c r="Q129" s="83"/>
      <c r="R129" s="83"/>
      <c r="S129" s="43"/>
      <c r="T129" s="797"/>
      <c r="U129" s="43"/>
      <c r="V129" s="50"/>
      <c r="W129" s="43"/>
      <c r="X129" s="43"/>
      <c r="Y129" s="43"/>
      <c r="Z129" s="43"/>
      <c r="AA129" s="43"/>
    </row>
    <row r="130" spans="1:27" ht="15.75" customHeight="1">
      <c r="A130" s="43"/>
      <c r="B130" s="4"/>
      <c r="C130" s="41"/>
      <c r="D130" s="41"/>
      <c r="E130" s="43"/>
      <c r="F130" s="43"/>
      <c r="G130" s="83"/>
      <c r="H130" s="83"/>
      <c r="I130" s="83"/>
      <c r="J130" s="83"/>
      <c r="K130" s="83"/>
      <c r="L130" s="83"/>
      <c r="M130" s="83"/>
      <c r="N130" s="83"/>
      <c r="O130" s="83"/>
      <c r="P130" s="83"/>
      <c r="Q130" s="83"/>
      <c r="R130" s="83"/>
      <c r="S130" s="43"/>
      <c r="T130" s="797"/>
      <c r="U130" s="43"/>
      <c r="V130" s="50"/>
      <c r="W130" s="43"/>
      <c r="X130" s="43"/>
      <c r="Y130" s="43"/>
      <c r="Z130" s="43"/>
      <c r="AA130" s="43"/>
    </row>
    <row r="131" spans="1:27" ht="15.75" customHeight="1">
      <c r="A131" s="43"/>
      <c r="B131" s="4"/>
      <c r="C131" s="41"/>
      <c r="D131" s="41"/>
      <c r="E131" s="43"/>
      <c r="F131" s="43"/>
      <c r="G131" s="83"/>
      <c r="H131" s="83"/>
      <c r="I131" s="83"/>
      <c r="J131" s="83"/>
      <c r="K131" s="83"/>
      <c r="L131" s="83"/>
      <c r="M131" s="83"/>
      <c r="N131" s="83"/>
      <c r="O131" s="83"/>
      <c r="P131" s="83"/>
      <c r="Q131" s="83"/>
      <c r="R131" s="83"/>
      <c r="S131" s="43"/>
      <c r="T131" s="797"/>
      <c r="U131" s="43"/>
      <c r="V131" s="50"/>
      <c r="W131" s="43"/>
      <c r="X131" s="43"/>
      <c r="Y131" s="43"/>
      <c r="Z131" s="43"/>
      <c r="AA131" s="43"/>
    </row>
    <row r="132" spans="1:27" ht="15.75" customHeight="1">
      <c r="A132" s="43"/>
      <c r="B132" s="4"/>
      <c r="C132" s="41"/>
      <c r="D132" s="41"/>
      <c r="E132" s="43"/>
      <c r="F132" s="43"/>
      <c r="G132" s="83"/>
      <c r="H132" s="83"/>
      <c r="I132" s="83"/>
      <c r="J132" s="83"/>
      <c r="K132" s="83"/>
      <c r="L132" s="83"/>
      <c r="M132" s="83"/>
      <c r="N132" s="83"/>
      <c r="O132" s="83"/>
      <c r="P132" s="83"/>
      <c r="Q132" s="83"/>
      <c r="R132" s="83"/>
      <c r="S132" s="43"/>
      <c r="T132" s="797"/>
      <c r="U132" s="43"/>
      <c r="V132" s="50"/>
      <c r="W132" s="43"/>
      <c r="X132" s="43"/>
      <c r="Y132" s="43"/>
      <c r="Z132" s="43"/>
      <c r="AA132" s="43"/>
    </row>
    <row r="133" spans="1:27" ht="15.75" customHeight="1">
      <c r="A133" s="43"/>
      <c r="B133" s="4"/>
      <c r="C133" s="41"/>
      <c r="D133" s="41"/>
      <c r="E133" s="43"/>
      <c r="F133" s="43"/>
      <c r="G133" s="83"/>
      <c r="H133" s="83"/>
      <c r="I133" s="83"/>
      <c r="J133" s="83"/>
      <c r="K133" s="83"/>
      <c r="L133" s="83"/>
      <c r="M133" s="83"/>
      <c r="N133" s="83"/>
      <c r="O133" s="83"/>
      <c r="P133" s="83"/>
      <c r="Q133" s="83"/>
      <c r="R133" s="83"/>
      <c r="S133" s="43"/>
      <c r="T133" s="797"/>
      <c r="U133" s="43"/>
      <c r="V133" s="50"/>
      <c r="W133" s="43"/>
      <c r="X133" s="43"/>
      <c r="Y133" s="43"/>
      <c r="Z133" s="43"/>
      <c r="AA133" s="43"/>
    </row>
    <row r="134" spans="1:27" ht="15.75" customHeight="1">
      <c r="A134" s="43"/>
      <c r="B134" s="4"/>
      <c r="C134" s="41"/>
      <c r="D134" s="41"/>
      <c r="E134" s="43"/>
      <c r="F134" s="43"/>
      <c r="G134" s="83"/>
      <c r="H134" s="83"/>
      <c r="I134" s="83"/>
      <c r="J134" s="83"/>
      <c r="K134" s="83"/>
      <c r="L134" s="83"/>
      <c r="M134" s="83"/>
      <c r="N134" s="83"/>
      <c r="O134" s="83"/>
      <c r="P134" s="83"/>
      <c r="Q134" s="83"/>
      <c r="R134" s="83"/>
      <c r="S134" s="43"/>
      <c r="T134" s="797"/>
      <c r="U134" s="43"/>
      <c r="V134" s="50"/>
      <c r="W134" s="43"/>
      <c r="X134" s="43"/>
      <c r="Y134" s="43"/>
      <c r="Z134" s="43"/>
      <c r="AA134" s="43"/>
    </row>
    <row r="135" spans="1:27" ht="15.75" customHeight="1">
      <c r="A135" s="43"/>
      <c r="B135" s="4"/>
      <c r="C135" s="41"/>
      <c r="D135" s="41"/>
      <c r="E135" s="43"/>
      <c r="F135" s="43"/>
      <c r="G135" s="83"/>
      <c r="H135" s="83"/>
      <c r="I135" s="83"/>
      <c r="J135" s="83"/>
      <c r="K135" s="83"/>
      <c r="L135" s="83"/>
      <c r="M135" s="83"/>
      <c r="N135" s="83"/>
      <c r="O135" s="83"/>
      <c r="P135" s="83"/>
      <c r="Q135" s="83"/>
      <c r="R135" s="83"/>
      <c r="S135" s="43"/>
      <c r="T135" s="797"/>
      <c r="U135" s="43"/>
      <c r="V135" s="50"/>
      <c r="W135" s="43"/>
      <c r="X135" s="43"/>
      <c r="Y135" s="43"/>
      <c r="Z135" s="43"/>
      <c r="AA135" s="43"/>
    </row>
    <row r="136" spans="1:27" ht="15.75" customHeight="1">
      <c r="A136" s="43"/>
      <c r="B136" s="4"/>
      <c r="C136" s="41"/>
      <c r="D136" s="41"/>
      <c r="E136" s="43"/>
      <c r="F136" s="43"/>
      <c r="G136" s="83"/>
      <c r="H136" s="83"/>
      <c r="I136" s="83"/>
      <c r="J136" s="83"/>
      <c r="K136" s="83"/>
      <c r="L136" s="83"/>
      <c r="M136" s="83"/>
      <c r="N136" s="83"/>
      <c r="O136" s="83"/>
      <c r="P136" s="83"/>
      <c r="Q136" s="83"/>
      <c r="R136" s="83"/>
      <c r="S136" s="43"/>
      <c r="T136" s="797"/>
      <c r="U136" s="43"/>
      <c r="V136" s="50"/>
      <c r="W136" s="43"/>
      <c r="X136" s="43"/>
      <c r="Y136" s="43"/>
      <c r="Z136" s="43"/>
      <c r="AA136" s="43"/>
    </row>
    <row r="137" spans="1:27" ht="15.75" customHeight="1">
      <c r="A137" s="43"/>
      <c r="B137" s="4"/>
      <c r="C137" s="41"/>
      <c r="D137" s="41"/>
      <c r="E137" s="43"/>
      <c r="F137" s="43"/>
      <c r="G137" s="83"/>
      <c r="H137" s="83"/>
      <c r="I137" s="83"/>
      <c r="J137" s="83"/>
      <c r="K137" s="83"/>
      <c r="L137" s="83"/>
      <c r="M137" s="83"/>
      <c r="N137" s="83"/>
      <c r="O137" s="83"/>
      <c r="P137" s="83"/>
      <c r="Q137" s="83"/>
      <c r="R137" s="83"/>
      <c r="S137" s="43"/>
      <c r="T137" s="797"/>
      <c r="U137" s="43"/>
      <c r="V137" s="50"/>
      <c r="W137" s="43"/>
      <c r="X137" s="43"/>
      <c r="Y137" s="43"/>
      <c r="Z137" s="43"/>
      <c r="AA137" s="43"/>
    </row>
    <row r="138" spans="1:27" ht="15.75" customHeight="1">
      <c r="A138" s="43"/>
      <c r="B138" s="4"/>
      <c r="C138" s="41"/>
      <c r="D138" s="41"/>
      <c r="E138" s="43"/>
      <c r="F138" s="43"/>
      <c r="G138" s="83"/>
      <c r="H138" s="83"/>
      <c r="I138" s="83"/>
      <c r="J138" s="83"/>
      <c r="K138" s="83"/>
      <c r="L138" s="83"/>
      <c r="M138" s="83"/>
      <c r="N138" s="83"/>
      <c r="O138" s="83"/>
      <c r="P138" s="83"/>
      <c r="Q138" s="83"/>
      <c r="R138" s="83"/>
      <c r="S138" s="43"/>
      <c r="T138" s="797"/>
      <c r="U138" s="43"/>
      <c r="V138" s="50"/>
      <c r="W138" s="43"/>
      <c r="X138" s="43"/>
      <c r="Y138" s="43"/>
      <c r="Z138" s="43"/>
      <c r="AA138" s="43"/>
    </row>
    <row r="139" spans="1:27" ht="15.75" customHeight="1">
      <c r="A139" s="43"/>
      <c r="B139" s="4"/>
      <c r="C139" s="41"/>
      <c r="D139" s="41"/>
      <c r="E139" s="43"/>
      <c r="F139" s="43"/>
      <c r="G139" s="83"/>
      <c r="H139" s="83"/>
      <c r="I139" s="83"/>
      <c r="J139" s="83"/>
      <c r="K139" s="83"/>
      <c r="L139" s="83"/>
      <c r="M139" s="83"/>
      <c r="N139" s="83"/>
      <c r="O139" s="83"/>
      <c r="P139" s="83"/>
      <c r="Q139" s="83"/>
      <c r="R139" s="83"/>
      <c r="S139" s="43"/>
      <c r="T139" s="797"/>
      <c r="U139" s="43"/>
      <c r="V139" s="50"/>
      <c r="W139" s="43"/>
      <c r="X139" s="43"/>
      <c r="Y139" s="43"/>
      <c r="Z139" s="43"/>
      <c r="AA139" s="43"/>
    </row>
    <row r="140" spans="1:27" ht="15.75" customHeight="1">
      <c r="A140" s="43"/>
      <c r="B140" s="4"/>
      <c r="C140" s="41"/>
      <c r="D140" s="41"/>
      <c r="E140" s="43"/>
      <c r="F140" s="43"/>
      <c r="G140" s="83"/>
      <c r="H140" s="83"/>
      <c r="I140" s="83"/>
      <c r="J140" s="83"/>
      <c r="K140" s="83"/>
      <c r="L140" s="83"/>
      <c r="M140" s="83"/>
      <c r="N140" s="83"/>
      <c r="O140" s="83"/>
      <c r="P140" s="83"/>
      <c r="Q140" s="83"/>
      <c r="R140" s="83"/>
      <c r="S140" s="43"/>
      <c r="T140" s="797"/>
      <c r="U140" s="43"/>
      <c r="V140" s="50"/>
      <c r="W140" s="43"/>
      <c r="X140" s="43"/>
      <c r="Y140" s="43"/>
      <c r="Z140" s="43"/>
      <c r="AA140" s="43"/>
    </row>
    <row r="141" spans="1:27" ht="15.75" customHeight="1">
      <c r="A141" s="43"/>
      <c r="B141" s="4"/>
      <c r="C141" s="41"/>
      <c r="D141" s="41"/>
      <c r="E141" s="43"/>
      <c r="F141" s="43"/>
      <c r="G141" s="83"/>
      <c r="H141" s="83"/>
      <c r="I141" s="83"/>
      <c r="J141" s="83"/>
      <c r="K141" s="83"/>
      <c r="L141" s="83"/>
      <c r="M141" s="83"/>
      <c r="N141" s="83"/>
      <c r="O141" s="83"/>
      <c r="P141" s="83"/>
      <c r="Q141" s="83"/>
      <c r="R141" s="83"/>
      <c r="S141" s="43"/>
      <c r="T141" s="797"/>
      <c r="U141" s="43"/>
      <c r="V141" s="50"/>
      <c r="W141" s="43"/>
      <c r="X141" s="43"/>
      <c r="Y141" s="43"/>
      <c r="Z141" s="43"/>
      <c r="AA141" s="43"/>
    </row>
    <row r="142" spans="1:27" ht="15.75" customHeight="1">
      <c r="A142" s="43"/>
      <c r="B142" s="4"/>
      <c r="C142" s="41"/>
      <c r="D142" s="41"/>
      <c r="E142" s="43"/>
      <c r="F142" s="43"/>
      <c r="G142" s="83"/>
      <c r="H142" s="83"/>
      <c r="I142" s="83"/>
      <c r="J142" s="83"/>
      <c r="K142" s="83"/>
      <c r="L142" s="83"/>
      <c r="M142" s="83"/>
      <c r="N142" s="83"/>
      <c r="O142" s="83"/>
      <c r="P142" s="83"/>
      <c r="Q142" s="83"/>
      <c r="R142" s="83"/>
      <c r="S142" s="43"/>
      <c r="T142" s="797"/>
      <c r="U142" s="43"/>
      <c r="V142" s="50"/>
      <c r="W142" s="43"/>
      <c r="X142" s="43"/>
      <c r="Y142" s="43"/>
      <c r="Z142" s="43"/>
      <c r="AA142" s="43"/>
    </row>
    <row r="143" spans="1:27" ht="15.75" customHeight="1">
      <c r="A143" s="43"/>
      <c r="B143" s="4"/>
      <c r="C143" s="41"/>
      <c r="D143" s="41"/>
      <c r="E143" s="43"/>
      <c r="F143" s="43"/>
      <c r="G143" s="83"/>
      <c r="H143" s="83"/>
      <c r="I143" s="83"/>
      <c r="J143" s="83"/>
      <c r="K143" s="83"/>
      <c r="L143" s="83"/>
      <c r="M143" s="83"/>
      <c r="N143" s="83"/>
      <c r="O143" s="83"/>
      <c r="P143" s="83"/>
      <c r="Q143" s="83"/>
      <c r="R143" s="83"/>
      <c r="S143" s="43"/>
      <c r="T143" s="797"/>
      <c r="U143" s="43"/>
      <c r="V143" s="50"/>
      <c r="W143" s="43"/>
      <c r="X143" s="43"/>
      <c r="Y143" s="43"/>
      <c r="Z143" s="43"/>
      <c r="AA143" s="43"/>
    </row>
    <row r="144" spans="1:27" ht="15.75" customHeight="1">
      <c r="A144" s="43"/>
      <c r="B144" s="4"/>
      <c r="C144" s="41"/>
      <c r="D144" s="41"/>
      <c r="E144" s="43"/>
      <c r="F144" s="43"/>
      <c r="G144" s="83"/>
      <c r="H144" s="83"/>
      <c r="I144" s="83"/>
      <c r="J144" s="83"/>
      <c r="K144" s="83"/>
      <c r="L144" s="83"/>
      <c r="M144" s="83"/>
      <c r="N144" s="83"/>
      <c r="O144" s="83"/>
      <c r="P144" s="83"/>
      <c r="Q144" s="83"/>
      <c r="R144" s="83"/>
      <c r="S144" s="43"/>
      <c r="T144" s="797"/>
      <c r="U144" s="43"/>
      <c r="V144" s="50"/>
      <c r="W144" s="43"/>
      <c r="X144" s="43"/>
      <c r="Y144" s="43"/>
      <c r="Z144" s="43"/>
      <c r="AA144" s="43"/>
    </row>
    <row r="145" spans="1:27" ht="15.75" customHeight="1">
      <c r="A145" s="43"/>
      <c r="B145" s="4"/>
      <c r="C145" s="41"/>
      <c r="D145" s="41"/>
      <c r="E145" s="43"/>
      <c r="F145" s="43"/>
      <c r="G145" s="83"/>
      <c r="H145" s="83"/>
      <c r="I145" s="83"/>
      <c r="J145" s="83"/>
      <c r="K145" s="83"/>
      <c r="L145" s="83"/>
      <c r="M145" s="83"/>
      <c r="N145" s="83"/>
      <c r="O145" s="83"/>
      <c r="P145" s="83"/>
      <c r="Q145" s="83"/>
      <c r="R145" s="83"/>
      <c r="S145" s="43"/>
      <c r="T145" s="797"/>
      <c r="U145" s="43"/>
      <c r="V145" s="50"/>
      <c r="W145" s="43"/>
      <c r="X145" s="43"/>
      <c r="Y145" s="43"/>
      <c r="Z145" s="43"/>
      <c r="AA145" s="43"/>
    </row>
    <row r="146" spans="1:27" ht="15.75" customHeight="1">
      <c r="A146" s="43"/>
      <c r="B146" s="4"/>
      <c r="C146" s="41"/>
      <c r="D146" s="41"/>
      <c r="E146" s="43"/>
      <c r="F146" s="43"/>
      <c r="G146" s="83"/>
      <c r="H146" s="83"/>
      <c r="I146" s="83"/>
      <c r="J146" s="83"/>
      <c r="K146" s="83"/>
      <c r="L146" s="83"/>
      <c r="M146" s="83"/>
      <c r="N146" s="83"/>
      <c r="O146" s="83"/>
      <c r="P146" s="83"/>
      <c r="Q146" s="83"/>
      <c r="R146" s="83"/>
      <c r="S146" s="43"/>
      <c r="T146" s="797"/>
      <c r="U146" s="43"/>
      <c r="V146" s="50"/>
      <c r="W146" s="43"/>
      <c r="X146" s="43"/>
      <c r="Y146" s="43"/>
      <c r="Z146" s="43"/>
      <c r="AA146" s="43"/>
    </row>
    <row r="147" spans="1:27" ht="15.75" customHeight="1">
      <c r="A147" s="43"/>
      <c r="B147" s="4"/>
      <c r="C147" s="41"/>
      <c r="D147" s="41"/>
      <c r="E147" s="43"/>
      <c r="F147" s="43"/>
      <c r="G147" s="83"/>
      <c r="H147" s="83"/>
      <c r="I147" s="83"/>
      <c r="J147" s="83"/>
      <c r="K147" s="83"/>
      <c r="L147" s="83"/>
      <c r="M147" s="83"/>
      <c r="N147" s="83"/>
      <c r="O147" s="83"/>
      <c r="P147" s="83"/>
      <c r="Q147" s="83"/>
      <c r="R147" s="83"/>
      <c r="S147" s="43"/>
      <c r="T147" s="797"/>
      <c r="U147" s="43"/>
      <c r="V147" s="50"/>
      <c r="W147" s="43"/>
      <c r="X147" s="43"/>
      <c r="Y147" s="43"/>
      <c r="Z147" s="43"/>
      <c r="AA147" s="43"/>
    </row>
    <row r="148" spans="1:27" ht="15.75" customHeight="1">
      <c r="A148" s="43"/>
      <c r="B148" s="4"/>
      <c r="C148" s="41"/>
      <c r="D148" s="41"/>
      <c r="E148" s="43"/>
      <c r="F148" s="43"/>
      <c r="G148" s="83"/>
      <c r="H148" s="83"/>
      <c r="I148" s="83"/>
      <c r="J148" s="83"/>
      <c r="K148" s="83"/>
      <c r="L148" s="83"/>
      <c r="M148" s="83"/>
      <c r="N148" s="83"/>
      <c r="O148" s="83"/>
      <c r="P148" s="83"/>
      <c r="Q148" s="83"/>
      <c r="R148" s="83"/>
      <c r="S148" s="43"/>
      <c r="T148" s="797"/>
      <c r="U148" s="43"/>
      <c r="V148" s="50"/>
      <c r="W148" s="43"/>
      <c r="X148" s="43"/>
      <c r="Y148" s="43"/>
      <c r="Z148" s="43"/>
      <c r="AA148" s="43"/>
    </row>
    <row r="149" spans="1:27" ht="15.75" customHeight="1">
      <c r="A149" s="43"/>
      <c r="B149" s="4"/>
      <c r="C149" s="41"/>
      <c r="D149" s="41"/>
      <c r="E149" s="43"/>
      <c r="F149" s="43"/>
      <c r="G149" s="83"/>
      <c r="H149" s="83"/>
      <c r="I149" s="83"/>
      <c r="J149" s="83"/>
      <c r="K149" s="83"/>
      <c r="L149" s="83"/>
      <c r="M149" s="83"/>
      <c r="N149" s="83"/>
      <c r="O149" s="83"/>
      <c r="P149" s="83"/>
      <c r="Q149" s="83"/>
      <c r="R149" s="83"/>
      <c r="S149" s="43"/>
      <c r="T149" s="797"/>
      <c r="U149" s="43"/>
      <c r="V149" s="50"/>
      <c r="W149" s="43"/>
      <c r="X149" s="43"/>
      <c r="Y149" s="43"/>
      <c r="Z149" s="43"/>
      <c r="AA149" s="43"/>
    </row>
    <row r="150" spans="1:27" ht="15.75" customHeight="1">
      <c r="A150" s="43"/>
      <c r="B150" s="4"/>
      <c r="C150" s="41"/>
      <c r="D150" s="41"/>
      <c r="E150" s="43"/>
      <c r="F150" s="43"/>
      <c r="G150" s="83"/>
      <c r="H150" s="83"/>
      <c r="I150" s="83"/>
      <c r="J150" s="83"/>
      <c r="K150" s="83"/>
      <c r="L150" s="83"/>
      <c r="M150" s="83"/>
      <c r="N150" s="83"/>
      <c r="O150" s="83"/>
      <c r="P150" s="83"/>
      <c r="Q150" s="83"/>
      <c r="R150" s="83"/>
      <c r="S150" s="43"/>
      <c r="T150" s="797"/>
      <c r="U150" s="43"/>
      <c r="V150" s="50"/>
      <c r="W150" s="43"/>
      <c r="X150" s="43"/>
      <c r="Y150" s="43"/>
      <c r="Z150" s="43"/>
      <c r="AA150" s="43"/>
    </row>
    <row r="151" spans="1:27" ht="15.75" customHeight="1">
      <c r="A151" s="43"/>
      <c r="B151" s="4"/>
      <c r="C151" s="41"/>
      <c r="D151" s="41"/>
      <c r="E151" s="43"/>
      <c r="F151" s="43"/>
      <c r="G151" s="83"/>
      <c r="H151" s="83"/>
      <c r="I151" s="83"/>
      <c r="J151" s="83"/>
      <c r="K151" s="83"/>
      <c r="L151" s="83"/>
      <c r="M151" s="83"/>
      <c r="N151" s="83"/>
      <c r="O151" s="83"/>
      <c r="P151" s="83"/>
      <c r="Q151" s="83"/>
      <c r="R151" s="83"/>
      <c r="S151" s="43"/>
      <c r="T151" s="797"/>
      <c r="U151" s="43"/>
      <c r="V151" s="50"/>
      <c r="W151" s="43"/>
      <c r="X151" s="43"/>
      <c r="Y151" s="43"/>
      <c r="Z151" s="43"/>
      <c r="AA151" s="43"/>
    </row>
    <row r="152" spans="1:27" ht="15.75" customHeight="1">
      <c r="A152" s="43"/>
      <c r="B152" s="4"/>
      <c r="C152" s="41"/>
      <c r="D152" s="41"/>
      <c r="E152" s="43"/>
      <c r="F152" s="43"/>
      <c r="G152" s="83"/>
      <c r="H152" s="83"/>
      <c r="I152" s="83"/>
      <c r="J152" s="83"/>
      <c r="K152" s="83"/>
      <c r="L152" s="83"/>
      <c r="M152" s="83"/>
      <c r="N152" s="83"/>
      <c r="O152" s="83"/>
      <c r="P152" s="83"/>
      <c r="Q152" s="83"/>
      <c r="R152" s="83"/>
      <c r="S152" s="43"/>
      <c r="T152" s="797"/>
      <c r="U152" s="43"/>
      <c r="V152" s="50"/>
      <c r="W152" s="43"/>
      <c r="X152" s="43"/>
      <c r="Y152" s="43"/>
      <c r="Z152" s="43"/>
      <c r="AA152" s="43"/>
    </row>
    <row r="153" spans="1:27" ht="15.75" customHeight="1">
      <c r="A153" s="43"/>
      <c r="B153" s="4"/>
      <c r="C153" s="41"/>
      <c r="D153" s="41"/>
      <c r="E153" s="43"/>
      <c r="F153" s="43"/>
      <c r="G153" s="83"/>
      <c r="H153" s="83"/>
      <c r="I153" s="83"/>
      <c r="J153" s="83"/>
      <c r="K153" s="83"/>
      <c r="L153" s="83"/>
      <c r="M153" s="83"/>
      <c r="N153" s="83"/>
      <c r="O153" s="83"/>
      <c r="P153" s="83"/>
      <c r="Q153" s="83"/>
      <c r="R153" s="83"/>
      <c r="S153" s="43"/>
      <c r="T153" s="797"/>
      <c r="U153" s="43"/>
      <c r="V153" s="50"/>
      <c r="W153" s="43"/>
      <c r="X153" s="43"/>
      <c r="Y153" s="43"/>
      <c r="Z153" s="43"/>
      <c r="AA153" s="43"/>
    </row>
    <row r="154" spans="1:27" ht="15.75" customHeight="1">
      <c r="A154" s="43"/>
      <c r="B154" s="4"/>
      <c r="C154" s="41"/>
      <c r="D154" s="41"/>
      <c r="E154" s="43"/>
      <c r="F154" s="43"/>
      <c r="G154" s="83"/>
      <c r="H154" s="83"/>
      <c r="I154" s="83"/>
      <c r="J154" s="83"/>
      <c r="K154" s="83"/>
      <c r="L154" s="83"/>
      <c r="M154" s="83"/>
      <c r="N154" s="83"/>
      <c r="O154" s="83"/>
      <c r="P154" s="83"/>
      <c r="Q154" s="83"/>
      <c r="R154" s="83"/>
      <c r="S154" s="43"/>
      <c r="T154" s="797"/>
      <c r="U154" s="43"/>
      <c r="V154" s="50"/>
      <c r="W154" s="43"/>
      <c r="X154" s="43"/>
      <c r="Y154" s="43"/>
      <c r="Z154" s="43"/>
      <c r="AA154" s="43"/>
    </row>
    <row r="155" spans="1:27" ht="15.75" customHeight="1">
      <c r="A155" s="43"/>
      <c r="B155" s="4"/>
      <c r="C155" s="41"/>
      <c r="D155" s="41"/>
      <c r="E155" s="43"/>
      <c r="F155" s="43"/>
      <c r="G155" s="83"/>
      <c r="H155" s="83"/>
      <c r="I155" s="83"/>
      <c r="J155" s="83"/>
      <c r="K155" s="83"/>
      <c r="L155" s="83"/>
      <c r="M155" s="83"/>
      <c r="N155" s="83"/>
      <c r="O155" s="83"/>
      <c r="P155" s="83"/>
      <c r="Q155" s="83"/>
      <c r="R155" s="83"/>
      <c r="S155" s="43"/>
      <c r="T155" s="797"/>
      <c r="U155" s="43"/>
      <c r="V155" s="50"/>
      <c r="W155" s="43"/>
      <c r="X155" s="43"/>
      <c r="Y155" s="43"/>
      <c r="Z155" s="43"/>
      <c r="AA155" s="43"/>
    </row>
    <row r="156" spans="1:27" ht="15.75" customHeight="1">
      <c r="A156" s="43"/>
      <c r="B156" s="4"/>
      <c r="C156" s="41"/>
      <c r="D156" s="41"/>
      <c r="E156" s="43"/>
      <c r="F156" s="43"/>
      <c r="G156" s="83"/>
      <c r="H156" s="83"/>
      <c r="I156" s="83"/>
      <c r="J156" s="83"/>
      <c r="K156" s="83"/>
      <c r="L156" s="83"/>
      <c r="M156" s="83"/>
      <c r="N156" s="83"/>
      <c r="O156" s="83"/>
      <c r="P156" s="83"/>
      <c r="Q156" s="83"/>
      <c r="R156" s="83"/>
      <c r="S156" s="43"/>
      <c r="T156" s="797"/>
      <c r="U156" s="43"/>
      <c r="V156" s="50"/>
      <c r="W156" s="43"/>
      <c r="X156" s="43"/>
      <c r="Y156" s="43"/>
      <c r="Z156" s="43"/>
      <c r="AA156" s="43"/>
    </row>
    <row r="157" spans="1:27" ht="15.75" customHeight="1">
      <c r="A157" s="43"/>
      <c r="B157" s="4"/>
      <c r="C157" s="41"/>
      <c r="D157" s="41"/>
      <c r="E157" s="43"/>
      <c r="F157" s="43"/>
      <c r="G157" s="83"/>
      <c r="H157" s="83"/>
      <c r="I157" s="83"/>
      <c r="J157" s="83"/>
      <c r="K157" s="83"/>
      <c r="L157" s="83"/>
      <c r="M157" s="83"/>
      <c r="N157" s="83"/>
      <c r="O157" s="83"/>
      <c r="P157" s="83"/>
      <c r="Q157" s="83"/>
      <c r="R157" s="83"/>
      <c r="S157" s="43"/>
      <c r="T157" s="797"/>
      <c r="U157" s="43"/>
      <c r="V157" s="50"/>
      <c r="W157" s="43"/>
      <c r="X157" s="43"/>
      <c r="Y157" s="43"/>
      <c r="Z157" s="43"/>
      <c r="AA157" s="43"/>
    </row>
    <row r="158" spans="1:27" ht="15.75" customHeight="1">
      <c r="A158" s="43"/>
      <c r="B158" s="4"/>
      <c r="C158" s="41"/>
      <c r="D158" s="41"/>
      <c r="E158" s="43"/>
      <c r="F158" s="43"/>
      <c r="G158" s="83"/>
      <c r="H158" s="83"/>
      <c r="I158" s="83"/>
      <c r="J158" s="83"/>
      <c r="K158" s="83"/>
      <c r="L158" s="83"/>
      <c r="M158" s="83"/>
      <c r="N158" s="83"/>
      <c r="O158" s="83"/>
      <c r="P158" s="83"/>
      <c r="Q158" s="83"/>
      <c r="R158" s="83"/>
      <c r="S158" s="43"/>
      <c r="T158" s="797"/>
      <c r="U158" s="43"/>
      <c r="V158" s="50"/>
      <c r="W158" s="43"/>
      <c r="X158" s="43"/>
      <c r="Y158" s="43"/>
      <c r="Z158" s="43"/>
      <c r="AA158" s="43"/>
    </row>
    <row r="159" spans="1:27" ht="15.75" customHeight="1">
      <c r="A159" s="43"/>
      <c r="B159" s="4"/>
      <c r="C159" s="41"/>
      <c r="D159" s="41"/>
      <c r="E159" s="43"/>
      <c r="F159" s="43"/>
      <c r="G159" s="83"/>
      <c r="H159" s="83"/>
      <c r="I159" s="83"/>
      <c r="J159" s="83"/>
      <c r="K159" s="83"/>
      <c r="L159" s="83"/>
      <c r="M159" s="83"/>
      <c r="N159" s="83"/>
      <c r="O159" s="83"/>
      <c r="P159" s="83"/>
      <c r="Q159" s="83"/>
      <c r="R159" s="83"/>
      <c r="S159" s="43"/>
      <c r="T159" s="797"/>
      <c r="U159" s="43"/>
      <c r="V159" s="50"/>
      <c r="W159" s="43"/>
      <c r="X159" s="43"/>
      <c r="Y159" s="43"/>
      <c r="Z159" s="43"/>
      <c r="AA159" s="43"/>
    </row>
    <row r="160" spans="1:27" ht="15.75" customHeight="1">
      <c r="A160" s="43"/>
      <c r="B160" s="4"/>
      <c r="C160" s="41"/>
      <c r="D160" s="41"/>
      <c r="E160" s="43"/>
      <c r="F160" s="43"/>
      <c r="G160" s="83"/>
      <c r="H160" s="83"/>
      <c r="I160" s="83"/>
      <c r="J160" s="83"/>
      <c r="K160" s="83"/>
      <c r="L160" s="83"/>
      <c r="M160" s="83"/>
      <c r="N160" s="83"/>
      <c r="O160" s="83"/>
      <c r="P160" s="83"/>
      <c r="Q160" s="83"/>
      <c r="R160" s="83"/>
      <c r="S160" s="43"/>
      <c r="T160" s="797"/>
      <c r="U160" s="43"/>
      <c r="V160" s="50"/>
      <c r="W160" s="43"/>
      <c r="X160" s="43"/>
      <c r="Y160" s="43"/>
      <c r="Z160" s="43"/>
      <c r="AA160" s="43"/>
    </row>
    <row r="161" spans="1:27" ht="15.75" customHeight="1">
      <c r="A161" s="43"/>
      <c r="B161" s="4"/>
      <c r="C161" s="41"/>
      <c r="D161" s="41"/>
      <c r="E161" s="43"/>
      <c r="F161" s="43"/>
      <c r="G161" s="83"/>
      <c r="H161" s="83"/>
      <c r="I161" s="83"/>
      <c r="J161" s="83"/>
      <c r="K161" s="83"/>
      <c r="L161" s="83"/>
      <c r="M161" s="83"/>
      <c r="N161" s="83"/>
      <c r="O161" s="83"/>
      <c r="P161" s="83"/>
      <c r="Q161" s="83"/>
      <c r="R161" s="83"/>
      <c r="S161" s="43"/>
      <c r="T161" s="797"/>
      <c r="U161" s="43"/>
      <c r="V161" s="50"/>
      <c r="W161" s="43"/>
      <c r="X161" s="43"/>
      <c r="Y161" s="43"/>
      <c r="Z161" s="43"/>
      <c r="AA161" s="43"/>
    </row>
    <row r="162" spans="1:27" ht="15.75" customHeight="1">
      <c r="A162" s="43"/>
      <c r="B162" s="4"/>
      <c r="C162" s="41"/>
      <c r="D162" s="41"/>
      <c r="E162" s="43"/>
      <c r="F162" s="43"/>
      <c r="G162" s="83"/>
      <c r="H162" s="83"/>
      <c r="I162" s="83"/>
      <c r="J162" s="83"/>
      <c r="K162" s="83"/>
      <c r="L162" s="83"/>
      <c r="M162" s="83"/>
      <c r="N162" s="83"/>
      <c r="O162" s="83"/>
      <c r="P162" s="83"/>
      <c r="Q162" s="83"/>
      <c r="R162" s="83"/>
      <c r="S162" s="43"/>
      <c r="T162" s="797"/>
      <c r="U162" s="43"/>
      <c r="V162" s="50"/>
      <c r="W162" s="43"/>
      <c r="X162" s="43"/>
      <c r="Y162" s="43"/>
      <c r="Z162" s="43"/>
      <c r="AA162" s="43"/>
    </row>
    <row r="163" spans="1:27" ht="15.75" customHeight="1">
      <c r="A163" s="43"/>
      <c r="B163" s="4"/>
      <c r="C163" s="41"/>
      <c r="D163" s="41"/>
      <c r="E163" s="43"/>
      <c r="F163" s="43"/>
      <c r="G163" s="83"/>
      <c r="H163" s="83"/>
      <c r="I163" s="83"/>
      <c r="J163" s="83"/>
      <c r="K163" s="83"/>
      <c r="L163" s="83"/>
      <c r="M163" s="83"/>
      <c r="N163" s="83"/>
      <c r="O163" s="83"/>
      <c r="P163" s="83"/>
      <c r="Q163" s="83"/>
      <c r="R163" s="83"/>
      <c r="S163" s="43"/>
      <c r="T163" s="797"/>
      <c r="U163" s="43"/>
      <c r="V163" s="50"/>
      <c r="W163" s="43"/>
      <c r="X163" s="43"/>
      <c r="Y163" s="43"/>
      <c r="Z163" s="43"/>
      <c r="AA163" s="43"/>
    </row>
    <row r="164" spans="1:27" ht="15.75" customHeight="1">
      <c r="A164" s="43"/>
      <c r="B164" s="4"/>
      <c r="C164" s="41"/>
      <c r="D164" s="41"/>
      <c r="E164" s="43"/>
      <c r="F164" s="43"/>
      <c r="G164" s="83"/>
      <c r="H164" s="83"/>
      <c r="I164" s="83"/>
      <c r="J164" s="83"/>
      <c r="K164" s="83"/>
      <c r="L164" s="83"/>
      <c r="M164" s="83"/>
      <c r="N164" s="83"/>
      <c r="O164" s="83"/>
      <c r="P164" s="83"/>
      <c r="Q164" s="83"/>
      <c r="R164" s="83"/>
      <c r="S164" s="43"/>
      <c r="T164" s="797"/>
      <c r="U164" s="43"/>
      <c r="V164" s="50"/>
      <c r="W164" s="43"/>
      <c r="X164" s="43"/>
      <c r="Y164" s="43"/>
      <c r="Z164" s="43"/>
      <c r="AA164" s="43"/>
    </row>
    <row r="165" spans="1:27" ht="15.75" customHeight="1">
      <c r="A165" s="43"/>
      <c r="B165" s="4"/>
      <c r="C165" s="41"/>
      <c r="D165" s="41"/>
      <c r="E165" s="43"/>
      <c r="F165" s="43"/>
      <c r="G165" s="83"/>
      <c r="H165" s="83"/>
      <c r="I165" s="83"/>
      <c r="J165" s="83"/>
      <c r="K165" s="83"/>
      <c r="L165" s="83"/>
      <c r="M165" s="83"/>
      <c r="N165" s="83"/>
      <c r="O165" s="83"/>
      <c r="P165" s="83"/>
      <c r="Q165" s="83"/>
      <c r="R165" s="83"/>
      <c r="S165" s="43"/>
      <c r="T165" s="797"/>
      <c r="U165" s="43"/>
      <c r="V165" s="50"/>
      <c r="W165" s="43"/>
      <c r="X165" s="43"/>
      <c r="Y165" s="43"/>
      <c r="Z165" s="43"/>
      <c r="AA165" s="43"/>
    </row>
    <row r="166" spans="1:27" ht="15.75" customHeight="1">
      <c r="A166" s="43"/>
      <c r="B166" s="4"/>
      <c r="C166" s="41"/>
      <c r="D166" s="41"/>
      <c r="E166" s="43"/>
      <c r="F166" s="43"/>
      <c r="G166" s="83"/>
      <c r="H166" s="83"/>
      <c r="I166" s="83"/>
      <c r="J166" s="83"/>
      <c r="K166" s="83"/>
      <c r="L166" s="83"/>
      <c r="M166" s="83"/>
      <c r="N166" s="83"/>
      <c r="O166" s="83"/>
      <c r="P166" s="83"/>
      <c r="Q166" s="83"/>
      <c r="R166" s="83"/>
      <c r="S166" s="43"/>
      <c r="T166" s="797"/>
      <c r="U166" s="43"/>
      <c r="V166" s="50"/>
      <c r="W166" s="43"/>
      <c r="X166" s="43"/>
      <c r="Y166" s="43"/>
      <c r="Z166" s="43"/>
      <c r="AA166" s="43"/>
    </row>
    <row r="167" spans="1:27" ht="15.75" customHeight="1">
      <c r="A167" s="43"/>
      <c r="B167" s="4"/>
      <c r="C167" s="41"/>
      <c r="D167" s="41"/>
      <c r="E167" s="43"/>
      <c r="F167" s="43"/>
      <c r="G167" s="83"/>
      <c r="H167" s="83"/>
      <c r="I167" s="83"/>
      <c r="J167" s="83"/>
      <c r="K167" s="83"/>
      <c r="L167" s="83"/>
      <c r="M167" s="83"/>
      <c r="N167" s="83"/>
      <c r="O167" s="83"/>
      <c r="P167" s="83"/>
      <c r="Q167" s="83"/>
      <c r="R167" s="83"/>
      <c r="S167" s="43"/>
      <c r="T167" s="797"/>
      <c r="U167" s="43"/>
      <c r="V167" s="50"/>
      <c r="W167" s="43"/>
      <c r="X167" s="43"/>
      <c r="Y167" s="43"/>
      <c r="Z167" s="43"/>
      <c r="AA167" s="43"/>
    </row>
    <row r="168" spans="1:27" ht="15.75" customHeight="1">
      <c r="A168" s="43"/>
      <c r="B168" s="4"/>
      <c r="C168" s="41"/>
      <c r="D168" s="41"/>
      <c r="E168" s="43"/>
      <c r="F168" s="43"/>
      <c r="G168" s="83"/>
      <c r="H168" s="83"/>
      <c r="I168" s="83"/>
      <c r="J168" s="83"/>
      <c r="K168" s="83"/>
      <c r="L168" s="83"/>
      <c r="M168" s="83"/>
      <c r="N168" s="83"/>
      <c r="O168" s="83"/>
      <c r="P168" s="83"/>
      <c r="Q168" s="83"/>
      <c r="R168" s="83"/>
      <c r="S168" s="43"/>
      <c r="T168" s="797"/>
      <c r="U168" s="43"/>
      <c r="V168" s="50"/>
      <c r="W168" s="43"/>
      <c r="X168" s="43"/>
      <c r="Y168" s="43"/>
      <c r="Z168" s="43"/>
      <c r="AA168" s="43"/>
    </row>
    <row r="169" spans="1:27" ht="15.75" customHeight="1">
      <c r="A169" s="43"/>
      <c r="B169" s="4"/>
      <c r="C169" s="41"/>
      <c r="D169" s="41"/>
      <c r="E169" s="43"/>
      <c r="F169" s="43"/>
      <c r="G169" s="83"/>
      <c r="H169" s="83"/>
      <c r="I169" s="83"/>
      <c r="J169" s="83"/>
      <c r="K169" s="83"/>
      <c r="L169" s="83"/>
      <c r="M169" s="83"/>
      <c r="N169" s="83"/>
      <c r="O169" s="83"/>
      <c r="P169" s="83"/>
      <c r="Q169" s="83"/>
      <c r="R169" s="83"/>
      <c r="S169" s="43"/>
      <c r="T169" s="797"/>
      <c r="U169" s="43"/>
      <c r="V169" s="50"/>
      <c r="W169" s="43"/>
      <c r="X169" s="43"/>
      <c r="Y169" s="43"/>
      <c r="Z169" s="43"/>
      <c r="AA169" s="43"/>
    </row>
    <row r="170" spans="1:27" ht="15.75" customHeight="1">
      <c r="A170" s="43"/>
      <c r="B170" s="4"/>
      <c r="C170" s="41"/>
      <c r="D170" s="41"/>
      <c r="E170" s="43"/>
      <c r="F170" s="43"/>
      <c r="G170" s="83"/>
      <c r="H170" s="83"/>
      <c r="I170" s="83"/>
      <c r="J170" s="83"/>
      <c r="K170" s="83"/>
      <c r="L170" s="83"/>
      <c r="M170" s="83"/>
      <c r="N170" s="83"/>
      <c r="O170" s="83"/>
      <c r="P170" s="83"/>
      <c r="Q170" s="83"/>
      <c r="R170" s="83"/>
      <c r="S170" s="43"/>
      <c r="T170" s="797"/>
      <c r="U170" s="43"/>
      <c r="V170" s="50"/>
      <c r="W170" s="43"/>
      <c r="X170" s="43"/>
      <c r="Y170" s="43"/>
      <c r="Z170" s="43"/>
      <c r="AA170" s="43"/>
    </row>
    <row r="171" spans="1:27" ht="15.75" customHeight="1">
      <c r="A171" s="43"/>
      <c r="B171" s="4"/>
      <c r="C171" s="41"/>
      <c r="D171" s="41"/>
      <c r="E171" s="43"/>
      <c r="F171" s="43"/>
      <c r="G171" s="83"/>
      <c r="H171" s="83"/>
      <c r="I171" s="83"/>
      <c r="J171" s="83"/>
      <c r="K171" s="83"/>
      <c r="L171" s="83"/>
      <c r="M171" s="83"/>
      <c r="N171" s="83"/>
      <c r="O171" s="83"/>
      <c r="P171" s="83"/>
      <c r="Q171" s="83"/>
      <c r="R171" s="83"/>
      <c r="S171" s="43"/>
      <c r="T171" s="797"/>
      <c r="U171" s="43"/>
      <c r="V171" s="50"/>
      <c r="W171" s="43"/>
      <c r="X171" s="43"/>
      <c r="Y171" s="43"/>
      <c r="Z171" s="43"/>
      <c r="AA171" s="43"/>
    </row>
    <row r="172" spans="1:27" ht="15.75" customHeight="1">
      <c r="A172" s="43"/>
      <c r="B172" s="4"/>
      <c r="C172" s="41"/>
      <c r="D172" s="41"/>
      <c r="E172" s="43"/>
      <c r="F172" s="43"/>
      <c r="G172" s="83"/>
      <c r="H172" s="83"/>
      <c r="I172" s="83"/>
      <c r="J172" s="83"/>
      <c r="K172" s="83"/>
      <c r="L172" s="83"/>
      <c r="M172" s="83"/>
      <c r="N172" s="83"/>
      <c r="O172" s="83"/>
      <c r="P172" s="83"/>
      <c r="Q172" s="83"/>
      <c r="R172" s="83"/>
      <c r="S172" s="43"/>
      <c r="T172" s="797"/>
      <c r="U172" s="43"/>
      <c r="V172" s="50"/>
      <c r="W172" s="43"/>
      <c r="X172" s="43"/>
      <c r="Y172" s="43"/>
      <c r="Z172" s="43"/>
      <c r="AA172" s="43"/>
    </row>
    <row r="173" spans="1:27" ht="15.75" customHeight="1">
      <c r="A173" s="43"/>
      <c r="B173" s="4"/>
      <c r="C173" s="41"/>
      <c r="D173" s="41"/>
      <c r="E173" s="43"/>
      <c r="F173" s="43"/>
      <c r="G173" s="83"/>
      <c r="H173" s="83"/>
      <c r="I173" s="83"/>
      <c r="J173" s="83"/>
      <c r="K173" s="83"/>
      <c r="L173" s="83"/>
      <c r="M173" s="83"/>
      <c r="N173" s="83"/>
      <c r="O173" s="83"/>
      <c r="P173" s="83"/>
      <c r="Q173" s="83"/>
      <c r="R173" s="83"/>
      <c r="S173" s="43"/>
      <c r="T173" s="797"/>
      <c r="U173" s="43"/>
      <c r="V173" s="50"/>
      <c r="W173" s="43"/>
      <c r="X173" s="43"/>
      <c r="Y173" s="43"/>
      <c r="Z173" s="43"/>
      <c r="AA173" s="43"/>
    </row>
    <row r="174" spans="1:27" ht="15.75" customHeight="1">
      <c r="A174" s="43"/>
      <c r="B174" s="4"/>
      <c r="C174" s="41"/>
      <c r="D174" s="41"/>
      <c r="E174" s="43"/>
      <c r="F174" s="43"/>
      <c r="G174" s="83"/>
      <c r="H174" s="83"/>
      <c r="I174" s="83"/>
      <c r="J174" s="83"/>
      <c r="K174" s="83"/>
      <c r="L174" s="83"/>
      <c r="M174" s="83"/>
      <c r="N174" s="83"/>
      <c r="O174" s="83"/>
      <c r="P174" s="83"/>
      <c r="Q174" s="83"/>
      <c r="R174" s="83"/>
      <c r="S174" s="43"/>
      <c r="T174" s="797"/>
      <c r="U174" s="43"/>
      <c r="V174" s="50"/>
      <c r="W174" s="43"/>
      <c r="X174" s="43"/>
      <c r="Y174" s="43"/>
      <c r="Z174" s="43"/>
      <c r="AA174" s="43"/>
    </row>
    <row r="175" spans="1:27" ht="15.75" customHeight="1">
      <c r="A175" s="43"/>
      <c r="B175" s="4"/>
      <c r="C175" s="41"/>
      <c r="D175" s="41"/>
      <c r="E175" s="43"/>
      <c r="F175" s="43"/>
      <c r="G175" s="83"/>
      <c r="H175" s="83"/>
      <c r="I175" s="83"/>
      <c r="J175" s="83"/>
      <c r="K175" s="83"/>
      <c r="L175" s="83"/>
      <c r="M175" s="83"/>
      <c r="N175" s="83"/>
      <c r="O175" s="83"/>
      <c r="P175" s="83"/>
      <c r="Q175" s="83"/>
      <c r="R175" s="83"/>
      <c r="S175" s="43"/>
      <c r="T175" s="797"/>
      <c r="U175" s="43"/>
      <c r="V175" s="50"/>
      <c r="W175" s="43"/>
      <c r="X175" s="43"/>
      <c r="Y175" s="43"/>
      <c r="Z175" s="43"/>
      <c r="AA175" s="43"/>
    </row>
    <row r="176" spans="1:27" ht="15.75" customHeight="1">
      <c r="A176" s="43"/>
      <c r="B176" s="4"/>
      <c r="C176" s="41"/>
      <c r="D176" s="41"/>
      <c r="E176" s="43"/>
      <c r="F176" s="43"/>
      <c r="G176" s="83"/>
      <c r="H176" s="83"/>
      <c r="I176" s="83"/>
      <c r="J176" s="83"/>
      <c r="K176" s="83"/>
      <c r="L176" s="83"/>
      <c r="M176" s="83"/>
      <c r="N176" s="83"/>
      <c r="O176" s="83"/>
      <c r="P176" s="83"/>
      <c r="Q176" s="83"/>
      <c r="R176" s="83"/>
      <c r="S176" s="43"/>
      <c r="T176" s="797"/>
      <c r="U176" s="43"/>
      <c r="V176" s="50"/>
      <c r="W176" s="43"/>
      <c r="X176" s="43"/>
      <c r="Y176" s="43"/>
      <c r="Z176" s="43"/>
      <c r="AA176" s="43"/>
    </row>
    <row r="177" spans="1:27" ht="15.75" customHeight="1">
      <c r="A177" s="43"/>
      <c r="B177" s="4"/>
      <c r="C177" s="41"/>
      <c r="D177" s="41"/>
      <c r="E177" s="43"/>
      <c r="F177" s="43"/>
      <c r="G177" s="83"/>
      <c r="H177" s="83"/>
      <c r="I177" s="83"/>
      <c r="J177" s="83"/>
      <c r="K177" s="83"/>
      <c r="L177" s="83"/>
      <c r="M177" s="83"/>
      <c r="N177" s="83"/>
      <c r="O177" s="83"/>
      <c r="P177" s="83"/>
      <c r="Q177" s="83"/>
      <c r="R177" s="83"/>
      <c r="S177" s="43"/>
      <c r="T177" s="797"/>
      <c r="U177" s="43"/>
      <c r="V177" s="50"/>
      <c r="W177" s="43"/>
      <c r="X177" s="43"/>
      <c r="Y177" s="43"/>
      <c r="Z177" s="43"/>
      <c r="AA177" s="43"/>
    </row>
    <row r="178" spans="1:27" ht="15.75" customHeight="1">
      <c r="A178" s="43"/>
      <c r="B178" s="4"/>
      <c r="C178" s="41"/>
      <c r="D178" s="41"/>
      <c r="E178" s="43"/>
      <c r="F178" s="43"/>
      <c r="G178" s="83"/>
      <c r="H178" s="83"/>
      <c r="I178" s="83"/>
      <c r="J178" s="83"/>
      <c r="K178" s="83"/>
      <c r="L178" s="83"/>
      <c r="M178" s="83"/>
      <c r="N178" s="83"/>
      <c r="O178" s="83"/>
      <c r="P178" s="83"/>
      <c r="Q178" s="83"/>
      <c r="R178" s="83"/>
      <c r="S178" s="43"/>
      <c r="T178" s="797"/>
      <c r="U178" s="43"/>
      <c r="V178" s="50"/>
      <c r="W178" s="43"/>
      <c r="X178" s="43"/>
      <c r="Y178" s="43"/>
      <c r="Z178" s="43"/>
      <c r="AA178" s="43"/>
    </row>
    <row r="179" spans="1:27" ht="15.75" customHeight="1">
      <c r="A179" s="43"/>
      <c r="B179" s="4"/>
      <c r="C179" s="41"/>
      <c r="D179" s="41"/>
      <c r="E179" s="43"/>
      <c r="F179" s="43"/>
      <c r="G179" s="83"/>
      <c r="H179" s="83"/>
      <c r="I179" s="83"/>
      <c r="J179" s="83"/>
      <c r="K179" s="83"/>
      <c r="L179" s="83"/>
      <c r="M179" s="83"/>
      <c r="N179" s="83"/>
      <c r="O179" s="83"/>
      <c r="P179" s="83"/>
      <c r="Q179" s="83"/>
      <c r="R179" s="83"/>
      <c r="S179" s="43"/>
      <c r="T179" s="797"/>
      <c r="U179" s="43"/>
      <c r="V179" s="50"/>
      <c r="W179" s="43"/>
      <c r="X179" s="43"/>
      <c r="Y179" s="43"/>
      <c r="Z179" s="43"/>
      <c r="AA179" s="43"/>
    </row>
    <row r="180" spans="1:27" ht="15.75" customHeight="1">
      <c r="A180" s="43"/>
      <c r="B180" s="4"/>
      <c r="C180" s="41"/>
      <c r="D180" s="41"/>
      <c r="E180" s="43"/>
      <c r="F180" s="43"/>
      <c r="G180" s="83"/>
      <c r="H180" s="83"/>
      <c r="I180" s="83"/>
      <c r="J180" s="83"/>
      <c r="K180" s="83"/>
      <c r="L180" s="83"/>
      <c r="M180" s="83"/>
      <c r="N180" s="83"/>
      <c r="O180" s="83"/>
      <c r="P180" s="83"/>
      <c r="Q180" s="83"/>
      <c r="R180" s="83"/>
      <c r="S180" s="43"/>
      <c r="T180" s="797"/>
      <c r="U180" s="43"/>
      <c r="V180" s="50"/>
      <c r="W180" s="43"/>
      <c r="X180" s="43"/>
      <c r="Y180" s="43"/>
      <c r="Z180" s="43"/>
      <c r="AA180" s="43"/>
    </row>
    <row r="181" spans="1:27" ht="15.75" customHeight="1">
      <c r="A181" s="43"/>
      <c r="B181" s="4"/>
      <c r="C181" s="41"/>
      <c r="D181" s="41"/>
      <c r="E181" s="43"/>
      <c r="F181" s="43"/>
      <c r="G181" s="83"/>
      <c r="H181" s="83"/>
      <c r="I181" s="83"/>
      <c r="J181" s="83"/>
      <c r="K181" s="83"/>
      <c r="L181" s="83"/>
      <c r="M181" s="83"/>
      <c r="N181" s="83"/>
      <c r="O181" s="83"/>
      <c r="P181" s="83"/>
      <c r="Q181" s="83"/>
      <c r="R181" s="83"/>
      <c r="S181" s="43"/>
      <c r="T181" s="797"/>
      <c r="U181" s="43"/>
      <c r="V181" s="50"/>
      <c r="W181" s="43"/>
      <c r="X181" s="43"/>
      <c r="Y181" s="43"/>
      <c r="Z181" s="43"/>
      <c r="AA181" s="43"/>
    </row>
    <row r="182" spans="1:27" ht="15.75" customHeight="1">
      <c r="A182" s="43"/>
      <c r="B182" s="4"/>
      <c r="C182" s="41"/>
      <c r="D182" s="41"/>
      <c r="E182" s="43"/>
      <c r="F182" s="43"/>
      <c r="G182" s="83"/>
      <c r="H182" s="83"/>
      <c r="I182" s="83"/>
      <c r="J182" s="83"/>
      <c r="K182" s="83"/>
      <c r="L182" s="83"/>
      <c r="M182" s="83"/>
      <c r="N182" s="83"/>
      <c r="O182" s="83"/>
      <c r="P182" s="83"/>
      <c r="Q182" s="83"/>
      <c r="R182" s="83"/>
      <c r="S182" s="43"/>
      <c r="T182" s="797"/>
      <c r="U182" s="43"/>
      <c r="V182" s="50"/>
      <c r="W182" s="43"/>
      <c r="X182" s="43"/>
      <c r="Y182" s="43"/>
      <c r="Z182" s="43"/>
      <c r="AA182" s="43"/>
    </row>
    <row r="183" spans="1:27" ht="15.75" customHeight="1">
      <c r="A183" s="43"/>
      <c r="B183" s="4"/>
      <c r="C183" s="41"/>
      <c r="D183" s="41"/>
      <c r="E183" s="43"/>
      <c r="F183" s="43"/>
      <c r="G183" s="83"/>
      <c r="H183" s="83"/>
      <c r="I183" s="83"/>
      <c r="J183" s="83"/>
      <c r="K183" s="83"/>
      <c r="L183" s="83"/>
      <c r="M183" s="83"/>
      <c r="N183" s="83"/>
      <c r="O183" s="83"/>
      <c r="P183" s="83"/>
      <c r="Q183" s="83"/>
      <c r="R183" s="83"/>
      <c r="S183" s="43"/>
      <c r="T183" s="797"/>
      <c r="U183" s="43"/>
      <c r="V183" s="50"/>
      <c r="W183" s="43"/>
      <c r="X183" s="43"/>
      <c r="Y183" s="43"/>
      <c r="Z183" s="43"/>
      <c r="AA183" s="43"/>
    </row>
    <row r="184" spans="1:27" ht="15.75" customHeight="1">
      <c r="A184" s="43"/>
      <c r="B184" s="4"/>
      <c r="C184" s="41"/>
      <c r="D184" s="41"/>
      <c r="E184" s="43"/>
      <c r="F184" s="43"/>
      <c r="G184" s="83"/>
      <c r="H184" s="83"/>
      <c r="I184" s="83"/>
      <c r="J184" s="83"/>
      <c r="K184" s="83"/>
      <c r="L184" s="83"/>
      <c r="M184" s="83"/>
      <c r="N184" s="83"/>
      <c r="O184" s="83"/>
      <c r="P184" s="83"/>
      <c r="Q184" s="83"/>
      <c r="R184" s="83"/>
      <c r="S184" s="43"/>
      <c r="T184" s="797"/>
      <c r="U184" s="43"/>
      <c r="V184" s="50"/>
      <c r="W184" s="43"/>
      <c r="X184" s="43"/>
      <c r="Y184" s="43"/>
      <c r="Z184" s="43"/>
      <c r="AA184" s="43"/>
    </row>
    <row r="185" spans="1:27" ht="15.75" customHeight="1">
      <c r="A185" s="43"/>
      <c r="B185" s="4"/>
      <c r="C185" s="41"/>
      <c r="D185" s="41"/>
      <c r="E185" s="43"/>
      <c r="F185" s="43"/>
      <c r="G185" s="83"/>
      <c r="H185" s="83"/>
      <c r="I185" s="83"/>
      <c r="J185" s="83"/>
      <c r="K185" s="83"/>
      <c r="L185" s="83"/>
      <c r="M185" s="83"/>
      <c r="N185" s="83"/>
      <c r="O185" s="83"/>
      <c r="P185" s="83"/>
      <c r="Q185" s="83"/>
      <c r="R185" s="83"/>
      <c r="S185" s="43"/>
      <c r="T185" s="797"/>
      <c r="U185" s="43"/>
      <c r="V185" s="50"/>
      <c r="W185" s="43"/>
      <c r="X185" s="43"/>
      <c r="Y185" s="43"/>
      <c r="Z185" s="43"/>
      <c r="AA185" s="43"/>
    </row>
    <row r="186" spans="1:27" ht="15.75" customHeight="1">
      <c r="A186" s="43"/>
      <c r="B186" s="4"/>
      <c r="C186" s="41"/>
      <c r="D186" s="41"/>
      <c r="E186" s="43"/>
      <c r="F186" s="43"/>
      <c r="G186" s="83"/>
      <c r="H186" s="83"/>
      <c r="I186" s="83"/>
      <c r="J186" s="83"/>
      <c r="K186" s="83"/>
      <c r="L186" s="83"/>
      <c r="M186" s="83"/>
      <c r="N186" s="83"/>
      <c r="O186" s="83"/>
      <c r="P186" s="83"/>
      <c r="Q186" s="83"/>
      <c r="R186" s="83"/>
      <c r="S186" s="43"/>
      <c r="T186" s="797"/>
      <c r="U186" s="43"/>
      <c r="V186" s="50"/>
      <c r="W186" s="43"/>
      <c r="X186" s="43"/>
      <c r="Y186" s="43"/>
      <c r="Z186" s="43"/>
      <c r="AA186" s="43"/>
    </row>
    <row r="187" spans="1:27" ht="15.75" customHeight="1">
      <c r="A187" s="43"/>
      <c r="B187" s="4"/>
      <c r="C187" s="41"/>
      <c r="D187" s="41"/>
      <c r="E187" s="43"/>
      <c r="F187" s="43"/>
      <c r="G187" s="83"/>
      <c r="H187" s="83"/>
      <c r="I187" s="83"/>
      <c r="J187" s="83"/>
      <c r="K187" s="83"/>
      <c r="L187" s="83"/>
      <c r="M187" s="83"/>
      <c r="N187" s="83"/>
      <c r="O187" s="83"/>
      <c r="P187" s="83"/>
      <c r="Q187" s="83"/>
      <c r="R187" s="83"/>
      <c r="S187" s="43"/>
      <c r="T187" s="797"/>
      <c r="U187" s="43"/>
      <c r="V187" s="50"/>
      <c r="W187" s="43"/>
      <c r="X187" s="43"/>
      <c r="Y187" s="43"/>
      <c r="Z187" s="43"/>
      <c r="AA187" s="43"/>
    </row>
    <row r="188" spans="1:27" ht="15.75" customHeight="1">
      <c r="A188" s="43"/>
      <c r="B188" s="4"/>
      <c r="C188" s="41"/>
      <c r="D188" s="41"/>
      <c r="E188" s="43"/>
      <c r="F188" s="43"/>
      <c r="G188" s="83"/>
      <c r="H188" s="83"/>
      <c r="I188" s="83"/>
      <c r="J188" s="83"/>
      <c r="K188" s="83"/>
      <c r="L188" s="83"/>
      <c r="M188" s="83"/>
      <c r="N188" s="83"/>
      <c r="O188" s="83"/>
      <c r="P188" s="83"/>
      <c r="Q188" s="83"/>
      <c r="R188" s="83"/>
      <c r="S188" s="43"/>
      <c r="T188" s="797"/>
      <c r="U188" s="43"/>
      <c r="V188" s="50"/>
      <c r="W188" s="43"/>
      <c r="X188" s="43"/>
      <c r="Y188" s="43"/>
      <c r="Z188" s="43"/>
      <c r="AA188" s="43"/>
    </row>
    <row r="189" spans="1:27" ht="15.75" customHeight="1">
      <c r="A189" s="43"/>
      <c r="B189" s="4"/>
      <c r="C189" s="41"/>
      <c r="D189" s="41"/>
      <c r="E189" s="43"/>
      <c r="F189" s="43"/>
      <c r="G189" s="83"/>
      <c r="H189" s="83"/>
      <c r="I189" s="83"/>
      <c r="J189" s="83"/>
      <c r="K189" s="83"/>
      <c r="L189" s="83"/>
      <c r="M189" s="83"/>
      <c r="N189" s="83"/>
      <c r="O189" s="83"/>
      <c r="P189" s="83"/>
      <c r="Q189" s="83"/>
      <c r="R189" s="83"/>
      <c r="S189" s="43"/>
      <c r="T189" s="797"/>
      <c r="U189" s="43"/>
      <c r="V189" s="50"/>
      <c r="W189" s="43"/>
      <c r="X189" s="43"/>
      <c r="Y189" s="43"/>
      <c r="Z189" s="43"/>
      <c r="AA189" s="43"/>
    </row>
    <row r="190" spans="1:27" ht="15.75" customHeight="1">
      <c r="A190" s="43"/>
      <c r="B190" s="4"/>
      <c r="C190" s="41"/>
      <c r="D190" s="41"/>
      <c r="E190" s="43"/>
      <c r="F190" s="43"/>
      <c r="G190" s="83"/>
      <c r="H190" s="83"/>
      <c r="I190" s="83"/>
      <c r="J190" s="83"/>
      <c r="K190" s="83"/>
      <c r="L190" s="83"/>
      <c r="M190" s="83"/>
      <c r="N190" s="83"/>
      <c r="O190" s="83"/>
      <c r="P190" s="83"/>
      <c r="Q190" s="83"/>
      <c r="R190" s="83"/>
      <c r="S190" s="43"/>
      <c r="T190" s="797"/>
      <c r="U190" s="43"/>
      <c r="V190" s="50"/>
      <c r="W190" s="43"/>
      <c r="X190" s="43"/>
      <c r="Y190" s="43"/>
      <c r="Z190" s="43"/>
      <c r="AA190" s="43"/>
    </row>
    <row r="191" spans="1:27" ht="15.75" customHeight="1">
      <c r="A191" s="43"/>
      <c r="B191" s="4"/>
      <c r="C191" s="41"/>
      <c r="D191" s="41"/>
      <c r="E191" s="43"/>
      <c r="F191" s="43"/>
      <c r="G191" s="83"/>
      <c r="H191" s="83"/>
      <c r="I191" s="83"/>
      <c r="J191" s="83"/>
      <c r="K191" s="83"/>
      <c r="L191" s="83"/>
      <c r="M191" s="83"/>
      <c r="N191" s="83"/>
      <c r="O191" s="83"/>
      <c r="P191" s="83"/>
      <c r="Q191" s="83"/>
      <c r="R191" s="83"/>
      <c r="S191" s="43"/>
      <c r="T191" s="797"/>
      <c r="U191" s="43"/>
      <c r="V191" s="50"/>
      <c r="W191" s="43"/>
      <c r="X191" s="43"/>
      <c r="Y191" s="43"/>
      <c r="Z191" s="43"/>
      <c r="AA191" s="43"/>
    </row>
    <row r="192" spans="1:27" ht="15.75" customHeight="1">
      <c r="A192" s="43"/>
      <c r="B192" s="4"/>
      <c r="C192" s="41"/>
      <c r="D192" s="41"/>
      <c r="E192" s="43"/>
      <c r="F192" s="43"/>
      <c r="G192" s="83"/>
      <c r="H192" s="83"/>
      <c r="I192" s="83"/>
      <c r="J192" s="83"/>
      <c r="K192" s="83"/>
      <c r="L192" s="83"/>
      <c r="M192" s="83"/>
      <c r="N192" s="83"/>
      <c r="O192" s="83"/>
      <c r="P192" s="83"/>
      <c r="Q192" s="83"/>
      <c r="R192" s="83"/>
      <c r="S192" s="43"/>
      <c r="T192" s="797"/>
      <c r="U192" s="43"/>
      <c r="V192" s="50"/>
      <c r="W192" s="43"/>
      <c r="X192" s="43"/>
      <c r="Y192" s="43"/>
      <c r="Z192" s="43"/>
      <c r="AA192" s="43"/>
    </row>
    <row r="193" spans="1:27" ht="15.75" customHeight="1">
      <c r="A193" s="43"/>
      <c r="B193" s="4"/>
      <c r="C193" s="41"/>
      <c r="D193" s="41"/>
      <c r="E193" s="43"/>
      <c r="F193" s="43"/>
      <c r="G193" s="83"/>
      <c r="H193" s="83"/>
      <c r="I193" s="83"/>
      <c r="J193" s="83"/>
      <c r="K193" s="83"/>
      <c r="L193" s="83"/>
      <c r="M193" s="83"/>
      <c r="N193" s="83"/>
      <c r="O193" s="83"/>
      <c r="P193" s="83"/>
      <c r="Q193" s="83"/>
      <c r="R193" s="83"/>
      <c r="S193" s="43"/>
      <c r="T193" s="797"/>
      <c r="U193" s="43"/>
      <c r="V193" s="50"/>
      <c r="W193" s="43"/>
      <c r="X193" s="43"/>
      <c r="Y193" s="43"/>
      <c r="Z193" s="43"/>
      <c r="AA193" s="43"/>
    </row>
    <row r="194" spans="1:27" ht="15.75" customHeight="1">
      <c r="A194" s="43"/>
      <c r="B194" s="4"/>
      <c r="C194" s="41"/>
      <c r="D194" s="41"/>
      <c r="E194" s="43"/>
      <c r="F194" s="43"/>
      <c r="G194" s="83"/>
      <c r="H194" s="83"/>
      <c r="I194" s="83"/>
      <c r="J194" s="83"/>
      <c r="K194" s="83"/>
      <c r="L194" s="83"/>
      <c r="M194" s="83"/>
      <c r="N194" s="83"/>
      <c r="O194" s="83"/>
      <c r="P194" s="83"/>
      <c r="Q194" s="83"/>
      <c r="R194" s="83"/>
      <c r="S194" s="43"/>
      <c r="T194" s="797"/>
      <c r="U194" s="43"/>
      <c r="V194" s="50"/>
      <c r="W194" s="43"/>
      <c r="X194" s="43"/>
      <c r="Y194" s="43"/>
      <c r="Z194" s="43"/>
      <c r="AA194" s="43"/>
    </row>
    <row r="195" spans="1:27" ht="15.75" customHeight="1">
      <c r="A195" s="43"/>
      <c r="B195" s="4"/>
      <c r="C195" s="41"/>
      <c r="D195" s="41"/>
      <c r="E195" s="43"/>
      <c r="F195" s="43"/>
      <c r="G195" s="83"/>
      <c r="H195" s="83"/>
      <c r="I195" s="83"/>
      <c r="J195" s="83"/>
      <c r="K195" s="83"/>
      <c r="L195" s="83"/>
      <c r="M195" s="83"/>
      <c r="N195" s="83"/>
      <c r="O195" s="83"/>
      <c r="P195" s="83"/>
      <c r="Q195" s="83"/>
      <c r="R195" s="83"/>
      <c r="S195" s="43"/>
      <c r="T195" s="797"/>
      <c r="U195" s="43"/>
      <c r="V195" s="50"/>
      <c r="W195" s="43"/>
      <c r="X195" s="43"/>
      <c r="Y195" s="43"/>
      <c r="Z195" s="43"/>
      <c r="AA195" s="43"/>
    </row>
    <row r="196" spans="1:27" ht="15.75" customHeight="1">
      <c r="A196" s="43"/>
      <c r="B196" s="4"/>
      <c r="C196" s="41"/>
      <c r="D196" s="41"/>
      <c r="E196" s="43"/>
      <c r="F196" s="43"/>
      <c r="G196" s="83"/>
      <c r="H196" s="83"/>
      <c r="I196" s="83"/>
      <c r="J196" s="83"/>
      <c r="K196" s="83"/>
      <c r="L196" s="83"/>
      <c r="M196" s="83"/>
      <c r="N196" s="83"/>
      <c r="O196" s="83"/>
      <c r="P196" s="83"/>
      <c r="Q196" s="83"/>
      <c r="R196" s="83"/>
      <c r="S196" s="43"/>
      <c r="T196" s="797"/>
      <c r="U196" s="43"/>
      <c r="V196" s="50"/>
      <c r="W196" s="43"/>
      <c r="X196" s="43"/>
      <c r="Y196" s="43"/>
      <c r="Z196" s="43"/>
      <c r="AA196" s="43"/>
    </row>
    <row r="197" spans="1:27" ht="15.75" customHeight="1">
      <c r="A197" s="43"/>
      <c r="B197" s="4"/>
      <c r="C197" s="41"/>
      <c r="D197" s="41"/>
      <c r="E197" s="43"/>
      <c r="F197" s="43"/>
      <c r="G197" s="83"/>
      <c r="H197" s="83"/>
      <c r="I197" s="83"/>
      <c r="J197" s="83"/>
      <c r="K197" s="83"/>
      <c r="L197" s="83"/>
      <c r="M197" s="83"/>
      <c r="N197" s="83"/>
      <c r="O197" s="83"/>
      <c r="P197" s="83"/>
      <c r="Q197" s="83"/>
      <c r="R197" s="83"/>
      <c r="S197" s="43"/>
      <c r="T197" s="797"/>
      <c r="U197" s="43"/>
      <c r="V197" s="50"/>
      <c r="W197" s="43"/>
      <c r="X197" s="43"/>
      <c r="Y197" s="43"/>
      <c r="Z197" s="43"/>
      <c r="AA197" s="43"/>
    </row>
    <row r="198" spans="1:27" ht="15.75" customHeight="1">
      <c r="A198" s="43"/>
      <c r="B198" s="4"/>
      <c r="C198" s="41"/>
      <c r="D198" s="41"/>
      <c r="E198" s="43"/>
      <c r="F198" s="43"/>
      <c r="G198" s="83"/>
      <c r="H198" s="83"/>
      <c r="I198" s="83"/>
      <c r="J198" s="83"/>
      <c r="K198" s="83"/>
      <c r="L198" s="83"/>
      <c r="M198" s="83"/>
      <c r="N198" s="83"/>
      <c r="O198" s="83"/>
      <c r="P198" s="83"/>
      <c r="Q198" s="83"/>
      <c r="R198" s="83"/>
      <c r="S198" s="43"/>
      <c r="T198" s="797"/>
      <c r="U198" s="43"/>
      <c r="V198" s="50"/>
      <c r="W198" s="43"/>
      <c r="X198" s="43"/>
      <c r="Y198" s="43"/>
      <c r="Z198" s="43"/>
      <c r="AA198" s="43"/>
    </row>
    <row r="199" spans="1:27" ht="15.75" customHeight="1">
      <c r="A199" s="43"/>
      <c r="B199" s="4"/>
      <c r="C199" s="41"/>
      <c r="D199" s="41"/>
      <c r="E199" s="43"/>
      <c r="F199" s="43"/>
      <c r="G199" s="83"/>
      <c r="H199" s="83"/>
      <c r="I199" s="83"/>
      <c r="J199" s="83"/>
      <c r="K199" s="83"/>
      <c r="L199" s="83"/>
      <c r="M199" s="83"/>
      <c r="N199" s="83"/>
      <c r="O199" s="83"/>
      <c r="P199" s="83"/>
      <c r="Q199" s="83"/>
      <c r="R199" s="83"/>
      <c r="S199" s="43"/>
      <c r="T199" s="797"/>
      <c r="U199" s="43"/>
      <c r="V199" s="50"/>
      <c r="W199" s="43"/>
      <c r="X199" s="43"/>
      <c r="Y199" s="43"/>
      <c r="Z199" s="43"/>
      <c r="AA199" s="43"/>
    </row>
    <row r="200" spans="1:27" ht="15.75" customHeight="1">
      <c r="A200" s="43"/>
      <c r="B200" s="4"/>
      <c r="C200" s="41"/>
      <c r="D200" s="41"/>
      <c r="E200" s="43"/>
      <c r="F200" s="43"/>
      <c r="G200" s="83"/>
      <c r="H200" s="83"/>
      <c r="I200" s="83"/>
      <c r="J200" s="83"/>
      <c r="K200" s="83"/>
      <c r="L200" s="83"/>
      <c r="M200" s="83"/>
      <c r="N200" s="83"/>
      <c r="O200" s="83"/>
      <c r="P200" s="83"/>
      <c r="Q200" s="83"/>
      <c r="R200" s="83"/>
      <c r="S200" s="43"/>
      <c r="T200" s="797"/>
      <c r="U200" s="43"/>
      <c r="V200" s="50"/>
      <c r="W200" s="43"/>
      <c r="X200" s="43"/>
      <c r="Y200" s="43"/>
      <c r="Z200" s="43"/>
      <c r="AA200" s="43"/>
    </row>
    <row r="201" spans="1:27" ht="15.75" customHeight="1">
      <c r="A201" s="43"/>
      <c r="B201" s="4"/>
      <c r="C201" s="41"/>
      <c r="D201" s="41"/>
      <c r="E201" s="43"/>
      <c r="F201" s="43"/>
      <c r="G201" s="83"/>
      <c r="H201" s="83"/>
      <c r="I201" s="83"/>
      <c r="J201" s="83"/>
      <c r="K201" s="83"/>
      <c r="L201" s="83"/>
      <c r="M201" s="83"/>
      <c r="N201" s="83"/>
      <c r="O201" s="83"/>
      <c r="P201" s="83"/>
      <c r="Q201" s="83"/>
      <c r="R201" s="83"/>
      <c r="S201" s="43"/>
      <c r="T201" s="797"/>
      <c r="U201" s="43"/>
      <c r="V201" s="50"/>
      <c r="W201" s="43"/>
      <c r="X201" s="43"/>
      <c r="Y201" s="43"/>
      <c r="Z201" s="43"/>
      <c r="AA201" s="43"/>
    </row>
    <row r="202" spans="1:27" ht="15.75" customHeight="1">
      <c r="A202" s="43"/>
      <c r="B202" s="4"/>
      <c r="C202" s="41"/>
      <c r="D202" s="41"/>
      <c r="E202" s="43"/>
      <c r="F202" s="43"/>
      <c r="G202" s="83"/>
      <c r="H202" s="83"/>
      <c r="I202" s="83"/>
      <c r="J202" s="83"/>
      <c r="K202" s="83"/>
      <c r="L202" s="83"/>
      <c r="M202" s="83"/>
      <c r="N202" s="83"/>
      <c r="O202" s="83"/>
      <c r="P202" s="83"/>
      <c r="Q202" s="83"/>
      <c r="R202" s="83"/>
      <c r="S202" s="43"/>
      <c r="T202" s="797"/>
      <c r="U202" s="43"/>
      <c r="V202" s="50"/>
      <c r="W202" s="43"/>
      <c r="X202" s="43"/>
      <c r="Y202" s="43"/>
      <c r="Z202" s="43"/>
      <c r="AA202" s="43"/>
    </row>
    <row r="203" spans="1:27" ht="15.75" customHeight="1">
      <c r="A203" s="43"/>
      <c r="B203" s="4"/>
      <c r="C203" s="41"/>
      <c r="D203" s="41"/>
      <c r="E203" s="43"/>
      <c r="F203" s="43"/>
      <c r="G203" s="83"/>
      <c r="H203" s="83"/>
      <c r="I203" s="83"/>
      <c r="J203" s="83"/>
      <c r="K203" s="83"/>
      <c r="L203" s="83"/>
      <c r="M203" s="83"/>
      <c r="N203" s="83"/>
      <c r="O203" s="83"/>
      <c r="P203" s="83"/>
      <c r="Q203" s="83"/>
      <c r="R203" s="83"/>
      <c r="S203" s="43"/>
      <c r="T203" s="797"/>
      <c r="U203" s="43"/>
      <c r="V203" s="50"/>
      <c r="W203" s="43"/>
      <c r="X203" s="43"/>
      <c r="Y203" s="43"/>
      <c r="Z203" s="43"/>
      <c r="AA203" s="43"/>
    </row>
    <row r="204" spans="1:27" ht="15.75" customHeight="1">
      <c r="A204" s="43"/>
      <c r="B204" s="4"/>
      <c r="C204" s="41"/>
      <c r="D204" s="41"/>
      <c r="E204" s="43"/>
      <c r="F204" s="43"/>
      <c r="G204" s="83"/>
      <c r="H204" s="83"/>
      <c r="I204" s="83"/>
      <c r="J204" s="83"/>
      <c r="K204" s="83"/>
      <c r="L204" s="83"/>
      <c r="M204" s="83"/>
      <c r="N204" s="83"/>
      <c r="O204" s="83"/>
      <c r="P204" s="83"/>
      <c r="Q204" s="83"/>
      <c r="R204" s="83"/>
      <c r="S204" s="43"/>
      <c r="T204" s="797"/>
      <c r="U204" s="43"/>
      <c r="V204" s="50"/>
      <c r="W204" s="43"/>
      <c r="X204" s="43"/>
      <c r="Y204" s="43"/>
      <c r="Z204" s="43"/>
      <c r="AA204" s="43"/>
    </row>
    <row r="205" spans="1:27" ht="15.75" customHeight="1">
      <c r="A205" s="43"/>
      <c r="B205" s="4"/>
      <c r="C205" s="41"/>
      <c r="D205" s="41"/>
      <c r="E205" s="43"/>
      <c r="F205" s="43"/>
      <c r="G205" s="83"/>
      <c r="H205" s="83"/>
      <c r="I205" s="83"/>
      <c r="J205" s="83"/>
      <c r="K205" s="83"/>
      <c r="L205" s="83"/>
      <c r="M205" s="83"/>
      <c r="N205" s="83"/>
      <c r="O205" s="83"/>
      <c r="P205" s="83"/>
      <c r="Q205" s="83"/>
      <c r="R205" s="83"/>
      <c r="S205" s="43"/>
      <c r="T205" s="797"/>
      <c r="U205" s="43"/>
      <c r="V205" s="50"/>
      <c r="W205" s="43"/>
      <c r="X205" s="43"/>
      <c r="Y205" s="43"/>
      <c r="Z205" s="43"/>
      <c r="AA205" s="43"/>
    </row>
    <row r="206" spans="1:27" ht="15.75" customHeight="1">
      <c r="A206" s="43"/>
      <c r="B206" s="4"/>
      <c r="C206" s="41"/>
      <c r="D206" s="41"/>
      <c r="E206" s="43"/>
      <c r="F206" s="43"/>
      <c r="G206" s="83"/>
      <c r="H206" s="83"/>
      <c r="I206" s="83"/>
      <c r="J206" s="83"/>
      <c r="K206" s="83"/>
      <c r="L206" s="83"/>
      <c r="M206" s="83"/>
      <c r="N206" s="83"/>
      <c r="O206" s="83"/>
      <c r="P206" s="83"/>
      <c r="Q206" s="83"/>
      <c r="R206" s="83"/>
      <c r="S206" s="43"/>
      <c r="T206" s="797"/>
      <c r="U206" s="43"/>
      <c r="V206" s="50"/>
      <c r="W206" s="43"/>
      <c r="X206" s="43"/>
      <c r="Y206" s="43"/>
      <c r="Z206" s="43"/>
      <c r="AA206" s="43"/>
    </row>
    <row r="207" spans="1:27" ht="15.75" customHeight="1">
      <c r="A207" s="43"/>
      <c r="B207" s="4"/>
      <c r="C207" s="41"/>
      <c r="D207" s="41"/>
      <c r="E207" s="43"/>
      <c r="F207" s="43"/>
      <c r="G207" s="83"/>
      <c r="H207" s="83"/>
      <c r="I207" s="83"/>
      <c r="J207" s="83"/>
      <c r="K207" s="83"/>
      <c r="L207" s="83"/>
      <c r="M207" s="83"/>
      <c r="N207" s="83"/>
      <c r="O207" s="83"/>
      <c r="P207" s="83"/>
      <c r="Q207" s="83"/>
      <c r="R207" s="83"/>
      <c r="S207" s="43"/>
      <c r="T207" s="797"/>
      <c r="U207" s="43"/>
      <c r="V207" s="50"/>
      <c r="W207" s="43"/>
      <c r="X207" s="43"/>
      <c r="Y207" s="43"/>
      <c r="Z207" s="43"/>
      <c r="AA207" s="43"/>
    </row>
    <row r="208" spans="1:27" ht="15.75" customHeight="1">
      <c r="A208" s="43"/>
      <c r="B208" s="4"/>
      <c r="C208" s="41"/>
      <c r="D208" s="41"/>
      <c r="E208" s="43"/>
      <c r="F208" s="43"/>
      <c r="G208" s="83"/>
      <c r="H208" s="83"/>
      <c r="I208" s="83"/>
      <c r="J208" s="83"/>
      <c r="K208" s="83"/>
      <c r="L208" s="83"/>
      <c r="M208" s="83"/>
      <c r="N208" s="83"/>
      <c r="O208" s="83"/>
      <c r="P208" s="83"/>
      <c r="Q208" s="83"/>
      <c r="R208" s="83"/>
      <c r="S208" s="43"/>
      <c r="T208" s="797"/>
      <c r="U208" s="43"/>
      <c r="V208" s="50"/>
      <c r="W208" s="43"/>
      <c r="X208" s="43"/>
      <c r="Y208" s="43"/>
      <c r="Z208" s="43"/>
      <c r="AA208" s="43"/>
    </row>
    <row r="209" spans="1:27" ht="15.75" customHeight="1">
      <c r="A209" s="43"/>
      <c r="B209" s="4"/>
      <c r="C209" s="41"/>
      <c r="D209" s="41"/>
      <c r="E209" s="43"/>
      <c r="F209" s="43"/>
      <c r="G209" s="83"/>
      <c r="H209" s="83"/>
      <c r="I209" s="83"/>
      <c r="J209" s="83"/>
      <c r="K209" s="83"/>
      <c r="L209" s="83"/>
      <c r="M209" s="83"/>
      <c r="N209" s="83"/>
      <c r="O209" s="83"/>
      <c r="P209" s="83"/>
      <c r="Q209" s="83"/>
      <c r="R209" s="83"/>
      <c r="S209" s="43"/>
      <c r="T209" s="797"/>
      <c r="U209" s="43"/>
      <c r="V209" s="50"/>
      <c r="W209" s="43"/>
      <c r="X209" s="43"/>
      <c r="Y209" s="43"/>
      <c r="Z209" s="43"/>
      <c r="AA209" s="43"/>
    </row>
    <row r="210" spans="1:27" ht="15.75" customHeight="1">
      <c r="A210" s="43"/>
      <c r="B210" s="4"/>
      <c r="C210" s="41"/>
      <c r="D210" s="41"/>
      <c r="E210" s="43"/>
      <c r="F210" s="43"/>
      <c r="G210" s="83"/>
      <c r="H210" s="83"/>
      <c r="I210" s="83"/>
      <c r="J210" s="83"/>
      <c r="K210" s="83"/>
      <c r="L210" s="83"/>
      <c r="M210" s="83"/>
      <c r="N210" s="83"/>
      <c r="O210" s="83"/>
      <c r="P210" s="83"/>
      <c r="Q210" s="83"/>
      <c r="R210" s="83"/>
      <c r="S210" s="43"/>
      <c r="T210" s="797"/>
      <c r="U210" s="43"/>
      <c r="V210" s="50"/>
      <c r="W210" s="43"/>
      <c r="X210" s="43"/>
      <c r="Y210" s="43"/>
      <c r="Z210" s="43"/>
      <c r="AA210" s="43"/>
    </row>
    <row r="211" spans="1:27" ht="15.75" customHeight="1">
      <c r="A211" s="43"/>
      <c r="B211" s="4"/>
      <c r="C211" s="41"/>
      <c r="D211" s="41"/>
      <c r="E211" s="43"/>
      <c r="F211" s="43"/>
      <c r="G211" s="83"/>
      <c r="H211" s="83"/>
      <c r="I211" s="83"/>
      <c r="J211" s="83"/>
      <c r="K211" s="83"/>
      <c r="L211" s="83"/>
      <c r="M211" s="83"/>
      <c r="N211" s="83"/>
      <c r="O211" s="83"/>
      <c r="P211" s="83"/>
      <c r="Q211" s="83"/>
      <c r="R211" s="83"/>
      <c r="S211" s="43"/>
      <c r="T211" s="797"/>
      <c r="U211" s="43"/>
      <c r="V211" s="50"/>
      <c r="W211" s="43"/>
      <c r="X211" s="43"/>
      <c r="Y211" s="43"/>
      <c r="Z211" s="43"/>
      <c r="AA211" s="43"/>
    </row>
    <row r="212" spans="1:27" ht="15.75" customHeight="1">
      <c r="A212" s="43"/>
      <c r="B212" s="4"/>
      <c r="C212" s="41"/>
      <c r="D212" s="41"/>
      <c r="E212" s="43"/>
      <c r="F212" s="43"/>
      <c r="G212" s="83"/>
      <c r="H212" s="83"/>
      <c r="I212" s="83"/>
      <c r="J212" s="83"/>
      <c r="K212" s="83"/>
      <c r="L212" s="83"/>
      <c r="M212" s="83"/>
      <c r="N212" s="83"/>
      <c r="O212" s="83"/>
      <c r="P212" s="83"/>
      <c r="Q212" s="83"/>
      <c r="R212" s="83"/>
      <c r="S212" s="43"/>
      <c r="T212" s="797"/>
      <c r="U212" s="43"/>
      <c r="V212" s="50"/>
      <c r="W212" s="43"/>
      <c r="X212" s="43"/>
      <c r="Y212" s="43"/>
      <c r="Z212" s="43"/>
      <c r="AA212" s="43"/>
    </row>
    <row r="213" spans="1:27" ht="15.75" customHeight="1">
      <c r="A213" s="43"/>
      <c r="B213" s="4"/>
      <c r="C213" s="41"/>
      <c r="D213" s="41"/>
      <c r="E213" s="43"/>
      <c r="F213" s="43"/>
      <c r="G213" s="83"/>
      <c r="H213" s="83"/>
      <c r="I213" s="83"/>
      <c r="J213" s="83"/>
      <c r="K213" s="83"/>
      <c r="L213" s="83"/>
      <c r="M213" s="83"/>
      <c r="N213" s="83"/>
      <c r="O213" s="83"/>
      <c r="P213" s="83"/>
      <c r="Q213" s="83"/>
      <c r="R213" s="83"/>
      <c r="S213" s="43"/>
      <c r="T213" s="797"/>
      <c r="U213" s="43"/>
      <c r="V213" s="50"/>
      <c r="W213" s="43"/>
      <c r="X213" s="43"/>
      <c r="Y213" s="43"/>
      <c r="Z213" s="43"/>
      <c r="AA213" s="43"/>
    </row>
    <row r="214" spans="1:27" ht="15.75" customHeight="1">
      <c r="A214" s="43"/>
      <c r="B214" s="4"/>
      <c r="C214" s="41"/>
      <c r="D214" s="41"/>
      <c r="E214" s="43"/>
      <c r="F214" s="43"/>
      <c r="G214" s="83"/>
      <c r="H214" s="83"/>
      <c r="I214" s="83"/>
      <c r="J214" s="83"/>
      <c r="K214" s="83"/>
      <c r="L214" s="83"/>
      <c r="M214" s="83"/>
      <c r="N214" s="83"/>
      <c r="O214" s="83"/>
      <c r="P214" s="83"/>
      <c r="Q214" s="83"/>
      <c r="R214" s="83"/>
      <c r="S214" s="43"/>
      <c r="T214" s="797"/>
      <c r="U214" s="43"/>
      <c r="V214" s="50"/>
      <c r="W214" s="43"/>
      <c r="X214" s="43"/>
      <c r="Y214" s="43"/>
      <c r="Z214" s="43"/>
      <c r="AA214" s="43"/>
    </row>
    <row r="215" spans="1:27" ht="15.75" customHeight="1">
      <c r="A215" s="43"/>
      <c r="B215" s="4"/>
      <c r="C215" s="41"/>
      <c r="D215" s="41"/>
      <c r="E215" s="43"/>
      <c r="F215" s="43"/>
      <c r="G215" s="83"/>
      <c r="H215" s="83"/>
      <c r="I215" s="83"/>
      <c r="J215" s="83"/>
      <c r="K215" s="83"/>
      <c r="L215" s="83"/>
      <c r="M215" s="83"/>
      <c r="N215" s="83"/>
      <c r="O215" s="83"/>
      <c r="P215" s="83"/>
      <c r="Q215" s="83"/>
      <c r="R215" s="83"/>
      <c r="S215" s="43"/>
      <c r="T215" s="797"/>
      <c r="U215" s="43"/>
      <c r="V215" s="50"/>
      <c r="W215" s="43"/>
      <c r="X215" s="43"/>
      <c r="Y215" s="43"/>
      <c r="Z215" s="43"/>
      <c r="AA215" s="43"/>
    </row>
    <row r="216" spans="1:27" ht="15.75" customHeight="1">
      <c r="A216" s="43"/>
      <c r="B216" s="4"/>
      <c r="C216" s="41"/>
      <c r="D216" s="41"/>
      <c r="E216" s="43"/>
      <c r="F216" s="43"/>
      <c r="G216" s="83"/>
      <c r="H216" s="83"/>
      <c r="I216" s="83"/>
      <c r="J216" s="83"/>
      <c r="K216" s="83"/>
      <c r="L216" s="83"/>
      <c r="M216" s="83"/>
      <c r="N216" s="83"/>
      <c r="O216" s="83"/>
      <c r="P216" s="83"/>
      <c r="Q216" s="83"/>
      <c r="R216" s="83"/>
      <c r="S216" s="43"/>
      <c r="T216" s="797"/>
      <c r="U216" s="43"/>
      <c r="V216" s="50"/>
      <c r="W216" s="43"/>
      <c r="X216" s="43"/>
      <c r="Y216" s="43"/>
      <c r="Z216" s="43"/>
      <c r="AA216" s="43"/>
    </row>
    <row r="217" spans="1:27" ht="15.75" customHeight="1">
      <c r="A217" s="43"/>
      <c r="B217" s="4"/>
      <c r="C217" s="41"/>
      <c r="D217" s="41"/>
      <c r="E217" s="43"/>
      <c r="F217" s="43"/>
      <c r="G217" s="83"/>
      <c r="H217" s="83"/>
      <c r="I217" s="83"/>
      <c r="J217" s="83"/>
      <c r="K217" s="83"/>
      <c r="L217" s="83"/>
      <c r="M217" s="83"/>
      <c r="N217" s="83"/>
      <c r="O217" s="83"/>
      <c r="P217" s="83"/>
      <c r="Q217" s="83"/>
      <c r="R217" s="83"/>
      <c r="S217" s="43"/>
      <c r="T217" s="797"/>
      <c r="U217" s="43"/>
      <c r="V217" s="50"/>
      <c r="W217" s="43"/>
      <c r="X217" s="43"/>
      <c r="Y217" s="43"/>
      <c r="Z217" s="43"/>
      <c r="AA217" s="43"/>
    </row>
    <row r="218" spans="1:27" ht="15.75" customHeight="1">
      <c r="A218" s="43"/>
      <c r="B218" s="4"/>
      <c r="C218" s="41"/>
      <c r="D218" s="41"/>
      <c r="E218" s="43"/>
      <c r="F218" s="43"/>
      <c r="G218" s="83"/>
      <c r="H218" s="83"/>
      <c r="I218" s="83"/>
      <c r="J218" s="83"/>
      <c r="K218" s="83"/>
      <c r="L218" s="83"/>
      <c r="M218" s="83"/>
      <c r="N218" s="83"/>
      <c r="O218" s="83"/>
      <c r="P218" s="83"/>
      <c r="Q218" s="83"/>
      <c r="R218" s="83"/>
      <c r="S218" s="43"/>
      <c r="T218" s="797"/>
      <c r="U218" s="43"/>
      <c r="V218" s="50"/>
      <c r="W218" s="43"/>
      <c r="X218" s="43"/>
      <c r="Y218" s="43"/>
      <c r="Z218" s="43"/>
      <c r="AA218" s="43"/>
    </row>
    <row r="219" spans="1:27" ht="15.75" customHeight="1">
      <c r="A219" s="43"/>
      <c r="B219" s="4"/>
      <c r="C219" s="41"/>
      <c r="D219" s="41"/>
      <c r="E219" s="43"/>
      <c r="F219" s="43"/>
      <c r="G219" s="83"/>
      <c r="H219" s="83"/>
      <c r="I219" s="83"/>
      <c r="J219" s="83"/>
      <c r="K219" s="83"/>
      <c r="L219" s="83"/>
      <c r="M219" s="83"/>
      <c r="N219" s="83"/>
      <c r="O219" s="83"/>
      <c r="P219" s="83"/>
      <c r="Q219" s="83"/>
      <c r="R219" s="83"/>
      <c r="S219" s="43"/>
      <c r="T219" s="797"/>
      <c r="U219" s="43"/>
      <c r="V219" s="50"/>
      <c r="W219" s="43"/>
      <c r="X219" s="43"/>
      <c r="Y219" s="43"/>
      <c r="Z219" s="43"/>
      <c r="AA219" s="43"/>
    </row>
    <row r="220" spans="1:27" ht="15.75" customHeight="1">
      <c r="A220" s="43"/>
      <c r="B220" s="4"/>
      <c r="C220" s="41"/>
      <c r="D220" s="41"/>
      <c r="E220" s="43"/>
      <c r="F220" s="43"/>
      <c r="G220" s="83"/>
      <c r="H220" s="83"/>
      <c r="I220" s="83"/>
      <c r="J220" s="83"/>
      <c r="K220" s="83"/>
      <c r="L220" s="83"/>
      <c r="M220" s="83"/>
      <c r="N220" s="83"/>
      <c r="O220" s="83"/>
      <c r="P220" s="83"/>
      <c r="Q220" s="83"/>
      <c r="R220" s="83"/>
      <c r="S220" s="43"/>
      <c r="T220" s="797"/>
      <c r="U220" s="43"/>
      <c r="V220" s="50"/>
      <c r="W220" s="43"/>
      <c r="X220" s="43"/>
      <c r="Y220" s="43"/>
      <c r="Z220" s="43"/>
      <c r="AA220" s="43"/>
    </row>
    <row r="221" spans="1:27" ht="15.75" customHeight="1">
      <c r="A221" s="43"/>
      <c r="B221" s="4"/>
      <c r="C221" s="41"/>
      <c r="D221" s="41"/>
      <c r="E221" s="43"/>
      <c r="F221" s="43"/>
      <c r="G221" s="83"/>
      <c r="H221" s="83"/>
      <c r="I221" s="83"/>
      <c r="J221" s="83"/>
      <c r="K221" s="83"/>
      <c r="L221" s="83"/>
      <c r="M221" s="83"/>
      <c r="N221" s="83"/>
      <c r="O221" s="83"/>
      <c r="P221" s="83"/>
      <c r="Q221" s="83"/>
      <c r="R221" s="83"/>
      <c r="S221" s="43"/>
      <c r="T221" s="797"/>
      <c r="U221" s="43"/>
      <c r="V221" s="50"/>
      <c r="W221" s="43"/>
      <c r="X221" s="43"/>
      <c r="Y221" s="43"/>
      <c r="Z221" s="43"/>
      <c r="AA221" s="43"/>
    </row>
    <row r="222" spans="1:27" ht="15.75" customHeight="1">
      <c r="A222" s="43"/>
      <c r="B222" s="4"/>
      <c r="C222" s="41"/>
      <c r="D222" s="41"/>
      <c r="E222" s="43"/>
      <c r="F222" s="43"/>
      <c r="G222" s="83"/>
      <c r="H222" s="83"/>
      <c r="I222" s="83"/>
      <c r="J222" s="83"/>
      <c r="K222" s="83"/>
      <c r="L222" s="83"/>
      <c r="M222" s="83"/>
      <c r="N222" s="83"/>
      <c r="O222" s="83"/>
      <c r="P222" s="83"/>
      <c r="Q222" s="83"/>
      <c r="R222" s="83"/>
      <c r="S222" s="43"/>
      <c r="T222" s="797"/>
      <c r="U222" s="43"/>
      <c r="V222" s="50"/>
      <c r="W222" s="43"/>
      <c r="X222" s="43"/>
      <c r="Y222" s="43"/>
      <c r="Z222" s="43"/>
      <c r="AA222" s="43"/>
    </row>
    <row r="223" spans="1:27" ht="15.75" customHeight="1">
      <c r="A223" s="43"/>
      <c r="B223" s="4"/>
      <c r="C223" s="41"/>
      <c r="D223" s="41"/>
      <c r="E223" s="43"/>
      <c r="F223" s="43"/>
      <c r="G223" s="83"/>
      <c r="H223" s="83"/>
      <c r="I223" s="83"/>
      <c r="J223" s="83"/>
      <c r="K223" s="83"/>
      <c r="L223" s="83"/>
      <c r="M223" s="83"/>
      <c r="N223" s="83"/>
      <c r="O223" s="83"/>
      <c r="P223" s="83"/>
      <c r="Q223" s="83"/>
      <c r="R223" s="83"/>
      <c r="S223" s="43"/>
      <c r="T223" s="797"/>
      <c r="U223" s="43"/>
      <c r="V223" s="50"/>
      <c r="W223" s="43"/>
      <c r="X223" s="43"/>
      <c r="Y223" s="43"/>
      <c r="Z223" s="43"/>
      <c r="AA223" s="43"/>
    </row>
    <row r="224" spans="1:27" ht="15.75" customHeight="1">
      <c r="A224" s="43"/>
      <c r="B224" s="4"/>
      <c r="C224" s="41"/>
      <c r="D224" s="41"/>
      <c r="E224" s="43"/>
      <c r="F224" s="43"/>
      <c r="G224" s="83"/>
      <c r="H224" s="83"/>
      <c r="I224" s="83"/>
      <c r="J224" s="83"/>
      <c r="K224" s="83"/>
      <c r="L224" s="83"/>
      <c r="M224" s="83"/>
      <c r="N224" s="83"/>
      <c r="O224" s="83"/>
      <c r="P224" s="83"/>
      <c r="Q224" s="83"/>
      <c r="R224" s="83"/>
      <c r="S224" s="43"/>
      <c r="T224" s="797"/>
      <c r="U224" s="43"/>
      <c r="V224" s="50"/>
      <c r="W224" s="43"/>
      <c r="X224" s="43"/>
      <c r="Y224" s="43"/>
      <c r="Z224" s="43"/>
      <c r="AA224" s="43"/>
    </row>
    <row r="225" spans="1:27" ht="15.75" customHeight="1">
      <c r="A225" s="43"/>
      <c r="B225" s="4"/>
      <c r="C225" s="41"/>
      <c r="D225" s="41"/>
      <c r="E225" s="43"/>
      <c r="F225" s="43"/>
      <c r="G225" s="83"/>
      <c r="H225" s="83"/>
      <c r="I225" s="83"/>
      <c r="J225" s="83"/>
      <c r="K225" s="83"/>
      <c r="L225" s="83"/>
      <c r="M225" s="83"/>
      <c r="N225" s="83"/>
      <c r="O225" s="83"/>
      <c r="P225" s="83"/>
      <c r="Q225" s="83"/>
      <c r="R225" s="83"/>
      <c r="S225" s="43"/>
      <c r="T225" s="797"/>
      <c r="U225" s="43"/>
      <c r="V225" s="50"/>
      <c r="W225" s="43"/>
      <c r="X225" s="43"/>
      <c r="Y225" s="43"/>
      <c r="Z225" s="43"/>
      <c r="AA225" s="43"/>
    </row>
    <row r="226" spans="1:27" ht="15.75" customHeight="1">
      <c r="A226" s="43"/>
      <c r="B226" s="4"/>
      <c r="C226" s="41"/>
      <c r="D226" s="41"/>
      <c r="E226" s="43"/>
      <c r="F226" s="43"/>
      <c r="G226" s="83"/>
      <c r="H226" s="83"/>
      <c r="I226" s="83"/>
      <c r="J226" s="83"/>
      <c r="K226" s="83"/>
      <c r="L226" s="83"/>
      <c r="M226" s="83"/>
      <c r="N226" s="83"/>
      <c r="O226" s="83"/>
      <c r="P226" s="83"/>
      <c r="Q226" s="83"/>
      <c r="R226" s="83"/>
      <c r="S226" s="43"/>
      <c r="T226" s="797"/>
      <c r="U226" s="43"/>
      <c r="V226" s="50"/>
      <c r="W226" s="43"/>
      <c r="X226" s="43"/>
      <c r="Y226" s="43"/>
      <c r="Z226" s="43"/>
      <c r="AA226" s="43"/>
    </row>
    <row r="227" spans="1:27" ht="15.75" customHeight="1">
      <c r="A227" s="43"/>
      <c r="B227" s="4"/>
      <c r="C227" s="41"/>
      <c r="D227" s="41"/>
      <c r="E227" s="43"/>
      <c r="F227" s="43"/>
      <c r="G227" s="43"/>
      <c r="H227" s="43"/>
      <c r="I227" s="43"/>
      <c r="J227" s="43"/>
      <c r="K227" s="43"/>
      <c r="L227" s="43"/>
      <c r="M227" s="43"/>
      <c r="N227" s="43"/>
      <c r="O227" s="43"/>
      <c r="P227" s="43"/>
      <c r="Q227" s="43"/>
      <c r="R227" s="43"/>
      <c r="S227" s="43"/>
      <c r="T227" s="797"/>
      <c r="U227" s="43"/>
      <c r="V227" s="50"/>
      <c r="W227" s="43"/>
      <c r="X227" s="43"/>
      <c r="Y227" s="43"/>
      <c r="Z227" s="43"/>
      <c r="AA227" s="43"/>
    </row>
    <row r="228" spans="1:27" ht="15.75" customHeight="1">
      <c r="A228" s="43"/>
      <c r="B228" s="4"/>
      <c r="C228" s="41"/>
      <c r="D228" s="41"/>
      <c r="E228" s="43"/>
      <c r="F228" s="43"/>
      <c r="G228" s="43"/>
      <c r="H228" s="43"/>
      <c r="I228" s="43"/>
      <c r="J228" s="43"/>
      <c r="K228" s="43"/>
      <c r="L228" s="43"/>
      <c r="M228" s="43"/>
      <c r="N228" s="43"/>
      <c r="O228" s="43"/>
      <c r="P228" s="43"/>
      <c r="Q228" s="43"/>
      <c r="R228" s="43"/>
      <c r="S228" s="43"/>
      <c r="T228" s="797"/>
      <c r="U228" s="43"/>
      <c r="V228" s="50"/>
      <c r="W228" s="43"/>
      <c r="X228" s="43"/>
      <c r="Y228" s="43"/>
      <c r="Z228" s="43"/>
      <c r="AA228" s="43"/>
    </row>
    <row r="229" spans="1:27" ht="15.75" customHeight="1">
      <c r="A229" s="43"/>
      <c r="B229" s="4"/>
      <c r="C229" s="41"/>
      <c r="D229" s="41"/>
      <c r="E229" s="43"/>
      <c r="F229" s="43"/>
      <c r="G229" s="43"/>
      <c r="H229" s="43"/>
      <c r="I229" s="43"/>
      <c r="J229" s="43"/>
      <c r="K229" s="43"/>
      <c r="L229" s="43"/>
      <c r="M229" s="43"/>
      <c r="N229" s="43"/>
      <c r="O229" s="43"/>
      <c r="P229" s="43"/>
      <c r="Q229" s="43"/>
      <c r="R229" s="43"/>
      <c r="S229" s="43"/>
      <c r="T229" s="797"/>
      <c r="U229" s="43"/>
      <c r="V229" s="50"/>
      <c r="W229" s="43"/>
      <c r="X229" s="43"/>
      <c r="Y229" s="43"/>
      <c r="Z229" s="43"/>
      <c r="AA229" s="43"/>
    </row>
    <row r="230" spans="1:27" ht="15.75" customHeight="1">
      <c r="A230" s="43"/>
      <c r="B230" s="4"/>
      <c r="C230" s="41"/>
      <c r="D230" s="41"/>
      <c r="E230" s="43"/>
      <c r="F230" s="43"/>
      <c r="G230" s="43"/>
      <c r="H230" s="43"/>
      <c r="I230" s="43"/>
      <c r="J230" s="43"/>
      <c r="K230" s="43"/>
      <c r="L230" s="43"/>
      <c r="M230" s="43"/>
      <c r="N230" s="43"/>
      <c r="O230" s="43"/>
      <c r="P230" s="43"/>
      <c r="Q230" s="43"/>
      <c r="R230" s="43"/>
      <c r="S230" s="43"/>
      <c r="T230" s="797"/>
      <c r="U230" s="43"/>
      <c r="V230" s="50"/>
      <c r="W230" s="43"/>
      <c r="X230" s="43"/>
      <c r="Y230" s="43"/>
      <c r="Z230" s="43"/>
      <c r="AA230" s="43"/>
    </row>
    <row r="231" spans="1:27" ht="15.75" customHeight="1">
      <c r="A231" s="43"/>
      <c r="B231" s="4"/>
      <c r="C231" s="41"/>
      <c r="D231" s="41"/>
      <c r="E231" s="43"/>
      <c r="F231" s="43"/>
      <c r="G231" s="43"/>
      <c r="H231" s="43"/>
      <c r="I231" s="43"/>
      <c r="J231" s="43"/>
      <c r="K231" s="43"/>
      <c r="L231" s="43"/>
      <c r="M231" s="43"/>
      <c r="N231" s="43"/>
      <c r="O231" s="43"/>
      <c r="P231" s="43"/>
      <c r="Q231" s="43"/>
      <c r="R231" s="43"/>
      <c r="S231" s="43"/>
      <c r="T231" s="797"/>
      <c r="U231" s="43"/>
      <c r="V231" s="50"/>
      <c r="W231" s="43"/>
      <c r="X231" s="43"/>
      <c r="Y231" s="43"/>
      <c r="Z231" s="43"/>
      <c r="AA231" s="43"/>
    </row>
    <row r="232" spans="1:27" ht="15.75" customHeight="1">
      <c r="A232" s="43"/>
      <c r="B232" s="4"/>
      <c r="C232" s="41"/>
      <c r="D232" s="41"/>
      <c r="E232" s="43"/>
      <c r="F232" s="43"/>
      <c r="G232" s="43"/>
      <c r="H232" s="43"/>
      <c r="I232" s="43"/>
      <c r="J232" s="43"/>
      <c r="K232" s="43"/>
      <c r="L232" s="43"/>
      <c r="M232" s="43"/>
      <c r="N232" s="43"/>
      <c r="O232" s="43"/>
      <c r="P232" s="43"/>
      <c r="Q232" s="43"/>
      <c r="R232" s="43"/>
      <c r="S232" s="43"/>
      <c r="T232" s="797"/>
      <c r="U232" s="43"/>
      <c r="V232" s="50"/>
      <c r="W232" s="43"/>
      <c r="X232" s="43"/>
      <c r="Y232" s="43"/>
      <c r="Z232" s="43"/>
      <c r="AA232" s="43"/>
    </row>
    <row r="233" spans="1:27" ht="15.75" customHeight="1">
      <c r="A233" s="43"/>
      <c r="B233" s="4"/>
      <c r="C233" s="41"/>
      <c r="D233" s="41"/>
      <c r="E233" s="43"/>
      <c r="F233" s="43"/>
      <c r="G233" s="43"/>
      <c r="H233" s="43"/>
      <c r="I233" s="43"/>
      <c r="J233" s="43"/>
      <c r="K233" s="43"/>
      <c r="L233" s="43"/>
      <c r="M233" s="43"/>
      <c r="N233" s="43"/>
      <c r="O233" s="43"/>
      <c r="P233" s="43"/>
      <c r="Q233" s="43"/>
      <c r="R233" s="43"/>
      <c r="S233" s="43"/>
      <c r="T233" s="797"/>
      <c r="U233" s="43"/>
      <c r="V233" s="50"/>
      <c r="W233" s="43"/>
      <c r="X233" s="43"/>
      <c r="Y233" s="43"/>
      <c r="Z233" s="43"/>
      <c r="AA233" s="43"/>
    </row>
    <row r="234" spans="1:27" ht="15.75" customHeight="1">
      <c r="A234" s="43"/>
      <c r="B234" s="4"/>
      <c r="C234" s="41"/>
      <c r="D234" s="41"/>
      <c r="E234" s="43"/>
      <c r="F234" s="43"/>
      <c r="G234" s="43"/>
      <c r="H234" s="43"/>
      <c r="I234" s="43"/>
      <c r="J234" s="43"/>
      <c r="K234" s="43"/>
      <c r="L234" s="43"/>
      <c r="M234" s="43"/>
      <c r="N234" s="43"/>
      <c r="O234" s="43"/>
      <c r="P234" s="43"/>
      <c r="Q234" s="43"/>
      <c r="R234" s="43"/>
      <c r="S234" s="43"/>
      <c r="T234" s="797"/>
      <c r="U234" s="43"/>
      <c r="V234" s="50"/>
      <c r="W234" s="43"/>
      <c r="X234" s="43"/>
      <c r="Y234" s="43"/>
      <c r="Z234" s="43"/>
      <c r="AA234" s="43"/>
    </row>
    <row r="235" spans="1:27" ht="15.75" customHeight="1">
      <c r="A235" s="43"/>
      <c r="B235" s="4"/>
      <c r="C235" s="41"/>
      <c r="D235" s="41"/>
      <c r="E235" s="43"/>
      <c r="F235" s="43"/>
      <c r="G235" s="43"/>
      <c r="H235" s="43"/>
      <c r="I235" s="43"/>
      <c r="J235" s="43"/>
      <c r="K235" s="43"/>
      <c r="L235" s="43"/>
      <c r="M235" s="43"/>
      <c r="N235" s="43"/>
      <c r="O235" s="43"/>
      <c r="P235" s="43"/>
      <c r="Q235" s="43"/>
      <c r="R235" s="43"/>
      <c r="S235" s="43"/>
      <c r="T235" s="797"/>
      <c r="U235" s="43"/>
      <c r="V235" s="50"/>
      <c r="W235" s="43"/>
      <c r="X235" s="43"/>
      <c r="Y235" s="43"/>
      <c r="Z235" s="43"/>
      <c r="AA235" s="43"/>
    </row>
    <row r="236" spans="1:27" ht="15.75" customHeight="1">
      <c r="A236" s="43"/>
      <c r="B236" s="4"/>
      <c r="C236" s="41"/>
      <c r="D236" s="41"/>
      <c r="E236" s="43"/>
      <c r="F236" s="43"/>
      <c r="G236" s="43"/>
      <c r="H236" s="43"/>
      <c r="I236" s="43"/>
      <c r="J236" s="43"/>
      <c r="K236" s="43"/>
      <c r="L236" s="43"/>
      <c r="M236" s="43"/>
      <c r="N236" s="43"/>
      <c r="O236" s="43"/>
      <c r="P236" s="43"/>
      <c r="Q236" s="43"/>
      <c r="R236" s="43"/>
      <c r="S236" s="43"/>
      <c r="T236" s="797"/>
      <c r="U236" s="43"/>
      <c r="V236" s="50"/>
      <c r="W236" s="43"/>
      <c r="X236" s="43"/>
      <c r="Y236" s="43"/>
      <c r="Z236" s="43"/>
      <c r="AA236" s="43"/>
    </row>
    <row r="237" spans="1:27" ht="15.75" customHeight="1">
      <c r="A237" s="43"/>
      <c r="B237" s="4"/>
      <c r="C237" s="41"/>
      <c r="D237" s="41"/>
      <c r="E237" s="43"/>
      <c r="F237" s="43"/>
      <c r="G237" s="43"/>
      <c r="H237" s="43"/>
      <c r="I237" s="43"/>
      <c r="J237" s="43"/>
      <c r="K237" s="43"/>
      <c r="L237" s="43"/>
      <c r="M237" s="43"/>
      <c r="N237" s="43"/>
      <c r="O237" s="43"/>
      <c r="P237" s="43"/>
      <c r="Q237" s="43"/>
      <c r="R237" s="43"/>
      <c r="S237" s="43"/>
      <c r="T237" s="797"/>
      <c r="U237" s="43"/>
      <c r="V237" s="50"/>
      <c r="W237" s="43"/>
      <c r="X237" s="43"/>
      <c r="Y237" s="43"/>
      <c r="Z237" s="43"/>
      <c r="AA237" s="43"/>
    </row>
    <row r="238" spans="1:27" ht="15.75" customHeight="1">
      <c r="A238" s="43"/>
      <c r="B238" s="4"/>
      <c r="C238" s="41"/>
      <c r="D238" s="41"/>
      <c r="E238" s="43"/>
      <c r="F238" s="43"/>
      <c r="G238" s="43"/>
      <c r="H238" s="43"/>
      <c r="I238" s="43"/>
      <c r="J238" s="43"/>
      <c r="K238" s="43"/>
      <c r="L238" s="43"/>
      <c r="M238" s="43"/>
      <c r="N238" s="43"/>
      <c r="O238" s="43"/>
      <c r="P238" s="43"/>
      <c r="Q238" s="43"/>
      <c r="R238" s="43"/>
      <c r="S238" s="43"/>
      <c r="T238" s="797"/>
      <c r="U238" s="43"/>
      <c r="V238" s="50"/>
      <c r="W238" s="43"/>
      <c r="X238" s="43"/>
      <c r="Y238" s="43"/>
      <c r="Z238" s="43"/>
      <c r="AA238" s="43"/>
    </row>
    <row r="239" spans="1:27" ht="15.75" customHeight="1">
      <c r="A239" s="43"/>
      <c r="B239" s="4"/>
      <c r="C239" s="41"/>
      <c r="D239" s="41"/>
      <c r="E239" s="43"/>
      <c r="F239" s="43"/>
      <c r="G239" s="43"/>
      <c r="H239" s="43"/>
      <c r="I239" s="43"/>
      <c r="J239" s="43"/>
      <c r="K239" s="43"/>
      <c r="L239" s="43"/>
      <c r="M239" s="43"/>
      <c r="N239" s="43"/>
      <c r="O239" s="43"/>
      <c r="P239" s="43"/>
      <c r="Q239" s="43"/>
      <c r="R239" s="43"/>
      <c r="S239" s="43"/>
      <c r="T239" s="797"/>
      <c r="U239" s="43"/>
      <c r="V239" s="50"/>
      <c r="W239" s="43"/>
      <c r="X239" s="43"/>
      <c r="Y239" s="43"/>
      <c r="Z239" s="43"/>
      <c r="AA239" s="43"/>
    </row>
    <row r="240" spans="1:27" ht="15.75" customHeight="1">
      <c r="A240" s="43"/>
      <c r="B240" s="4"/>
      <c r="C240" s="41"/>
      <c r="D240" s="41"/>
      <c r="E240" s="43"/>
      <c r="F240" s="43"/>
      <c r="G240" s="43"/>
      <c r="H240" s="43"/>
      <c r="I240" s="43"/>
      <c r="J240" s="43"/>
      <c r="K240" s="43"/>
      <c r="L240" s="43"/>
      <c r="M240" s="43"/>
      <c r="N240" s="43"/>
      <c r="O240" s="43"/>
      <c r="P240" s="43"/>
      <c r="Q240" s="43"/>
      <c r="R240" s="43"/>
      <c r="S240" s="43"/>
      <c r="T240" s="797"/>
      <c r="U240" s="43"/>
      <c r="V240" s="50"/>
      <c r="W240" s="43"/>
      <c r="X240" s="43"/>
      <c r="Y240" s="43"/>
      <c r="Z240" s="43"/>
      <c r="AA240" s="43"/>
    </row>
    <row r="241" spans="1:27" ht="15.75" customHeight="1">
      <c r="A241" s="43"/>
      <c r="B241" s="4"/>
      <c r="C241" s="41"/>
      <c r="D241" s="41"/>
      <c r="E241" s="43"/>
      <c r="F241" s="43"/>
      <c r="G241" s="43"/>
      <c r="H241" s="43"/>
      <c r="I241" s="43"/>
      <c r="J241" s="43"/>
      <c r="K241" s="43"/>
      <c r="L241" s="43"/>
      <c r="M241" s="43"/>
      <c r="N241" s="43"/>
      <c r="O241" s="43"/>
      <c r="P241" s="43"/>
      <c r="Q241" s="43"/>
      <c r="R241" s="43"/>
      <c r="S241" s="43"/>
      <c r="T241" s="797"/>
      <c r="U241" s="43"/>
      <c r="V241" s="50"/>
      <c r="W241" s="43"/>
      <c r="X241" s="43"/>
      <c r="Y241" s="43"/>
      <c r="Z241" s="43"/>
      <c r="AA241" s="43"/>
    </row>
    <row r="242" spans="1:27" ht="15.75" customHeight="1">
      <c r="A242" s="43"/>
      <c r="B242" s="4"/>
      <c r="C242" s="41"/>
      <c r="D242" s="41"/>
      <c r="E242" s="43"/>
      <c r="F242" s="43"/>
      <c r="G242" s="43"/>
      <c r="H242" s="43"/>
      <c r="I242" s="43"/>
      <c r="J242" s="43"/>
      <c r="K242" s="43"/>
      <c r="L242" s="43"/>
      <c r="M242" s="43"/>
      <c r="N242" s="43"/>
      <c r="O242" s="43"/>
      <c r="P242" s="43"/>
      <c r="Q242" s="43"/>
      <c r="R242" s="43"/>
      <c r="S242" s="43"/>
      <c r="T242" s="797"/>
      <c r="U242" s="43"/>
      <c r="V242" s="50"/>
      <c r="W242" s="43"/>
      <c r="X242" s="43"/>
      <c r="Y242" s="43"/>
      <c r="Z242" s="43"/>
      <c r="AA242" s="43"/>
    </row>
    <row r="243" spans="1:27" ht="15.75" customHeight="1">
      <c r="A243" s="43"/>
      <c r="B243" s="4"/>
      <c r="C243" s="41"/>
      <c r="D243" s="41"/>
      <c r="E243" s="43"/>
      <c r="F243" s="43"/>
      <c r="G243" s="43"/>
      <c r="H243" s="43"/>
      <c r="I243" s="43"/>
      <c r="J243" s="43"/>
      <c r="K243" s="43"/>
      <c r="L243" s="43"/>
      <c r="M243" s="43"/>
      <c r="N243" s="43"/>
      <c r="O243" s="43"/>
      <c r="P243" s="43"/>
      <c r="Q243" s="43"/>
      <c r="R243" s="43"/>
      <c r="S243" s="43"/>
      <c r="T243" s="797"/>
      <c r="U243" s="43"/>
      <c r="V243" s="50"/>
      <c r="W243" s="43"/>
      <c r="X243" s="43"/>
      <c r="Y243" s="43"/>
      <c r="Z243" s="43"/>
      <c r="AA243" s="43"/>
    </row>
    <row r="244" spans="1:27" ht="15.75" customHeight="1">
      <c r="A244" s="43"/>
      <c r="B244" s="4"/>
      <c r="C244" s="41"/>
      <c r="D244" s="41"/>
      <c r="E244" s="43"/>
      <c r="F244" s="43"/>
      <c r="G244" s="43"/>
      <c r="H244" s="43"/>
      <c r="I244" s="43"/>
      <c r="J244" s="43"/>
      <c r="K244" s="43"/>
      <c r="L244" s="43"/>
      <c r="M244" s="43"/>
      <c r="N244" s="43"/>
      <c r="O244" s="43"/>
      <c r="P244" s="43"/>
      <c r="Q244" s="43"/>
      <c r="R244" s="43"/>
      <c r="S244" s="43"/>
      <c r="T244" s="797"/>
      <c r="U244" s="43"/>
      <c r="V244" s="50"/>
      <c r="W244" s="43"/>
      <c r="X244" s="43"/>
      <c r="Y244" s="43"/>
      <c r="Z244" s="43"/>
      <c r="AA244" s="43"/>
    </row>
    <row r="245" spans="1:27" ht="15.75" customHeight="1">
      <c r="A245" s="43"/>
      <c r="B245" s="4"/>
      <c r="C245" s="41"/>
      <c r="D245" s="41"/>
      <c r="E245" s="43"/>
      <c r="F245" s="43"/>
      <c r="G245" s="43"/>
      <c r="H245" s="43"/>
      <c r="I245" s="43"/>
      <c r="J245" s="43"/>
      <c r="K245" s="43"/>
      <c r="L245" s="43"/>
      <c r="M245" s="43"/>
      <c r="N245" s="43"/>
      <c r="O245" s="43"/>
      <c r="P245" s="43"/>
      <c r="Q245" s="43"/>
      <c r="R245" s="43"/>
      <c r="S245" s="43"/>
      <c r="T245" s="797"/>
      <c r="U245" s="43"/>
      <c r="V245" s="50"/>
      <c r="W245" s="43"/>
      <c r="X245" s="43"/>
      <c r="Y245" s="43"/>
      <c r="Z245" s="43"/>
      <c r="AA245" s="43"/>
    </row>
    <row r="246" spans="1:27" ht="15.75" customHeight="1">
      <c r="A246" s="43"/>
      <c r="B246" s="4"/>
      <c r="C246" s="41"/>
      <c r="D246" s="41"/>
      <c r="E246" s="43"/>
      <c r="F246" s="43"/>
      <c r="G246" s="43"/>
      <c r="H246" s="43"/>
      <c r="I246" s="43"/>
      <c r="J246" s="43"/>
      <c r="K246" s="43"/>
      <c r="L246" s="43"/>
      <c r="M246" s="43"/>
      <c r="N246" s="43"/>
      <c r="O246" s="43"/>
      <c r="P246" s="43"/>
      <c r="Q246" s="43"/>
      <c r="R246" s="43"/>
      <c r="S246" s="43"/>
      <c r="T246" s="797"/>
      <c r="U246" s="43"/>
      <c r="V246" s="50"/>
      <c r="W246" s="43"/>
      <c r="X246" s="43"/>
      <c r="Y246" s="43"/>
      <c r="Z246" s="43"/>
      <c r="AA246" s="43"/>
    </row>
    <row r="247" spans="1:27" ht="15.75" customHeight="1">
      <c r="A247" s="43"/>
      <c r="B247" s="4"/>
      <c r="C247" s="41"/>
      <c r="D247" s="41"/>
      <c r="E247" s="43"/>
      <c r="F247" s="43"/>
      <c r="G247" s="43"/>
      <c r="H247" s="43"/>
      <c r="I247" s="43"/>
      <c r="J247" s="43"/>
      <c r="K247" s="43"/>
      <c r="L247" s="43"/>
      <c r="M247" s="43"/>
      <c r="N247" s="43"/>
      <c r="O247" s="43"/>
      <c r="P247" s="43"/>
      <c r="Q247" s="43"/>
      <c r="R247" s="43"/>
      <c r="S247" s="43"/>
      <c r="T247" s="797"/>
      <c r="U247" s="43"/>
      <c r="V247" s="50"/>
      <c r="W247" s="43"/>
      <c r="X247" s="43"/>
      <c r="Y247" s="43"/>
      <c r="Z247" s="43"/>
      <c r="AA247" s="43"/>
    </row>
    <row r="248" spans="1:27" ht="15.75" customHeight="1">
      <c r="A248" s="43"/>
      <c r="B248" s="4"/>
      <c r="C248" s="41"/>
      <c r="D248" s="41"/>
      <c r="E248" s="43"/>
      <c r="F248" s="43"/>
      <c r="G248" s="43"/>
      <c r="H248" s="43"/>
      <c r="I248" s="43"/>
      <c r="J248" s="43"/>
      <c r="K248" s="43"/>
      <c r="L248" s="43"/>
      <c r="M248" s="43"/>
      <c r="N248" s="43"/>
      <c r="O248" s="43"/>
      <c r="P248" s="43"/>
      <c r="Q248" s="43"/>
      <c r="R248" s="43"/>
      <c r="S248" s="43"/>
      <c r="T248" s="797"/>
      <c r="U248" s="43"/>
      <c r="V248" s="50"/>
      <c r="W248" s="43"/>
      <c r="X248" s="43"/>
      <c r="Y248" s="43"/>
      <c r="Z248" s="43"/>
      <c r="AA248" s="43"/>
    </row>
    <row r="249" spans="1:27" ht="15.75" customHeight="1">
      <c r="A249" s="43"/>
      <c r="B249" s="4"/>
      <c r="C249" s="41"/>
      <c r="D249" s="41"/>
      <c r="E249" s="43"/>
      <c r="F249" s="43"/>
      <c r="G249" s="43"/>
      <c r="H249" s="43"/>
      <c r="I249" s="43"/>
      <c r="J249" s="43"/>
      <c r="K249" s="43"/>
      <c r="L249" s="43"/>
      <c r="M249" s="43"/>
      <c r="N249" s="43"/>
      <c r="O249" s="43"/>
      <c r="P249" s="43"/>
      <c r="Q249" s="43"/>
      <c r="R249" s="43"/>
      <c r="S249" s="43"/>
      <c r="T249" s="797"/>
      <c r="U249" s="43"/>
      <c r="V249" s="50"/>
      <c r="W249" s="43"/>
      <c r="X249" s="43"/>
      <c r="Y249" s="43"/>
      <c r="Z249" s="43"/>
      <c r="AA249" s="43"/>
    </row>
    <row r="250" spans="1:27" ht="15.75" customHeight="1">
      <c r="A250" s="43"/>
      <c r="B250" s="4"/>
      <c r="C250" s="41"/>
      <c r="D250" s="41"/>
      <c r="E250" s="43"/>
      <c r="F250" s="43"/>
      <c r="G250" s="43"/>
      <c r="H250" s="43"/>
      <c r="I250" s="43"/>
      <c r="J250" s="43"/>
      <c r="K250" s="43"/>
      <c r="L250" s="43"/>
      <c r="M250" s="43"/>
      <c r="N250" s="43"/>
      <c r="O250" s="43"/>
      <c r="P250" s="43"/>
      <c r="Q250" s="43"/>
      <c r="R250" s="43"/>
      <c r="S250" s="43"/>
      <c r="T250" s="797"/>
      <c r="U250" s="43"/>
      <c r="V250" s="50"/>
      <c r="W250" s="43"/>
      <c r="X250" s="43"/>
      <c r="Y250" s="43"/>
      <c r="Z250" s="43"/>
      <c r="AA250" s="43"/>
    </row>
    <row r="251" spans="1:27" ht="15.75" customHeight="1">
      <c r="A251" s="43"/>
      <c r="B251" s="4"/>
      <c r="C251" s="41"/>
      <c r="D251" s="41"/>
      <c r="E251" s="43"/>
      <c r="F251" s="43"/>
      <c r="G251" s="43"/>
      <c r="H251" s="43"/>
      <c r="I251" s="43"/>
      <c r="J251" s="43"/>
      <c r="K251" s="43"/>
      <c r="L251" s="43"/>
      <c r="M251" s="43"/>
      <c r="N251" s="43"/>
      <c r="O251" s="43"/>
      <c r="P251" s="43"/>
      <c r="Q251" s="43"/>
      <c r="R251" s="43"/>
      <c r="S251" s="43"/>
      <c r="T251" s="797"/>
      <c r="U251" s="43"/>
      <c r="V251" s="50"/>
      <c r="W251" s="43"/>
      <c r="X251" s="43"/>
      <c r="Y251" s="43"/>
      <c r="Z251" s="43"/>
      <c r="AA251" s="43"/>
    </row>
    <row r="252" spans="1:27" ht="15.75" customHeight="1">
      <c r="A252" s="43"/>
      <c r="B252" s="4"/>
      <c r="C252" s="41"/>
      <c r="D252" s="41"/>
      <c r="E252" s="43"/>
      <c r="F252" s="43"/>
      <c r="G252" s="43"/>
      <c r="H252" s="43"/>
      <c r="I252" s="43"/>
      <c r="J252" s="43"/>
      <c r="K252" s="43"/>
      <c r="L252" s="43"/>
      <c r="M252" s="43"/>
      <c r="N252" s="43"/>
      <c r="O252" s="43"/>
      <c r="P252" s="43"/>
      <c r="Q252" s="43"/>
      <c r="R252" s="43"/>
      <c r="S252" s="43"/>
      <c r="T252" s="797"/>
      <c r="U252" s="43"/>
      <c r="V252" s="50"/>
      <c r="W252" s="43"/>
      <c r="X252" s="43"/>
      <c r="Y252" s="43"/>
      <c r="Z252" s="43"/>
      <c r="AA252" s="43"/>
    </row>
    <row r="253" spans="1:27" ht="15.75" customHeight="1">
      <c r="A253" s="43"/>
      <c r="B253" s="4"/>
      <c r="C253" s="41"/>
      <c r="D253" s="41"/>
      <c r="E253" s="43"/>
      <c r="F253" s="43"/>
      <c r="G253" s="43"/>
      <c r="H253" s="43"/>
      <c r="I253" s="43"/>
      <c r="J253" s="43"/>
      <c r="K253" s="43"/>
      <c r="L253" s="43"/>
      <c r="M253" s="43"/>
      <c r="N253" s="43"/>
      <c r="O253" s="43"/>
      <c r="P253" s="43"/>
      <c r="Q253" s="43"/>
      <c r="R253" s="43"/>
      <c r="S253" s="43"/>
      <c r="T253" s="797"/>
      <c r="U253" s="43"/>
      <c r="V253" s="50"/>
      <c r="W253" s="43"/>
      <c r="X253" s="43"/>
      <c r="Y253" s="43"/>
      <c r="Z253" s="43"/>
      <c r="AA253" s="43"/>
    </row>
    <row r="254" spans="1:27" ht="15.75" customHeight="1">
      <c r="A254" s="43"/>
      <c r="B254" s="4"/>
      <c r="C254" s="41"/>
      <c r="D254" s="41"/>
      <c r="E254" s="43"/>
      <c r="F254" s="43"/>
      <c r="G254" s="43"/>
      <c r="H254" s="43"/>
      <c r="I254" s="43"/>
      <c r="J254" s="43"/>
      <c r="K254" s="43"/>
      <c r="L254" s="43"/>
      <c r="M254" s="43"/>
      <c r="N254" s="43"/>
      <c r="O254" s="43"/>
      <c r="P254" s="43"/>
      <c r="Q254" s="43"/>
      <c r="R254" s="43"/>
      <c r="S254" s="43"/>
      <c r="T254" s="797"/>
      <c r="U254" s="43"/>
      <c r="V254" s="50"/>
      <c r="W254" s="43"/>
      <c r="X254" s="43"/>
      <c r="Y254" s="43"/>
      <c r="Z254" s="43"/>
      <c r="AA254" s="43"/>
    </row>
    <row r="255" spans="1:27" ht="15.75" customHeight="1">
      <c r="A255" s="43"/>
      <c r="B255" s="4"/>
      <c r="C255" s="41"/>
      <c r="D255" s="41"/>
      <c r="E255" s="43"/>
      <c r="F255" s="43"/>
      <c r="G255" s="43"/>
      <c r="H255" s="43"/>
      <c r="I255" s="43"/>
      <c r="J255" s="43"/>
      <c r="K255" s="43"/>
      <c r="L255" s="43"/>
      <c r="M255" s="43"/>
      <c r="N255" s="43"/>
      <c r="O255" s="43"/>
      <c r="P255" s="43"/>
      <c r="Q255" s="43"/>
      <c r="R255" s="43"/>
      <c r="S255" s="43"/>
      <c r="T255" s="797"/>
      <c r="U255" s="43"/>
      <c r="V255" s="50"/>
      <c r="W255" s="43"/>
      <c r="X255" s="43"/>
      <c r="Y255" s="43"/>
      <c r="Z255" s="43"/>
      <c r="AA255" s="43"/>
    </row>
    <row r="256" spans="1:27" ht="15.75" customHeight="1">
      <c r="A256" s="43"/>
      <c r="B256" s="4"/>
      <c r="C256" s="41"/>
      <c r="D256" s="41"/>
      <c r="E256" s="43"/>
      <c r="F256" s="43"/>
      <c r="G256" s="43"/>
      <c r="H256" s="43"/>
      <c r="I256" s="43"/>
      <c r="J256" s="43"/>
      <c r="K256" s="43"/>
      <c r="L256" s="43"/>
      <c r="M256" s="43"/>
      <c r="N256" s="43"/>
      <c r="O256" s="43"/>
      <c r="P256" s="43"/>
      <c r="Q256" s="43"/>
      <c r="R256" s="43"/>
      <c r="S256" s="43"/>
      <c r="T256" s="797"/>
      <c r="U256" s="43"/>
      <c r="V256" s="50"/>
      <c r="W256" s="43"/>
      <c r="X256" s="43"/>
      <c r="Y256" s="43"/>
      <c r="Z256" s="43"/>
      <c r="AA256" s="43"/>
    </row>
    <row r="257" spans="1:27" ht="15.75" customHeight="1">
      <c r="A257" s="43"/>
      <c r="B257" s="4"/>
      <c r="C257" s="41"/>
      <c r="D257" s="41"/>
      <c r="E257" s="43"/>
      <c r="F257" s="43"/>
      <c r="G257" s="43"/>
      <c r="H257" s="43"/>
      <c r="I257" s="43"/>
      <c r="J257" s="43"/>
      <c r="K257" s="43"/>
      <c r="L257" s="43"/>
      <c r="M257" s="43"/>
      <c r="N257" s="43"/>
      <c r="O257" s="43"/>
      <c r="P257" s="43"/>
      <c r="Q257" s="43"/>
      <c r="R257" s="43"/>
      <c r="S257" s="43"/>
      <c r="T257" s="797"/>
      <c r="U257" s="43"/>
      <c r="V257" s="50"/>
      <c r="W257" s="43"/>
      <c r="X257" s="43"/>
      <c r="Y257" s="43"/>
      <c r="Z257" s="43"/>
      <c r="AA257" s="43"/>
    </row>
    <row r="258" spans="1:27" ht="15.75" customHeight="1">
      <c r="A258" s="43"/>
      <c r="B258" s="4"/>
      <c r="C258" s="41"/>
      <c r="D258" s="41"/>
      <c r="E258" s="43"/>
      <c r="F258" s="43"/>
      <c r="G258" s="43"/>
      <c r="H258" s="43"/>
      <c r="I258" s="43"/>
      <c r="J258" s="43"/>
      <c r="K258" s="43"/>
      <c r="L258" s="43"/>
      <c r="M258" s="43"/>
      <c r="N258" s="43"/>
      <c r="O258" s="43"/>
      <c r="P258" s="43"/>
      <c r="Q258" s="43"/>
      <c r="R258" s="43"/>
      <c r="S258" s="43"/>
      <c r="T258" s="797"/>
      <c r="U258" s="43"/>
      <c r="V258" s="50"/>
      <c r="W258" s="43"/>
      <c r="X258" s="43"/>
      <c r="Y258" s="43"/>
      <c r="Z258" s="43"/>
      <c r="AA258" s="43"/>
    </row>
    <row r="259" spans="1:27" ht="15.75" customHeight="1">
      <c r="A259" s="43"/>
      <c r="B259" s="4"/>
      <c r="C259" s="41"/>
      <c r="D259" s="41"/>
      <c r="E259" s="43"/>
      <c r="F259" s="43"/>
      <c r="G259" s="43"/>
      <c r="H259" s="43"/>
      <c r="I259" s="43"/>
      <c r="J259" s="43"/>
      <c r="K259" s="43"/>
      <c r="L259" s="43"/>
      <c r="M259" s="43"/>
      <c r="N259" s="43"/>
      <c r="O259" s="43"/>
      <c r="P259" s="43"/>
      <c r="Q259" s="43"/>
      <c r="R259" s="43"/>
      <c r="S259" s="43"/>
      <c r="T259" s="797"/>
      <c r="U259" s="43"/>
      <c r="V259" s="50"/>
      <c r="W259" s="43"/>
      <c r="X259" s="43"/>
      <c r="Y259" s="43"/>
      <c r="Z259" s="43"/>
      <c r="AA259" s="43"/>
    </row>
    <row r="260" spans="1:27" ht="15.75" customHeight="1">
      <c r="A260" s="43"/>
      <c r="B260" s="4"/>
      <c r="C260" s="41"/>
      <c r="D260" s="41"/>
      <c r="E260" s="43"/>
      <c r="F260" s="43"/>
      <c r="G260" s="43"/>
      <c r="H260" s="43"/>
      <c r="I260" s="43"/>
      <c r="J260" s="43"/>
      <c r="K260" s="43"/>
      <c r="L260" s="43"/>
      <c r="M260" s="43"/>
      <c r="N260" s="43"/>
      <c r="O260" s="43"/>
      <c r="P260" s="43"/>
      <c r="Q260" s="43"/>
      <c r="R260" s="43"/>
      <c r="S260" s="43"/>
      <c r="T260" s="797"/>
      <c r="U260" s="43"/>
      <c r="V260" s="50"/>
      <c r="W260" s="43"/>
      <c r="X260" s="43"/>
      <c r="Y260" s="43"/>
      <c r="Z260" s="43"/>
      <c r="AA260" s="43"/>
    </row>
    <row r="261" spans="1:27" ht="15.75" customHeight="1">
      <c r="A261" s="43"/>
      <c r="B261" s="4"/>
      <c r="C261" s="41"/>
      <c r="D261" s="41"/>
      <c r="E261" s="43"/>
      <c r="F261" s="43"/>
      <c r="G261" s="43"/>
      <c r="H261" s="43"/>
      <c r="I261" s="43"/>
      <c r="J261" s="43"/>
      <c r="K261" s="43"/>
      <c r="L261" s="43"/>
      <c r="M261" s="43"/>
      <c r="N261" s="43"/>
      <c r="O261" s="43"/>
      <c r="P261" s="43"/>
      <c r="Q261" s="43"/>
      <c r="R261" s="43"/>
      <c r="S261" s="43"/>
      <c r="T261" s="797"/>
      <c r="U261" s="43"/>
      <c r="V261" s="50"/>
      <c r="W261" s="43"/>
      <c r="X261" s="43"/>
      <c r="Y261" s="43"/>
      <c r="Z261" s="43"/>
      <c r="AA261" s="43"/>
    </row>
    <row r="262" spans="1:27" ht="15.75" customHeight="1">
      <c r="A262" s="43"/>
      <c r="B262" s="4"/>
      <c r="C262" s="41"/>
      <c r="D262" s="41"/>
      <c r="E262" s="43"/>
      <c r="F262" s="43"/>
      <c r="G262" s="43"/>
      <c r="H262" s="43"/>
      <c r="I262" s="43"/>
      <c r="J262" s="43"/>
      <c r="K262" s="43"/>
      <c r="L262" s="43"/>
      <c r="M262" s="43"/>
      <c r="N262" s="43"/>
      <c r="O262" s="43"/>
      <c r="P262" s="43"/>
      <c r="Q262" s="43"/>
      <c r="R262" s="43"/>
      <c r="S262" s="43"/>
      <c r="T262" s="797"/>
      <c r="U262" s="43"/>
      <c r="V262" s="50"/>
      <c r="W262" s="43"/>
      <c r="X262" s="43"/>
      <c r="Y262" s="43"/>
      <c r="Z262" s="43"/>
      <c r="AA262" s="43"/>
    </row>
    <row r="263" spans="1:27" ht="15.75" customHeight="1">
      <c r="A263" s="43"/>
      <c r="B263" s="4"/>
      <c r="C263" s="41"/>
      <c r="D263" s="41"/>
      <c r="E263" s="43"/>
      <c r="F263" s="43"/>
      <c r="G263" s="43"/>
      <c r="H263" s="43"/>
      <c r="I263" s="43"/>
      <c r="J263" s="43"/>
      <c r="K263" s="43"/>
      <c r="L263" s="43"/>
      <c r="M263" s="43"/>
      <c r="N263" s="43"/>
      <c r="O263" s="43"/>
      <c r="P263" s="43"/>
      <c r="Q263" s="43"/>
      <c r="R263" s="43"/>
      <c r="S263" s="43"/>
      <c r="T263" s="797"/>
      <c r="U263" s="43"/>
      <c r="V263" s="50"/>
      <c r="W263" s="43"/>
      <c r="X263" s="43"/>
      <c r="Y263" s="43"/>
      <c r="Z263" s="43"/>
      <c r="AA263" s="43"/>
    </row>
    <row r="264" spans="1:27" ht="15.75" customHeight="1">
      <c r="A264" s="43"/>
      <c r="B264" s="4"/>
      <c r="C264" s="41"/>
      <c r="D264" s="41"/>
      <c r="E264" s="43"/>
      <c r="F264" s="43"/>
      <c r="G264" s="43"/>
      <c r="H264" s="43"/>
      <c r="I264" s="43"/>
      <c r="J264" s="43"/>
      <c r="K264" s="43"/>
      <c r="L264" s="43"/>
      <c r="M264" s="43"/>
      <c r="N264" s="43"/>
      <c r="O264" s="43"/>
      <c r="P264" s="43"/>
      <c r="Q264" s="43"/>
      <c r="R264" s="43"/>
      <c r="S264" s="43"/>
      <c r="T264" s="797"/>
      <c r="U264" s="43"/>
      <c r="V264" s="50"/>
      <c r="W264" s="43"/>
      <c r="X264" s="43"/>
      <c r="Y264" s="43"/>
      <c r="Z264" s="43"/>
      <c r="AA264" s="43"/>
    </row>
    <row r="265" spans="1:27" ht="15.75" customHeight="1">
      <c r="A265" s="43"/>
      <c r="B265" s="4"/>
      <c r="C265" s="41"/>
      <c r="D265" s="41"/>
      <c r="E265" s="43"/>
      <c r="F265" s="43"/>
      <c r="G265" s="43"/>
      <c r="H265" s="43"/>
      <c r="I265" s="43"/>
      <c r="J265" s="43"/>
      <c r="K265" s="43"/>
      <c r="L265" s="43"/>
      <c r="M265" s="43"/>
      <c r="N265" s="43"/>
      <c r="O265" s="43"/>
      <c r="P265" s="43"/>
      <c r="Q265" s="43"/>
      <c r="R265" s="43"/>
      <c r="S265" s="43"/>
      <c r="T265" s="797"/>
      <c r="U265" s="43"/>
      <c r="V265" s="50"/>
      <c r="W265" s="43"/>
      <c r="X265" s="43"/>
      <c r="Y265" s="43"/>
      <c r="Z265" s="43"/>
      <c r="AA265" s="43"/>
    </row>
    <row r="266" spans="1:27" ht="15.75" customHeight="1">
      <c r="A266" s="43"/>
      <c r="B266" s="4"/>
      <c r="C266" s="41"/>
      <c r="D266" s="41"/>
      <c r="E266" s="43"/>
      <c r="F266" s="43"/>
      <c r="G266" s="43"/>
      <c r="H266" s="43"/>
      <c r="I266" s="43"/>
      <c r="J266" s="43"/>
      <c r="K266" s="43"/>
      <c r="L266" s="43"/>
      <c r="M266" s="43"/>
      <c r="N266" s="43"/>
      <c r="O266" s="43"/>
      <c r="P266" s="43"/>
      <c r="Q266" s="43"/>
      <c r="R266" s="43"/>
      <c r="S266" s="43"/>
      <c r="T266" s="797"/>
      <c r="U266" s="43"/>
      <c r="V266" s="50"/>
      <c r="W266" s="43"/>
      <c r="X266" s="43"/>
      <c r="Y266" s="43"/>
      <c r="Z266" s="43"/>
      <c r="AA266" s="43"/>
    </row>
    <row r="267" spans="1:27" ht="15.75" customHeight="1">
      <c r="A267" s="43"/>
      <c r="B267" s="4"/>
      <c r="C267" s="41"/>
      <c r="D267" s="41"/>
      <c r="E267" s="43"/>
      <c r="F267" s="43"/>
      <c r="G267" s="43"/>
      <c r="H267" s="43"/>
      <c r="I267" s="43"/>
      <c r="J267" s="43"/>
      <c r="K267" s="43"/>
      <c r="L267" s="43"/>
      <c r="M267" s="43"/>
      <c r="N267" s="43"/>
      <c r="O267" s="43"/>
      <c r="P267" s="43"/>
      <c r="Q267" s="43"/>
      <c r="R267" s="43"/>
      <c r="S267" s="43"/>
      <c r="T267" s="797"/>
      <c r="U267" s="43"/>
      <c r="V267" s="50"/>
      <c r="W267" s="43"/>
      <c r="X267" s="43"/>
      <c r="Y267" s="43"/>
      <c r="Z267" s="43"/>
      <c r="AA267" s="43"/>
    </row>
    <row r="268" spans="1:27" ht="15.75" customHeight="1">
      <c r="A268" s="43"/>
      <c r="B268" s="4"/>
      <c r="C268" s="41"/>
      <c r="D268" s="41"/>
      <c r="E268" s="43"/>
      <c r="F268" s="43"/>
      <c r="G268" s="43"/>
      <c r="H268" s="43"/>
      <c r="I268" s="43"/>
      <c r="J268" s="43"/>
      <c r="K268" s="43"/>
      <c r="L268" s="43"/>
      <c r="M268" s="43"/>
      <c r="N268" s="43"/>
      <c r="O268" s="43"/>
      <c r="P268" s="43"/>
      <c r="Q268" s="43"/>
      <c r="R268" s="43"/>
      <c r="S268" s="43"/>
      <c r="T268" s="797"/>
      <c r="U268" s="43"/>
      <c r="V268" s="50"/>
      <c r="W268" s="43"/>
      <c r="X268" s="43"/>
      <c r="Y268" s="43"/>
      <c r="Z268" s="43"/>
      <c r="AA268" s="43"/>
    </row>
    <row r="269" spans="1:27" ht="15.75" customHeight="1">
      <c r="A269" s="43"/>
      <c r="B269" s="4"/>
      <c r="C269" s="41"/>
      <c r="D269" s="41"/>
      <c r="E269" s="43"/>
      <c r="F269" s="43"/>
      <c r="G269" s="43"/>
      <c r="H269" s="43"/>
      <c r="I269" s="43"/>
      <c r="J269" s="43"/>
      <c r="K269" s="43"/>
      <c r="L269" s="43"/>
      <c r="M269" s="43"/>
      <c r="N269" s="43"/>
      <c r="O269" s="43"/>
      <c r="P269" s="43"/>
      <c r="Q269" s="43"/>
      <c r="R269" s="43"/>
      <c r="S269" s="43"/>
      <c r="T269" s="797"/>
      <c r="U269" s="43"/>
      <c r="V269" s="50"/>
      <c r="W269" s="43"/>
      <c r="X269" s="43"/>
      <c r="Y269" s="43"/>
      <c r="Z269" s="43"/>
      <c r="AA269" s="43"/>
    </row>
    <row r="270" spans="1:27" ht="15.75" customHeight="1">
      <c r="A270" s="43"/>
      <c r="B270" s="4"/>
      <c r="C270" s="41"/>
      <c r="D270" s="41"/>
      <c r="E270" s="43"/>
      <c r="F270" s="43"/>
      <c r="G270" s="43"/>
      <c r="H270" s="43"/>
      <c r="I270" s="43"/>
      <c r="J270" s="43"/>
      <c r="K270" s="43"/>
      <c r="L270" s="43"/>
      <c r="M270" s="43"/>
      <c r="N270" s="43"/>
      <c r="O270" s="43"/>
      <c r="P270" s="43"/>
      <c r="Q270" s="43"/>
      <c r="R270" s="43"/>
      <c r="S270" s="43"/>
      <c r="T270" s="797"/>
      <c r="U270" s="43"/>
      <c r="V270" s="50"/>
      <c r="W270" s="43"/>
      <c r="X270" s="43"/>
      <c r="Y270" s="43"/>
      <c r="Z270" s="43"/>
      <c r="AA270" s="43"/>
    </row>
    <row r="271" spans="1:27" ht="15.75" customHeight="1">
      <c r="A271" s="43"/>
      <c r="B271" s="4"/>
      <c r="C271" s="41"/>
      <c r="D271" s="41"/>
      <c r="E271" s="43"/>
      <c r="F271" s="43"/>
      <c r="G271" s="43"/>
      <c r="H271" s="43"/>
      <c r="I271" s="43"/>
      <c r="J271" s="43"/>
      <c r="K271" s="43"/>
      <c r="L271" s="43"/>
      <c r="M271" s="43"/>
      <c r="N271" s="43"/>
      <c r="O271" s="43"/>
      <c r="P271" s="43"/>
      <c r="Q271" s="43"/>
      <c r="R271" s="43"/>
      <c r="S271" s="43"/>
      <c r="T271" s="797"/>
      <c r="U271" s="43"/>
      <c r="V271" s="50"/>
      <c r="W271" s="43"/>
      <c r="X271" s="43"/>
      <c r="Y271" s="43"/>
      <c r="Z271" s="43"/>
      <c r="AA271" s="43"/>
    </row>
    <row r="272" spans="1:27" ht="15.75" customHeight="1">
      <c r="A272" s="43"/>
      <c r="B272" s="4"/>
      <c r="C272" s="41"/>
      <c r="D272" s="41"/>
      <c r="E272" s="43"/>
      <c r="F272" s="43"/>
      <c r="G272" s="43"/>
      <c r="H272" s="43"/>
      <c r="I272" s="43"/>
      <c r="J272" s="43"/>
      <c r="K272" s="43"/>
      <c r="L272" s="43"/>
      <c r="M272" s="43"/>
      <c r="N272" s="43"/>
      <c r="O272" s="43"/>
      <c r="P272" s="43"/>
      <c r="Q272" s="43"/>
      <c r="R272" s="43"/>
      <c r="S272" s="43"/>
      <c r="T272" s="797"/>
      <c r="U272" s="43"/>
      <c r="V272" s="50"/>
      <c r="W272" s="43"/>
      <c r="X272" s="43"/>
      <c r="Y272" s="43"/>
      <c r="Z272" s="43"/>
      <c r="AA272" s="43"/>
    </row>
    <row r="273" spans="1:27" ht="15.75" customHeight="1">
      <c r="A273" s="43"/>
      <c r="B273" s="4"/>
      <c r="C273" s="41"/>
      <c r="D273" s="41"/>
      <c r="E273" s="43"/>
      <c r="F273" s="43"/>
      <c r="G273" s="43"/>
      <c r="H273" s="43"/>
      <c r="I273" s="43"/>
      <c r="J273" s="43"/>
      <c r="K273" s="43"/>
      <c r="L273" s="43"/>
      <c r="M273" s="43"/>
      <c r="N273" s="43"/>
      <c r="O273" s="43"/>
      <c r="P273" s="43"/>
      <c r="Q273" s="43"/>
      <c r="R273" s="43"/>
      <c r="S273" s="43"/>
      <c r="T273" s="797"/>
      <c r="U273" s="43"/>
      <c r="V273" s="50"/>
      <c r="W273" s="43"/>
      <c r="X273" s="43"/>
      <c r="Y273" s="43"/>
      <c r="Z273" s="43"/>
      <c r="AA273" s="43"/>
    </row>
    <row r="274" spans="1:27" ht="15.75" customHeight="1">
      <c r="A274" s="43"/>
      <c r="B274" s="4"/>
      <c r="C274" s="41"/>
      <c r="D274" s="41"/>
      <c r="E274" s="43"/>
      <c r="F274" s="43"/>
      <c r="G274" s="43"/>
      <c r="H274" s="43"/>
      <c r="I274" s="43"/>
      <c r="J274" s="43"/>
      <c r="K274" s="43"/>
      <c r="L274" s="43"/>
      <c r="M274" s="43"/>
      <c r="N274" s="43"/>
      <c r="O274" s="43"/>
      <c r="P274" s="43"/>
      <c r="Q274" s="43"/>
      <c r="R274" s="43"/>
      <c r="S274" s="43"/>
      <c r="T274" s="797"/>
      <c r="U274" s="43"/>
      <c r="V274" s="50"/>
      <c r="W274" s="43"/>
      <c r="X274" s="43"/>
      <c r="Y274" s="43"/>
      <c r="Z274" s="43"/>
      <c r="AA274" s="43"/>
    </row>
    <row r="275" spans="1:27" ht="15.75" customHeight="1">
      <c r="A275" s="43"/>
      <c r="B275" s="4"/>
      <c r="C275" s="41"/>
      <c r="D275" s="41"/>
      <c r="E275" s="43"/>
      <c r="F275" s="43"/>
      <c r="G275" s="43"/>
      <c r="H275" s="43"/>
      <c r="I275" s="43"/>
      <c r="J275" s="43"/>
      <c r="K275" s="43"/>
      <c r="L275" s="43"/>
      <c r="M275" s="43"/>
      <c r="N275" s="43"/>
      <c r="O275" s="43"/>
      <c r="P275" s="43"/>
      <c r="Q275" s="43"/>
      <c r="R275" s="43"/>
      <c r="S275" s="43"/>
      <c r="T275" s="797"/>
      <c r="U275" s="43"/>
      <c r="V275" s="50"/>
      <c r="W275" s="43"/>
      <c r="X275" s="43"/>
      <c r="Y275" s="43"/>
      <c r="Z275" s="43"/>
      <c r="AA275" s="43"/>
    </row>
    <row r="276" spans="1:27" ht="15.75" customHeight="1">
      <c r="A276" s="43"/>
      <c r="B276" s="4"/>
      <c r="C276" s="41"/>
      <c r="D276" s="41"/>
      <c r="E276" s="43"/>
      <c r="F276" s="43"/>
      <c r="G276" s="43"/>
      <c r="H276" s="43"/>
      <c r="I276" s="43"/>
      <c r="J276" s="43"/>
      <c r="K276" s="43"/>
      <c r="L276" s="43"/>
      <c r="M276" s="43"/>
      <c r="N276" s="43"/>
      <c r="O276" s="43"/>
      <c r="P276" s="43"/>
      <c r="Q276" s="43"/>
      <c r="R276" s="43"/>
      <c r="S276" s="43"/>
      <c r="T276" s="797"/>
      <c r="U276" s="43"/>
      <c r="V276" s="50"/>
      <c r="W276" s="43"/>
      <c r="X276" s="43"/>
      <c r="Y276" s="43"/>
      <c r="Z276" s="43"/>
      <c r="AA276" s="43"/>
    </row>
    <row r="277" spans="1:27" ht="15.75" customHeight="1">
      <c r="A277" s="43"/>
      <c r="B277" s="4"/>
      <c r="C277" s="41"/>
      <c r="D277" s="41"/>
      <c r="E277" s="43"/>
      <c r="F277" s="43"/>
      <c r="G277" s="43"/>
      <c r="H277" s="43"/>
      <c r="I277" s="43"/>
      <c r="J277" s="43"/>
      <c r="K277" s="43"/>
      <c r="L277" s="43"/>
      <c r="M277" s="43"/>
      <c r="N277" s="43"/>
      <c r="O277" s="43"/>
      <c r="P277" s="43"/>
      <c r="Q277" s="43"/>
      <c r="R277" s="43"/>
      <c r="S277" s="43"/>
      <c r="T277" s="797"/>
      <c r="U277" s="43"/>
      <c r="V277" s="50"/>
      <c r="W277" s="43"/>
      <c r="X277" s="43"/>
      <c r="Y277" s="43"/>
      <c r="Z277" s="43"/>
      <c r="AA277" s="43"/>
    </row>
    <row r="278" spans="1:27" ht="15.75" customHeight="1">
      <c r="A278" s="43"/>
      <c r="B278" s="4"/>
      <c r="C278" s="41"/>
      <c r="D278" s="41"/>
      <c r="E278" s="43"/>
      <c r="F278" s="43"/>
      <c r="G278" s="43"/>
      <c r="H278" s="43"/>
      <c r="I278" s="43"/>
      <c r="J278" s="43"/>
      <c r="K278" s="43"/>
      <c r="L278" s="43"/>
      <c r="M278" s="43"/>
      <c r="N278" s="43"/>
      <c r="O278" s="43"/>
      <c r="P278" s="43"/>
      <c r="Q278" s="43"/>
      <c r="R278" s="43"/>
      <c r="S278" s="43"/>
      <c r="T278" s="797"/>
      <c r="U278" s="43"/>
      <c r="V278" s="50"/>
      <c r="W278" s="43"/>
      <c r="X278" s="43"/>
      <c r="Y278" s="43"/>
      <c r="Z278" s="43"/>
      <c r="AA278" s="43"/>
    </row>
    <row r="279" spans="1:27" ht="15.75" customHeight="1">
      <c r="A279" s="43"/>
      <c r="B279" s="4"/>
      <c r="C279" s="41"/>
      <c r="D279" s="41"/>
      <c r="E279" s="43"/>
      <c r="F279" s="43"/>
      <c r="G279" s="43"/>
      <c r="H279" s="43"/>
      <c r="I279" s="43"/>
      <c r="J279" s="43"/>
      <c r="K279" s="43"/>
      <c r="L279" s="43"/>
      <c r="M279" s="43"/>
      <c r="N279" s="43"/>
      <c r="O279" s="43"/>
      <c r="P279" s="43"/>
      <c r="Q279" s="43"/>
      <c r="R279" s="43"/>
      <c r="S279" s="43"/>
      <c r="T279" s="797"/>
      <c r="U279" s="43"/>
      <c r="V279" s="50"/>
      <c r="W279" s="43"/>
      <c r="X279" s="43"/>
      <c r="Y279" s="43"/>
      <c r="Z279" s="43"/>
      <c r="AA279" s="43"/>
    </row>
    <row r="280" spans="1:27" ht="15.75" customHeight="1">
      <c r="A280" s="43"/>
      <c r="B280" s="4"/>
      <c r="C280" s="41"/>
      <c r="D280" s="41"/>
      <c r="E280" s="43"/>
      <c r="F280" s="43"/>
      <c r="G280" s="43"/>
      <c r="H280" s="43"/>
      <c r="I280" s="43"/>
      <c r="J280" s="43"/>
      <c r="K280" s="43"/>
      <c r="L280" s="43"/>
      <c r="M280" s="43"/>
      <c r="N280" s="43"/>
      <c r="O280" s="43"/>
      <c r="P280" s="43"/>
      <c r="Q280" s="43"/>
      <c r="R280" s="43"/>
      <c r="S280" s="43"/>
      <c r="T280" s="797"/>
      <c r="U280" s="43"/>
      <c r="V280" s="50"/>
      <c r="W280" s="43"/>
      <c r="X280" s="43"/>
      <c r="Y280" s="43"/>
      <c r="Z280" s="43"/>
      <c r="AA280" s="43"/>
    </row>
    <row r="281" spans="1:27" ht="15.75" customHeight="1">
      <c r="A281" s="43"/>
      <c r="B281" s="4"/>
      <c r="C281" s="41"/>
      <c r="D281" s="41"/>
      <c r="E281" s="43"/>
      <c r="F281" s="43"/>
      <c r="G281" s="43"/>
      <c r="H281" s="43"/>
      <c r="I281" s="43"/>
      <c r="J281" s="43"/>
      <c r="K281" s="43"/>
      <c r="L281" s="43"/>
      <c r="M281" s="43"/>
      <c r="N281" s="43"/>
      <c r="O281" s="43"/>
      <c r="P281" s="43"/>
      <c r="Q281" s="43"/>
      <c r="R281" s="43"/>
      <c r="S281" s="43"/>
      <c r="T281" s="797"/>
      <c r="U281" s="43"/>
      <c r="V281" s="50"/>
      <c r="W281" s="43"/>
      <c r="X281" s="43"/>
      <c r="Y281" s="43"/>
      <c r="Z281" s="43"/>
      <c r="AA281" s="43"/>
    </row>
    <row r="282" spans="1:27" ht="15.75" customHeight="1">
      <c r="A282" s="43"/>
      <c r="B282" s="4"/>
      <c r="C282" s="41"/>
      <c r="D282" s="41"/>
      <c r="E282" s="43"/>
      <c r="F282" s="43"/>
      <c r="G282" s="43"/>
      <c r="H282" s="43"/>
      <c r="I282" s="43"/>
      <c r="J282" s="43"/>
      <c r="K282" s="43"/>
      <c r="L282" s="43"/>
      <c r="M282" s="43"/>
      <c r="N282" s="43"/>
      <c r="O282" s="43"/>
      <c r="P282" s="43"/>
      <c r="Q282" s="43"/>
      <c r="R282" s="43"/>
      <c r="S282" s="43"/>
      <c r="T282" s="797"/>
      <c r="U282" s="43"/>
      <c r="V282" s="50"/>
      <c r="W282" s="43"/>
      <c r="X282" s="43"/>
      <c r="Y282" s="43"/>
      <c r="Z282" s="43"/>
      <c r="AA282" s="43"/>
    </row>
    <row r="283" spans="1:27" ht="15.75" customHeight="1">
      <c r="A283" s="43"/>
      <c r="B283" s="4"/>
      <c r="C283" s="41"/>
      <c r="D283" s="41"/>
      <c r="E283" s="43"/>
      <c r="F283" s="43"/>
      <c r="G283" s="43"/>
      <c r="H283" s="43"/>
      <c r="I283" s="43"/>
      <c r="J283" s="43"/>
      <c r="K283" s="43"/>
      <c r="L283" s="43"/>
      <c r="M283" s="43"/>
      <c r="N283" s="43"/>
      <c r="O283" s="43"/>
      <c r="P283" s="43"/>
      <c r="Q283" s="43"/>
      <c r="R283" s="43"/>
      <c r="S283" s="43"/>
      <c r="T283" s="797"/>
      <c r="U283" s="43"/>
      <c r="V283" s="50"/>
      <c r="W283" s="43"/>
      <c r="X283" s="43"/>
      <c r="Y283" s="43"/>
      <c r="Z283" s="43"/>
      <c r="AA283" s="43"/>
    </row>
    <row r="284" spans="1:27" ht="15.75" customHeight="1">
      <c r="A284" s="43"/>
      <c r="B284" s="4"/>
      <c r="C284" s="41"/>
      <c r="D284" s="41"/>
      <c r="E284" s="43"/>
      <c r="F284" s="43"/>
      <c r="G284" s="43"/>
      <c r="H284" s="43"/>
      <c r="I284" s="43"/>
      <c r="J284" s="43"/>
      <c r="K284" s="43"/>
      <c r="L284" s="43"/>
      <c r="M284" s="43"/>
      <c r="N284" s="43"/>
      <c r="O284" s="43"/>
      <c r="P284" s="43"/>
      <c r="Q284" s="43"/>
      <c r="R284" s="43"/>
      <c r="S284" s="43"/>
      <c r="T284" s="797"/>
      <c r="U284" s="43"/>
      <c r="V284" s="50"/>
      <c r="W284" s="43"/>
      <c r="X284" s="43"/>
      <c r="Y284" s="43"/>
      <c r="Z284" s="43"/>
      <c r="AA284" s="43"/>
    </row>
    <row r="285" spans="1:27" ht="15.75" customHeight="1">
      <c r="A285" s="43"/>
      <c r="B285" s="4"/>
      <c r="C285" s="41"/>
      <c r="D285" s="41"/>
      <c r="E285" s="43"/>
      <c r="F285" s="43"/>
      <c r="G285" s="43"/>
      <c r="H285" s="43"/>
      <c r="I285" s="43"/>
      <c r="J285" s="43"/>
      <c r="K285" s="43"/>
      <c r="L285" s="43"/>
      <c r="M285" s="43"/>
      <c r="N285" s="43"/>
      <c r="O285" s="43"/>
      <c r="P285" s="43"/>
      <c r="Q285" s="43"/>
      <c r="R285" s="43"/>
      <c r="S285" s="43"/>
      <c r="T285" s="797"/>
      <c r="U285" s="43"/>
      <c r="V285" s="50"/>
      <c r="W285" s="43"/>
      <c r="X285" s="43"/>
      <c r="Y285" s="43"/>
      <c r="Z285" s="43"/>
      <c r="AA285" s="43"/>
    </row>
    <row r="286" spans="1:27" ht="15.75" customHeight="1">
      <c r="A286" s="43"/>
      <c r="B286" s="4"/>
      <c r="C286" s="41"/>
      <c r="D286" s="41"/>
      <c r="E286" s="43"/>
      <c r="F286" s="43"/>
      <c r="G286" s="43"/>
      <c r="H286" s="43"/>
      <c r="I286" s="43"/>
      <c r="J286" s="43"/>
      <c r="K286" s="43"/>
      <c r="L286" s="43"/>
      <c r="M286" s="43"/>
      <c r="N286" s="43"/>
      <c r="O286" s="43"/>
      <c r="P286" s="43"/>
      <c r="Q286" s="43"/>
      <c r="R286" s="43"/>
      <c r="S286" s="43"/>
      <c r="T286" s="797"/>
      <c r="U286" s="43"/>
      <c r="V286" s="50"/>
      <c r="W286" s="43"/>
      <c r="X286" s="43"/>
      <c r="Y286" s="43"/>
      <c r="Z286" s="43"/>
      <c r="AA286" s="43"/>
    </row>
    <row r="287" spans="1:27" ht="15.75" customHeight="1">
      <c r="A287" s="43"/>
      <c r="B287" s="4"/>
      <c r="C287" s="41"/>
      <c r="D287" s="41"/>
      <c r="E287" s="43"/>
      <c r="F287" s="43"/>
      <c r="G287" s="43"/>
      <c r="H287" s="43"/>
      <c r="I287" s="43"/>
      <c r="J287" s="43"/>
      <c r="K287" s="43"/>
      <c r="L287" s="43"/>
      <c r="M287" s="43"/>
      <c r="N287" s="43"/>
      <c r="O287" s="43"/>
      <c r="P287" s="43"/>
      <c r="Q287" s="43"/>
      <c r="R287" s="43"/>
      <c r="S287" s="43"/>
      <c r="T287" s="797"/>
      <c r="U287" s="43"/>
      <c r="V287" s="50"/>
      <c r="W287" s="43"/>
      <c r="X287" s="43"/>
      <c r="Y287" s="43"/>
      <c r="Z287" s="43"/>
      <c r="AA287" s="43"/>
    </row>
    <row r="288" spans="1:27" ht="15.75" customHeight="1">
      <c r="A288" s="43"/>
      <c r="B288" s="4"/>
      <c r="C288" s="41"/>
      <c r="D288" s="41"/>
      <c r="E288" s="43"/>
      <c r="F288" s="43"/>
      <c r="G288" s="43"/>
      <c r="H288" s="43"/>
      <c r="I288" s="43"/>
      <c r="J288" s="43"/>
      <c r="K288" s="43"/>
      <c r="L288" s="43"/>
      <c r="M288" s="43"/>
      <c r="N288" s="43"/>
      <c r="O288" s="43"/>
      <c r="P288" s="43"/>
      <c r="Q288" s="43"/>
      <c r="R288" s="43"/>
      <c r="S288" s="43"/>
      <c r="T288" s="797"/>
      <c r="U288" s="43"/>
      <c r="V288" s="50"/>
      <c r="W288" s="43"/>
      <c r="X288" s="43"/>
      <c r="Y288" s="43"/>
      <c r="Z288" s="43"/>
      <c r="AA288" s="43"/>
    </row>
    <row r="289" spans="1:27" ht="15.75" customHeight="1">
      <c r="A289" s="43"/>
      <c r="B289" s="4"/>
      <c r="C289" s="41"/>
      <c r="D289" s="41"/>
      <c r="E289" s="43"/>
      <c r="F289" s="43"/>
      <c r="G289" s="43"/>
      <c r="H289" s="43"/>
      <c r="I289" s="43"/>
      <c r="J289" s="43"/>
      <c r="K289" s="43"/>
      <c r="L289" s="43"/>
      <c r="M289" s="43"/>
      <c r="N289" s="43"/>
      <c r="O289" s="43"/>
      <c r="P289" s="43"/>
      <c r="Q289" s="43"/>
      <c r="R289" s="43"/>
      <c r="S289" s="43"/>
      <c r="T289" s="797"/>
      <c r="U289" s="43"/>
      <c r="V289" s="50"/>
      <c r="W289" s="43"/>
      <c r="X289" s="43"/>
      <c r="Y289" s="43"/>
      <c r="Z289" s="43"/>
      <c r="AA289" s="43"/>
    </row>
    <row r="290" spans="1:27" ht="15.75" customHeight="1">
      <c r="A290" s="43"/>
      <c r="B290" s="4"/>
      <c r="C290" s="41"/>
      <c r="D290" s="41"/>
      <c r="E290" s="43"/>
      <c r="F290" s="43"/>
      <c r="G290" s="43"/>
      <c r="H290" s="43"/>
      <c r="I290" s="43"/>
      <c r="J290" s="43"/>
      <c r="K290" s="43"/>
      <c r="L290" s="43"/>
      <c r="M290" s="43"/>
      <c r="N290" s="43"/>
      <c r="O290" s="43"/>
      <c r="P290" s="43"/>
      <c r="Q290" s="43"/>
      <c r="R290" s="43"/>
      <c r="S290" s="43"/>
      <c r="T290" s="797"/>
      <c r="U290" s="43"/>
      <c r="V290" s="50"/>
      <c r="W290" s="43"/>
      <c r="X290" s="43"/>
      <c r="Y290" s="43"/>
      <c r="Z290" s="43"/>
      <c r="AA290" s="43"/>
    </row>
    <row r="291" spans="1:27" ht="15.75" customHeight="1">
      <c r="A291" s="43"/>
      <c r="B291" s="4"/>
      <c r="C291" s="41"/>
      <c r="D291" s="41"/>
      <c r="E291" s="43"/>
      <c r="F291" s="43"/>
      <c r="G291" s="43"/>
      <c r="H291" s="43"/>
      <c r="I291" s="43"/>
      <c r="J291" s="43"/>
      <c r="K291" s="43"/>
      <c r="L291" s="43"/>
      <c r="M291" s="43"/>
      <c r="N291" s="43"/>
      <c r="O291" s="43"/>
      <c r="P291" s="43"/>
      <c r="Q291" s="43"/>
      <c r="R291" s="43"/>
      <c r="S291" s="43"/>
      <c r="T291" s="797"/>
      <c r="U291" s="43"/>
      <c r="V291" s="50"/>
      <c r="W291" s="43"/>
      <c r="X291" s="43"/>
      <c r="Y291" s="43"/>
      <c r="Z291" s="43"/>
      <c r="AA291" s="43"/>
    </row>
    <row r="292" spans="1:27" ht="15.75" customHeight="1">
      <c r="A292" s="43"/>
      <c r="B292" s="4"/>
      <c r="C292" s="41"/>
      <c r="D292" s="41"/>
      <c r="E292" s="43"/>
      <c r="F292" s="43"/>
      <c r="G292" s="43"/>
      <c r="H292" s="43"/>
      <c r="I292" s="43"/>
      <c r="J292" s="43"/>
      <c r="K292" s="43"/>
      <c r="L292" s="43"/>
      <c r="M292" s="43"/>
      <c r="N292" s="43"/>
      <c r="O292" s="43"/>
      <c r="P292" s="43"/>
      <c r="Q292" s="43"/>
      <c r="R292" s="43"/>
      <c r="S292" s="43"/>
      <c r="T292" s="797"/>
      <c r="U292" s="43"/>
      <c r="V292" s="50"/>
      <c r="W292" s="43"/>
      <c r="X292" s="43"/>
      <c r="Y292" s="43"/>
      <c r="Z292" s="43"/>
      <c r="AA292" s="43"/>
    </row>
    <row r="293" spans="1:27" ht="15.75" customHeight="1">
      <c r="A293" s="43"/>
      <c r="B293" s="4"/>
      <c r="C293" s="41"/>
      <c r="D293" s="41"/>
      <c r="E293" s="43"/>
      <c r="F293" s="43"/>
      <c r="G293" s="43"/>
      <c r="H293" s="43"/>
      <c r="I293" s="43"/>
      <c r="J293" s="43"/>
      <c r="K293" s="43"/>
      <c r="L293" s="43"/>
      <c r="M293" s="43"/>
      <c r="N293" s="43"/>
      <c r="O293" s="43"/>
      <c r="P293" s="43"/>
      <c r="Q293" s="43"/>
      <c r="R293" s="43"/>
      <c r="S293" s="43"/>
      <c r="T293" s="797"/>
      <c r="U293" s="43"/>
      <c r="V293" s="50"/>
      <c r="W293" s="43"/>
      <c r="X293" s="43"/>
      <c r="Y293" s="43"/>
      <c r="Z293" s="43"/>
      <c r="AA293" s="43"/>
    </row>
    <row r="294" spans="1:27" ht="15.75" customHeight="1">
      <c r="A294" s="43"/>
      <c r="B294" s="4"/>
      <c r="C294" s="41"/>
      <c r="D294" s="41"/>
      <c r="E294" s="43"/>
      <c r="F294" s="43"/>
      <c r="G294" s="43"/>
      <c r="H294" s="43"/>
      <c r="I294" s="43"/>
      <c r="J294" s="43"/>
      <c r="K294" s="43"/>
      <c r="L294" s="43"/>
      <c r="M294" s="43"/>
      <c r="N294" s="43"/>
      <c r="O294" s="43"/>
      <c r="P294" s="43"/>
      <c r="Q294" s="43"/>
      <c r="R294" s="43"/>
      <c r="S294" s="43"/>
      <c r="T294" s="797"/>
      <c r="U294" s="43"/>
      <c r="V294" s="50"/>
      <c r="W294" s="43"/>
      <c r="X294" s="43"/>
      <c r="Y294" s="43"/>
      <c r="Z294" s="43"/>
      <c r="AA294" s="43"/>
    </row>
    <row r="295" spans="1:27" ht="15.75" customHeight="1">
      <c r="A295" s="43"/>
      <c r="B295" s="4"/>
      <c r="C295" s="41"/>
      <c r="D295" s="41"/>
      <c r="E295" s="43"/>
      <c r="F295" s="43"/>
      <c r="G295" s="43"/>
      <c r="H295" s="43"/>
      <c r="I295" s="43"/>
      <c r="J295" s="43"/>
      <c r="K295" s="43"/>
      <c r="L295" s="43"/>
      <c r="M295" s="43"/>
      <c r="N295" s="43"/>
      <c r="O295" s="43"/>
      <c r="P295" s="43"/>
      <c r="Q295" s="43"/>
      <c r="R295" s="43"/>
      <c r="S295" s="43"/>
      <c r="T295" s="797"/>
      <c r="U295" s="43"/>
      <c r="V295" s="50"/>
      <c r="W295" s="43"/>
      <c r="X295" s="43"/>
      <c r="Y295" s="43"/>
      <c r="Z295" s="43"/>
      <c r="AA295" s="43"/>
    </row>
    <row r="296" spans="1:27" ht="15.75" customHeight="1">
      <c r="A296" s="43"/>
      <c r="B296" s="4"/>
      <c r="C296" s="41"/>
      <c r="D296" s="41"/>
      <c r="E296" s="43"/>
      <c r="F296" s="43"/>
      <c r="G296" s="43"/>
      <c r="H296" s="43"/>
      <c r="I296" s="43"/>
      <c r="J296" s="43"/>
      <c r="K296" s="43"/>
      <c r="L296" s="43"/>
      <c r="M296" s="43"/>
      <c r="N296" s="43"/>
      <c r="O296" s="43"/>
      <c r="P296" s="43"/>
      <c r="Q296" s="43"/>
      <c r="R296" s="43"/>
      <c r="S296" s="43"/>
      <c r="T296" s="797"/>
      <c r="U296" s="43"/>
      <c r="V296" s="50"/>
      <c r="W296" s="43"/>
      <c r="X296" s="43"/>
      <c r="Y296" s="43"/>
      <c r="Z296" s="43"/>
      <c r="AA296" s="43"/>
    </row>
    <row r="297" spans="1:27" ht="15.75" customHeight="1">
      <c r="A297" s="43"/>
      <c r="B297" s="4"/>
      <c r="C297" s="41"/>
      <c r="D297" s="41"/>
      <c r="E297" s="43"/>
      <c r="F297" s="43"/>
      <c r="G297" s="43"/>
      <c r="H297" s="43"/>
      <c r="I297" s="43"/>
      <c r="J297" s="43"/>
      <c r="K297" s="43"/>
      <c r="L297" s="43"/>
      <c r="M297" s="43"/>
      <c r="N297" s="43"/>
      <c r="O297" s="43"/>
      <c r="P297" s="43"/>
      <c r="Q297" s="43"/>
      <c r="R297" s="43"/>
      <c r="S297" s="43"/>
      <c r="T297" s="797"/>
      <c r="U297" s="43"/>
      <c r="V297" s="50"/>
      <c r="W297" s="43"/>
      <c r="X297" s="43"/>
      <c r="Y297" s="43"/>
      <c r="Z297" s="43"/>
      <c r="AA297" s="43"/>
    </row>
    <row r="298" spans="1:27" ht="15.75" customHeight="1">
      <c r="A298" s="43"/>
      <c r="B298" s="4"/>
      <c r="C298" s="41"/>
      <c r="D298" s="41"/>
      <c r="E298" s="43"/>
      <c r="F298" s="43"/>
      <c r="G298" s="43"/>
      <c r="H298" s="43"/>
      <c r="I298" s="43"/>
      <c r="J298" s="43"/>
      <c r="K298" s="43"/>
      <c r="L298" s="43"/>
      <c r="M298" s="43"/>
      <c r="N298" s="43"/>
      <c r="O298" s="43"/>
      <c r="P298" s="43"/>
      <c r="Q298" s="43"/>
      <c r="R298" s="43"/>
      <c r="S298" s="43"/>
      <c r="T298" s="797"/>
      <c r="U298" s="43"/>
      <c r="V298" s="50"/>
      <c r="W298" s="43"/>
      <c r="X298" s="43"/>
      <c r="Y298" s="43"/>
      <c r="Z298" s="43"/>
      <c r="AA298" s="43"/>
    </row>
    <row r="299" spans="1:27" ht="15.75" customHeight="1">
      <c r="A299" s="43"/>
      <c r="B299" s="4"/>
      <c r="C299" s="41"/>
      <c r="D299" s="41"/>
      <c r="E299" s="43"/>
      <c r="F299" s="43"/>
      <c r="G299" s="43"/>
      <c r="H299" s="43"/>
      <c r="I299" s="43"/>
      <c r="J299" s="43"/>
      <c r="K299" s="43"/>
      <c r="L299" s="43"/>
      <c r="M299" s="43"/>
      <c r="N299" s="43"/>
      <c r="O299" s="43"/>
      <c r="P299" s="43"/>
      <c r="Q299" s="43"/>
      <c r="R299" s="43"/>
      <c r="S299" s="43"/>
      <c r="T299" s="797"/>
      <c r="U299" s="43"/>
      <c r="V299" s="50"/>
      <c r="W299" s="43"/>
      <c r="X299" s="43"/>
      <c r="Y299" s="43"/>
      <c r="Z299" s="43"/>
      <c r="AA299" s="43"/>
    </row>
    <row r="300" spans="1:27" ht="15.75" customHeight="1">
      <c r="A300" s="43"/>
      <c r="B300" s="4"/>
      <c r="C300" s="41"/>
      <c r="D300" s="41"/>
      <c r="E300" s="43"/>
      <c r="F300" s="43"/>
      <c r="G300" s="43"/>
      <c r="H300" s="43"/>
      <c r="I300" s="43"/>
      <c r="J300" s="43"/>
      <c r="K300" s="43"/>
      <c r="L300" s="43"/>
      <c r="M300" s="43"/>
      <c r="N300" s="43"/>
      <c r="O300" s="43"/>
      <c r="P300" s="43"/>
      <c r="Q300" s="43"/>
      <c r="R300" s="43"/>
      <c r="S300" s="43"/>
      <c r="T300" s="797"/>
      <c r="U300" s="43"/>
      <c r="V300" s="50"/>
      <c r="W300" s="43"/>
      <c r="X300" s="43"/>
      <c r="Y300" s="43"/>
      <c r="Z300" s="43"/>
      <c r="AA300" s="43"/>
    </row>
    <row r="301" spans="1:27" ht="15.75" customHeight="1">
      <c r="A301" s="43"/>
      <c r="B301" s="4"/>
      <c r="C301" s="41"/>
      <c r="D301" s="41"/>
      <c r="E301" s="43"/>
      <c r="F301" s="43"/>
      <c r="G301" s="43"/>
      <c r="H301" s="43"/>
      <c r="I301" s="43"/>
      <c r="J301" s="43"/>
      <c r="K301" s="43"/>
      <c r="L301" s="43"/>
      <c r="M301" s="43"/>
      <c r="N301" s="43"/>
      <c r="O301" s="43"/>
      <c r="P301" s="43"/>
      <c r="Q301" s="43"/>
      <c r="R301" s="43"/>
      <c r="S301" s="43"/>
      <c r="T301" s="797"/>
      <c r="U301" s="43"/>
      <c r="V301" s="50"/>
      <c r="W301" s="43"/>
      <c r="X301" s="43"/>
      <c r="Y301" s="43"/>
      <c r="Z301" s="43"/>
      <c r="AA301" s="43"/>
    </row>
    <row r="302" spans="1:27" ht="15.75" customHeight="1">
      <c r="A302" s="43"/>
      <c r="B302" s="4"/>
      <c r="C302" s="41"/>
      <c r="D302" s="41"/>
      <c r="E302" s="43"/>
      <c r="F302" s="43"/>
      <c r="G302" s="43"/>
      <c r="H302" s="43"/>
      <c r="I302" s="43"/>
      <c r="J302" s="43"/>
      <c r="K302" s="43"/>
      <c r="L302" s="43"/>
      <c r="M302" s="43"/>
      <c r="N302" s="43"/>
      <c r="O302" s="43"/>
      <c r="P302" s="43"/>
      <c r="Q302" s="43"/>
      <c r="R302" s="43"/>
      <c r="S302" s="43"/>
      <c r="T302" s="797"/>
      <c r="U302" s="43"/>
      <c r="V302" s="50"/>
      <c r="W302" s="43"/>
      <c r="X302" s="43"/>
      <c r="Y302" s="43"/>
      <c r="Z302" s="43"/>
      <c r="AA302" s="43"/>
    </row>
    <row r="303" spans="1:27" ht="15.75" customHeight="1">
      <c r="A303" s="43"/>
      <c r="B303" s="4"/>
      <c r="C303" s="41"/>
      <c r="D303" s="41"/>
      <c r="E303" s="43"/>
      <c r="F303" s="43"/>
      <c r="G303" s="43"/>
      <c r="H303" s="43"/>
      <c r="I303" s="43"/>
      <c r="J303" s="43"/>
      <c r="K303" s="43"/>
      <c r="L303" s="43"/>
      <c r="M303" s="43"/>
      <c r="N303" s="43"/>
      <c r="O303" s="43"/>
      <c r="P303" s="43"/>
      <c r="Q303" s="43"/>
      <c r="R303" s="43"/>
      <c r="S303" s="43"/>
      <c r="T303" s="797"/>
      <c r="U303" s="43"/>
      <c r="V303" s="50"/>
      <c r="W303" s="43"/>
      <c r="X303" s="43"/>
      <c r="Y303" s="43"/>
      <c r="Z303" s="43"/>
      <c r="AA303" s="43"/>
    </row>
    <row r="304" spans="1:27" ht="15.75" customHeight="1">
      <c r="A304" s="43"/>
      <c r="B304" s="4"/>
      <c r="C304" s="41"/>
      <c r="D304" s="41"/>
      <c r="E304" s="43"/>
      <c r="F304" s="43"/>
      <c r="G304" s="43"/>
      <c r="H304" s="43"/>
      <c r="I304" s="43"/>
      <c r="J304" s="43"/>
      <c r="K304" s="43"/>
      <c r="L304" s="43"/>
      <c r="M304" s="43"/>
      <c r="N304" s="43"/>
      <c r="O304" s="43"/>
      <c r="P304" s="43"/>
      <c r="Q304" s="43"/>
      <c r="R304" s="43"/>
      <c r="S304" s="43"/>
      <c r="T304" s="797"/>
      <c r="U304" s="43"/>
      <c r="V304" s="50"/>
      <c r="W304" s="43"/>
      <c r="X304" s="43"/>
      <c r="Y304" s="43"/>
      <c r="Z304" s="43"/>
      <c r="AA304" s="43"/>
    </row>
    <row r="305" spans="1:27" ht="15.75" customHeight="1">
      <c r="A305" s="43"/>
      <c r="B305" s="4"/>
      <c r="C305" s="41"/>
      <c r="D305" s="41"/>
      <c r="E305" s="43"/>
      <c r="F305" s="43"/>
      <c r="G305" s="43"/>
      <c r="H305" s="43"/>
      <c r="I305" s="43"/>
      <c r="J305" s="43"/>
      <c r="K305" s="43"/>
      <c r="L305" s="43"/>
      <c r="M305" s="43"/>
      <c r="N305" s="43"/>
      <c r="O305" s="43"/>
      <c r="P305" s="43"/>
      <c r="Q305" s="43"/>
      <c r="R305" s="43"/>
      <c r="S305" s="43"/>
      <c r="T305" s="797"/>
      <c r="U305" s="43"/>
      <c r="V305" s="50"/>
      <c r="W305" s="43"/>
      <c r="X305" s="43"/>
      <c r="Y305" s="43"/>
      <c r="Z305" s="43"/>
      <c r="AA305" s="43"/>
    </row>
    <row r="306" spans="1:27" ht="15.75" customHeight="1">
      <c r="A306" s="43"/>
      <c r="B306" s="4"/>
      <c r="C306" s="41"/>
      <c r="D306" s="41"/>
      <c r="E306" s="43"/>
      <c r="F306" s="43"/>
      <c r="G306" s="43"/>
      <c r="H306" s="43"/>
      <c r="I306" s="43"/>
      <c r="J306" s="43"/>
      <c r="K306" s="43"/>
      <c r="L306" s="43"/>
      <c r="M306" s="43"/>
      <c r="N306" s="43"/>
      <c r="O306" s="43"/>
      <c r="P306" s="43"/>
      <c r="Q306" s="43"/>
      <c r="R306" s="43"/>
      <c r="S306" s="43"/>
      <c r="T306" s="797"/>
      <c r="U306" s="43"/>
      <c r="V306" s="50"/>
      <c r="W306" s="43"/>
      <c r="X306" s="43"/>
      <c r="Y306" s="43"/>
      <c r="Z306" s="43"/>
      <c r="AA306" s="43"/>
    </row>
    <row r="307" spans="1:27" ht="15.75" customHeight="1">
      <c r="A307" s="43"/>
      <c r="B307" s="4"/>
      <c r="C307" s="41"/>
      <c r="D307" s="41"/>
      <c r="E307" s="43"/>
      <c r="F307" s="43"/>
      <c r="G307" s="43"/>
      <c r="H307" s="43"/>
      <c r="I307" s="43"/>
      <c r="J307" s="43"/>
      <c r="K307" s="43"/>
      <c r="L307" s="43"/>
      <c r="M307" s="43"/>
      <c r="N307" s="43"/>
      <c r="O307" s="43"/>
      <c r="P307" s="43"/>
      <c r="Q307" s="43"/>
      <c r="R307" s="43"/>
      <c r="S307" s="43"/>
      <c r="T307" s="797"/>
      <c r="U307" s="43"/>
      <c r="V307" s="50"/>
      <c r="W307" s="43"/>
      <c r="X307" s="43"/>
      <c r="Y307" s="43"/>
      <c r="Z307" s="43"/>
      <c r="AA307" s="43"/>
    </row>
    <row r="308" spans="1:27" ht="15.75" customHeight="1">
      <c r="A308" s="43"/>
      <c r="B308" s="4"/>
      <c r="C308" s="41"/>
      <c r="D308" s="41"/>
      <c r="E308" s="43"/>
      <c r="F308" s="43"/>
      <c r="G308" s="43"/>
      <c r="H308" s="43"/>
      <c r="I308" s="43"/>
      <c r="J308" s="43"/>
      <c r="K308" s="43"/>
      <c r="L308" s="43"/>
      <c r="M308" s="43"/>
      <c r="N308" s="43"/>
      <c r="O308" s="43"/>
      <c r="P308" s="43"/>
      <c r="Q308" s="43"/>
      <c r="R308" s="43"/>
      <c r="S308" s="43"/>
      <c r="T308" s="797"/>
      <c r="U308" s="43"/>
      <c r="V308" s="50"/>
      <c r="W308" s="43"/>
      <c r="X308" s="43"/>
      <c r="Y308" s="43"/>
      <c r="Z308" s="43"/>
      <c r="AA308" s="43"/>
    </row>
    <row r="309" spans="1:27" ht="15.75" customHeight="1">
      <c r="A309" s="43"/>
      <c r="B309" s="4"/>
      <c r="C309" s="41"/>
      <c r="D309" s="41"/>
      <c r="E309" s="43"/>
      <c r="F309" s="43"/>
      <c r="G309" s="43"/>
      <c r="H309" s="43"/>
      <c r="I309" s="43"/>
      <c r="J309" s="43"/>
      <c r="K309" s="43"/>
      <c r="L309" s="43"/>
      <c r="M309" s="43"/>
      <c r="N309" s="43"/>
      <c r="O309" s="43"/>
      <c r="P309" s="43"/>
      <c r="Q309" s="43"/>
      <c r="R309" s="43"/>
      <c r="S309" s="43"/>
      <c r="T309" s="797"/>
      <c r="U309" s="43"/>
      <c r="V309" s="50"/>
      <c r="W309" s="43"/>
      <c r="X309" s="43"/>
      <c r="Y309" s="43"/>
      <c r="Z309" s="43"/>
      <c r="AA309" s="43"/>
    </row>
    <row r="310" spans="1:27" ht="15.75" customHeight="1">
      <c r="A310" s="43"/>
      <c r="B310" s="4"/>
      <c r="C310" s="41"/>
      <c r="D310" s="41"/>
      <c r="E310" s="43"/>
      <c r="F310" s="43"/>
      <c r="G310" s="43"/>
      <c r="H310" s="43"/>
      <c r="I310" s="43"/>
      <c r="J310" s="43"/>
      <c r="K310" s="43"/>
      <c r="L310" s="43"/>
      <c r="M310" s="43"/>
      <c r="N310" s="43"/>
      <c r="O310" s="43"/>
      <c r="P310" s="43"/>
      <c r="Q310" s="43"/>
      <c r="R310" s="43"/>
      <c r="S310" s="43"/>
      <c r="T310" s="797"/>
      <c r="U310" s="43"/>
      <c r="V310" s="50"/>
      <c r="W310" s="43"/>
      <c r="X310" s="43"/>
      <c r="Y310" s="43"/>
      <c r="Z310" s="43"/>
      <c r="AA310" s="43"/>
    </row>
    <row r="311" spans="1:27" ht="15.75" customHeight="1">
      <c r="A311" s="43"/>
      <c r="B311" s="4"/>
      <c r="C311" s="41"/>
      <c r="D311" s="41"/>
      <c r="E311" s="43"/>
      <c r="F311" s="43"/>
      <c r="G311" s="43"/>
      <c r="H311" s="43"/>
      <c r="I311" s="43"/>
      <c r="J311" s="43"/>
      <c r="K311" s="43"/>
      <c r="L311" s="43"/>
      <c r="M311" s="43"/>
      <c r="N311" s="43"/>
      <c r="O311" s="43"/>
      <c r="P311" s="43"/>
      <c r="Q311" s="43"/>
      <c r="R311" s="43"/>
      <c r="S311" s="43"/>
      <c r="T311" s="797"/>
      <c r="U311" s="43"/>
      <c r="V311" s="50"/>
      <c r="W311" s="43"/>
      <c r="X311" s="43"/>
      <c r="Y311" s="43"/>
      <c r="Z311" s="43"/>
      <c r="AA311" s="43"/>
    </row>
    <row r="312" spans="1:27" ht="15.75" customHeight="1">
      <c r="A312" s="43"/>
      <c r="B312" s="4"/>
      <c r="C312" s="41"/>
      <c r="D312" s="41"/>
      <c r="E312" s="43"/>
      <c r="F312" s="43"/>
      <c r="G312" s="43"/>
      <c r="H312" s="43"/>
      <c r="I312" s="43"/>
      <c r="J312" s="43"/>
      <c r="K312" s="43"/>
      <c r="L312" s="43"/>
      <c r="M312" s="43"/>
      <c r="N312" s="43"/>
      <c r="O312" s="43"/>
      <c r="P312" s="43"/>
      <c r="Q312" s="43"/>
      <c r="R312" s="43"/>
      <c r="S312" s="43"/>
      <c r="T312" s="797"/>
      <c r="U312" s="43"/>
      <c r="V312" s="50"/>
      <c r="W312" s="43"/>
      <c r="X312" s="43"/>
      <c r="Y312" s="43"/>
      <c r="Z312" s="43"/>
      <c r="AA312" s="43"/>
    </row>
    <row r="313" spans="1:27" ht="15.75" customHeight="1">
      <c r="A313" s="43"/>
      <c r="B313" s="4"/>
      <c r="C313" s="41"/>
      <c r="D313" s="41"/>
      <c r="E313" s="43"/>
      <c r="F313" s="43"/>
      <c r="G313" s="43"/>
      <c r="H313" s="43"/>
      <c r="I313" s="43"/>
      <c r="J313" s="43"/>
      <c r="K313" s="43"/>
      <c r="L313" s="43"/>
      <c r="M313" s="43"/>
      <c r="N313" s="43"/>
      <c r="O313" s="43"/>
      <c r="P313" s="43"/>
      <c r="Q313" s="43"/>
      <c r="R313" s="43"/>
      <c r="S313" s="43"/>
      <c r="T313" s="797"/>
      <c r="U313" s="43"/>
      <c r="V313" s="50"/>
      <c r="W313" s="43"/>
      <c r="X313" s="43"/>
      <c r="Y313" s="43"/>
      <c r="Z313" s="43"/>
      <c r="AA313" s="43"/>
    </row>
    <row r="314" spans="1:27" ht="15.75" customHeight="1">
      <c r="A314" s="43"/>
      <c r="B314" s="4"/>
      <c r="C314" s="41"/>
      <c r="D314" s="41"/>
      <c r="E314" s="43"/>
      <c r="F314" s="43"/>
      <c r="G314" s="43"/>
      <c r="H314" s="43"/>
      <c r="I314" s="43"/>
      <c r="J314" s="43"/>
      <c r="K314" s="43"/>
      <c r="L314" s="43"/>
      <c r="M314" s="43"/>
      <c r="N314" s="43"/>
      <c r="O314" s="43"/>
      <c r="P314" s="43"/>
      <c r="Q314" s="43"/>
      <c r="R314" s="43"/>
      <c r="S314" s="43"/>
      <c r="T314" s="797"/>
      <c r="U314" s="43"/>
      <c r="V314" s="50"/>
      <c r="W314" s="43"/>
      <c r="X314" s="43"/>
      <c r="Y314" s="43"/>
      <c r="Z314" s="43"/>
      <c r="AA314" s="43"/>
    </row>
    <row r="315" spans="1:27" ht="15.75" customHeight="1">
      <c r="A315" s="43"/>
      <c r="B315" s="4"/>
      <c r="C315" s="41"/>
      <c r="D315" s="41"/>
      <c r="E315" s="43"/>
      <c r="F315" s="43"/>
      <c r="G315" s="43"/>
      <c r="H315" s="43"/>
      <c r="I315" s="43"/>
      <c r="J315" s="43"/>
      <c r="K315" s="43"/>
      <c r="L315" s="43"/>
      <c r="M315" s="43"/>
      <c r="N315" s="43"/>
      <c r="O315" s="43"/>
      <c r="P315" s="43"/>
      <c r="Q315" s="43"/>
      <c r="R315" s="43"/>
      <c r="S315" s="43"/>
      <c r="T315" s="797"/>
      <c r="U315" s="43"/>
      <c r="V315" s="50"/>
      <c r="W315" s="43"/>
      <c r="X315" s="43"/>
      <c r="Y315" s="43"/>
      <c r="Z315" s="43"/>
      <c r="AA315" s="43"/>
    </row>
    <row r="316" spans="1:27" ht="15.75" customHeight="1">
      <c r="A316" s="43"/>
      <c r="B316" s="4"/>
      <c r="C316" s="41"/>
      <c r="D316" s="41"/>
      <c r="E316" s="43"/>
      <c r="F316" s="43"/>
      <c r="G316" s="43"/>
      <c r="H316" s="43"/>
      <c r="I316" s="43"/>
      <c r="J316" s="43"/>
      <c r="K316" s="43"/>
      <c r="L316" s="43"/>
      <c r="M316" s="43"/>
      <c r="N316" s="43"/>
      <c r="O316" s="43"/>
      <c r="P316" s="43"/>
      <c r="Q316" s="43"/>
      <c r="R316" s="43"/>
      <c r="S316" s="43"/>
      <c r="T316" s="797"/>
      <c r="U316" s="43"/>
      <c r="V316" s="50"/>
      <c r="W316" s="43"/>
      <c r="X316" s="43"/>
      <c r="Y316" s="43"/>
      <c r="Z316" s="43"/>
      <c r="AA316" s="43"/>
    </row>
    <row r="317" spans="1:27" ht="15.75" customHeight="1">
      <c r="A317" s="43"/>
      <c r="B317" s="4"/>
      <c r="C317" s="41"/>
      <c r="D317" s="41"/>
      <c r="E317" s="43"/>
      <c r="F317" s="43"/>
      <c r="G317" s="43"/>
      <c r="H317" s="43"/>
      <c r="I317" s="43"/>
      <c r="J317" s="43"/>
      <c r="K317" s="43"/>
      <c r="L317" s="43"/>
      <c r="M317" s="43"/>
      <c r="N317" s="43"/>
      <c r="O317" s="43"/>
      <c r="P317" s="43"/>
      <c r="Q317" s="43"/>
      <c r="R317" s="43"/>
      <c r="S317" s="43"/>
      <c r="T317" s="797"/>
      <c r="U317" s="43"/>
      <c r="V317" s="50"/>
      <c r="W317" s="43"/>
      <c r="X317" s="43"/>
      <c r="Y317" s="43"/>
      <c r="Z317" s="43"/>
      <c r="AA317" s="43"/>
    </row>
    <row r="318" spans="1:27" ht="15.75" customHeight="1">
      <c r="A318" s="43"/>
      <c r="B318" s="4"/>
      <c r="C318" s="41"/>
      <c r="D318" s="41"/>
      <c r="E318" s="43"/>
      <c r="F318" s="43"/>
      <c r="G318" s="43"/>
      <c r="H318" s="43"/>
      <c r="I318" s="43"/>
      <c r="J318" s="43"/>
      <c r="K318" s="43"/>
      <c r="L318" s="43"/>
      <c r="M318" s="43"/>
      <c r="N318" s="43"/>
      <c r="O318" s="43"/>
      <c r="P318" s="43"/>
      <c r="Q318" s="43"/>
      <c r="R318" s="43"/>
      <c r="S318" s="43"/>
      <c r="T318" s="797"/>
      <c r="U318" s="43"/>
      <c r="V318" s="50"/>
      <c r="W318" s="43"/>
      <c r="X318" s="43"/>
      <c r="Y318" s="43"/>
      <c r="Z318" s="43"/>
      <c r="AA318" s="43"/>
    </row>
    <row r="319" spans="1:27" ht="15.75" customHeight="1">
      <c r="A319" s="43"/>
      <c r="B319" s="4"/>
      <c r="C319" s="41"/>
      <c r="D319" s="41"/>
      <c r="E319" s="43"/>
      <c r="F319" s="43"/>
      <c r="G319" s="43"/>
      <c r="H319" s="43"/>
      <c r="I319" s="43"/>
      <c r="J319" s="43"/>
      <c r="K319" s="43"/>
      <c r="L319" s="43"/>
      <c r="M319" s="43"/>
      <c r="N319" s="43"/>
      <c r="O319" s="43"/>
      <c r="P319" s="43"/>
      <c r="Q319" s="43"/>
      <c r="R319" s="43"/>
      <c r="S319" s="43"/>
      <c r="T319" s="797"/>
      <c r="U319" s="43"/>
      <c r="V319" s="50"/>
      <c r="W319" s="43"/>
      <c r="X319" s="43"/>
      <c r="Y319" s="43"/>
      <c r="Z319" s="43"/>
      <c r="AA319" s="43"/>
    </row>
    <row r="320" spans="1:27" ht="15.75" customHeight="1">
      <c r="A320" s="43"/>
      <c r="B320" s="4"/>
      <c r="C320" s="41"/>
      <c r="D320" s="41"/>
      <c r="E320" s="43"/>
      <c r="F320" s="43"/>
      <c r="G320" s="43"/>
      <c r="H320" s="43"/>
      <c r="I320" s="43"/>
      <c r="J320" s="43"/>
      <c r="K320" s="43"/>
      <c r="L320" s="43"/>
      <c r="M320" s="43"/>
      <c r="N320" s="43"/>
      <c r="O320" s="43"/>
      <c r="P320" s="43"/>
      <c r="Q320" s="43"/>
      <c r="R320" s="43"/>
      <c r="S320" s="43"/>
      <c r="T320" s="797"/>
      <c r="U320" s="43"/>
      <c r="V320" s="50"/>
      <c r="W320" s="43"/>
      <c r="X320" s="43"/>
      <c r="Y320" s="43"/>
      <c r="Z320" s="43"/>
      <c r="AA320" s="43"/>
    </row>
    <row r="321" spans="1:27" ht="15.75" customHeight="1">
      <c r="A321" s="43"/>
      <c r="B321" s="4"/>
      <c r="C321" s="41"/>
      <c r="D321" s="41"/>
      <c r="E321" s="43"/>
      <c r="F321" s="43"/>
      <c r="G321" s="43"/>
      <c r="H321" s="43"/>
      <c r="I321" s="43"/>
      <c r="J321" s="43"/>
      <c r="K321" s="43"/>
      <c r="L321" s="43"/>
      <c r="M321" s="43"/>
      <c r="N321" s="43"/>
      <c r="O321" s="43"/>
      <c r="P321" s="43"/>
      <c r="Q321" s="43"/>
      <c r="R321" s="43"/>
      <c r="S321" s="43"/>
      <c r="T321" s="797"/>
      <c r="U321" s="43"/>
      <c r="V321" s="50"/>
      <c r="W321" s="43"/>
      <c r="X321" s="43"/>
      <c r="Y321" s="43"/>
      <c r="Z321" s="43"/>
      <c r="AA321" s="43"/>
    </row>
    <row r="322" spans="1:27" ht="15.75" customHeight="1">
      <c r="A322" s="43"/>
      <c r="B322" s="4"/>
      <c r="C322" s="41"/>
      <c r="D322" s="41"/>
      <c r="E322" s="43"/>
      <c r="F322" s="43"/>
      <c r="G322" s="43"/>
      <c r="H322" s="43"/>
      <c r="I322" s="43"/>
      <c r="J322" s="43"/>
      <c r="K322" s="43"/>
      <c r="L322" s="43"/>
      <c r="M322" s="43"/>
      <c r="N322" s="43"/>
      <c r="O322" s="43"/>
      <c r="P322" s="43"/>
      <c r="Q322" s="43"/>
      <c r="R322" s="43"/>
      <c r="S322" s="43"/>
      <c r="T322" s="797"/>
      <c r="U322" s="43"/>
      <c r="V322" s="50"/>
      <c r="W322" s="43"/>
      <c r="X322" s="43"/>
      <c r="Y322" s="43"/>
      <c r="Z322" s="43"/>
      <c r="AA322" s="43"/>
    </row>
    <row r="323" spans="1:27" ht="15.75" customHeight="1">
      <c r="A323" s="43"/>
      <c r="B323" s="4"/>
      <c r="C323" s="41"/>
      <c r="D323" s="41"/>
      <c r="E323" s="43"/>
      <c r="F323" s="43"/>
      <c r="G323" s="43"/>
      <c r="H323" s="43"/>
      <c r="I323" s="43"/>
      <c r="J323" s="43"/>
      <c r="K323" s="43"/>
      <c r="L323" s="43"/>
      <c r="M323" s="43"/>
      <c r="N323" s="43"/>
      <c r="O323" s="43"/>
      <c r="P323" s="43"/>
      <c r="Q323" s="43"/>
      <c r="R323" s="43"/>
      <c r="S323" s="43"/>
      <c r="T323" s="797"/>
      <c r="U323" s="43"/>
      <c r="V323" s="50"/>
      <c r="W323" s="43"/>
      <c r="X323" s="43"/>
      <c r="Y323" s="43"/>
      <c r="Z323" s="43"/>
      <c r="AA323" s="43"/>
    </row>
    <row r="324" spans="1:27" ht="15.75" customHeight="1">
      <c r="A324" s="43"/>
      <c r="B324" s="4"/>
      <c r="C324" s="41"/>
      <c r="D324" s="41"/>
      <c r="E324" s="43"/>
      <c r="F324" s="43"/>
      <c r="G324" s="43"/>
      <c r="H324" s="43"/>
      <c r="I324" s="43"/>
      <c r="J324" s="43"/>
      <c r="K324" s="43"/>
      <c r="L324" s="43"/>
      <c r="M324" s="43"/>
      <c r="N324" s="43"/>
      <c r="O324" s="43"/>
      <c r="P324" s="43"/>
      <c r="Q324" s="43"/>
      <c r="R324" s="43"/>
      <c r="S324" s="43"/>
      <c r="T324" s="797"/>
      <c r="U324" s="43"/>
      <c r="V324" s="50"/>
      <c r="W324" s="43"/>
      <c r="X324" s="43"/>
      <c r="Y324" s="43"/>
      <c r="Z324" s="43"/>
      <c r="AA324" s="43"/>
    </row>
    <row r="325" spans="1:27" ht="15.75" customHeight="1">
      <c r="A325" s="43"/>
      <c r="B325" s="4"/>
      <c r="C325" s="41"/>
      <c r="D325" s="41"/>
      <c r="E325" s="43"/>
      <c r="F325" s="43"/>
      <c r="G325" s="43"/>
      <c r="H325" s="43"/>
      <c r="I325" s="43"/>
      <c r="J325" s="43"/>
      <c r="K325" s="43"/>
      <c r="L325" s="43"/>
      <c r="M325" s="43"/>
      <c r="N325" s="43"/>
      <c r="O325" s="43"/>
      <c r="P325" s="43"/>
      <c r="Q325" s="43"/>
      <c r="R325" s="43"/>
      <c r="S325" s="43"/>
      <c r="T325" s="797"/>
      <c r="U325" s="43"/>
      <c r="V325" s="50"/>
      <c r="W325" s="43"/>
      <c r="X325" s="43"/>
      <c r="Y325" s="43"/>
      <c r="Z325" s="43"/>
      <c r="AA325" s="43"/>
    </row>
    <row r="326" spans="1:27" ht="15.75" customHeight="1">
      <c r="A326" s="43"/>
      <c r="B326" s="4"/>
      <c r="C326" s="41"/>
      <c r="D326" s="41"/>
      <c r="E326" s="43"/>
      <c r="F326" s="43"/>
      <c r="G326" s="43"/>
      <c r="H326" s="43"/>
      <c r="I326" s="43"/>
      <c r="J326" s="43"/>
      <c r="K326" s="43"/>
      <c r="L326" s="43"/>
      <c r="M326" s="43"/>
      <c r="N326" s="43"/>
      <c r="O326" s="43"/>
      <c r="P326" s="43"/>
      <c r="Q326" s="43"/>
      <c r="R326" s="43"/>
      <c r="S326" s="43"/>
      <c r="T326" s="797"/>
      <c r="U326" s="43"/>
      <c r="V326" s="50"/>
      <c r="W326" s="43"/>
      <c r="X326" s="43"/>
      <c r="Y326" s="43"/>
      <c r="Z326" s="43"/>
      <c r="AA326" s="43"/>
    </row>
    <row r="327" spans="1:27" ht="15.75" customHeight="1">
      <c r="A327" s="43"/>
      <c r="B327" s="4"/>
      <c r="C327" s="41"/>
      <c r="D327" s="41"/>
      <c r="E327" s="43"/>
      <c r="F327" s="43"/>
      <c r="G327" s="43"/>
      <c r="H327" s="43"/>
      <c r="I327" s="43"/>
      <c r="J327" s="43"/>
      <c r="K327" s="43"/>
      <c r="L327" s="43"/>
      <c r="M327" s="43"/>
      <c r="N327" s="43"/>
      <c r="O327" s="43"/>
      <c r="P327" s="43"/>
      <c r="Q327" s="43"/>
      <c r="R327" s="43"/>
      <c r="S327" s="43"/>
      <c r="T327" s="797"/>
      <c r="U327" s="43"/>
      <c r="V327" s="50"/>
      <c r="W327" s="43"/>
      <c r="X327" s="43"/>
      <c r="Y327" s="43"/>
      <c r="Z327" s="43"/>
      <c r="AA327" s="43"/>
    </row>
    <row r="328" spans="1:27" ht="15.75" customHeight="1">
      <c r="A328" s="43"/>
      <c r="B328" s="4"/>
      <c r="C328" s="41"/>
      <c r="D328" s="41"/>
      <c r="E328" s="43"/>
      <c r="F328" s="43"/>
      <c r="G328" s="43"/>
      <c r="H328" s="43"/>
      <c r="I328" s="43"/>
      <c r="J328" s="43"/>
      <c r="K328" s="43"/>
      <c r="L328" s="43"/>
      <c r="M328" s="43"/>
      <c r="N328" s="43"/>
      <c r="O328" s="43"/>
      <c r="P328" s="43"/>
      <c r="Q328" s="43"/>
      <c r="R328" s="43"/>
      <c r="S328" s="43"/>
      <c r="T328" s="797"/>
      <c r="U328" s="43"/>
      <c r="V328" s="50"/>
      <c r="W328" s="43"/>
      <c r="X328" s="43"/>
      <c r="Y328" s="43"/>
      <c r="Z328" s="43"/>
      <c r="AA328" s="43"/>
    </row>
    <row r="329" spans="1:27" ht="15.75" customHeight="1">
      <c r="A329" s="43"/>
      <c r="B329" s="4"/>
      <c r="C329" s="41"/>
      <c r="D329" s="41"/>
      <c r="E329" s="43"/>
      <c r="F329" s="43"/>
      <c r="G329" s="43"/>
      <c r="H329" s="43"/>
      <c r="I329" s="43"/>
      <c r="J329" s="43"/>
      <c r="K329" s="43"/>
      <c r="L329" s="43"/>
      <c r="M329" s="43"/>
      <c r="N329" s="43"/>
      <c r="O329" s="43"/>
      <c r="P329" s="43"/>
      <c r="Q329" s="43"/>
      <c r="R329" s="43"/>
      <c r="S329" s="43"/>
      <c r="T329" s="797"/>
      <c r="U329" s="43"/>
      <c r="V329" s="50"/>
      <c r="W329" s="43"/>
      <c r="X329" s="43"/>
      <c r="Y329" s="43"/>
      <c r="Z329" s="43"/>
      <c r="AA329" s="43"/>
    </row>
    <row r="330" spans="1:27" ht="15.75" customHeight="1">
      <c r="A330" s="43"/>
      <c r="B330" s="4"/>
      <c r="C330" s="41"/>
      <c r="D330" s="41"/>
      <c r="E330" s="43"/>
      <c r="F330" s="43"/>
      <c r="G330" s="43"/>
      <c r="H330" s="43"/>
      <c r="I330" s="43"/>
      <c r="J330" s="43"/>
      <c r="K330" s="43"/>
      <c r="L330" s="43"/>
      <c r="M330" s="43"/>
      <c r="N330" s="43"/>
      <c r="O330" s="43"/>
      <c r="P330" s="43"/>
      <c r="Q330" s="43"/>
      <c r="R330" s="43"/>
      <c r="S330" s="43"/>
      <c r="T330" s="797"/>
      <c r="U330" s="43"/>
      <c r="V330" s="50"/>
      <c r="W330" s="43"/>
      <c r="X330" s="43"/>
      <c r="Y330" s="43"/>
      <c r="Z330" s="43"/>
      <c r="AA330" s="43"/>
    </row>
    <row r="331" spans="1:27" ht="15.75" customHeight="1">
      <c r="A331" s="43"/>
      <c r="B331" s="4"/>
      <c r="C331" s="41"/>
      <c r="D331" s="41"/>
      <c r="E331" s="43"/>
      <c r="F331" s="43"/>
      <c r="G331" s="43"/>
      <c r="H331" s="43"/>
      <c r="I331" s="43"/>
      <c r="J331" s="43"/>
      <c r="K331" s="43"/>
      <c r="L331" s="43"/>
      <c r="M331" s="43"/>
      <c r="N331" s="43"/>
      <c r="O331" s="43"/>
      <c r="P331" s="43"/>
      <c r="Q331" s="43"/>
      <c r="R331" s="43"/>
      <c r="S331" s="43"/>
      <c r="T331" s="797"/>
      <c r="U331" s="43"/>
      <c r="V331" s="50"/>
      <c r="W331" s="43"/>
      <c r="X331" s="43"/>
      <c r="Y331" s="43"/>
      <c r="Z331" s="43"/>
      <c r="AA331" s="43"/>
    </row>
    <row r="332" spans="1:27" ht="15.75" customHeight="1">
      <c r="A332" s="43"/>
      <c r="B332" s="4"/>
      <c r="C332" s="41"/>
      <c r="D332" s="41"/>
      <c r="E332" s="43"/>
      <c r="F332" s="43"/>
      <c r="G332" s="43"/>
      <c r="H332" s="43"/>
      <c r="I332" s="43"/>
      <c r="J332" s="43"/>
      <c r="K332" s="43"/>
      <c r="L332" s="43"/>
      <c r="M332" s="43"/>
      <c r="N332" s="43"/>
      <c r="O332" s="43"/>
      <c r="P332" s="43"/>
      <c r="Q332" s="43"/>
      <c r="R332" s="43"/>
      <c r="S332" s="43"/>
      <c r="T332" s="797"/>
      <c r="U332" s="43"/>
      <c r="V332" s="50"/>
      <c r="W332" s="43"/>
      <c r="X332" s="43"/>
      <c r="Y332" s="43"/>
      <c r="Z332" s="43"/>
      <c r="AA332" s="43"/>
    </row>
    <row r="333" spans="1:27" ht="15.75" customHeight="1">
      <c r="A333" s="43"/>
      <c r="B333" s="4"/>
      <c r="C333" s="41"/>
      <c r="D333" s="41"/>
      <c r="E333" s="43"/>
      <c r="F333" s="43"/>
      <c r="G333" s="43"/>
      <c r="H333" s="43"/>
      <c r="I333" s="43"/>
      <c r="J333" s="43"/>
      <c r="K333" s="43"/>
      <c r="L333" s="43"/>
      <c r="M333" s="43"/>
      <c r="N333" s="43"/>
      <c r="O333" s="43"/>
      <c r="P333" s="43"/>
      <c r="Q333" s="43"/>
      <c r="R333" s="43"/>
      <c r="S333" s="43"/>
      <c r="T333" s="797"/>
      <c r="U333" s="43"/>
      <c r="V333" s="50"/>
      <c r="W333" s="43"/>
      <c r="X333" s="43"/>
      <c r="Y333" s="43"/>
      <c r="Z333" s="43"/>
      <c r="AA333" s="43"/>
    </row>
    <row r="334" spans="1:27" ht="15.75" customHeight="1">
      <c r="A334" s="43"/>
      <c r="B334" s="4"/>
      <c r="C334" s="41"/>
      <c r="D334" s="41"/>
      <c r="E334" s="43"/>
      <c r="F334" s="43"/>
      <c r="G334" s="43"/>
      <c r="H334" s="43"/>
      <c r="I334" s="43"/>
      <c r="J334" s="43"/>
      <c r="K334" s="43"/>
      <c r="L334" s="43"/>
      <c r="M334" s="43"/>
      <c r="N334" s="43"/>
      <c r="O334" s="43"/>
      <c r="P334" s="43"/>
      <c r="Q334" s="43"/>
      <c r="R334" s="43"/>
      <c r="S334" s="43"/>
      <c r="T334" s="797"/>
      <c r="U334" s="43"/>
      <c r="V334" s="50"/>
      <c r="W334" s="43"/>
      <c r="X334" s="43"/>
      <c r="Y334" s="43"/>
      <c r="Z334" s="43"/>
      <c r="AA334" s="43"/>
    </row>
    <row r="335" spans="1:27" ht="15.75" customHeight="1">
      <c r="A335" s="43"/>
      <c r="B335" s="4"/>
      <c r="C335" s="41"/>
      <c r="D335" s="41"/>
      <c r="E335" s="43"/>
      <c r="F335" s="43"/>
      <c r="G335" s="43"/>
      <c r="H335" s="43"/>
      <c r="I335" s="43"/>
      <c r="J335" s="43"/>
      <c r="K335" s="43"/>
      <c r="L335" s="43"/>
      <c r="M335" s="43"/>
      <c r="N335" s="43"/>
      <c r="O335" s="43"/>
      <c r="P335" s="43"/>
      <c r="Q335" s="43"/>
      <c r="R335" s="43"/>
      <c r="S335" s="43"/>
      <c r="T335" s="797"/>
      <c r="U335" s="43"/>
      <c r="V335" s="50"/>
      <c r="W335" s="43"/>
      <c r="X335" s="43"/>
      <c r="Y335" s="43"/>
      <c r="Z335" s="43"/>
      <c r="AA335" s="43"/>
    </row>
    <row r="336" spans="1:27" ht="15.75" customHeight="1">
      <c r="A336" s="43"/>
      <c r="B336" s="4"/>
      <c r="C336" s="41"/>
      <c r="D336" s="41"/>
      <c r="E336" s="43"/>
      <c r="F336" s="43"/>
      <c r="G336" s="43"/>
      <c r="H336" s="43"/>
      <c r="I336" s="43"/>
      <c r="J336" s="43"/>
      <c r="K336" s="43"/>
      <c r="L336" s="43"/>
      <c r="M336" s="43"/>
      <c r="N336" s="43"/>
      <c r="O336" s="43"/>
      <c r="P336" s="43"/>
      <c r="Q336" s="43"/>
      <c r="R336" s="43"/>
      <c r="S336" s="43"/>
      <c r="T336" s="797"/>
      <c r="U336" s="43"/>
      <c r="V336" s="50"/>
      <c r="W336" s="43"/>
      <c r="X336" s="43"/>
      <c r="Y336" s="43"/>
      <c r="Z336" s="43"/>
      <c r="AA336" s="43"/>
    </row>
    <row r="337" spans="1:27" ht="15.75" customHeight="1">
      <c r="A337" s="43"/>
      <c r="B337" s="4"/>
      <c r="C337" s="41"/>
      <c r="D337" s="41"/>
      <c r="E337" s="43"/>
      <c r="F337" s="43"/>
      <c r="G337" s="43"/>
      <c r="H337" s="43"/>
      <c r="I337" s="43"/>
      <c r="J337" s="43"/>
      <c r="K337" s="43"/>
      <c r="L337" s="43"/>
      <c r="M337" s="43"/>
      <c r="N337" s="43"/>
      <c r="O337" s="43"/>
      <c r="P337" s="43"/>
      <c r="Q337" s="43"/>
      <c r="R337" s="43"/>
      <c r="S337" s="43"/>
      <c r="T337" s="797"/>
      <c r="U337" s="43"/>
      <c r="V337" s="50"/>
      <c r="W337" s="43"/>
      <c r="X337" s="43"/>
      <c r="Y337" s="43"/>
      <c r="Z337" s="43"/>
      <c r="AA337" s="43"/>
    </row>
    <row r="338" spans="1:27" ht="15.75" customHeight="1">
      <c r="A338" s="43"/>
      <c r="B338" s="4"/>
      <c r="C338" s="41"/>
      <c r="D338" s="41"/>
      <c r="E338" s="43"/>
      <c r="F338" s="43"/>
      <c r="G338" s="43"/>
      <c r="H338" s="43"/>
      <c r="I338" s="43"/>
      <c r="J338" s="43"/>
      <c r="K338" s="43"/>
      <c r="L338" s="43"/>
      <c r="M338" s="43"/>
      <c r="N338" s="43"/>
      <c r="O338" s="43"/>
      <c r="P338" s="43"/>
      <c r="Q338" s="43"/>
      <c r="R338" s="43"/>
      <c r="S338" s="43"/>
      <c r="T338" s="797"/>
      <c r="U338" s="43"/>
      <c r="V338" s="50"/>
      <c r="W338" s="43"/>
      <c r="X338" s="43"/>
      <c r="Y338" s="43"/>
      <c r="Z338" s="43"/>
      <c r="AA338" s="43"/>
    </row>
    <row r="339" spans="1:27" ht="15.75" customHeight="1">
      <c r="A339" s="43"/>
      <c r="B339" s="4"/>
      <c r="C339" s="41"/>
      <c r="D339" s="41"/>
      <c r="E339" s="43"/>
      <c r="F339" s="43"/>
      <c r="G339" s="43"/>
      <c r="H339" s="43"/>
      <c r="I339" s="43"/>
      <c r="J339" s="43"/>
      <c r="K339" s="43"/>
      <c r="L339" s="43"/>
      <c r="M339" s="43"/>
      <c r="N339" s="43"/>
      <c r="O339" s="43"/>
      <c r="P339" s="43"/>
      <c r="Q339" s="43"/>
      <c r="R339" s="43"/>
      <c r="S339" s="43"/>
      <c r="T339" s="797"/>
      <c r="U339" s="43"/>
      <c r="V339" s="50"/>
      <c r="W339" s="43"/>
      <c r="X339" s="43"/>
      <c r="Y339" s="43"/>
      <c r="Z339" s="43"/>
      <c r="AA339" s="43"/>
    </row>
    <row r="340" spans="1:27" ht="15.75" customHeight="1">
      <c r="A340" s="43"/>
      <c r="B340" s="4"/>
      <c r="C340" s="41"/>
      <c r="D340" s="41"/>
      <c r="E340" s="43"/>
      <c r="F340" s="43"/>
      <c r="G340" s="43"/>
      <c r="H340" s="43"/>
      <c r="I340" s="43"/>
      <c r="J340" s="43"/>
      <c r="K340" s="43"/>
      <c r="L340" s="43"/>
      <c r="M340" s="43"/>
      <c r="N340" s="43"/>
      <c r="O340" s="43"/>
      <c r="P340" s="43"/>
      <c r="Q340" s="43"/>
      <c r="R340" s="43"/>
      <c r="S340" s="43"/>
      <c r="T340" s="797"/>
      <c r="U340" s="43"/>
      <c r="V340" s="50"/>
      <c r="W340" s="43"/>
      <c r="X340" s="43"/>
      <c r="Y340" s="43"/>
      <c r="Z340" s="43"/>
      <c r="AA340" s="43"/>
    </row>
    <row r="341" spans="1:27" ht="15.75" customHeight="1">
      <c r="A341" s="43"/>
      <c r="B341" s="4"/>
      <c r="C341" s="41"/>
      <c r="D341" s="41"/>
      <c r="E341" s="43"/>
      <c r="F341" s="43"/>
      <c r="G341" s="43"/>
      <c r="H341" s="43"/>
      <c r="I341" s="43"/>
      <c r="J341" s="43"/>
      <c r="K341" s="43"/>
      <c r="L341" s="43"/>
      <c r="M341" s="43"/>
      <c r="N341" s="43"/>
      <c r="O341" s="43"/>
      <c r="P341" s="43"/>
      <c r="Q341" s="43"/>
      <c r="R341" s="43"/>
      <c r="S341" s="43"/>
      <c r="T341" s="797"/>
      <c r="U341" s="43"/>
      <c r="V341" s="50"/>
      <c r="W341" s="43"/>
      <c r="X341" s="43"/>
      <c r="Y341" s="43"/>
      <c r="Z341" s="43"/>
      <c r="AA341" s="43"/>
    </row>
    <row r="342" spans="1:27" ht="15.75" customHeight="1">
      <c r="A342" s="43"/>
      <c r="B342" s="4"/>
      <c r="C342" s="41"/>
      <c r="D342" s="41"/>
      <c r="E342" s="43"/>
      <c r="F342" s="43"/>
      <c r="G342" s="43"/>
      <c r="H342" s="43"/>
      <c r="I342" s="43"/>
      <c r="J342" s="43"/>
      <c r="K342" s="43"/>
      <c r="L342" s="43"/>
      <c r="M342" s="43"/>
      <c r="N342" s="43"/>
      <c r="O342" s="43"/>
      <c r="P342" s="43"/>
      <c r="Q342" s="43"/>
      <c r="R342" s="43"/>
      <c r="S342" s="43"/>
      <c r="T342" s="797"/>
      <c r="U342" s="43"/>
      <c r="V342" s="50"/>
      <c r="W342" s="43"/>
      <c r="X342" s="43"/>
      <c r="Y342" s="43"/>
      <c r="Z342" s="43"/>
      <c r="AA342" s="43"/>
    </row>
    <row r="343" spans="1:27" ht="15.75" customHeight="1">
      <c r="A343" s="43"/>
      <c r="B343" s="4"/>
      <c r="C343" s="41"/>
      <c r="D343" s="41"/>
      <c r="E343" s="43"/>
      <c r="F343" s="43"/>
      <c r="G343" s="43"/>
      <c r="H343" s="43"/>
      <c r="I343" s="43"/>
      <c r="J343" s="43"/>
      <c r="K343" s="43"/>
      <c r="L343" s="43"/>
      <c r="M343" s="43"/>
      <c r="N343" s="43"/>
      <c r="O343" s="43"/>
      <c r="P343" s="43"/>
      <c r="Q343" s="43"/>
      <c r="R343" s="43"/>
      <c r="S343" s="43"/>
      <c r="T343" s="797"/>
      <c r="U343" s="43"/>
      <c r="V343" s="50"/>
      <c r="W343" s="43"/>
      <c r="X343" s="43"/>
      <c r="Y343" s="43"/>
      <c r="Z343" s="43"/>
      <c r="AA343" s="43"/>
    </row>
    <row r="344" spans="1:27" ht="15.75" customHeight="1">
      <c r="A344" s="43"/>
      <c r="B344" s="4"/>
      <c r="C344" s="41"/>
      <c r="D344" s="41"/>
      <c r="E344" s="43"/>
      <c r="F344" s="43"/>
      <c r="G344" s="43"/>
      <c r="H344" s="43"/>
      <c r="I344" s="43"/>
      <c r="J344" s="43"/>
      <c r="K344" s="43"/>
      <c r="L344" s="43"/>
      <c r="M344" s="43"/>
      <c r="N344" s="43"/>
      <c r="O344" s="43"/>
      <c r="P344" s="43"/>
      <c r="Q344" s="43"/>
      <c r="R344" s="43"/>
      <c r="S344" s="43"/>
      <c r="T344" s="797"/>
      <c r="U344" s="43"/>
      <c r="V344" s="50"/>
      <c r="W344" s="43"/>
      <c r="X344" s="43"/>
      <c r="Y344" s="43"/>
      <c r="Z344" s="43"/>
      <c r="AA344" s="43"/>
    </row>
    <row r="345" spans="1:27" ht="15.75" customHeight="1">
      <c r="A345" s="43"/>
      <c r="B345" s="4"/>
      <c r="C345" s="41"/>
      <c r="D345" s="41"/>
      <c r="E345" s="43"/>
      <c r="F345" s="43"/>
      <c r="G345" s="43"/>
      <c r="H345" s="43"/>
      <c r="I345" s="43"/>
      <c r="J345" s="43"/>
      <c r="K345" s="43"/>
      <c r="L345" s="43"/>
      <c r="M345" s="43"/>
      <c r="N345" s="43"/>
      <c r="O345" s="43"/>
      <c r="P345" s="43"/>
      <c r="Q345" s="43"/>
      <c r="R345" s="43"/>
      <c r="S345" s="43"/>
      <c r="T345" s="797"/>
      <c r="U345" s="43"/>
      <c r="V345" s="50"/>
      <c r="W345" s="43"/>
      <c r="X345" s="43"/>
      <c r="Y345" s="43"/>
      <c r="Z345" s="43"/>
      <c r="AA345" s="43"/>
    </row>
    <row r="346" spans="1:27" ht="15.75" customHeight="1">
      <c r="A346" s="43"/>
      <c r="B346" s="4"/>
      <c r="C346" s="41"/>
      <c r="D346" s="41"/>
      <c r="E346" s="43"/>
      <c r="F346" s="43"/>
      <c r="G346" s="43"/>
      <c r="H346" s="43"/>
      <c r="I346" s="43"/>
      <c r="J346" s="43"/>
      <c r="K346" s="43"/>
      <c r="L346" s="43"/>
      <c r="M346" s="43"/>
      <c r="N346" s="43"/>
      <c r="O346" s="43"/>
      <c r="P346" s="43"/>
      <c r="Q346" s="43"/>
      <c r="R346" s="43"/>
      <c r="S346" s="43"/>
      <c r="T346" s="797"/>
      <c r="U346" s="43"/>
      <c r="V346" s="50"/>
      <c r="W346" s="43"/>
      <c r="X346" s="43"/>
      <c r="Y346" s="43"/>
      <c r="Z346" s="43"/>
      <c r="AA346" s="43"/>
    </row>
    <row r="347" spans="1:27" ht="15.75" customHeight="1">
      <c r="A347" s="43"/>
      <c r="B347" s="4"/>
      <c r="C347" s="41"/>
      <c r="D347" s="41"/>
      <c r="E347" s="43"/>
      <c r="F347" s="43"/>
      <c r="G347" s="43"/>
      <c r="H347" s="43"/>
      <c r="I347" s="43"/>
      <c r="J347" s="43"/>
      <c r="K347" s="43"/>
      <c r="L347" s="43"/>
      <c r="M347" s="43"/>
      <c r="N347" s="43"/>
      <c r="O347" s="43"/>
      <c r="P347" s="43"/>
      <c r="Q347" s="43"/>
      <c r="R347" s="43"/>
      <c r="S347" s="43"/>
      <c r="T347" s="797"/>
      <c r="U347" s="43"/>
      <c r="V347" s="50"/>
      <c r="W347" s="43"/>
      <c r="X347" s="43"/>
      <c r="Y347" s="43"/>
      <c r="Z347" s="43"/>
      <c r="AA347" s="43"/>
    </row>
    <row r="348" spans="1:27" ht="15.75" customHeight="1">
      <c r="A348" s="43"/>
      <c r="B348" s="4"/>
      <c r="C348" s="41"/>
      <c r="D348" s="41"/>
      <c r="E348" s="43"/>
      <c r="F348" s="43"/>
      <c r="G348" s="43"/>
      <c r="H348" s="43"/>
      <c r="I348" s="43"/>
      <c r="J348" s="43"/>
      <c r="K348" s="43"/>
      <c r="L348" s="43"/>
      <c r="M348" s="43"/>
      <c r="N348" s="43"/>
      <c r="O348" s="43"/>
      <c r="P348" s="43"/>
      <c r="Q348" s="43"/>
      <c r="R348" s="43"/>
      <c r="S348" s="43"/>
      <c r="T348" s="797"/>
      <c r="U348" s="43"/>
      <c r="V348" s="50"/>
      <c r="W348" s="43"/>
      <c r="X348" s="43"/>
      <c r="Y348" s="43"/>
      <c r="Z348" s="43"/>
      <c r="AA348" s="43"/>
    </row>
    <row r="349" spans="1:27" ht="15.75" customHeight="1">
      <c r="A349" s="43"/>
      <c r="B349" s="4"/>
      <c r="C349" s="41"/>
      <c r="D349" s="41"/>
      <c r="E349" s="43"/>
      <c r="F349" s="43"/>
      <c r="G349" s="43"/>
      <c r="H349" s="43"/>
      <c r="I349" s="43"/>
      <c r="J349" s="43"/>
      <c r="K349" s="43"/>
      <c r="L349" s="43"/>
      <c r="M349" s="43"/>
      <c r="N349" s="43"/>
      <c r="O349" s="43"/>
      <c r="P349" s="43"/>
      <c r="Q349" s="43"/>
      <c r="R349" s="43"/>
      <c r="S349" s="43"/>
      <c r="T349" s="797"/>
      <c r="U349" s="43"/>
      <c r="V349" s="50"/>
      <c r="W349" s="43"/>
      <c r="X349" s="43"/>
      <c r="Y349" s="43"/>
      <c r="Z349" s="43"/>
      <c r="AA349" s="43"/>
    </row>
    <row r="350" spans="1:27" ht="15.75" customHeight="1">
      <c r="A350" s="43"/>
      <c r="B350" s="4"/>
      <c r="C350" s="41"/>
      <c r="D350" s="41"/>
      <c r="E350" s="43"/>
      <c r="F350" s="43"/>
      <c r="G350" s="43"/>
      <c r="H350" s="43"/>
      <c r="I350" s="43"/>
      <c r="J350" s="43"/>
      <c r="K350" s="43"/>
      <c r="L350" s="43"/>
      <c r="M350" s="43"/>
      <c r="N350" s="43"/>
      <c r="O350" s="43"/>
      <c r="P350" s="43"/>
      <c r="Q350" s="43"/>
      <c r="R350" s="43"/>
      <c r="S350" s="43"/>
      <c r="T350" s="797"/>
      <c r="U350" s="43"/>
      <c r="V350" s="50"/>
      <c r="W350" s="43"/>
      <c r="X350" s="43"/>
      <c r="Y350" s="43"/>
      <c r="Z350" s="43"/>
      <c r="AA350" s="43"/>
    </row>
    <row r="351" spans="1:27" ht="15.75" customHeight="1">
      <c r="A351" s="43"/>
      <c r="B351" s="4"/>
      <c r="C351" s="41"/>
      <c r="D351" s="41"/>
      <c r="E351" s="43"/>
      <c r="F351" s="43"/>
      <c r="G351" s="43"/>
      <c r="H351" s="43"/>
      <c r="I351" s="43"/>
      <c r="J351" s="43"/>
      <c r="K351" s="43"/>
      <c r="L351" s="43"/>
      <c r="M351" s="43"/>
      <c r="N351" s="43"/>
      <c r="O351" s="43"/>
      <c r="P351" s="43"/>
      <c r="Q351" s="43"/>
      <c r="R351" s="43"/>
      <c r="S351" s="43"/>
      <c r="T351" s="797"/>
      <c r="U351" s="43"/>
      <c r="V351" s="50"/>
      <c r="W351" s="43"/>
      <c r="X351" s="43"/>
      <c r="Y351" s="43"/>
      <c r="Z351" s="43"/>
      <c r="AA351" s="43"/>
    </row>
    <row r="352" spans="1:27" ht="15.75" customHeight="1">
      <c r="A352" s="43"/>
      <c r="B352" s="4"/>
      <c r="C352" s="41"/>
      <c r="D352" s="41"/>
      <c r="E352" s="43"/>
      <c r="F352" s="43"/>
      <c r="G352" s="43"/>
      <c r="H352" s="43"/>
      <c r="I352" s="43"/>
      <c r="J352" s="43"/>
      <c r="K352" s="43"/>
      <c r="L352" s="43"/>
      <c r="M352" s="43"/>
      <c r="N352" s="43"/>
      <c r="O352" s="43"/>
      <c r="P352" s="43"/>
      <c r="Q352" s="43"/>
      <c r="R352" s="43"/>
      <c r="S352" s="43"/>
      <c r="T352" s="797"/>
      <c r="U352" s="43"/>
      <c r="V352" s="50"/>
      <c r="W352" s="43"/>
      <c r="X352" s="43"/>
      <c r="Y352" s="43"/>
      <c r="Z352" s="43"/>
      <c r="AA352" s="43"/>
    </row>
    <row r="353" spans="1:27" ht="15.75" customHeight="1">
      <c r="A353" s="43"/>
      <c r="B353" s="4"/>
      <c r="C353" s="41"/>
      <c r="D353" s="41"/>
      <c r="E353" s="43"/>
      <c r="F353" s="43"/>
      <c r="G353" s="43"/>
      <c r="H353" s="43"/>
      <c r="I353" s="43"/>
      <c r="J353" s="43"/>
      <c r="K353" s="43"/>
      <c r="L353" s="43"/>
      <c r="M353" s="43"/>
      <c r="N353" s="43"/>
      <c r="O353" s="43"/>
      <c r="P353" s="43"/>
      <c r="Q353" s="43"/>
      <c r="R353" s="43"/>
      <c r="S353" s="43"/>
      <c r="T353" s="797"/>
      <c r="U353" s="43"/>
      <c r="V353" s="50"/>
      <c r="W353" s="43"/>
      <c r="X353" s="43"/>
      <c r="Y353" s="43"/>
      <c r="Z353" s="43"/>
      <c r="AA353" s="43"/>
    </row>
    <row r="354" spans="1:27" ht="15.75" customHeight="1">
      <c r="A354" s="43"/>
      <c r="B354" s="4"/>
      <c r="C354" s="41"/>
      <c r="D354" s="41"/>
      <c r="E354" s="43"/>
      <c r="F354" s="43"/>
      <c r="G354" s="43"/>
      <c r="H354" s="43"/>
      <c r="I354" s="43"/>
      <c r="J354" s="43"/>
      <c r="K354" s="43"/>
      <c r="L354" s="43"/>
      <c r="M354" s="43"/>
      <c r="N354" s="43"/>
      <c r="O354" s="43"/>
      <c r="P354" s="43"/>
      <c r="Q354" s="43"/>
      <c r="R354" s="43"/>
      <c r="S354" s="43"/>
      <c r="T354" s="797"/>
      <c r="U354" s="43"/>
      <c r="V354" s="50"/>
      <c r="W354" s="43"/>
      <c r="X354" s="43"/>
      <c r="Y354" s="43"/>
      <c r="Z354" s="43"/>
      <c r="AA354" s="43"/>
    </row>
    <row r="355" spans="1:27" ht="15.75" customHeight="1">
      <c r="A355" s="43"/>
      <c r="B355" s="4"/>
      <c r="C355" s="41"/>
      <c r="D355" s="41"/>
      <c r="E355" s="43"/>
      <c r="F355" s="43"/>
      <c r="G355" s="43"/>
      <c r="H355" s="43"/>
      <c r="I355" s="43"/>
      <c r="J355" s="43"/>
      <c r="K355" s="43"/>
      <c r="L355" s="43"/>
      <c r="M355" s="43"/>
      <c r="N355" s="43"/>
      <c r="O355" s="43"/>
      <c r="P355" s="43"/>
      <c r="Q355" s="43"/>
      <c r="R355" s="43"/>
      <c r="S355" s="43"/>
      <c r="T355" s="797"/>
      <c r="U355" s="43"/>
      <c r="V355" s="50"/>
      <c r="W355" s="43"/>
      <c r="X355" s="43"/>
      <c r="Y355" s="43"/>
      <c r="Z355" s="43"/>
      <c r="AA355" s="43"/>
    </row>
    <row r="356" spans="1:27" ht="15.75" customHeight="1">
      <c r="A356" s="43"/>
      <c r="B356" s="4"/>
      <c r="C356" s="41"/>
      <c r="D356" s="41"/>
      <c r="E356" s="43"/>
      <c r="F356" s="43"/>
      <c r="G356" s="43"/>
      <c r="H356" s="43"/>
      <c r="I356" s="43"/>
      <c r="J356" s="43"/>
      <c r="K356" s="43"/>
      <c r="L356" s="43"/>
      <c r="M356" s="43"/>
      <c r="N356" s="43"/>
      <c r="O356" s="43"/>
      <c r="P356" s="43"/>
      <c r="Q356" s="43"/>
      <c r="R356" s="43"/>
      <c r="S356" s="43"/>
      <c r="T356" s="797"/>
      <c r="U356" s="43"/>
      <c r="V356" s="50"/>
      <c r="W356" s="43"/>
      <c r="X356" s="43"/>
      <c r="Y356" s="43"/>
      <c r="Z356" s="43"/>
      <c r="AA356" s="43"/>
    </row>
    <row r="357" spans="1:27" ht="15.75" customHeight="1">
      <c r="A357" s="43"/>
      <c r="B357" s="4"/>
      <c r="C357" s="41"/>
      <c r="D357" s="41"/>
      <c r="E357" s="43"/>
      <c r="F357" s="43"/>
      <c r="G357" s="43"/>
      <c r="H357" s="43"/>
      <c r="I357" s="43"/>
      <c r="J357" s="43"/>
      <c r="K357" s="43"/>
      <c r="L357" s="43"/>
      <c r="M357" s="43"/>
      <c r="N357" s="43"/>
      <c r="O357" s="43"/>
      <c r="P357" s="43"/>
      <c r="Q357" s="43"/>
      <c r="R357" s="43"/>
      <c r="S357" s="43"/>
      <c r="T357" s="797"/>
      <c r="U357" s="43"/>
      <c r="V357" s="50"/>
      <c r="W357" s="43"/>
      <c r="X357" s="43"/>
      <c r="Y357" s="43"/>
      <c r="Z357" s="43"/>
      <c r="AA357" s="43"/>
    </row>
    <row r="358" spans="1:27" ht="15.75" customHeight="1">
      <c r="A358" s="43"/>
      <c r="B358" s="4"/>
      <c r="C358" s="41"/>
      <c r="D358" s="41"/>
      <c r="E358" s="43"/>
      <c r="F358" s="43"/>
      <c r="G358" s="43"/>
      <c r="H358" s="43"/>
      <c r="I358" s="43"/>
      <c r="J358" s="43"/>
      <c r="K358" s="43"/>
      <c r="L358" s="43"/>
      <c r="M358" s="43"/>
      <c r="N358" s="43"/>
      <c r="O358" s="43"/>
      <c r="P358" s="43"/>
      <c r="Q358" s="43"/>
      <c r="R358" s="43"/>
      <c r="S358" s="43"/>
      <c r="T358" s="797"/>
      <c r="U358" s="43"/>
      <c r="V358" s="50"/>
      <c r="W358" s="43"/>
      <c r="X358" s="43"/>
      <c r="Y358" s="43"/>
      <c r="Z358" s="43"/>
      <c r="AA358" s="43"/>
    </row>
    <row r="359" spans="1:27" ht="15.75" customHeight="1">
      <c r="A359" s="43"/>
      <c r="B359" s="4"/>
      <c r="C359" s="41"/>
      <c r="D359" s="41"/>
      <c r="E359" s="43"/>
      <c r="F359" s="43"/>
      <c r="G359" s="43"/>
      <c r="H359" s="43"/>
      <c r="I359" s="43"/>
      <c r="J359" s="43"/>
      <c r="K359" s="43"/>
      <c r="L359" s="43"/>
      <c r="M359" s="43"/>
      <c r="N359" s="43"/>
      <c r="O359" s="43"/>
      <c r="P359" s="43"/>
      <c r="Q359" s="43"/>
      <c r="R359" s="43"/>
      <c r="S359" s="43"/>
      <c r="T359" s="797"/>
      <c r="U359" s="43"/>
      <c r="V359" s="50"/>
      <c r="W359" s="43"/>
      <c r="X359" s="43"/>
      <c r="Y359" s="43"/>
      <c r="Z359" s="43"/>
      <c r="AA359" s="43"/>
    </row>
    <row r="360" spans="1:27" ht="15.75" customHeight="1">
      <c r="A360" s="43"/>
      <c r="B360" s="4"/>
      <c r="C360" s="41"/>
      <c r="D360" s="41"/>
      <c r="E360" s="43"/>
      <c r="F360" s="43"/>
      <c r="G360" s="43"/>
      <c r="H360" s="43"/>
      <c r="I360" s="43"/>
      <c r="J360" s="43"/>
      <c r="K360" s="43"/>
      <c r="L360" s="43"/>
      <c r="M360" s="43"/>
      <c r="N360" s="43"/>
      <c r="O360" s="43"/>
      <c r="P360" s="43"/>
      <c r="Q360" s="43"/>
      <c r="R360" s="43"/>
      <c r="S360" s="43"/>
      <c r="T360" s="797"/>
      <c r="U360" s="43"/>
      <c r="V360" s="50"/>
      <c r="W360" s="43"/>
      <c r="X360" s="43"/>
      <c r="Y360" s="43"/>
      <c r="Z360" s="43"/>
      <c r="AA360" s="43"/>
    </row>
    <row r="361" spans="1:27" ht="15.75" customHeight="1">
      <c r="A361" s="43"/>
      <c r="B361" s="4"/>
      <c r="C361" s="41"/>
      <c r="D361" s="41"/>
      <c r="E361" s="43"/>
      <c r="F361" s="43"/>
      <c r="G361" s="43"/>
      <c r="H361" s="43"/>
      <c r="I361" s="43"/>
      <c r="J361" s="43"/>
      <c r="K361" s="43"/>
      <c r="L361" s="43"/>
      <c r="M361" s="43"/>
      <c r="N361" s="43"/>
      <c r="O361" s="43"/>
      <c r="P361" s="43"/>
      <c r="Q361" s="43"/>
      <c r="R361" s="43"/>
      <c r="S361" s="43"/>
      <c r="T361" s="797"/>
      <c r="U361" s="43"/>
      <c r="V361" s="50"/>
      <c r="W361" s="43"/>
      <c r="X361" s="43"/>
      <c r="Y361" s="43"/>
      <c r="Z361" s="43"/>
      <c r="AA361" s="43"/>
    </row>
    <row r="362" spans="1:27" ht="15.75" customHeight="1">
      <c r="A362" s="43"/>
      <c r="B362" s="4"/>
      <c r="C362" s="41"/>
      <c r="D362" s="41"/>
      <c r="E362" s="43"/>
      <c r="F362" s="43"/>
      <c r="G362" s="43"/>
      <c r="H362" s="43"/>
      <c r="I362" s="43"/>
      <c r="J362" s="43"/>
      <c r="K362" s="43"/>
      <c r="L362" s="43"/>
      <c r="M362" s="43"/>
      <c r="N362" s="43"/>
      <c r="O362" s="43"/>
      <c r="P362" s="43"/>
      <c r="Q362" s="43"/>
      <c r="R362" s="43"/>
      <c r="S362" s="43"/>
      <c r="T362" s="797"/>
      <c r="U362" s="43"/>
      <c r="V362" s="50"/>
      <c r="W362" s="43"/>
      <c r="X362" s="43"/>
      <c r="Y362" s="43"/>
      <c r="Z362" s="43"/>
      <c r="AA362" s="43"/>
    </row>
    <row r="363" spans="1:27" ht="15.75" customHeight="1">
      <c r="A363" s="43"/>
      <c r="B363" s="4"/>
      <c r="C363" s="41"/>
      <c r="D363" s="41"/>
      <c r="E363" s="43"/>
      <c r="F363" s="43"/>
      <c r="G363" s="43"/>
      <c r="H363" s="43"/>
      <c r="I363" s="43"/>
      <c r="J363" s="43"/>
      <c r="K363" s="43"/>
      <c r="L363" s="43"/>
      <c r="M363" s="43"/>
      <c r="N363" s="43"/>
      <c r="O363" s="43"/>
      <c r="P363" s="43"/>
      <c r="Q363" s="43"/>
      <c r="R363" s="43"/>
      <c r="S363" s="43"/>
      <c r="T363" s="797"/>
      <c r="U363" s="43"/>
      <c r="V363" s="50"/>
      <c r="W363" s="43"/>
      <c r="X363" s="43"/>
      <c r="Y363" s="43"/>
      <c r="Z363" s="43"/>
      <c r="AA363" s="43"/>
    </row>
    <row r="364" spans="1:27" ht="15.75" customHeight="1">
      <c r="A364" s="43"/>
      <c r="B364" s="4"/>
      <c r="C364" s="41"/>
      <c r="D364" s="41"/>
      <c r="E364" s="43"/>
      <c r="F364" s="43"/>
      <c r="G364" s="43"/>
      <c r="H364" s="43"/>
      <c r="I364" s="43"/>
      <c r="J364" s="43"/>
      <c r="K364" s="43"/>
      <c r="L364" s="43"/>
      <c r="M364" s="43"/>
      <c r="N364" s="43"/>
      <c r="O364" s="43"/>
      <c r="P364" s="43"/>
      <c r="Q364" s="43"/>
      <c r="R364" s="43"/>
      <c r="S364" s="43"/>
      <c r="T364" s="797"/>
      <c r="U364" s="43"/>
      <c r="V364" s="50"/>
      <c r="W364" s="43"/>
      <c r="X364" s="43"/>
      <c r="Y364" s="43"/>
      <c r="Z364" s="43"/>
      <c r="AA364" s="43"/>
    </row>
    <row r="365" spans="1:27" ht="15.75" customHeight="1">
      <c r="A365" s="43"/>
      <c r="B365" s="4"/>
      <c r="C365" s="41"/>
      <c r="D365" s="41"/>
      <c r="E365" s="43"/>
      <c r="F365" s="43"/>
      <c r="G365" s="43"/>
      <c r="H365" s="43"/>
      <c r="I365" s="43"/>
      <c r="J365" s="43"/>
      <c r="K365" s="43"/>
      <c r="L365" s="43"/>
      <c r="M365" s="43"/>
      <c r="N365" s="43"/>
      <c r="O365" s="43"/>
      <c r="P365" s="43"/>
      <c r="Q365" s="43"/>
      <c r="R365" s="43"/>
      <c r="S365" s="43"/>
      <c r="T365" s="797"/>
      <c r="U365" s="43"/>
      <c r="V365" s="50"/>
      <c r="W365" s="43"/>
      <c r="X365" s="43"/>
      <c r="Y365" s="43"/>
      <c r="Z365" s="43"/>
      <c r="AA365" s="43"/>
    </row>
    <row r="366" spans="1:27" ht="15.75" customHeight="1">
      <c r="A366" s="43"/>
      <c r="B366" s="4"/>
      <c r="C366" s="41"/>
      <c r="D366" s="41"/>
      <c r="E366" s="43"/>
      <c r="F366" s="43"/>
      <c r="G366" s="43"/>
      <c r="H366" s="43"/>
      <c r="I366" s="43"/>
      <c r="J366" s="43"/>
      <c r="K366" s="43"/>
      <c r="L366" s="43"/>
      <c r="M366" s="43"/>
      <c r="N366" s="43"/>
      <c r="O366" s="43"/>
      <c r="P366" s="43"/>
      <c r="Q366" s="43"/>
      <c r="R366" s="43"/>
      <c r="S366" s="43"/>
      <c r="T366" s="797"/>
      <c r="U366" s="43"/>
      <c r="V366" s="50"/>
      <c r="W366" s="43"/>
      <c r="X366" s="43"/>
      <c r="Y366" s="43"/>
      <c r="Z366" s="43"/>
      <c r="AA366" s="43"/>
    </row>
    <row r="367" spans="1:27" ht="15.75" customHeight="1">
      <c r="A367" s="43"/>
      <c r="B367" s="4"/>
      <c r="C367" s="41"/>
      <c r="D367" s="41"/>
      <c r="E367" s="43"/>
      <c r="F367" s="43"/>
      <c r="G367" s="43"/>
      <c r="H367" s="43"/>
      <c r="I367" s="43"/>
      <c r="J367" s="43"/>
      <c r="K367" s="43"/>
      <c r="L367" s="43"/>
      <c r="M367" s="43"/>
      <c r="N367" s="43"/>
      <c r="O367" s="43"/>
      <c r="P367" s="43"/>
      <c r="Q367" s="43"/>
      <c r="R367" s="43"/>
      <c r="S367" s="43"/>
      <c r="T367" s="797"/>
      <c r="U367" s="43"/>
      <c r="V367" s="50"/>
      <c r="W367" s="43"/>
      <c r="X367" s="43"/>
      <c r="Y367" s="43"/>
      <c r="Z367" s="43"/>
      <c r="AA367" s="43"/>
    </row>
    <row r="368" spans="1:27" ht="15.75" customHeight="1">
      <c r="A368" s="43"/>
      <c r="B368" s="4"/>
      <c r="C368" s="41"/>
      <c r="D368" s="41"/>
      <c r="E368" s="43"/>
      <c r="F368" s="43"/>
      <c r="G368" s="43"/>
      <c r="H368" s="43"/>
      <c r="I368" s="43"/>
      <c r="J368" s="43"/>
      <c r="K368" s="43"/>
      <c r="L368" s="43"/>
      <c r="M368" s="43"/>
      <c r="N368" s="43"/>
      <c r="O368" s="43"/>
      <c r="P368" s="43"/>
      <c r="Q368" s="43"/>
      <c r="R368" s="43"/>
      <c r="S368" s="43"/>
      <c r="T368" s="797"/>
      <c r="U368" s="43"/>
      <c r="V368" s="50"/>
      <c r="W368" s="43"/>
      <c r="X368" s="43"/>
      <c r="Y368" s="43"/>
      <c r="Z368" s="43"/>
      <c r="AA368" s="43"/>
    </row>
    <row r="369" spans="1:27" ht="15.75" customHeight="1">
      <c r="A369" s="43"/>
      <c r="B369" s="4"/>
      <c r="C369" s="41"/>
      <c r="D369" s="41"/>
      <c r="E369" s="43"/>
      <c r="F369" s="43"/>
      <c r="G369" s="43"/>
      <c r="H369" s="43"/>
      <c r="I369" s="43"/>
      <c r="J369" s="43"/>
      <c r="K369" s="43"/>
      <c r="L369" s="43"/>
      <c r="M369" s="43"/>
      <c r="N369" s="43"/>
      <c r="O369" s="43"/>
      <c r="P369" s="43"/>
      <c r="Q369" s="43"/>
      <c r="R369" s="43"/>
      <c r="S369" s="43"/>
      <c r="T369" s="797"/>
      <c r="U369" s="43"/>
      <c r="V369" s="50"/>
      <c r="W369" s="43"/>
      <c r="X369" s="43"/>
      <c r="Y369" s="43"/>
      <c r="Z369" s="43"/>
      <c r="AA369" s="43"/>
    </row>
    <row r="370" spans="1:27" ht="15.75" customHeight="1">
      <c r="A370" s="43"/>
      <c r="B370" s="4"/>
      <c r="C370" s="41"/>
      <c r="D370" s="41"/>
      <c r="E370" s="43"/>
      <c r="F370" s="43"/>
      <c r="G370" s="43"/>
      <c r="H370" s="43"/>
      <c r="I370" s="43"/>
      <c r="J370" s="43"/>
      <c r="K370" s="43"/>
      <c r="L370" s="43"/>
      <c r="M370" s="43"/>
      <c r="N370" s="43"/>
      <c r="O370" s="43"/>
      <c r="P370" s="43"/>
      <c r="Q370" s="43"/>
      <c r="R370" s="43"/>
      <c r="S370" s="43"/>
      <c r="T370" s="797"/>
      <c r="U370" s="43"/>
      <c r="V370" s="50"/>
      <c r="W370" s="43"/>
      <c r="X370" s="43"/>
      <c r="Y370" s="43"/>
      <c r="Z370" s="43"/>
      <c r="AA370" s="43"/>
    </row>
    <row r="371" spans="1:27" ht="15.75" customHeight="1">
      <c r="A371" s="43"/>
      <c r="B371" s="4"/>
      <c r="C371" s="41"/>
      <c r="D371" s="41"/>
      <c r="E371" s="43"/>
      <c r="F371" s="43"/>
      <c r="G371" s="43"/>
      <c r="H371" s="43"/>
      <c r="I371" s="43"/>
      <c r="J371" s="43"/>
      <c r="K371" s="43"/>
      <c r="L371" s="43"/>
      <c r="M371" s="43"/>
      <c r="N371" s="43"/>
      <c r="O371" s="43"/>
      <c r="P371" s="43"/>
      <c r="Q371" s="43"/>
      <c r="R371" s="43"/>
      <c r="S371" s="43"/>
      <c r="T371" s="797"/>
      <c r="U371" s="43"/>
      <c r="V371" s="50"/>
      <c r="W371" s="43"/>
      <c r="X371" s="43"/>
      <c r="Y371" s="43"/>
      <c r="Z371" s="43"/>
      <c r="AA371" s="43"/>
    </row>
    <row r="372" spans="1:27" ht="15.75" customHeight="1">
      <c r="A372" s="43"/>
      <c r="B372" s="4"/>
      <c r="C372" s="41"/>
      <c r="D372" s="41"/>
      <c r="E372" s="43"/>
      <c r="F372" s="43"/>
      <c r="G372" s="43"/>
      <c r="H372" s="43"/>
      <c r="I372" s="43"/>
      <c r="J372" s="43"/>
      <c r="K372" s="43"/>
      <c r="L372" s="43"/>
      <c r="M372" s="43"/>
      <c r="N372" s="43"/>
      <c r="O372" s="43"/>
      <c r="P372" s="43"/>
      <c r="Q372" s="43"/>
      <c r="R372" s="43"/>
      <c r="S372" s="43"/>
      <c r="T372" s="797"/>
      <c r="U372" s="43"/>
      <c r="V372" s="50"/>
      <c r="W372" s="43"/>
      <c r="X372" s="43"/>
      <c r="Y372" s="43"/>
      <c r="Z372" s="43"/>
      <c r="AA372" s="43"/>
    </row>
    <row r="373" spans="1:27" ht="15.75" customHeight="1">
      <c r="A373" s="43"/>
      <c r="B373" s="4"/>
      <c r="C373" s="41"/>
      <c r="D373" s="41"/>
      <c r="E373" s="43"/>
      <c r="F373" s="43"/>
      <c r="G373" s="43"/>
      <c r="H373" s="43"/>
      <c r="I373" s="43"/>
      <c r="J373" s="43"/>
      <c r="K373" s="43"/>
      <c r="L373" s="43"/>
      <c r="M373" s="43"/>
      <c r="N373" s="43"/>
      <c r="O373" s="43"/>
      <c r="P373" s="43"/>
      <c r="Q373" s="43"/>
      <c r="R373" s="43"/>
      <c r="S373" s="43"/>
      <c r="T373" s="797"/>
      <c r="U373" s="43"/>
      <c r="V373" s="50"/>
      <c r="W373" s="43"/>
      <c r="X373" s="43"/>
      <c r="Y373" s="43"/>
      <c r="Z373" s="43"/>
      <c r="AA373" s="43"/>
    </row>
    <row r="374" spans="1:27" ht="15.75" customHeight="1">
      <c r="A374" s="43"/>
      <c r="B374" s="4"/>
      <c r="C374" s="41"/>
      <c r="D374" s="41"/>
      <c r="E374" s="43"/>
      <c r="F374" s="43"/>
      <c r="G374" s="43"/>
      <c r="H374" s="43"/>
      <c r="I374" s="43"/>
      <c r="J374" s="43"/>
      <c r="K374" s="43"/>
      <c r="L374" s="43"/>
      <c r="M374" s="43"/>
      <c r="N374" s="43"/>
      <c r="O374" s="43"/>
      <c r="P374" s="43"/>
      <c r="Q374" s="43"/>
      <c r="R374" s="43"/>
      <c r="S374" s="43"/>
      <c r="T374" s="797"/>
      <c r="U374" s="43"/>
      <c r="V374" s="50"/>
      <c r="W374" s="43"/>
      <c r="X374" s="43"/>
      <c r="Y374" s="43"/>
      <c r="Z374" s="43"/>
      <c r="AA374" s="43"/>
    </row>
    <row r="375" spans="1:27" ht="15.75" customHeight="1">
      <c r="A375" s="43"/>
      <c r="B375" s="4"/>
      <c r="C375" s="41"/>
      <c r="D375" s="41"/>
      <c r="E375" s="43"/>
      <c r="F375" s="43"/>
      <c r="G375" s="43"/>
      <c r="H375" s="43"/>
      <c r="I375" s="43"/>
      <c r="J375" s="43"/>
      <c r="K375" s="43"/>
      <c r="L375" s="43"/>
      <c r="M375" s="43"/>
      <c r="N375" s="43"/>
      <c r="O375" s="43"/>
      <c r="P375" s="43"/>
      <c r="Q375" s="43"/>
      <c r="R375" s="43"/>
      <c r="S375" s="43"/>
      <c r="T375" s="797"/>
      <c r="U375" s="43"/>
      <c r="V375" s="50"/>
      <c r="W375" s="43"/>
      <c r="X375" s="43"/>
      <c r="Y375" s="43"/>
      <c r="Z375" s="43"/>
      <c r="AA375" s="43"/>
    </row>
    <row r="376" spans="1:27" ht="15.75" customHeight="1">
      <c r="A376" s="43"/>
      <c r="B376" s="4"/>
      <c r="C376" s="41"/>
      <c r="D376" s="41"/>
      <c r="E376" s="43"/>
      <c r="F376" s="43"/>
      <c r="G376" s="43"/>
      <c r="H376" s="43"/>
      <c r="I376" s="43"/>
      <c r="J376" s="43"/>
      <c r="K376" s="43"/>
      <c r="L376" s="43"/>
      <c r="M376" s="43"/>
      <c r="N376" s="43"/>
      <c r="O376" s="43"/>
      <c r="P376" s="43"/>
      <c r="Q376" s="43"/>
      <c r="R376" s="43"/>
      <c r="S376" s="43"/>
      <c r="T376" s="797"/>
      <c r="U376" s="43"/>
      <c r="V376" s="50"/>
      <c r="W376" s="43"/>
      <c r="X376" s="43"/>
      <c r="Y376" s="43"/>
      <c r="Z376" s="43"/>
      <c r="AA376" s="43"/>
    </row>
    <row r="377" spans="1:27" ht="15.75" customHeight="1">
      <c r="A377" s="43"/>
      <c r="B377" s="4"/>
      <c r="C377" s="41"/>
      <c r="D377" s="41"/>
      <c r="E377" s="43"/>
      <c r="F377" s="43"/>
      <c r="G377" s="43"/>
      <c r="H377" s="43"/>
      <c r="I377" s="43"/>
      <c r="J377" s="43"/>
      <c r="K377" s="43"/>
      <c r="L377" s="43"/>
      <c r="M377" s="43"/>
      <c r="N377" s="43"/>
      <c r="O377" s="43"/>
      <c r="P377" s="43"/>
      <c r="Q377" s="43"/>
      <c r="R377" s="43"/>
      <c r="S377" s="43"/>
      <c r="T377" s="797"/>
      <c r="U377" s="43"/>
      <c r="V377" s="50"/>
      <c r="W377" s="43"/>
      <c r="X377" s="43"/>
      <c r="Y377" s="43"/>
      <c r="Z377" s="43"/>
      <c r="AA377" s="43"/>
    </row>
    <row r="378" spans="1:27" ht="15.75" customHeight="1">
      <c r="A378" s="43"/>
      <c r="B378" s="4"/>
      <c r="C378" s="41"/>
      <c r="D378" s="41"/>
      <c r="E378" s="43"/>
      <c r="F378" s="43"/>
      <c r="G378" s="43"/>
      <c r="H378" s="43"/>
      <c r="I378" s="43"/>
      <c r="J378" s="43"/>
      <c r="K378" s="43"/>
      <c r="L378" s="43"/>
      <c r="M378" s="43"/>
      <c r="N378" s="43"/>
      <c r="O378" s="43"/>
      <c r="P378" s="43"/>
      <c r="Q378" s="43"/>
      <c r="R378" s="43"/>
      <c r="S378" s="43"/>
      <c r="T378" s="797"/>
      <c r="U378" s="43"/>
      <c r="V378" s="50"/>
      <c r="W378" s="43"/>
      <c r="X378" s="43"/>
      <c r="Y378" s="43"/>
      <c r="Z378" s="43"/>
      <c r="AA378" s="43"/>
    </row>
    <row r="379" spans="1:27" ht="15.75" customHeight="1">
      <c r="A379" s="43"/>
      <c r="B379" s="4"/>
      <c r="C379" s="41"/>
      <c r="D379" s="41"/>
      <c r="E379" s="43"/>
      <c r="F379" s="43"/>
      <c r="G379" s="43"/>
      <c r="H379" s="43"/>
      <c r="I379" s="43"/>
      <c r="J379" s="43"/>
      <c r="K379" s="43"/>
      <c r="L379" s="43"/>
      <c r="M379" s="43"/>
      <c r="N379" s="43"/>
      <c r="O379" s="43"/>
      <c r="P379" s="43"/>
      <c r="Q379" s="43"/>
      <c r="R379" s="43"/>
      <c r="S379" s="43"/>
      <c r="T379" s="797"/>
      <c r="U379" s="43"/>
      <c r="V379" s="50"/>
      <c r="W379" s="43"/>
      <c r="X379" s="43"/>
      <c r="Y379" s="43"/>
      <c r="Z379" s="43"/>
      <c r="AA379" s="43"/>
    </row>
    <row r="380" spans="1:27" ht="15.75" customHeight="1">
      <c r="A380" s="43"/>
      <c r="B380" s="4"/>
      <c r="C380" s="41"/>
      <c r="D380" s="41"/>
      <c r="E380" s="43"/>
      <c r="F380" s="43"/>
      <c r="G380" s="43"/>
      <c r="H380" s="43"/>
      <c r="I380" s="43"/>
      <c r="J380" s="43"/>
      <c r="K380" s="43"/>
      <c r="L380" s="43"/>
      <c r="M380" s="43"/>
      <c r="N380" s="43"/>
      <c r="O380" s="43"/>
      <c r="P380" s="43"/>
      <c r="Q380" s="43"/>
      <c r="R380" s="43"/>
      <c r="S380" s="43"/>
      <c r="T380" s="797"/>
      <c r="U380" s="43"/>
      <c r="V380" s="50"/>
      <c r="W380" s="43"/>
      <c r="X380" s="43"/>
      <c r="Y380" s="43"/>
      <c r="Z380" s="43"/>
      <c r="AA380" s="43"/>
    </row>
    <row r="381" spans="1:27" ht="15.75" customHeight="1">
      <c r="A381" s="43"/>
      <c r="B381" s="4"/>
      <c r="C381" s="41"/>
      <c r="D381" s="41"/>
      <c r="E381" s="43"/>
      <c r="F381" s="43"/>
      <c r="G381" s="43"/>
      <c r="H381" s="43"/>
      <c r="I381" s="43"/>
      <c r="J381" s="43"/>
      <c r="K381" s="43"/>
      <c r="L381" s="43"/>
      <c r="M381" s="43"/>
      <c r="N381" s="43"/>
      <c r="O381" s="43"/>
      <c r="P381" s="43"/>
      <c r="Q381" s="43"/>
      <c r="R381" s="43"/>
      <c r="S381" s="43"/>
      <c r="T381" s="797"/>
      <c r="U381" s="43"/>
      <c r="V381" s="50"/>
      <c r="W381" s="43"/>
      <c r="X381" s="43"/>
      <c r="Y381" s="43"/>
      <c r="Z381" s="43"/>
      <c r="AA381" s="43"/>
    </row>
    <row r="382" spans="1:27" ht="15.75" customHeight="1">
      <c r="A382" s="43"/>
      <c r="B382" s="4"/>
      <c r="C382" s="41"/>
      <c r="D382" s="41"/>
      <c r="E382" s="43"/>
      <c r="F382" s="43"/>
      <c r="G382" s="43"/>
      <c r="H382" s="43"/>
      <c r="I382" s="43"/>
      <c r="J382" s="43"/>
      <c r="K382" s="43"/>
      <c r="L382" s="43"/>
      <c r="M382" s="43"/>
      <c r="N382" s="43"/>
      <c r="O382" s="43"/>
      <c r="P382" s="43"/>
      <c r="Q382" s="43"/>
      <c r="R382" s="43"/>
      <c r="S382" s="43"/>
      <c r="T382" s="797"/>
      <c r="U382" s="43"/>
      <c r="V382" s="50"/>
      <c r="W382" s="43"/>
      <c r="X382" s="43"/>
      <c r="Y382" s="43"/>
      <c r="Z382" s="43"/>
      <c r="AA382" s="43"/>
    </row>
    <row r="383" spans="1:27" ht="15.75" customHeight="1">
      <c r="A383" s="43"/>
      <c r="B383" s="4"/>
      <c r="C383" s="41"/>
      <c r="D383" s="41"/>
      <c r="E383" s="43"/>
      <c r="F383" s="43"/>
      <c r="G383" s="43"/>
      <c r="H383" s="43"/>
      <c r="I383" s="43"/>
      <c r="J383" s="43"/>
      <c r="K383" s="43"/>
      <c r="L383" s="43"/>
      <c r="M383" s="43"/>
      <c r="N383" s="43"/>
      <c r="O383" s="43"/>
      <c r="P383" s="43"/>
      <c r="Q383" s="43"/>
      <c r="R383" s="43"/>
      <c r="S383" s="43"/>
      <c r="T383" s="797"/>
      <c r="U383" s="43"/>
      <c r="V383" s="50"/>
      <c r="W383" s="43"/>
      <c r="X383" s="43"/>
      <c r="Y383" s="43"/>
      <c r="Z383" s="43"/>
      <c r="AA383" s="43"/>
    </row>
    <row r="384" spans="1:27" ht="15.75" customHeight="1">
      <c r="A384" s="43"/>
      <c r="B384" s="4"/>
      <c r="C384" s="41"/>
      <c r="D384" s="41"/>
      <c r="E384" s="43"/>
      <c r="F384" s="43"/>
      <c r="G384" s="43"/>
      <c r="H384" s="43"/>
      <c r="I384" s="43"/>
      <c r="J384" s="43"/>
      <c r="K384" s="43"/>
      <c r="L384" s="43"/>
      <c r="M384" s="43"/>
      <c r="N384" s="43"/>
      <c r="O384" s="43"/>
      <c r="P384" s="43"/>
      <c r="Q384" s="43"/>
      <c r="R384" s="43"/>
      <c r="S384" s="43"/>
      <c r="T384" s="797"/>
      <c r="U384" s="43"/>
      <c r="V384" s="50"/>
      <c r="W384" s="43"/>
      <c r="X384" s="43"/>
      <c r="Y384" s="43"/>
      <c r="Z384" s="43"/>
      <c r="AA384" s="43"/>
    </row>
    <row r="385" spans="1:27" ht="15.75" customHeight="1">
      <c r="A385" s="43"/>
      <c r="B385" s="4"/>
      <c r="C385" s="41"/>
      <c r="D385" s="41"/>
      <c r="E385" s="43"/>
      <c r="F385" s="43"/>
      <c r="G385" s="43"/>
      <c r="H385" s="43"/>
      <c r="I385" s="43"/>
      <c r="J385" s="43"/>
      <c r="K385" s="43"/>
      <c r="L385" s="43"/>
      <c r="M385" s="43"/>
      <c r="N385" s="43"/>
      <c r="O385" s="43"/>
      <c r="P385" s="43"/>
      <c r="Q385" s="43"/>
      <c r="R385" s="43"/>
      <c r="S385" s="43"/>
      <c r="T385" s="797"/>
      <c r="U385" s="43"/>
      <c r="V385" s="50"/>
      <c r="W385" s="43"/>
      <c r="X385" s="43"/>
      <c r="Y385" s="43"/>
      <c r="Z385" s="43"/>
      <c r="AA385" s="43"/>
    </row>
    <row r="386" spans="1:27" ht="15.75" customHeight="1">
      <c r="A386" s="43"/>
      <c r="B386" s="4"/>
      <c r="C386" s="41"/>
      <c r="D386" s="41"/>
      <c r="E386" s="43"/>
      <c r="F386" s="43"/>
      <c r="G386" s="43"/>
      <c r="H386" s="43"/>
      <c r="I386" s="43"/>
      <c r="J386" s="43"/>
      <c r="K386" s="43"/>
      <c r="L386" s="43"/>
      <c r="M386" s="43"/>
      <c r="N386" s="43"/>
      <c r="O386" s="43"/>
      <c r="P386" s="43"/>
      <c r="Q386" s="43"/>
      <c r="R386" s="43"/>
      <c r="S386" s="43"/>
      <c r="T386" s="797"/>
      <c r="U386" s="43"/>
      <c r="V386" s="50"/>
      <c r="W386" s="43"/>
      <c r="X386" s="43"/>
      <c r="Y386" s="43"/>
      <c r="Z386" s="43"/>
      <c r="AA386" s="43"/>
    </row>
    <row r="387" spans="1:27" ht="15.75" customHeight="1">
      <c r="A387" s="43"/>
      <c r="B387" s="4"/>
      <c r="C387" s="41"/>
      <c r="D387" s="41"/>
      <c r="E387" s="43"/>
      <c r="F387" s="43"/>
      <c r="G387" s="43"/>
      <c r="H387" s="43"/>
      <c r="I387" s="43"/>
      <c r="J387" s="43"/>
      <c r="K387" s="43"/>
      <c r="L387" s="43"/>
      <c r="M387" s="43"/>
      <c r="N387" s="43"/>
      <c r="O387" s="43"/>
      <c r="P387" s="43"/>
      <c r="Q387" s="43"/>
      <c r="R387" s="43"/>
      <c r="S387" s="43"/>
      <c r="T387" s="797"/>
      <c r="U387" s="43"/>
      <c r="V387" s="50"/>
      <c r="W387" s="43"/>
      <c r="X387" s="43"/>
      <c r="Y387" s="43"/>
      <c r="Z387" s="43"/>
      <c r="AA387" s="43"/>
    </row>
    <row r="388" spans="1:27" ht="15.75" customHeight="1">
      <c r="A388" s="43"/>
      <c r="B388" s="4"/>
      <c r="C388" s="41"/>
      <c r="D388" s="41"/>
      <c r="E388" s="43"/>
      <c r="F388" s="43"/>
      <c r="G388" s="43"/>
      <c r="H388" s="43"/>
      <c r="I388" s="43"/>
      <c r="J388" s="43"/>
      <c r="K388" s="43"/>
      <c r="L388" s="43"/>
      <c r="M388" s="43"/>
      <c r="N388" s="43"/>
      <c r="O388" s="43"/>
      <c r="P388" s="43"/>
      <c r="Q388" s="43"/>
      <c r="R388" s="43"/>
      <c r="S388" s="43"/>
      <c r="T388" s="797"/>
      <c r="U388" s="43"/>
      <c r="V388" s="50"/>
      <c r="W388" s="43"/>
      <c r="X388" s="43"/>
      <c r="Y388" s="43"/>
      <c r="Z388" s="43"/>
      <c r="AA388" s="43"/>
    </row>
    <row r="389" spans="1:27" ht="15.75" customHeight="1">
      <c r="A389" s="43"/>
      <c r="B389" s="4"/>
      <c r="C389" s="41"/>
      <c r="D389" s="41"/>
      <c r="E389" s="43"/>
      <c r="F389" s="43"/>
      <c r="G389" s="43"/>
      <c r="H389" s="43"/>
      <c r="I389" s="43"/>
      <c r="J389" s="43"/>
      <c r="K389" s="43"/>
      <c r="L389" s="43"/>
      <c r="M389" s="43"/>
      <c r="N389" s="43"/>
      <c r="O389" s="43"/>
      <c r="P389" s="43"/>
      <c r="Q389" s="43"/>
      <c r="R389" s="43"/>
      <c r="S389" s="43"/>
      <c r="T389" s="797"/>
      <c r="U389" s="43"/>
      <c r="V389" s="50"/>
      <c r="W389" s="43"/>
      <c r="X389" s="43"/>
      <c r="Y389" s="43"/>
      <c r="Z389" s="43"/>
      <c r="AA389" s="43"/>
    </row>
    <row r="390" spans="1:27" ht="15.75" customHeight="1">
      <c r="A390" s="43"/>
      <c r="B390" s="4"/>
      <c r="C390" s="41"/>
      <c r="D390" s="41"/>
      <c r="E390" s="43"/>
      <c r="F390" s="43"/>
      <c r="G390" s="43"/>
      <c r="H390" s="43"/>
      <c r="I390" s="43"/>
      <c r="J390" s="43"/>
      <c r="K390" s="43"/>
      <c r="L390" s="43"/>
      <c r="M390" s="43"/>
      <c r="N390" s="43"/>
      <c r="O390" s="43"/>
      <c r="P390" s="43"/>
      <c r="Q390" s="43"/>
      <c r="R390" s="43"/>
      <c r="S390" s="43"/>
      <c r="T390" s="797"/>
      <c r="U390" s="43"/>
      <c r="V390" s="50"/>
      <c r="W390" s="43"/>
      <c r="X390" s="43"/>
      <c r="Y390" s="43"/>
      <c r="Z390" s="43"/>
      <c r="AA390" s="43"/>
    </row>
    <row r="391" spans="1:27" ht="15.75" customHeight="1">
      <c r="A391" s="43"/>
      <c r="B391" s="4"/>
      <c r="C391" s="41"/>
      <c r="D391" s="41"/>
      <c r="E391" s="43"/>
      <c r="F391" s="43"/>
      <c r="G391" s="43"/>
      <c r="H391" s="43"/>
      <c r="I391" s="43"/>
      <c r="J391" s="43"/>
      <c r="K391" s="43"/>
      <c r="L391" s="43"/>
      <c r="M391" s="43"/>
      <c r="N391" s="43"/>
      <c r="O391" s="43"/>
      <c r="P391" s="43"/>
      <c r="Q391" s="43"/>
      <c r="R391" s="43"/>
      <c r="S391" s="43"/>
      <c r="T391" s="797"/>
      <c r="U391" s="43"/>
      <c r="V391" s="50"/>
      <c r="W391" s="43"/>
      <c r="X391" s="43"/>
      <c r="Y391" s="43"/>
      <c r="Z391" s="43"/>
      <c r="AA391" s="43"/>
    </row>
    <row r="392" spans="1:27" ht="15.75" customHeight="1">
      <c r="A392" s="43"/>
      <c r="B392" s="4"/>
      <c r="C392" s="41"/>
      <c r="D392" s="41"/>
      <c r="E392" s="43"/>
      <c r="F392" s="43"/>
      <c r="G392" s="43"/>
      <c r="H392" s="43"/>
      <c r="I392" s="43"/>
      <c r="J392" s="43"/>
      <c r="K392" s="43"/>
      <c r="L392" s="43"/>
      <c r="M392" s="43"/>
      <c r="N392" s="43"/>
      <c r="O392" s="43"/>
      <c r="P392" s="43"/>
      <c r="Q392" s="43"/>
      <c r="R392" s="43"/>
      <c r="S392" s="43"/>
      <c r="T392" s="797"/>
      <c r="U392" s="43"/>
      <c r="V392" s="50"/>
      <c r="W392" s="43"/>
      <c r="X392" s="43"/>
      <c r="Y392" s="43"/>
      <c r="Z392" s="43"/>
      <c r="AA392" s="43"/>
    </row>
    <row r="393" spans="1:27" ht="15.75" customHeight="1">
      <c r="A393" s="43"/>
      <c r="B393" s="4"/>
      <c r="C393" s="41"/>
      <c r="D393" s="41"/>
      <c r="E393" s="43"/>
      <c r="F393" s="43"/>
      <c r="G393" s="43"/>
      <c r="H393" s="43"/>
      <c r="I393" s="43"/>
      <c r="J393" s="43"/>
      <c r="K393" s="43"/>
      <c r="L393" s="43"/>
      <c r="M393" s="43"/>
      <c r="N393" s="43"/>
      <c r="O393" s="43"/>
      <c r="P393" s="43"/>
      <c r="Q393" s="43"/>
      <c r="R393" s="43"/>
      <c r="S393" s="43"/>
      <c r="T393" s="797"/>
      <c r="U393" s="43"/>
      <c r="V393" s="50"/>
      <c r="W393" s="43"/>
      <c r="X393" s="43"/>
      <c r="Y393" s="43"/>
      <c r="Z393" s="43"/>
      <c r="AA393" s="43"/>
    </row>
    <row r="394" spans="1:27" ht="15.75" customHeight="1">
      <c r="A394" s="43"/>
      <c r="B394" s="4"/>
      <c r="C394" s="41"/>
      <c r="D394" s="41"/>
      <c r="E394" s="43"/>
      <c r="F394" s="43"/>
      <c r="G394" s="43"/>
      <c r="H394" s="43"/>
      <c r="I394" s="43"/>
      <c r="J394" s="43"/>
      <c r="K394" s="43"/>
      <c r="L394" s="43"/>
      <c r="M394" s="43"/>
      <c r="N394" s="43"/>
      <c r="O394" s="43"/>
      <c r="P394" s="43"/>
      <c r="Q394" s="43"/>
      <c r="R394" s="43"/>
      <c r="S394" s="43"/>
      <c r="T394" s="797"/>
      <c r="U394" s="43"/>
      <c r="V394" s="50"/>
      <c r="W394" s="43"/>
      <c r="X394" s="43"/>
      <c r="Y394" s="43"/>
      <c r="Z394" s="43"/>
      <c r="AA394" s="43"/>
    </row>
    <row r="395" spans="1:27" ht="15.75" customHeight="1">
      <c r="A395" s="43"/>
      <c r="B395" s="4"/>
      <c r="C395" s="41"/>
      <c r="D395" s="41"/>
      <c r="E395" s="43"/>
      <c r="F395" s="43"/>
      <c r="G395" s="43"/>
      <c r="H395" s="43"/>
      <c r="I395" s="43"/>
      <c r="J395" s="43"/>
      <c r="K395" s="43"/>
      <c r="L395" s="43"/>
      <c r="M395" s="43"/>
      <c r="N395" s="43"/>
      <c r="O395" s="43"/>
      <c r="P395" s="43"/>
      <c r="Q395" s="43"/>
      <c r="R395" s="43"/>
      <c r="S395" s="43"/>
      <c r="T395" s="797"/>
      <c r="U395" s="43"/>
      <c r="V395" s="50"/>
      <c r="W395" s="43"/>
      <c r="X395" s="43"/>
      <c r="Y395" s="43"/>
      <c r="Z395" s="43"/>
      <c r="AA395" s="43"/>
    </row>
    <row r="396" spans="1:27" ht="15.75" customHeight="1">
      <c r="A396" s="43"/>
      <c r="B396" s="4"/>
      <c r="C396" s="41"/>
      <c r="D396" s="41"/>
      <c r="E396" s="43"/>
      <c r="F396" s="43"/>
      <c r="G396" s="43"/>
      <c r="H396" s="43"/>
      <c r="I396" s="43"/>
      <c r="J396" s="43"/>
      <c r="K396" s="43"/>
      <c r="L396" s="43"/>
      <c r="M396" s="43"/>
      <c r="N396" s="43"/>
      <c r="O396" s="43"/>
      <c r="P396" s="43"/>
      <c r="Q396" s="43"/>
      <c r="R396" s="43"/>
      <c r="S396" s="43"/>
      <c r="T396" s="797"/>
      <c r="U396" s="43"/>
      <c r="V396" s="50"/>
      <c r="W396" s="43"/>
      <c r="X396" s="43"/>
      <c r="Y396" s="43"/>
      <c r="Z396" s="43"/>
      <c r="AA396" s="43"/>
    </row>
    <row r="397" spans="1:27" ht="15.75" customHeight="1">
      <c r="A397" s="43"/>
      <c r="B397" s="4"/>
      <c r="C397" s="41"/>
      <c r="D397" s="41"/>
      <c r="E397" s="43"/>
      <c r="F397" s="43"/>
      <c r="G397" s="43"/>
      <c r="H397" s="43"/>
      <c r="I397" s="43"/>
      <c r="J397" s="43"/>
      <c r="K397" s="43"/>
      <c r="L397" s="43"/>
      <c r="M397" s="43"/>
      <c r="N397" s="43"/>
      <c r="O397" s="43"/>
      <c r="P397" s="43"/>
      <c r="Q397" s="43"/>
      <c r="R397" s="43"/>
      <c r="S397" s="43"/>
      <c r="T397" s="797"/>
      <c r="U397" s="43"/>
      <c r="V397" s="50"/>
      <c r="W397" s="43"/>
      <c r="X397" s="43"/>
      <c r="Y397" s="43"/>
      <c r="Z397" s="43"/>
      <c r="AA397" s="43"/>
    </row>
    <row r="398" spans="1:27" ht="15.75" customHeight="1">
      <c r="A398" s="43"/>
      <c r="B398" s="4"/>
      <c r="C398" s="41"/>
      <c r="D398" s="41"/>
      <c r="E398" s="43"/>
      <c r="F398" s="43"/>
      <c r="G398" s="43"/>
      <c r="H398" s="43"/>
      <c r="I398" s="43"/>
      <c r="J398" s="43"/>
      <c r="K398" s="43"/>
      <c r="L398" s="43"/>
      <c r="M398" s="43"/>
      <c r="N398" s="43"/>
      <c r="O398" s="43"/>
      <c r="P398" s="43"/>
      <c r="Q398" s="43"/>
      <c r="R398" s="43"/>
      <c r="S398" s="43"/>
      <c r="T398" s="797"/>
      <c r="U398" s="43"/>
      <c r="V398" s="50"/>
      <c r="W398" s="43"/>
      <c r="X398" s="43"/>
      <c r="Y398" s="43"/>
      <c r="Z398" s="43"/>
      <c r="AA398" s="43"/>
    </row>
    <row r="399" spans="1:27" ht="15.75" customHeight="1">
      <c r="A399" s="43"/>
      <c r="B399" s="4"/>
      <c r="C399" s="41"/>
      <c r="D399" s="41"/>
      <c r="E399" s="43"/>
      <c r="F399" s="43"/>
      <c r="G399" s="43"/>
      <c r="H399" s="43"/>
      <c r="I399" s="43"/>
      <c r="J399" s="43"/>
      <c r="K399" s="43"/>
      <c r="L399" s="43"/>
      <c r="M399" s="43"/>
      <c r="N399" s="43"/>
      <c r="O399" s="43"/>
      <c r="P399" s="43"/>
      <c r="Q399" s="43"/>
      <c r="R399" s="43"/>
      <c r="S399" s="43"/>
      <c r="T399" s="797"/>
      <c r="U399" s="43"/>
      <c r="V399" s="50"/>
      <c r="W399" s="43"/>
      <c r="X399" s="43"/>
      <c r="Y399" s="43"/>
      <c r="Z399" s="43"/>
      <c r="AA399" s="43"/>
    </row>
    <row r="400" spans="1:27" ht="15.75" customHeight="1">
      <c r="A400" s="43"/>
      <c r="B400" s="4"/>
      <c r="C400" s="41"/>
      <c r="D400" s="41"/>
      <c r="E400" s="43"/>
      <c r="F400" s="43"/>
      <c r="G400" s="43"/>
      <c r="H400" s="43"/>
      <c r="I400" s="43"/>
      <c r="J400" s="43"/>
      <c r="K400" s="43"/>
      <c r="L400" s="43"/>
      <c r="M400" s="43"/>
      <c r="N400" s="43"/>
      <c r="O400" s="43"/>
      <c r="P400" s="43"/>
      <c r="Q400" s="43"/>
      <c r="R400" s="43"/>
      <c r="S400" s="43"/>
      <c r="T400" s="797"/>
      <c r="U400" s="43"/>
      <c r="V400" s="50"/>
      <c r="W400" s="43"/>
      <c r="X400" s="43"/>
      <c r="Y400" s="43"/>
      <c r="Z400" s="43"/>
      <c r="AA400" s="43"/>
    </row>
    <row r="401" spans="1:27" ht="15.75" customHeight="1">
      <c r="A401" s="43"/>
      <c r="B401" s="4"/>
      <c r="C401" s="41"/>
      <c r="D401" s="41"/>
      <c r="E401" s="43"/>
      <c r="F401" s="43"/>
      <c r="G401" s="43"/>
      <c r="H401" s="43"/>
      <c r="I401" s="43"/>
      <c r="J401" s="43"/>
      <c r="K401" s="43"/>
      <c r="L401" s="43"/>
      <c r="M401" s="43"/>
      <c r="N401" s="43"/>
      <c r="O401" s="43"/>
      <c r="P401" s="43"/>
      <c r="Q401" s="43"/>
      <c r="R401" s="43"/>
      <c r="S401" s="43"/>
      <c r="T401" s="797"/>
      <c r="U401" s="43"/>
      <c r="V401" s="50"/>
      <c r="W401" s="43"/>
      <c r="X401" s="43"/>
      <c r="Y401" s="43"/>
      <c r="Z401" s="43"/>
      <c r="AA401" s="43"/>
    </row>
    <row r="402" spans="1:27" ht="15.75" customHeight="1">
      <c r="A402" s="43"/>
      <c r="B402" s="4"/>
      <c r="C402" s="41"/>
      <c r="D402" s="41"/>
      <c r="E402" s="43"/>
      <c r="F402" s="43"/>
      <c r="G402" s="43"/>
      <c r="H402" s="43"/>
      <c r="I402" s="43"/>
      <c r="J402" s="43"/>
      <c r="K402" s="43"/>
      <c r="L402" s="43"/>
      <c r="M402" s="43"/>
      <c r="N402" s="43"/>
      <c r="O402" s="43"/>
      <c r="P402" s="43"/>
      <c r="Q402" s="43"/>
      <c r="R402" s="43"/>
      <c r="S402" s="43"/>
      <c r="T402" s="797"/>
      <c r="U402" s="43"/>
      <c r="V402" s="50"/>
      <c r="W402" s="43"/>
      <c r="X402" s="43"/>
      <c r="Y402" s="43"/>
      <c r="Z402" s="43"/>
      <c r="AA402" s="43"/>
    </row>
    <row r="403" spans="1:27" ht="15.75" customHeight="1">
      <c r="A403" s="43"/>
      <c r="B403" s="4"/>
      <c r="C403" s="41"/>
      <c r="D403" s="41"/>
      <c r="E403" s="43"/>
      <c r="F403" s="43"/>
      <c r="G403" s="43"/>
      <c r="H403" s="43"/>
      <c r="I403" s="43"/>
      <c r="J403" s="43"/>
      <c r="K403" s="43"/>
      <c r="L403" s="43"/>
      <c r="M403" s="43"/>
      <c r="N403" s="43"/>
      <c r="O403" s="43"/>
      <c r="P403" s="43"/>
      <c r="Q403" s="43"/>
      <c r="R403" s="43"/>
      <c r="S403" s="43"/>
      <c r="T403" s="797"/>
      <c r="U403" s="43"/>
      <c r="V403" s="50"/>
      <c r="W403" s="43"/>
      <c r="X403" s="43"/>
      <c r="Y403" s="43"/>
      <c r="Z403" s="43"/>
      <c r="AA403" s="43"/>
    </row>
    <row r="404" spans="1:27" ht="15.75" customHeight="1">
      <c r="A404" s="43"/>
      <c r="B404" s="4"/>
      <c r="C404" s="41"/>
      <c r="D404" s="41"/>
      <c r="E404" s="43"/>
      <c r="F404" s="43"/>
      <c r="G404" s="43"/>
      <c r="H404" s="43"/>
      <c r="I404" s="43"/>
      <c r="J404" s="43"/>
      <c r="K404" s="43"/>
      <c r="L404" s="43"/>
      <c r="M404" s="43"/>
      <c r="N404" s="43"/>
      <c r="O404" s="43"/>
      <c r="P404" s="43"/>
      <c r="Q404" s="43"/>
      <c r="R404" s="43"/>
      <c r="S404" s="43"/>
      <c r="T404" s="797"/>
      <c r="U404" s="43"/>
      <c r="V404" s="50"/>
      <c r="W404" s="43"/>
      <c r="X404" s="43"/>
      <c r="Y404" s="43"/>
      <c r="Z404" s="43"/>
      <c r="AA404" s="43"/>
    </row>
    <row r="405" spans="1:27" ht="15.75" customHeight="1">
      <c r="A405" s="43"/>
      <c r="B405" s="4"/>
      <c r="C405" s="41"/>
      <c r="D405" s="41"/>
      <c r="E405" s="43"/>
      <c r="F405" s="43"/>
      <c r="G405" s="43"/>
      <c r="H405" s="43"/>
      <c r="I405" s="43"/>
      <c r="J405" s="43"/>
      <c r="K405" s="43"/>
      <c r="L405" s="43"/>
      <c r="M405" s="43"/>
      <c r="N405" s="43"/>
      <c r="O405" s="43"/>
      <c r="P405" s="43"/>
      <c r="Q405" s="43"/>
      <c r="R405" s="43"/>
      <c r="S405" s="43"/>
      <c r="T405" s="797"/>
      <c r="U405" s="43"/>
      <c r="V405" s="50"/>
      <c r="W405" s="43"/>
      <c r="X405" s="43"/>
      <c r="Y405" s="43"/>
      <c r="Z405" s="43"/>
      <c r="AA405" s="43"/>
    </row>
    <row r="406" spans="1:27" ht="15.75" customHeight="1">
      <c r="A406" s="43"/>
      <c r="B406" s="4"/>
      <c r="C406" s="41"/>
      <c r="D406" s="41"/>
      <c r="E406" s="43"/>
      <c r="F406" s="43"/>
      <c r="G406" s="43"/>
      <c r="H406" s="43"/>
      <c r="I406" s="43"/>
      <c r="J406" s="43"/>
      <c r="K406" s="43"/>
      <c r="L406" s="43"/>
      <c r="M406" s="43"/>
      <c r="N406" s="43"/>
      <c r="O406" s="43"/>
      <c r="P406" s="43"/>
      <c r="Q406" s="43"/>
      <c r="R406" s="43"/>
      <c r="S406" s="43"/>
      <c r="T406" s="797"/>
      <c r="U406" s="43"/>
      <c r="V406" s="50"/>
      <c r="W406" s="43"/>
      <c r="X406" s="43"/>
      <c r="Y406" s="43"/>
      <c r="Z406" s="43"/>
      <c r="AA406" s="43"/>
    </row>
    <row r="407" spans="1:27" ht="15.75" customHeight="1">
      <c r="A407" s="43"/>
      <c r="B407" s="4"/>
      <c r="C407" s="41"/>
      <c r="D407" s="41"/>
      <c r="E407" s="43"/>
      <c r="F407" s="43"/>
      <c r="G407" s="43"/>
      <c r="H407" s="43"/>
      <c r="I407" s="43"/>
      <c r="J407" s="43"/>
      <c r="K407" s="43"/>
      <c r="L407" s="43"/>
      <c r="M407" s="43"/>
      <c r="N407" s="43"/>
      <c r="O407" s="43"/>
      <c r="P407" s="43"/>
      <c r="Q407" s="43"/>
      <c r="R407" s="43"/>
      <c r="S407" s="43"/>
      <c r="T407" s="797"/>
      <c r="U407" s="43"/>
      <c r="V407" s="50"/>
      <c r="W407" s="43"/>
      <c r="X407" s="43"/>
      <c r="Y407" s="43"/>
      <c r="Z407" s="43"/>
      <c r="AA407" s="43"/>
    </row>
    <row r="408" spans="1:27" ht="15.75" customHeight="1">
      <c r="A408" s="43"/>
      <c r="B408" s="4"/>
      <c r="C408" s="41"/>
      <c r="D408" s="41"/>
      <c r="E408" s="43"/>
      <c r="F408" s="43"/>
      <c r="G408" s="43"/>
      <c r="H408" s="43"/>
      <c r="I408" s="43"/>
      <c r="J408" s="43"/>
      <c r="K408" s="43"/>
      <c r="L408" s="43"/>
      <c r="M408" s="43"/>
      <c r="N408" s="43"/>
      <c r="O408" s="43"/>
      <c r="P408" s="43"/>
      <c r="Q408" s="43"/>
      <c r="R408" s="43"/>
      <c r="S408" s="43"/>
      <c r="T408" s="797"/>
      <c r="U408" s="43"/>
      <c r="V408" s="50"/>
      <c r="W408" s="43"/>
      <c r="X408" s="43"/>
      <c r="Y408" s="43"/>
      <c r="Z408" s="43"/>
      <c r="AA408" s="43"/>
    </row>
    <row r="409" spans="1:27" ht="15.75" customHeight="1">
      <c r="A409" s="43"/>
      <c r="B409" s="4"/>
      <c r="C409" s="41"/>
      <c r="D409" s="41"/>
      <c r="E409" s="43"/>
      <c r="F409" s="43"/>
      <c r="G409" s="43"/>
      <c r="H409" s="43"/>
      <c r="I409" s="43"/>
      <c r="J409" s="43"/>
      <c r="K409" s="43"/>
      <c r="L409" s="43"/>
      <c r="M409" s="43"/>
      <c r="N409" s="43"/>
      <c r="O409" s="43"/>
      <c r="P409" s="43"/>
      <c r="Q409" s="43"/>
      <c r="R409" s="43"/>
      <c r="S409" s="43"/>
      <c r="T409" s="797"/>
      <c r="U409" s="43"/>
      <c r="V409" s="50"/>
      <c r="W409" s="43"/>
      <c r="X409" s="43"/>
      <c r="Y409" s="43"/>
      <c r="Z409" s="43"/>
      <c r="AA409" s="43"/>
    </row>
    <row r="410" spans="1:27" ht="15.75" customHeight="1">
      <c r="A410" s="43"/>
      <c r="B410" s="4"/>
      <c r="C410" s="41"/>
      <c r="D410" s="41"/>
      <c r="E410" s="43"/>
      <c r="F410" s="43"/>
      <c r="G410" s="43"/>
      <c r="H410" s="43"/>
      <c r="I410" s="43"/>
      <c r="J410" s="43"/>
      <c r="K410" s="43"/>
      <c r="L410" s="43"/>
      <c r="M410" s="43"/>
      <c r="N410" s="43"/>
      <c r="O410" s="43"/>
      <c r="P410" s="43"/>
      <c r="Q410" s="43"/>
      <c r="R410" s="43"/>
      <c r="S410" s="43"/>
      <c r="T410" s="797"/>
      <c r="U410" s="43"/>
      <c r="V410" s="50"/>
      <c r="W410" s="43"/>
      <c r="X410" s="43"/>
      <c r="Y410" s="43"/>
      <c r="Z410" s="43"/>
      <c r="AA410" s="43"/>
    </row>
    <row r="411" spans="1:27" ht="15.75" customHeight="1">
      <c r="A411" s="43"/>
      <c r="B411" s="4"/>
      <c r="C411" s="41"/>
      <c r="D411" s="41"/>
      <c r="E411" s="43"/>
      <c r="F411" s="43"/>
      <c r="G411" s="43"/>
      <c r="H411" s="43"/>
      <c r="I411" s="43"/>
      <c r="J411" s="43"/>
      <c r="K411" s="43"/>
      <c r="L411" s="43"/>
      <c r="M411" s="43"/>
      <c r="N411" s="43"/>
      <c r="O411" s="43"/>
      <c r="P411" s="43"/>
      <c r="Q411" s="43"/>
      <c r="R411" s="43"/>
      <c r="S411" s="43"/>
      <c r="T411" s="797"/>
      <c r="U411" s="43"/>
      <c r="V411" s="50"/>
      <c r="W411" s="43"/>
      <c r="X411" s="43"/>
      <c r="Y411" s="43"/>
      <c r="Z411" s="43"/>
      <c r="AA411" s="43"/>
    </row>
    <row r="412" spans="1:27" ht="15.75" customHeight="1">
      <c r="A412" s="43"/>
      <c r="B412" s="4"/>
      <c r="C412" s="41"/>
      <c r="D412" s="41"/>
      <c r="E412" s="43"/>
      <c r="F412" s="43"/>
      <c r="G412" s="43"/>
      <c r="H412" s="43"/>
      <c r="I412" s="43"/>
      <c r="J412" s="43"/>
      <c r="K412" s="43"/>
      <c r="L412" s="43"/>
      <c r="M412" s="43"/>
      <c r="N412" s="43"/>
      <c r="O412" s="43"/>
      <c r="P412" s="43"/>
      <c r="Q412" s="43"/>
      <c r="R412" s="43"/>
      <c r="S412" s="43"/>
      <c r="T412" s="797"/>
      <c r="U412" s="43"/>
      <c r="V412" s="50"/>
      <c r="W412" s="43"/>
      <c r="X412" s="43"/>
      <c r="Y412" s="43"/>
      <c r="Z412" s="43"/>
      <c r="AA412" s="43"/>
    </row>
    <row r="413" spans="1:27" ht="15.75" customHeight="1">
      <c r="A413" s="43"/>
      <c r="B413" s="4"/>
      <c r="C413" s="41"/>
      <c r="D413" s="41"/>
      <c r="E413" s="43"/>
      <c r="F413" s="43"/>
      <c r="G413" s="43"/>
      <c r="H413" s="43"/>
      <c r="I413" s="43"/>
      <c r="J413" s="43"/>
      <c r="K413" s="43"/>
      <c r="L413" s="43"/>
      <c r="M413" s="43"/>
      <c r="N413" s="43"/>
      <c r="O413" s="43"/>
      <c r="P413" s="43"/>
      <c r="Q413" s="43"/>
      <c r="R413" s="43"/>
      <c r="S413" s="43"/>
      <c r="T413" s="797"/>
      <c r="U413" s="43"/>
      <c r="V413" s="50"/>
      <c r="W413" s="43"/>
      <c r="X413" s="43"/>
      <c r="Y413" s="43"/>
      <c r="Z413" s="43"/>
      <c r="AA413" s="43"/>
    </row>
    <row r="414" spans="1:27" ht="15.75" customHeight="1">
      <c r="A414" s="43"/>
      <c r="B414" s="4"/>
      <c r="C414" s="41"/>
      <c r="D414" s="41"/>
      <c r="E414" s="43"/>
      <c r="F414" s="43"/>
      <c r="G414" s="43"/>
      <c r="H414" s="43"/>
      <c r="I414" s="43"/>
      <c r="J414" s="43"/>
      <c r="K414" s="43"/>
      <c r="L414" s="43"/>
      <c r="M414" s="43"/>
      <c r="N414" s="43"/>
      <c r="O414" s="43"/>
      <c r="P414" s="43"/>
      <c r="Q414" s="43"/>
      <c r="R414" s="43"/>
      <c r="S414" s="43"/>
      <c r="T414" s="797"/>
      <c r="U414" s="43"/>
      <c r="V414" s="50"/>
      <c r="W414" s="43"/>
      <c r="X414" s="43"/>
      <c r="Y414" s="43"/>
      <c r="Z414" s="43"/>
      <c r="AA414" s="43"/>
    </row>
    <row r="415" spans="1:27" ht="15.75" customHeight="1">
      <c r="A415" s="43"/>
      <c r="B415" s="4"/>
      <c r="C415" s="41"/>
      <c r="D415" s="41"/>
      <c r="E415" s="43"/>
      <c r="F415" s="43"/>
      <c r="G415" s="43"/>
      <c r="H415" s="43"/>
      <c r="I415" s="43"/>
      <c r="J415" s="43"/>
      <c r="K415" s="43"/>
      <c r="L415" s="43"/>
      <c r="M415" s="43"/>
      <c r="N415" s="43"/>
      <c r="O415" s="43"/>
      <c r="P415" s="43"/>
      <c r="Q415" s="43"/>
      <c r="R415" s="43"/>
      <c r="S415" s="43"/>
      <c r="T415" s="797"/>
      <c r="U415" s="43"/>
      <c r="V415" s="50"/>
      <c r="W415" s="43"/>
      <c r="X415" s="43"/>
      <c r="Y415" s="43"/>
      <c r="Z415" s="43"/>
      <c r="AA415" s="43"/>
    </row>
    <row r="416" spans="1:27" ht="15.75" customHeight="1">
      <c r="A416" s="43"/>
      <c r="B416" s="4"/>
      <c r="C416" s="41"/>
      <c r="D416" s="41"/>
      <c r="E416" s="43"/>
      <c r="F416" s="43"/>
      <c r="G416" s="43"/>
      <c r="H416" s="43"/>
      <c r="I416" s="43"/>
      <c r="J416" s="43"/>
      <c r="K416" s="43"/>
      <c r="L416" s="43"/>
      <c r="M416" s="43"/>
      <c r="N416" s="43"/>
      <c r="O416" s="43"/>
      <c r="P416" s="43"/>
      <c r="Q416" s="43"/>
      <c r="R416" s="43"/>
      <c r="S416" s="43"/>
      <c r="T416" s="797"/>
      <c r="U416" s="43"/>
      <c r="V416" s="50"/>
      <c r="W416" s="43"/>
      <c r="X416" s="43"/>
      <c r="Y416" s="43"/>
      <c r="Z416" s="43"/>
      <c r="AA416" s="43"/>
    </row>
    <row r="417" spans="1:27" ht="15.75" customHeight="1">
      <c r="A417" s="43"/>
      <c r="B417" s="4"/>
      <c r="C417" s="41"/>
      <c r="D417" s="41"/>
      <c r="E417" s="43"/>
      <c r="F417" s="43"/>
      <c r="G417" s="43"/>
      <c r="H417" s="43"/>
      <c r="I417" s="43"/>
      <c r="J417" s="43"/>
      <c r="K417" s="43"/>
      <c r="L417" s="43"/>
      <c r="M417" s="43"/>
      <c r="N417" s="43"/>
      <c r="O417" s="43"/>
      <c r="P417" s="43"/>
      <c r="Q417" s="43"/>
      <c r="R417" s="43"/>
      <c r="S417" s="43"/>
      <c r="T417" s="797"/>
      <c r="U417" s="43"/>
      <c r="V417" s="50"/>
      <c r="W417" s="43"/>
      <c r="X417" s="43"/>
      <c r="Y417" s="43"/>
      <c r="Z417" s="43"/>
      <c r="AA417" s="43"/>
    </row>
    <row r="418" spans="1:27" ht="15.75" customHeight="1">
      <c r="A418" s="43"/>
      <c r="B418" s="4"/>
      <c r="C418" s="41"/>
      <c r="D418" s="41"/>
      <c r="E418" s="43"/>
      <c r="F418" s="43"/>
      <c r="G418" s="43"/>
      <c r="H418" s="43"/>
      <c r="I418" s="43"/>
      <c r="J418" s="43"/>
      <c r="K418" s="43"/>
      <c r="L418" s="43"/>
      <c r="M418" s="43"/>
      <c r="N418" s="43"/>
      <c r="O418" s="43"/>
      <c r="P418" s="43"/>
      <c r="Q418" s="43"/>
      <c r="R418" s="43"/>
      <c r="S418" s="43"/>
      <c r="T418" s="797"/>
      <c r="U418" s="43"/>
      <c r="V418" s="50"/>
      <c r="W418" s="43"/>
      <c r="X418" s="43"/>
      <c r="Y418" s="43"/>
      <c r="Z418" s="43"/>
      <c r="AA418" s="43"/>
    </row>
    <row r="419" spans="1:27" ht="15.75" customHeight="1">
      <c r="A419" s="43"/>
      <c r="B419" s="4"/>
      <c r="C419" s="41"/>
      <c r="D419" s="41"/>
      <c r="E419" s="43"/>
      <c r="F419" s="43"/>
      <c r="G419" s="43"/>
      <c r="H419" s="43"/>
      <c r="I419" s="43"/>
      <c r="J419" s="43"/>
      <c r="K419" s="43"/>
      <c r="L419" s="43"/>
      <c r="M419" s="43"/>
      <c r="N419" s="43"/>
      <c r="O419" s="43"/>
      <c r="P419" s="43"/>
      <c r="Q419" s="43"/>
      <c r="R419" s="43"/>
      <c r="S419" s="43"/>
      <c r="T419" s="797"/>
      <c r="U419" s="43"/>
      <c r="V419" s="50"/>
      <c r="W419" s="43"/>
      <c r="X419" s="43"/>
      <c r="Y419" s="43"/>
      <c r="Z419" s="43"/>
      <c r="AA419" s="43"/>
    </row>
    <row r="420" spans="1:27" ht="15.75" customHeight="1">
      <c r="A420" s="43"/>
      <c r="B420" s="4"/>
      <c r="C420" s="41"/>
      <c r="D420" s="41"/>
      <c r="E420" s="43"/>
      <c r="F420" s="43"/>
      <c r="G420" s="43"/>
      <c r="H420" s="43"/>
      <c r="I420" s="43"/>
      <c r="J420" s="43"/>
      <c r="K420" s="43"/>
      <c r="L420" s="43"/>
      <c r="M420" s="43"/>
      <c r="N420" s="43"/>
      <c r="O420" s="43"/>
      <c r="P420" s="43"/>
      <c r="Q420" s="43"/>
      <c r="R420" s="43"/>
      <c r="S420" s="43"/>
      <c r="T420" s="797"/>
      <c r="U420" s="43"/>
      <c r="V420" s="50"/>
      <c r="W420" s="43"/>
      <c r="X420" s="43"/>
      <c r="Y420" s="43"/>
      <c r="Z420" s="43"/>
      <c r="AA420" s="43"/>
    </row>
    <row r="421" spans="1:27" ht="15.75" customHeight="1">
      <c r="A421" s="43"/>
      <c r="B421" s="4"/>
      <c r="C421" s="41"/>
      <c r="D421" s="41"/>
      <c r="E421" s="43"/>
      <c r="F421" s="43"/>
      <c r="G421" s="43"/>
      <c r="H421" s="43"/>
      <c r="I421" s="43"/>
      <c r="J421" s="43"/>
      <c r="K421" s="43"/>
      <c r="L421" s="43"/>
      <c r="M421" s="43"/>
      <c r="N421" s="43"/>
      <c r="O421" s="43"/>
      <c r="P421" s="43"/>
      <c r="Q421" s="43"/>
      <c r="R421" s="43"/>
      <c r="S421" s="43"/>
      <c r="T421" s="797"/>
      <c r="U421" s="43"/>
      <c r="V421" s="50"/>
      <c r="W421" s="43"/>
      <c r="X421" s="43"/>
      <c r="Y421" s="43"/>
      <c r="Z421" s="43"/>
      <c r="AA421" s="43"/>
    </row>
    <row r="422" spans="1:27" ht="15.75" customHeight="1">
      <c r="A422" s="43"/>
      <c r="B422" s="4"/>
      <c r="C422" s="41"/>
      <c r="D422" s="41"/>
      <c r="E422" s="43"/>
      <c r="F422" s="43"/>
      <c r="G422" s="43"/>
      <c r="H422" s="43"/>
      <c r="I422" s="43"/>
      <c r="J422" s="43"/>
      <c r="K422" s="43"/>
      <c r="L422" s="43"/>
      <c r="M422" s="43"/>
      <c r="N422" s="43"/>
      <c r="O422" s="43"/>
      <c r="P422" s="43"/>
      <c r="Q422" s="43"/>
      <c r="R422" s="43"/>
      <c r="S422" s="43"/>
      <c r="T422" s="797"/>
      <c r="U422" s="43"/>
      <c r="V422" s="50"/>
      <c r="W422" s="43"/>
      <c r="X422" s="43"/>
      <c r="Y422" s="43"/>
      <c r="Z422" s="43"/>
      <c r="AA422" s="43"/>
    </row>
    <row r="423" spans="1:27" ht="15.75" customHeight="1">
      <c r="A423" s="43"/>
      <c r="B423" s="4"/>
      <c r="C423" s="41"/>
      <c r="D423" s="41"/>
      <c r="E423" s="43"/>
      <c r="F423" s="43"/>
      <c r="G423" s="43"/>
      <c r="H423" s="43"/>
      <c r="I423" s="43"/>
      <c r="J423" s="43"/>
      <c r="K423" s="43"/>
      <c r="L423" s="43"/>
      <c r="M423" s="43"/>
      <c r="N423" s="43"/>
      <c r="O423" s="43"/>
      <c r="P423" s="43"/>
      <c r="Q423" s="43"/>
      <c r="R423" s="43"/>
      <c r="S423" s="43"/>
      <c r="T423" s="797"/>
      <c r="U423" s="43"/>
      <c r="V423" s="50"/>
      <c r="W423" s="43"/>
      <c r="X423" s="43"/>
      <c r="Y423" s="43"/>
      <c r="Z423" s="43"/>
      <c r="AA423" s="43"/>
    </row>
    <row r="424" spans="1:27" ht="15.75" customHeight="1">
      <c r="A424" s="43"/>
      <c r="B424" s="4"/>
      <c r="C424" s="41"/>
      <c r="D424" s="41"/>
      <c r="E424" s="43"/>
      <c r="F424" s="43"/>
      <c r="G424" s="43"/>
      <c r="H424" s="43"/>
      <c r="I424" s="43"/>
      <c r="J424" s="43"/>
      <c r="K424" s="43"/>
      <c r="L424" s="43"/>
      <c r="M424" s="43"/>
      <c r="N424" s="43"/>
      <c r="O424" s="43"/>
      <c r="P424" s="43"/>
      <c r="Q424" s="43"/>
      <c r="R424" s="43"/>
      <c r="S424" s="43"/>
      <c r="T424" s="797"/>
      <c r="U424" s="43"/>
      <c r="V424" s="50"/>
      <c r="W424" s="43"/>
      <c r="X424" s="43"/>
      <c r="Y424" s="43"/>
      <c r="Z424" s="43"/>
      <c r="AA424" s="43"/>
    </row>
    <row r="425" spans="1:27" ht="15.75" customHeight="1">
      <c r="A425" s="43"/>
      <c r="B425" s="4"/>
      <c r="C425" s="41"/>
      <c r="D425" s="41"/>
      <c r="E425" s="43"/>
      <c r="F425" s="43"/>
      <c r="G425" s="43"/>
      <c r="H425" s="43"/>
      <c r="I425" s="43"/>
      <c r="J425" s="43"/>
      <c r="K425" s="43"/>
      <c r="L425" s="43"/>
      <c r="M425" s="43"/>
      <c r="N425" s="43"/>
      <c r="O425" s="43"/>
      <c r="P425" s="43"/>
      <c r="Q425" s="43"/>
      <c r="R425" s="43"/>
      <c r="S425" s="43"/>
      <c r="T425" s="797"/>
      <c r="U425" s="43"/>
      <c r="V425" s="50"/>
      <c r="W425" s="43"/>
      <c r="X425" s="43"/>
      <c r="Y425" s="43"/>
      <c r="Z425" s="43"/>
      <c r="AA425" s="43"/>
    </row>
    <row r="426" spans="1:27" ht="15.75" customHeight="1">
      <c r="A426" s="43"/>
      <c r="B426" s="4"/>
      <c r="C426" s="41"/>
      <c r="D426" s="41"/>
      <c r="E426" s="43"/>
      <c r="F426" s="43"/>
      <c r="G426" s="43"/>
      <c r="H426" s="43"/>
      <c r="I426" s="43"/>
      <c r="J426" s="43"/>
      <c r="K426" s="43"/>
      <c r="L426" s="43"/>
      <c r="M426" s="43"/>
      <c r="N426" s="43"/>
      <c r="O426" s="43"/>
      <c r="P426" s="43"/>
      <c r="Q426" s="43"/>
      <c r="R426" s="43"/>
      <c r="S426" s="43"/>
      <c r="T426" s="797"/>
      <c r="U426" s="43"/>
      <c r="V426" s="50"/>
      <c r="W426" s="43"/>
      <c r="X426" s="43"/>
      <c r="Y426" s="43"/>
      <c r="Z426" s="43"/>
      <c r="AA426" s="43"/>
    </row>
    <row r="427" spans="1:27" ht="15.75" customHeight="1">
      <c r="A427" s="43"/>
      <c r="B427" s="4"/>
      <c r="C427" s="41"/>
      <c r="D427" s="41"/>
      <c r="E427" s="43"/>
      <c r="F427" s="43"/>
      <c r="G427" s="43"/>
      <c r="H427" s="43"/>
      <c r="I427" s="43"/>
      <c r="J427" s="43"/>
      <c r="K427" s="43"/>
      <c r="L427" s="43"/>
      <c r="M427" s="43"/>
      <c r="N427" s="43"/>
      <c r="O427" s="43"/>
      <c r="P427" s="43"/>
      <c r="Q427" s="43"/>
      <c r="R427" s="43"/>
      <c r="S427" s="43"/>
      <c r="T427" s="797"/>
      <c r="U427" s="43"/>
      <c r="V427" s="50"/>
      <c r="W427" s="43"/>
      <c r="X427" s="43"/>
      <c r="Y427" s="43"/>
      <c r="Z427" s="43"/>
      <c r="AA427" s="43"/>
    </row>
    <row r="428" spans="1:27" ht="15.75" customHeight="1">
      <c r="A428" s="43"/>
      <c r="B428" s="4"/>
      <c r="C428" s="41"/>
      <c r="D428" s="41"/>
      <c r="E428" s="43"/>
      <c r="F428" s="43"/>
      <c r="G428" s="43"/>
      <c r="H428" s="43"/>
      <c r="I428" s="43"/>
      <c r="J428" s="43"/>
      <c r="K428" s="43"/>
      <c r="L428" s="43"/>
      <c r="M428" s="43"/>
      <c r="N428" s="43"/>
      <c r="O428" s="43"/>
      <c r="P428" s="43"/>
      <c r="Q428" s="43"/>
      <c r="R428" s="43"/>
      <c r="S428" s="43"/>
      <c r="T428" s="797"/>
      <c r="U428" s="43"/>
      <c r="V428" s="50"/>
      <c r="W428" s="43"/>
      <c r="X428" s="43"/>
      <c r="Y428" s="43"/>
      <c r="Z428" s="43"/>
      <c r="AA428" s="43"/>
    </row>
    <row r="429" spans="1:27" ht="15.75" customHeight="1">
      <c r="A429" s="43"/>
      <c r="B429" s="4"/>
      <c r="C429" s="41"/>
      <c r="D429" s="41"/>
      <c r="E429" s="43"/>
      <c r="F429" s="43"/>
      <c r="G429" s="43"/>
      <c r="H429" s="43"/>
      <c r="I429" s="43"/>
      <c r="J429" s="43"/>
      <c r="K429" s="43"/>
      <c r="L429" s="43"/>
      <c r="M429" s="43"/>
      <c r="N429" s="43"/>
      <c r="O429" s="43"/>
      <c r="P429" s="43"/>
      <c r="Q429" s="43"/>
      <c r="R429" s="43"/>
      <c r="S429" s="43"/>
      <c r="T429" s="797"/>
      <c r="U429" s="43"/>
      <c r="V429" s="50"/>
      <c r="W429" s="43"/>
      <c r="X429" s="43"/>
      <c r="Y429" s="43"/>
      <c r="Z429" s="43"/>
      <c r="AA429" s="43"/>
    </row>
    <row r="430" spans="1:27" ht="15.75" customHeight="1">
      <c r="A430" s="43"/>
      <c r="B430" s="4"/>
      <c r="C430" s="41"/>
      <c r="D430" s="41"/>
      <c r="E430" s="43"/>
      <c r="F430" s="43"/>
      <c r="G430" s="43"/>
      <c r="H430" s="43"/>
      <c r="I430" s="43"/>
      <c r="J430" s="43"/>
      <c r="K430" s="43"/>
      <c r="L430" s="43"/>
      <c r="M430" s="43"/>
      <c r="N430" s="43"/>
      <c r="O430" s="43"/>
      <c r="P430" s="43"/>
      <c r="Q430" s="43"/>
      <c r="R430" s="43"/>
      <c r="S430" s="43"/>
      <c r="T430" s="797"/>
      <c r="U430" s="43"/>
      <c r="V430" s="50"/>
      <c r="W430" s="43"/>
      <c r="X430" s="43"/>
      <c r="Y430" s="43"/>
      <c r="Z430" s="43"/>
      <c r="AA430" s="43"/>
    </row>
    <row r="431" spans="1:27" ht="15.75" customHeight="1">
      <c r="A431" s="43"/>
      <c r="B431" s="4"/>
      <c r="C431" s="41"/>
      <c r="D431" s="41"/>
      <c r="E431" s="43"/>
      <c r="F431" s="43"/>
      <c r="G431" s="43"/>
      <c r="H431" s="43"/>
      <c r="I431" s="43"/>
      <c r="J431" s="43"/>
      <c r="K431" s="43"/>
      <c r="L431" s="43"/>
      <c r="M431" s="43"/>
      <c r="N431" s="43"/>
      <c r="O431" s="43"/>
      <c r="P431" s="43"/>
      <c r="Q431" s="43"/>
      <c r="R431" s="43"/>
      <c r="S431" s="43"/>
      <c r="T431" s="797"/>
      <c r="U431" s="43"/>
      <c r="V431" s="50"/>
      <c r="W431" s="43"/>
      <c r="X431" s="43"/>
      <c r="Y431" s="43"/>
      <c r="Z431" s="43"/>
      <c r="AA431" s="43"/>
    </row>
    <row r="432" spans="1:27" ht="15.75" customHeight="1">
      <c r="A432" s="43"/>
      <c r="B432" s="4"/>
      <c r="C432" s="41"/>
      <c r="D432" s="41"/>
      <c r="E432" s="43"/>
      <c r="F432" s="43"/>
      <c r="G432" s="43"/>
      <c r="H432" s="43"/>
      <c r="I432" s="43"/>
      <c r="J432" s="43"/>
      <c r="K432" s="43"/>
      <c r="L432" s="43"/>
      <c r="M432" s="43"/>
      <c r="N432" s="43"/>
      <c r="O432" s="43"/>
      <c r="P432" s="43"/>
      <c r="Q432" s="43"/>
      <c r="R432" s="43"/>
      <c r="S432" s="43"/>
      <c r="T432" s="797"/>
      <c r="U432" s="43"/>
      <c r="V432" s="50"/>
      <c r="W432" s="43"/>
      <c r="X432" s="43"/>
      <c r="Y432" s="43"/>
      <c r="Z432" s="43"/>
      <c r="AA432" s="43"/>
    </row>
    <row r="433" spans="1:27" ht="15.75" customHeight="1">
      <c r="A433" s="43"/>
      <c r="B433" s="4"/>
      <c r="C433" s="41"/>
      <c r="D433" s="41"/>
      <c r="E433" s="43"/>
      <c r="F433" s="43"/>
      <c r="G433" s="43"/>
      <c r="H433" s="43"/>
      <c r="I433" s="43"/>
      <c r="J433" s="43"/>
      <c r="K433" s="43"/>
      <c r="L433" s="43"/>
      <c r="M433" s="43"/>
      <c r="N433" s="43"/>
      <c r="O433" s="43"/>
      <c r="P433" s="43"/>
      <c r="Q433" s="43"/>
      <c r="R433" s="43"/>
      <c r="S433" s="43"/>
      <c r="T433" s="797"/>
      <c r="U433" s="43"/>
      <c r="V433" s="50"/>
      <c r="W433" s="43"/>
      <c r="X433" s="43"/>
      <c r="Y433" s="43"/>
      <c r="Z433" s="43"/>
      <c r="AA433" s="43"/>
    </row>
    <row r="434" spans="1:27" ht="15.75" customHeight="1">
      <c r="A434" s="43"/>
      <c r="B434" s="4"/>
      <c r="C434" s="41"/>
      <c r="D434" s="41"/>
      <c r="E434" s="43"/>
      <c r="F434" s="43"/>
      <c r="G434" s="43"/>
      <c r="H434" s="43"/>
      <c r="I434" s="43"/>
      <c r="J434" s="43"/>
      <c r="K434" s="43"/>
      <c r="L434" s="43"/>
      <c r="M434" s="43"/>
      <c r="N434" s="43"/>
      <c r="O434" s="43"/>
      <c r="P434" s="43"/>
      <c r="Q434" s="43"/>
      <c r="R434" s="43"/>
      <c r="S434" s="43"/>
      <c r="T434" s="797"/>
      <c r="U434" s="43"/>
      <c r="V434" s="50"/>
      <c r="W434" s="43"/>
      <c r="X434" s="43"/>
      <c r="Y434" s="43"/>
      <c r="Z434" s="43"/>
      <c r="AA434" s="43"/>
    </row>
    <row r="435" spans="1:27" ht="15.75" customHeight="1">
      <c r="A435" s="43"/>
      <c r="B435" s="4"/>
      <c r="C435" s="41"/>
      <c r="D435" s="41"/>
      <c r="E435" s="43"/>
      <c r="F435" s="43"/>
      <c r="G435" s="43"/>
      <c r="H435" s="43"/>
      <c r="I435" s="43"/>
      <c r="J435" s="43"/>
      <c r="K435" s="43"/>
      <c r="L435" s="43"/>
      <c r="M435" s="43"/>
      <c r="N435" s="43"/>
      <c r="O435" s="43"/>
      <c r="P435" s="43"/>
      <c r="Q435" s="43"/>
      <c r="R435" s="43"/>
      <c r="S435" s="43"/>
      <c r="T435" s="797"/>
      <c r="U435" s="43"/>
      <c r="V435" s="50"/>
      <c r="W435" s="43"/>
      <c r="X435" s="43"/>
      <c r="Y435" s="43"/>
      <c r="Z435" s="43"/>
      <c r="AA435" s="43"/>
    </row>
    <row r="436" spans="1:27" ht="15.75" customHeight="1">
      <c r="A436" s="43"/>
      <c r="B436" s="4"/>
      <c r="C436" s="41"/>
      <c r="D436" s="41"/>
      <c r="E436" s="43"/>
      <c r="F436" s="43"/>
      <c r="G436" s="43"/>
      <c r="H436" s="43"/>
      <c r="I436" s="43"/>
      <c r="J436" s="43"/>
      <c r="K436" s="43"/>
      <c r="L436" s="43"/>
      <c r="M436" s="43"/>
      <c r="N436" s="43"/>
      <c r="O436" s="43"/>
      <c r="P436" s="43"/>
      <c r="Q436" s="43"/>
      <c r="R436" s="43"/>
      <c r="S436" s="43"/>
      <c r="T436" s="797"/>
      <c r="U436" s="43"/>
      <c r="V436" s="50"/>
      <c r="W436" s="43"/>
      <c r="X436" s="43"/>
      <c r="Y436" s="43"/>
      <c r="Z436" s="43"/>
      <c r="AA436" s="43"/>
    </row>
    <row r="437" spans="1:27" ht="15.75" customHeight="1">
      <c r="A437" s="43"/>
      <c r="B437" s="4"/>
      <c r="C437" s="41"/>
      <c r="D437" s="41"/>
      <c r="E437" s="43"/>
      <c r="F437" s="43"/>
      <c r="G437" s="43"/>
      <c r="H437" s="43"/>
      <c r="I437" s="43"/>
      <c r="J437" s="43"/>
      <c r="K437" s="43"/>
      <c r="L437" s="43"/>
      <c r="M437" s="43"/>
      <c r="N437" s="43"/>
      <c r="O437" s="43"/>
      <c r="P437" s="43"/>
      <c r="Q437" s="43"/>
      <c r="R437" s="43"/>
      <c r="S437" s="43"/>
      <c r="T437" s="797"/>
      <c r="U437" s="43"/>
      <c r="V437" s="50"/>
      <c r="W437" s="43"/>
      <c r="X437" s="43"/>
      <c r="Y437" s="43"/>
      <c r="Z437" s="43"/>
      <c r="AA437" s="43"/>
    </row>
    <row r="438" spans="1:27" ht="15.75" customHeight="1">
      <c r="A438" s="43"/>
      <c r="B438" s="4"/>
      <c r="C438" s="41"/>
      <c r="D438" s="41"/>
      <c r="E438" s="43"/>
      <c r="F438" s="43"/>
      <c r="G438" s="43"/>
      <c r="H438" s="43"/>
      <c r="I438" s="43"/>
      <c r="J438" s="43"/>
      <c r="K438" s="43"/>
      <c r="L438" s="43"/>
      <c r="M438" s="43"/>
      <c r="N438" s="43"/>
      <c r="O438" s="43"/>
      <c r="P438" s="43"/>
      <c r="Q438" s="43"/>
      <c r="R438" s="43"/>
      <c r="S438" s="43"/>
      <c r="T438" s="797"/>
      <c r="U438" s="43"/>
      <c r="V438" s="50"/>
      <c r="W438" s="43"/>
      <c r="X438" s="43"/>
      <c r="Y438" s="43"/>
      <c r="Z438" s="43"/>
      <c r="AA438" s="43"/>
    </row>
    <row r="439" spans="1:27" ht="15.75" customHeight="1">
      <c r="A439" s="43"/>
      <c r="B439" s="4"/>
      <c r="C439" s="41"/>
      <c r="D439" s="41"/>
      <c r="E439" s="43"/>
      <c r="F439" s="43"/>
      <c r="G439" s="43"/>
      <c r="H439" s="43"/>
      <c r="I439" s="43"/>
      <c r="J439" s="43"/>
      <c r="K439" s="43"/>
      <c r="L439" s="43"/>
      <c r="M439" s="43"/>
      <c r="N439" s="43"/>
      <c r="O439" s="43"/>
      <c r="P439" s="43"/>
      <c r="Q439" s="43"/>
      <c r="R439" s="43"/>
      <c r="S439" s="43"/>
      <c r="T439" s="797"/>
      <c r="U439" s="43"/>
      <c r="V439" s="50"/>
      <c r="W439" s="43"/>
      <c r="X439" s="43"/>
      <c r="Y439" s="43"/>
      <c r="Z439" s="43"/>
      <c r="AA439" s="43"/>
    </row>
    <row r="440" spans="1:27" ht="15.75" customHeight="1">
      <c r="A440" s="43"/>
      <c r="B440" s="4"/>
      <c r="C440" s="41"/>
      <c r="D440" s="41"/>
      <c r="E440" s="43"/>
      <c r="F440" s="43"/>
      <c r="G440" s="43"/>
      <c r="H440" s="43"/>
      <c r="I440" s="43"/>
      <c r="J440" s="43"/>
      <c r="K440" s="43"/>
      <c r="L440" s="43"/>
      <c r="M440" s="43"/>
      <c r="N440" s="43"/>
      <c r="O440" s="43"/>
      <c r="P440" s="43"/>
      <c r="Q440" s="43"/>
      <c r="R440" s="43"/>
      <c r="S440" s="43"/>
      <c r="T440" s="797"/>
      <c r="U440" s="43"/>
      <c r="V440" s="50"/>
      <c r="W440" s="43"/>
      <c r="X440" s="43"/>
      <c r="Y440" s="43"/>
      <c r="Z440" s="43"/>
      <c r="AA440" s="43"/>
    </row>
    <row r="441" spans="1:27" ht="15.75" customHeight="1">
      <c r="A441" s="43"/>
      <c r="B441" s="4"/>
      <c r="C441" s="41"/>
      <c r="D441" s="41"/>
      <c r="E441" s="43"/>
      <c r="F441" s="43"/>
      <c r="G441" s="43"/>
      <c r="H441" s="43"/>
      <c r="I441" s="43"/>
      <c r="J441" s="43"/>
      <c r="K441" s="43"/>
      <c r="L441" s="43"/>
      <c r="M441" s="43"/>
      <c r="N441" s="43"/>
      <c r="O441" s="43"/>
      <c r="P441" s="43"/>
      <c r="Q441" s="43"/>
      <c r="R441" s="43"/>
      <c r="S441" s="43"/>
      <c r="T441" s="797"/>
      <c r="U441" s="43"/>
      <c r="V441" s="50"/>
      <c r="W441" s="43"/>
      <c r="X441" s="43"/>
      <c r="Y441" s="43"/>
      <c r="Z441" s="43"/>
      <c r="AA441" s="43"/>
    </row>
    <row r="442" spans="1:27" ht="15.75" customHeight="1">
      <c r="A442" s="43"/>
      <c r="B442" s="4"/>
      <c r="C442" s="41"/>
      <c r="D442" s="41"/>
      <c r="E442" s="43"/>
      <c r="F442" s="43"/>
      <c r="G442" s="43"/>
      <c r="H442" s="43"/>
      <c r="I442" s="43"/>
      <c r="J442" s="43"/>
      <c r="K442" s="43"/>
      <c r="L442" s="43"/>
      <c r="M442" s="43"/>
      <c r="N442" s="43"/>
      <c r="O442" s="43"/>
      <c r="P442" s="43"/>
      <c r="Q442" s="43"/>
      <c r="R442" s="43"/>
      <c r="S442" s="43"/>
      <c r="T442" s="797"/>
      <c r="U442" s="43"/>
      <c r="V442" s="50"/>
      <c r="W442" s="43"/>
      <c r="X442" s="43"/>
      <c r="Y442" s="43"/>
      <c r="Z442" s="43"/>
      <c r="AA442" s="43"/>
    </row>
    <row r="443" spans="1:27" ht="15.75" customHeight="1">
      <c r="A443" s="43"/>
      <c r="B443" s="4"/>
      <c r="C443" s="41"/>
      <c r="D443" s="41"/>
      <c r="E443" s="43"/>
      <c r="F443" s="43"/>
      <c r="G443" s="43"/>
      <c r="H443" s="43"/>
      <c r="I443" s="43"/>
      <c r="J443" s="43"/>
      <c r="K443" s="43"/>
      <c r="L443" s="43"/>
      <c r="M443" s="43"/>
      <c r="N443" s="43"/>
      <c r="O443" s="43"/>
      <c r="P443" s="43"/>
      <c r="Q443" s="43"/>
      <c r="R443" s="43"/>
      <c r="S443" s="43"/>
      <c r="T443" s="797"/>
      <c r="U443" s="43"/>
      <c r="V443" s="50"/>
      <c r="W443" s="43"/>
      <c r="X443" s="43"/>
      <c r="Y443" s="43"/>
      <c r="Z443" s="43"/>
      <c r="AA443" s="43"/>
    </row>
    <row r="444" spans="1:27" ht="15.75" customHeight="1">
      <c r="A444" s="43"/>
      <c r="B444" s="4"/>
      <c r="C444" s="41"/>
      <c r="D444" s="41"/>
      <c r="E444" s="43"/>
      <c r="F444" s="43"/>
      <c r="G444" s="43"/>
      <c r="H444" s="43"/>
      <c r="I444" s="43"/>
      <c r="J444" s="43"/>
      <c r="K444" s="43"/>
      <c r="L444" s="43"/>
      <c r="M444" s="43"/>
      <c r="N444" s="43"/>
      <c r="O444" s="43"/>
      <c r="P444" s="43"/>
      <c r="Q444" s="43"/>
      <c r="R444" s="43"/>
      <c r="S444" s="43"/>
      <c r="T444" s="797"/>
      <c r="U444" s="43"/>
      <c r="V444" s="50"/>
      <c r="W444" s="43"/>
      <c r="X444" s="43"/>
      <c r="Y444" s="43"/>
      <c r="Z444" s="43"/>
      <c r="AA444" s="43"/>
    </row>
    <row r="445" spans="1:27" ht="15.75" customHeight="1">
      <c r="A445" s="43"/>
      <c r="B445" s="4"/>
      <c r="C445" s="41"/>
      <c r="D445" s="41"/>
      <c r="E445" s="43"/>
      <c r="F445" s="43"/>
      <c r="G445" s="43"/>
      <c r="H445" s="43"/>
      <c r="I445" s="43"/>
      <c r="J445" s="43"/>
      <c r="K445" s="43"/>
      <c r="L445" s="43"/>
      <c r="M445" s="43"/>
      <c r="N445" s="43"/>
      <c r="O445" s="43"/>
      <c r="P445" s="43"/>
      <c r="Q445" s="43"/>
      <c r="R445" s="43"/>
      <c r="S445" s="43"/>
      <c r="T445" s="797"/>
      <c r="U445" s="43"/>
      <c r="V445" s="50"/>
      <c r="W445" s="43"/>
      <c r="X445" s="43"/>
      <c r="Y445" s="43"/>
      <c r="Z445" s="43"/>
      <c r="AA445" s="43"/>
    </row>
    <row r="446" spans="1:27" ht="15.75" customHeight="1">
      <c r="A446" s="43"/>
      <c r="B446" s="4"/>
      <c r="C446" s="41"/>
      <c r="D446" s="41"/>
      <c r="E446" s="43"/>
      <c r="F446" s="43"/>
      <c r="G446" s="43"/>
      <c r="H446" s="43"/>
      <c r="I446" s="43"/>
      <c r="J446" s="43"/>
      <c r="K446" s="43"/>
      <c r="L446" s="43"/>
      <c r="M446" s="43"/>
      <c r="N446" s="43"/>
      <c r="O446" s="43"/>
      <c r="P446" s="43"/>
      <c r="Q446" s="43"/>
      <c r="R446" s="43"/>
      <c r="S446" s="43"/>
      <c r="T446" s="797"/>
      <c r="U446" s="43"/>
      <c r="V446" s="50"/>
      <c r="W446" s="43"/>
      <c r="X446" s="43"/>
      <c r="Y446" s="43"/>
      <c r="Z446" s="43"/>
      <c r="AA446" s="43"/>
    </row>
    <row r="447" spans="1:27" ht="15.75" customHeight="1">
      <c r="A447" s="43"/>
      <c r="B447" s="4"/>
      <c r="C447" s="41"/>
      <c r="D447" s="41"/>
      <c r="E447" s="43"/>
      <c r="F447" s="43"/>
      <c r="G447" s="43"/>
      <c r="H447" s="43"/>
      <c r="I447" s="43"/>
      <c r="J447" s="43"/>
      <c r="K447" s="43"/>
      <c r="L447" s="43"/>
      <c r="M447" s="43"/>
      <c r="N447" s="43"/>
      <c r="O447" s="43"/>
      <c r="P447" s="43"/>
      <c r="Q447" s="43"/>
      <c r="R447" s="43"/>
      <c r="S447" s="43"/>
      <c r="T447" s="797"/>
      <c r="U447" s="43"/>
      <c r="V447" s="50"/>
      <c r="W447" s="43"/>
      <c r="X447" s="43"/>
      <c r="Y447" s="43"/>
      <c r="Z447" s="43"/>
      <c r="AA447" s="43"/>
    </row>
    <row r="448" spans="1:27" ht="15.75" customHeight="1">
      <c r="A448" s="43"/>
      <c r="B448" s="4"/>
      <c r="C448" s="41"/>
      <c r="D448" s="41"/>
      <c r="E448" s="43"/>
      <c r="F448" s="43"/>
      <c r="G448" s="43"/>
      <c r="H448" s="43"/>
      <c r="I448" s="43"/>
      <c r="J448" s="43"/>
      <c r="K448" s="43"/>
      <c r="L448" s="43"/>
      <c r="M448" s="43"/>
      <c r="N448" s="43"/>
      <c r="O448" s="43"/>
      <c r="P448" s="43"/>
      <c r="Q448" s="43"/>
      <c r="R448" s="43"/>
      <c r="S448" s="43"/>
      <c r="T448" s="797"/>
      <c r="U448" s="43"/>
      <c r="V448" s="50"/>
      <c r="W448" s="43"/>
      <c r="X448" s="43"/>
      <c r="Y448" s="43"/>
      <c r="Z448" s="43"/>
      <c r="AA448" s="43"/>
    </row>
    <row r="449" spans="1:27" ht="15.75" customHeight="1">
      <c r="A449" s="43"/>
      <c r="B449" s="4"/>
      <c r="C449" s="41"/>
      <c r="D449" s="41"/>
      <c r="E449" s="43"/>
      <c r="F449" s="43"/>
      <c r="G449" s="43"/>
      <c r="H449" s="43"/>
      <c r="I449" s="43"/>
      <c r="J449" s="43"/>
      <c r="K449" s="43"/>
      <c r="L449" s="43"/>
      <c r="M449" s="43"/>
      <c r="N449" s="43"/>
      <c r="O449" s="43"/>
      <c r="P449" s="43"/>
      <c r="Q449" s="43"/>
      <c r="R449" s="43"/>
      <c r="S449" s="43"/>
      <c r="T449" s="797"/>
      <c r="U449" s="43"/>
      <c r="V449" s="50"/>
      <c r="W449" s="43"/>
      <c r="X449" s="43"/>
      <c r="Y449" s="43"/>
      <c r="Z449" s="43"/>
      <c r="AA449" s="43"/>
    </row>
    <row r="450" spans="1:27" ht="15.75" customHeight="1">
      <c r="A450" s="43"/>
      <c r="B450" s="4"/>
      <c r="C450" s="41"/>
      <c r="D450" s="41"/>
      <c r="E450" s="43"/>
      <c r="F450" s="43"/>
      <c r="G450" s="43"/>
      <c r="H450" s="43"/>
      <c r="I450" s="43"/>
      <c r="J450" s="43"/>
      <c r="K450" s="43"/>
      <c r="L450" s="43"/>
      <c r="M450" s="43"/>
      <c r="N450" s="43"/>
      <c r="O450" s="43"/>
      <c r="P450" s="43"/>
      <c r="Q450" s="43"/>
      <c r="R450" s="43"/>
      <c r="S450" s="43"/>
      <c r="T450" s="797"/>
      <c r="U450" s="43"/>
      <c r="V450" s="50"/>
      <c r="W450" s="43"/>
      <c r="X450" s="43"/>
      <c r="Y450" s="43"/>
      <c r="Z450" s="43"/>
      <c r="AA450" s="43"/>
    </row>
    <row r="451" spans="1:27" ht="15.75" customHeight="1">
      <c r="A451" s="43"/>
      <c r="B451" s="4"/>
      <c r="C451" s="41"/>
      <c r="D451" s="41"/>
      <c r="E451" s="43"/>
      <c r="F451" s="43"/>
      <c r="G451" s="43"/>
      <c r="H451" s="43"/>
      <c r="I451" s="43"/>
      <c r="J451" s="43"/>
      <c r="K451" s="43"/>
      <c r="L451" s="43"/>
      <c r="M451" s="43"/>
      <c r="N451" s="43"/>
      <c r="O451" s="43"/>
      <c r="P451" s="43"/>
      <c r="Q451" s="43"/>
      <c r="R451" s="43"/>
      <c r="S451" s="43"/>
      <c r="T451" s="797"/>
      <c r="U451" s="43"/>
      <c r="V451" s="50"/>
      <c r="W451" s="43"/>
      <c r="X451" s="43"/>
      <c r="Y451" s="43"/>
      <c r="Z451" s="43"/>
      <c r="AA451" s="43"/>
    </row>
    <row r="452" spans="1:27" ht="15.75" customHeight="1">
      <c r="A452" s="43"/>
      <c r="B452" s="4"/>
      <c r="C452" s="41"/>
      <c r="D452" s="41"/>
      <c r="E452" s="43"/>
      <c r="F452" s="43"/>
      <c r="G452" s="43"/>
      <c r="H452" s="43"/>
      <c r="I452" s="43"/>
      <c r="J452" s="43"/>
      <c r="K452" s="43"/>
      <c r="L452" s="43"/>
      <c r="M452" s="43"/>
      <c r="N452" s="43"/>
      <c r="O452" s="43"/>
      <c r="P452" s="43"/>
      <c r="Q452" s="43"/>
      <c r="R452" s="43"/>
      <c r="S452" s="43"/>
      <c r="T452" s="797"/>
      <c r="U452" s="43"/>
      <c r="V452" s="50"/>
      <c r="W452" s="43"/>
      <c r="X452" s="43"/>
      <c r="Y452" s="43"/>
      <c r="Z452" s="43"/>
      <c r="AA452" s="43"/>
    </row>
    <row r="453" spans="1:27" ht="15.75" customHeight="1">
      <c r="A453" s="43"/>
      <c r="B453" s="4"/>
      <c r="C453" s="41"/>
      <c r="D453" s="41"/>
      <c r="E453" s="43"/>
      <c r="F453" s="43"/>
      <c r="G453" s="43"/>
      <c r="H453" s="43"/>
      <c r="I453" s="43"/>
      <c r="J453" s="43"/>
      <c r="K453" s="43"/>
      <c r="L453" s="43"/>
      <c r="M453" s="43"/>
      <c r="N453" s="43"/>
      <c r="O453" s="43"/>
      <c r="P453" s="43"/>
      <c r="Q453" s="43"/>
      <c r="R453" s="43"/>
      <c r="S453" s="43"/>
      <c r="T453" s="797"/>
      <c r="U453" s="43"/>
      <c r="V453" s="50"/>
      <c r="W453" s="43"/>
      <c r="X453" s="43"/>
      <c r="Y453" s="43"/>
      <c r="Z453" s="43"/>
      <c r="AA453" s="43"/>
    </row>
    <row r="454" spans="1:27" ht="15.75" customHeight="1">
      <c r="A454" s="43"/>
      <c r="B454" s="4"/>
      <c r="C454" s="41"/>
      <c r="D454" s="41"/>
      <c r="E454" s="43"/>
      <c r="F454" s="43"/>
      <c r="G454" s="43"/>
      <c r="H454" s="43"/>
      <c r="I454" s="43"/>
      <c r="J454" s="43"/>
      <c r="K454" s="43"/>
      <c r="L454" s="43"/>
      <c r="M454" s="43"/>
      <c r="N454" s="43"/>
      <c r="O454" s="43"/>
      <c r="P454" s="43"/>
      <c r="Q454" s="43"/>
      <c r="R454" s="43"/>
      <c r="S454" s="43"/>
      <c r="T454" s="797"/>
      <c r="U454" s="43"/>
      <c r="V454" s="50"/>
      <c r="W454" s="43"/>
      <c r="X454" s="43"/>
      <c r="Y454" s="43"/>
      <c r="Z454" s="43"/>
      <c r="AA454" s="43"/>
    </row>
    <row r="455" spans="1:27" ht="15.75" customHeight="1">
      <c r="A455" s="43"/>
      <c r="B455" s="4"/>
      <c r="C455" s="41"/>
      <c r="D455" s="41"/>
      <c r="E455" s="43"/>
      <c r="F455" s="43"/>
      <c r="G455" s="43"/>
      <c r="H455" s="43"/>
      <c r="I455" s="43"/>
      <c r="J455" s="43"/>
      <c r="K455" s="43"/>
      <c r="L455" s="43"/>
      <c r="M455" s="43"/>
      <c r="N455" s="43"/>
      <c r="O455" s="43"/>
      <c r="P455" s="43"/>
      <c r="Q455" s="43"/>
      <c r="R455" s="43"/>
      <c r="S455" s="43"/>
      <c r="T455" s="797"/>
      <c r="U455" s="43"/>
      <c r="V455" s="50"/>
      <c r="W455" s="43"/>
      <c r="X455" s="43"/>
      <c r="Y455" s="43"/>
      <c r="Z455" s="43"/>
      <c r="AA455" s="43"/>
    </row>
    <row r="456" spans="1:27" ht="15.75" customHeight="1">
      <c r="A456" s="43"/>
      <c r="B456" s="4"/>
      <c r="C456" s="41"/>
      <c r="D456" s="41"/>
      <c r="E456" s="43"/>
      <c r="F456" s="43"/>
      <c r="G456" s="43"/>
      <c r="H456" s="43"/>
      <c r="I456" s="43"/>
      <c r="J456" s="43"/>
      <c r="K456" s="43"/>
      <c r="L456" s="43"/>
      <c r="M456" s="43"/>
      <c r="N456" s="43"/>
      <c r="O456" s="43"/>
      <c r="P456" s="43"/>
      <c r="Q456" s="43"/>
      <c r="R456" s="43"/>
      <c r="S456" s="43"/>
      <c r="T456" s="797"/>
      <c r="U456" s="43"/>
      <c r="V456" s="50"/>
      <c r="W456" s="43"/>
      <c r="X456" s="43"/>
      <c r="Y456" s="43"/>
      <c r="Z456" s="43"/>
      <c r="AA456" s="43"/>
    </row>
    <row r="457" spans="1:27" ht="15.75" customHeight="1">
      <c r="A457" s="43"/>
      <c r="B457" s="4"/>
      <c r="C457" s="41"/>
      <c r="D457" s="41"/>
      <c r="E457" s="43"/>
      <c r="F457" s="43"/>
      <c r="G457" s="43"/>
      <c r="H457" s="43"/>
      <c r="I457" s="43"/>
      <c r="J457" s="43"/>
      <c r="K457" s="43"/>
      <c r="L457" s="43"/>
      <c r="M457" s="43"/>
      <c r="N457" s="43"/>
      <c r="O457" s="43"/>
      <c r="P457" s="43"/>
      <c r="Q457" s="43"/>
      <c r="R457" s="43"/>
      <c r="S457" s="43"/>
      <c r="T457" s="797"/>
      <c r="U457" s="43"/>
      <c r="V457" s="50"/>
      <c r="W457" s="43"/>
      <c r="X457" s="43"/>
      <c r="Y457" s="43"/>
      <c r="Z457" s="43"/>
      <c r="AA457" s="43"/>
    </row>
    <row r="458" spans="1:27" ht="15.75" customHeight="1">
      <c r="A458" s="43"/>
      <c r="B458" s="4"/>
      <c r="C458" s="41"/>
      <c r="D458" s="41"/>
      <c r="E458" s="43"/>
      <c r="F458" s="43"/>
      <c r="G458" s="43"/>
      <c r="H458" s="43"/>
      <c r="I458" s="43"/>
      <c r="J458" s="43"/>
      <c r="K458" s="43"/>
      <c r="L458" s="43"/>
      <c r="M458" s="43"/>
      <c r="N458" s="43"/>
      <c r="O458" s="43"/>
      <c r="P458" s="43"/>
      <c r="Q458" s="43"/>
      <c r="R458" s="43"/>
      <c r="S458" s="43"/>
      <c r="T458" s="797"/>
      <c r="U458" s="43"/>
      <c r="V458" s="50"/>
      <c r="W458" s="43"/>
      <c r="X458" s="43"/>
      <c r="Y458" s="43"/>
      <c r="Z458" s="43"/>
      <c r="AA458" s="43"/>
    </row>
    <row r="459" spans="1:27" ht="15.75" customHeight="1">
      <c r="A459" s="43"/>
      <c r="B459" s="4"/>
      <c r="C459" s="41"/>
      <c r="D459" s="41"/>
      <c r="E459" s="43"/>
      <c r="F459" s="43"/>
      <c r="G459" s="43"/>
      <c r="H459" s="43"/>
      <c r="I459" s="43"/>
      <c r="J459" s="43"/>
      <c r="K459" s="43"/>
      <c r="L459" s="43"/>
      <c r="M459" s="43"/>
      <c r="N459" s="43"/>
      <c r="O459" s="43"/>
      <c r="P459" s="43"/>
      <c r="Q459" s="43"/>
      <c r="R459" s="43"/>
      <c r="S459" s="43"/>
      <c r="T459" s="797"/>
      <c r="U459" s="43"/>
      <c r="V459" s="50"/>
      <c r="W459" s="43"/>
      <c r="X459" s="43"/>
      <c r="Y459" s="43"/>
      <c r="Z459" s="43"/>
      <c r="AA459" s="43"/>
    </row>
    <row r="460" spans="1:27" ht="15.75" customHeight="1">
      <c r="A460" s="43"/>
      <c r="B460" s="4"/>
      <c r="C460" s="41"/>
      <c r="D460" s="41"/>
      <c r="E460" s="43"/>
      <c r="F460" s="43"/>
      <c r="G460" s="43"/>
      <c r="H460" s="43"/>
      <c r="I460" s="43"/>
      <c r="J460" s="43"/>
      <c r="K460" s="43"/>
      <c r="L460" s="43"/>
      <c r="M460" s="43"/>
      <c r="N460" s="43"/>
      <c r="O460" s="43"/>
      <c r="P460" s="43"/>
      <c r="Q460" s="43"/>
      <c r="R460" s="43"/>
      <c r="S460" s="43"/>
      <c r="T460" s="797"/>
      <c r="U460" s="43"/>
      <c r="V460" s="50"/>
      <c r="W460" s="43"/>
      <c r="X460" s="43"/>
      <c r="Y460" s="43"/>
      <c r="Z460" s="43"/>
      <c r="AA460" s="43"/>
    </row>
    <row r="461" spans="1:27" ht="15.75" customHeight="1">
      <c r="A461" s="43"/>
      <c r="B461" s="4"/>
      <c r="C461" s="41"/>
      <c r="D461" s="41"/>
      <c r="E461" s="43"/>
      <c r="F461" s="43"/>
      <c r="G461" s="43"/>
      <c r="H461" s="43"/>
      <c r="I461" s="43"/>
      <c r="J461" s="43"/>
      <c r="K461" s="43"/>
      <c r="L461" s="43"/>
      <c r="M461" s="43"/>
      <c r="N461" s="43"/>
      <c r="O461" s="43"/>
      <c r="P461" s="43"/>
      <c r="Q461" s="43"/>
      <c r="R461" s="43"/>
      <c r="S461" s="43"/>
      <c r="T461" s="797"/>
      <c r="U461" s="43"/>
      <c r="V461" s="50"/>
      <c r="W461" s="43"/>
      <c r="X461" s="43"/>
      <c r="Y461" s="43"/>
      <c r="Z461" s="43"/>
      <c r="AA461" s="43"/>
    </row>
    <row r="462" spans="1:27" ht="15.75" customHeight="1">
      <c r="A462" s="43"/>
      <c r="B462" s="4"/>
      <c r="C462" s="41"/>
      <c r="D462" s="41"/>
      <c r="E462" s="43"/>
      <c r="F462" s="43"/>
      <c r="G462" s="43"/>
      <c r="H462" s="43"/>
      <c r="I462" s="43"/>
      <c r="J462" s="43"/>
      <c r="K462" s="43"/>
      <c r="L462" s="43"/>
      <c r="M462" s="43"/>
      <c r="N462" s="43"/>
      <c r="O462" s="43"/>
      <c r="P462" s="43"/>
      <c r="Q462" s="43"/>
      <c r="R462" s="43"/>
      <c r="S462" s="43"/>
      <c r="T462" s="797"/>
      <c r="U462" s="43"/>
      <c r="V462" s="50"/>
      <c r="W462" s="43"/>
      <c r="X462" s="43"/>
      <c r="Y462" s="43"/>
      <c r="Z462" s="43"/>
      <c r="AA462" s="43"/>
    </row>
    <row r="463" spans="1:27" ht="15.75" customHeight="1">
      <c r="A463" s="43"/>
      <c r="B463" s="4"/>
      <c r="C463" s="41"/>
      <c r="D463" s="41"/>
      <c r="E463" s="43"/>
      <c r="F463" s="43"/>
      <c r="G463" s="43"/>
      <c r="H463" s="43"/>
      <c r="I463" s="43"/>
      <c r="J463" s="43"/>
      <c r="K463" s="43"/>
      <c r="L463" s="43"/>
      <c r="M463" s="43"/>
      <c r="N463" s="43"/>
      <c r="O463" s="43"/>
      <c r="P463" s="43"/>
      <c r="Q463" s="43"/>
      <c r="R463" s="43"/>
      <c r="S463" s="43"/>
      <c r="T463" s="797"/>
      <c r="U463" s="43"/>
      <c r="V463" s="50"/>
      <c r="W463" s="43"/>
      <c r="X463" s="43"/>
      <c r="Y463" s="43"/>
      <c r="Z463" s="43"/>
      <c r="AA463" s="43"/>
    </row>
    <row r="464" spans="1:27" ht="15.75" customHeight="1">
      <c r="A464" s="43"/>
      <c r="B464" s="4"/>
      <c r="C464" s="41"/>
      <c r="D464" s="41"/>
      <c r="E464" s="43"/>
      <c r="F464" s="43"/>
      <c r="G464" s="43"/>
      <c r="H464" s="43"/>
      <c r="I464" s="43"/>
      <c r="J464" s="43"/>
      <c r="K464" s="43"/>
      <c r="L464" s="43"/>
      <c r="M464" s="43"/>
      <c r="N464" s="43"/>
      <c r="O464" s="43"/>
      <c r="P464" s="43"/>
      <c r="Q464" s="43"/>
      <c r="R464" s="43"/>
      <c r="S464" s="43"/>
      <c r="T464" s="797"/>
      <c r="U464" s="43"/>
      <c r="V464" s="50"/>
      <c r="W464" s="43"/>
      <c r="X464" s="43"/>
      <c r="Y464" s="43"/>
      <c r="Z464" s="43"/>
      <c r="AA464" s="43"/>
    </row>
    <row r="465" spans="1:27" ht="15.75" customHeight="1">
      <c r="A465" s="43"/>
      <c r="B465" s="4"/>
      <c r="C465" s="41"/>
      <c r="D465" s="41"/>
      <c r="E465" s="43"/>
      <c r="F465" s="43"/>
      <c r="G465" s="43"/>
      <c r="H465" s="43"/>
      <c r="I465" s="43"/>
      <c r="J465" s="43"/>
      <c r="K465" s="43"/>
      <c r="L465" s="43"/>
      <c r="M465" s="43"/>
      <c r="N465" s="43"/>
      <c r="O465" s="43"/>
      <c r="P465" s="43"/>
      <c r="Q465" s="43"/>
      <c r="R465" s="43"/>
      <c r="S465" s="43"/>
      <c r="T465" s="797"/>
      <c r="U465" s="43"/>
      <c r="V465" s="50"/>
      <c r="W465" s="43"/>
      <c r="X465" s="43"/>
      <c r="Y465" s="43"/>
      <c r="Z465" s="43"/>
      <c r="AA465" s="43"/>
    </row>
    <row r="466" spans="1:27" ht="15.75" customHeight="1">
      <c r="A466" s="43"/>
      <c r="B466" s="4"/>
      <c r="C466" s="41"/>
      <c r="D466" s="41"/>
      <c r="E466" s="43"/>
      <c r="F466" s="43"/>
      <c r="G466" s="43"/>
      <c r="H466" s="43"/>
      <c r="I466" s="43"/>
      <c r="J466" s="43"/>
      <c r="K466" s="43"/>
      <c r="L466" s="43"/>
      <c r="M466" s="43"/>
      <c r="N466" s="43"/>
      <c r="O466" s="43"/>
      <c r="P466" s="43"/>
      <c r="Q466" s="43"/>
      <c r="R466" s="43"/>
      <c r="S466" s="43"/>
      <c r="T466" s="797"/>
      <c r="U466" s="43"/>
      <c r="V466" s="50"/>
      <c r="W466" s="43"/>
      <c r="X466" s="43"/>
      <c r="Y466" s="43"/>
      <c r="Z466" s="43"/>
      <c r="AA466" s="43"/>
    </row>
    <row r="467" spans="1:27" ht="15.75" customHeight="1">
      <c r="A467" s="43"/>
      <c r="B467" s="4"/>
      <c r="C467" s="41"/>
      <c r="D467" s="41"/>
      <c r="E467" s="43"/>
      <c r="F467" s="43"/>
      <c r="G467" s="43"/>
      <c r="H467" s="43"/>
      <c r="I467" s="43"/>
      <c r="J467" s="43"/>
      <c r="K467" s="43"/>
      <c r="L467" s="43"/>
      <c r="M467" s="43"/>
      <c r="N467" s="43"/>
      <c r="O467" s="43"/>
      <c r="P467" s="43"/>
      <c r="Q467" s="43"/>
      <c r="R467" s="43"/>
      <c r="S467" s="43"/>
      <c r="T467" s="797"/>
      <c r="U467" s="43"/>
      <c r="V467" s="50"/>
      <c r="W467" s="43"/>
      <c r="X467" s="43"/>
      <c r="Y467" s="43"/>
      <c r="Z467" s="43"/>
      <c r="AA467" s="43"/>
    </row>
    <row r="468" spans="1:27" ht="15.75" customHeight="1">
      <c r="A468" s="43"/>
      <c r="B468" s="4"/>
      <c r="C468" s="41"/>
      <c r="D468" s="41"/>
      <c r="E468" s="43"/>
      <c r="F468" s="43"/>
      <c r="G468" s="43"/>
      <c r="H468" s="43"/>
      <c r="I468" s="43"/>
      <c r="J468" s="43"/>
      <c r="K468" s="43"/>
      <c r="L468" s="43"/>
      <c r="M468" s="43"/>
      <c r="N468" s="43"/>
      <c r="O468" s="43"/>
      <c r="P468" s="43"/>
      <c r="Q468" s="43"/>
      <c r="R468" s="43"/>
      <c r="S468" s="43"/>
      <c r="T468" s="797"/>
      <c r="U468" s="43"/>
      <c r="V468" s="50"/>
      <c r="W468" s="43"/>
      <c r="X468" s="43"/>
      <c r="Y468" s="43"/>
      <c r="Z468" s="43"/>
      <c r="AA468" s="43"/>
    </row>
    <row r="469" spans="1:27" ht="15.75" customHeight="1">
      <c r="A469" s="43"/>
      <c r="B469" s="4"/>
      <c r="C469" s="41"/>
      <c r="D469" s="41"/>
      <c r="E469" s="43"/>
      <c r="F469" s="43"/>
      <c r="G469" s="43"/>
      <c r="H469" s="43"/>
      <c r="I469" s="43"/>
      <c r="J469" s="43"/>
      <c r="K469" s="43"/>
      <c r="L469" s="43"/>
      <c r="M469" s="43"/>
      <c r="N469" s="43"/>
      <c r="O469" s="43"/>
      <c r="P469" s="43"/>
      <c r="Q469" s="43"/>
      <c r="R469" s="43"/>
      <c r="S469" s="43"/>
      <c r="T469" s="797"/>
      <c r="U469" s="43"/>
      <c r="V469" s="50"/>
      <c r="W469" s="43"/>
      <c r="X469" s="43"/>
      <c r="Y469" s="43"/>
      <c r="Z469" s="43"/>
      <c r="AA469" s="43"/>
    </row>
    <row r="470" spans="1:27" ht="15.75" customHeight="1">
      <c r="A470" s="43"/>
      <c r="B470" s="4"/>
      <c r="C470" s="41"/>
      <c r="D470" s="41"/>
      <c r="E470" s="43"/>
      <c r="F470" s="43"/>
      <c r="G470" s="43"/>
      <c r="H470" s="43"/>
      <c r="I470" s="43"/>
      <c r="J470" s="43"/>
      <c r="K470" s="43"/>
      <c r="L470" s="43"/>
      <c r="M470" s="43"/>
      <c r="N470" s="43"/>
      <c r="O470" s="43"/>
      <c r="P470" s="43"/>
      <c r="Q470" s="43"/>
      <c r="R470" s="43"/>
      <c r="S470" s="43"/>
      <c r="T470" s="797"/>
      <c r="U470" s="43"/>
      <c r="V470" s="50"/>
      <c r="W470" s="43"/>
      <c r="X470" s="43"/>
      <c r="Y470" s="43"/>
      <c r="Z470" s="43"/>
      <c r="AA470" s="43"/>
    </row>
    <row r="471" spans="1:27" ht="15.75" customHeight="1">
      <c r="A471" s="43"/>
      <c r="B471" s="4"/>
      <c r="C471" s="41"/>
      <c r="D471" s="41"/>
      <c r="E471" s="43"/>
      <c r="F471" s="43"/>
      <c r="G471" s="43"/>
      <c r="H471" s="43"/>
      <c r="I471" s="43"/>
      <c r="J471" s="43"/>
      <c r="K471" s="43"/>
      <c r="L471" s="43"/>
      <c r="M471" s="43"/>
      <c r="N471" s="43"/>
      <c r="O471" s="43"/>
      <c r="P471" s="43"/>
      <c r="Q471" s="43"/>
      <c r="R471" s="43"/>
      <c r="S471" s="43"/>
      <c r="T471" s="797"/>
      <c r="U471" s="43"/>
      <c r="V471" s="50"/>
      <c r="W471" s="43"/>
      <c r="X471" s="43"/>
      <c r="Y471" s="43"/>
      <c r="Z471" s="43"/>
      <c r="AA471" s="43"/>
    </row>
    <row r="472" spans="1:27" ht="15.75" customHeight="1">
      <c r="A472" s="43"/>
      <c r="B472" s="4"/>
      <c r="C472" s="41"/>
      <c r="D472" s="41"/>
      <c r="E472" s="43"/>
      <c r="F472" s="43"/>
      <c r="G472" s="43"/>
      <c r="H472" s="43"/>
      <c r="I472" s="43"/>
      <c r="J472" s="43"/>
      <c r="K472" s="43"/>
      <c r="L472" s="43"/>
      <c r="M472" s="43"/>
      <c r="N472" s="43"/>
      <c r="O472" s="43"/>
      <c r="P472" s="43"/>
      <c r="Q472" s="43"/>
      <c r="R472" s="43"/>
      <c r="S472" s="43"/>
      <c r="T472" s="797"/>
      <c r="U472" s="43"/>
      <c r="V472" s="50"/>
      <c r="W472" s="43"/>
      <c r="X472" s="43"/>
      <c r="Y472" s="43"/>
      <c r="Z472" s="43"/>
      <c r="AA472" s="43"/>
    </row>
    <row r="473" spans="1:27" ht="15.75" customHeight="1">
      <c r="A473" s="43"/>
      <c r="B473" s="4"/>
      <c r="C473" s="41"/>
      <c r="D473" s="41"/>
      <c r="E473" s="43"/>
      <c r="F473" s="43"/>
      <c r="G473" s="43"/>
      <c r="H473" s="43"/>
      <c r="I473" s="43"/>
      <c r="J473" s="43"/>
      <c r="K473" s="43"/>
      <c r="L473" s="43"/>
      <c r="M473" s="43"/>
      <c r="N473" s="43"/>
      <c r="O473" s="43"/>
      <c r="P473" s="43"/>
      <c r="Q473" s="43"/>
      <c r="R473" s="43"/>
      <c r="S473" s="43"/>
      <c r="T473" s="797"/>
      <c r="U473" s="43"/>
      <c r="V473" s="50"/>
      <c r="W473" s="43"/>
      <c r="X473" s="43"/>
      <c r="Y473" s="43"/>
      <c r="Z473" s="43"/>
      <c r="AA473" s="43"/>
    </row>
    <row r="474" spans="1:27" ht="15.75" customHeight="1">
      <c r="A474" s="43"/>
      <c r="B474" s="4"/>
      <c r="C474" s="41"/>
      <c r="D474" s="41"/>
      <c r="E474" s="43"/>
      <c r="F474" s="43"/>
      <c r="G474" s="43"/>
      <c r="H474" s="43"/>
      <c r="I474" s="43"/>
      <c r="J474" s="43"/>
      <c r="K474" s="43"/>
      <c r="L474" s="43"/>
      <c r="M474" s="43"/>
      <c r="N474" s="43"/>
      <c r="O474" s="43"/>
      <c r="P474" s="43"/>
      <c r="Q474" s="43"/>
      <c r="R474" s="43"/>
      <c r="S474" s="43"/>
      <c r="T474" s="797"/>
      <c r="U474" s="43"/>
      <c r="V474" s="50"/>
      <c r="W474" s="43"/>
      <c r="X474" s="43"/>
      <c r="Y474" s="43"/>
      <c r="Z474" s="43"/>
      <c r="AA474" s="43"/>
    </row>
    <row r="475" spans="1:27" ht="15.75" customHeight="1">
      <c r="A475" s="43"/>
      <c r="B475" s="4"/>
      <c r="C475" s="41"/>
      <c r="D475" s="41"/>
      <c r="E475" s="43"/>
      <c r="F475" s="43"/>
      <c r="G475" s="43"/>
      <c r="H475" s="43"/>
      <c r="I475" s="43"/>
      <c r="J475" s="43"/>
      <c r="K475" s="43"/>
      <c r="L475" s="43"/>
      <c r="M475" s="43"/>
      <c r="N475" s="43"/>
      <c r="O475" s="43"/>
      <c r="P475" s="43"/>
      <c r="Q475" s="43"/>
      <c r="R475" s="43"/>
      <c r="S475" s="43"/>
      <c r="T475" s="797"/>
      <c r="U475" s="43"/>
      <c r="V475" s="50"/>
      <c r="W475" s="43"/>
      <c r="X475" s="43"/>
      <c r="Y475" s="43"/>
      <c r="Z475" s="43"/>
      <c r="AA475" s="43"/>
    </row>
    <row r="476" spans="1:27" ht="15.75" customHeight="1">
      <c r="A476" s="43"/>
      <c r="B476" s="4"/>
      <c r="C476" s="41"/>
      <c r="D476" s="41"/>
      <c r="E476" s="43"/>
      <c r="F476" s="43"/>
      <c r="G476" s="43"/>
      <c r="H476" s="43"/>
      <c r="I476" s="43"/>
      <c r="J476" s="43"/>
      <c r="K476" s="43"/>
      <c r="L476" s="43"/>
      <c r="M476" s="43"/>
      <c r="N476" s="43"/>
      <c r="O476" s="43"/>
      <c r="P476" s="43"/>
      <c r="Q476" s="43"/>
      <c r="R476" s="43"/>
      <c r="S476" s="43"/>
      <c r="T476" s="797"/>
      <c r="U476" s="43"/>
      <c r="V476" s="50"/>
      <c r="W476" s="43"/>
      <c r="X476" s="43"/>
      <c r="Y476" s="43"/>
      <c r="Z476" s="43"/>
      <c r="AA476" s="43"/>
    </row>
    <row r="477" spans="1:27" ht="15.75" customHeight="1">
      <c r="A477" s="43"/>
      <c r="B477" s="4"/>
      <c r="C477" s="41"/>
      <c r="D477" s="41"/>
      <c r="E477" s="43"/>
      <c r="F477" s="43"/>
      <c r="G477" s="43"/>
      <c r="H477" s="43"/>
      <c r="I477" s="43"/>
      <c r="J477" s="43"/>
      <c r="K477" s="43"/>
      <c r="L477" s="43"/>
      <c r="M477" s="43"/>
      <c r="N477" s="43"/>
      <c r="O477" s="43"/>
      <c r="P477" s="43"/>
      <c r="Q477" s="43"/>
      <c r="R477" s="43"/>
      <c r="S477" s="43"/>
      <c r="T477" s="797"/>
      <c r="U477" s="43"/>
      <c r="V477" s="50"/>
      <c r="W477" s="43"/>
      <c r="X477" s="43"/>
      <c r="Y477" s="43"/>
      <c r="Z477" s="43"/>
      <c r="AA477" s="43"/>
    </row>
    <row r="478" spans="1:27" ht="15.75" customHeight="1">
      <c r="A478" s="43"/>
      <c r="B478" s="4"/>
      <c r="C478" s="41"/>
      <c r="D478" s="41"/>
      <c r="E478" s="43"/>
      <c r="F478" s="43"/>
      <c r="G478" s="43"/>
      <c r="H478" s="43"/>
      <c r="I478" s="43"/>
      <c r="J478" s="43"/>
      <c r="K478" s="43"/>
      <c r="L478" s="43"/>
      <c r="M478" s="43"/>
      <c r="N478" s="43"/>
      <c r="O478" s="43"/>
      <c r="P478" s="43"/>
      <c r="Q478" s="43"/>
      <c r="R478" s="43"/>
      <c r="S478" s="43"/>
      <c r="T478" s="797"/>
      <c r="U478" s="43"/>
      <c r="V478" s="50"/>
      <c r="W478" s="43"/>
      <c r="X478" s="43"/>
      <c r="Y478" s="43"/>
      <c r="Z478" s="43"/>
      <c r="AA478" s="43"/>
    </row>
    <row r="479" spans="1:27" ht="15.75" customHeight="1">
      <c r="A479" s="43"/>
      <c r="B479" s="4"/>
      <c r="C479" s="41"/>
      <c r="D479" s="41"/>
      <c r="E479" s="43"/>
      <c r="F479" s="43"/>
      <c r="G479" s="43"/>
      <c r="H479" s="43"/>
      <c r="I479" s="43"/>
      <c r="J479" s="43"/>
      <c r="K479" s="43"/>
      <c r="L479" s="43"/>
      <c r="M479" s="43"/>
      <c r="N479" s="43"/>
      <c r="O479" s="43"/>
      <c r="P479" s="43"/>
      <c r="Q479" s="43"/>
      <c r="R479" s="43"/>
      <c r="S479" s="43"/>
      <c r="T479" s="797"/>
      <c r="U479" s="43"/>
      <c r="V479" s="50"/>
      <c r="W479" s="43"/>
      <c r="X479" s="43"/>
      <c r="Y479" s="43"/>
      <c r="Z479" s="43"/>
      <c r="AA479" s="43"/>
    </row>
    <row r="480" spans="1:27" ht="15.75" customHeight="1">
      <c r="A480" s="43"/>
      <c r="B480" s="4"/>
      <c r="C480" s="41"/>
      <c r="D480" s="41"/>
      <c r="E480" s="43"/>
      <c r="F480" s="43"/>
      <c r="G480" s="43"/>
      <c r="H480" s="43"/>
      <c r="I480" s="43"/>
      <c r="J480" s="43"/>
      <c r="K480" s="43"/>
      <c r="L480" s="43"/>
      <c r="M480" s="43"/>
      <c r="N480" s="43"/>
      <c r="O480" s="43"/>
      <c r="P480" s="43"/>
      <c r="Q480" s="43"/>
      <c r="R480" s="43"/>
      <c r="S480" s="43"/>
      <c r="T480" s="797"/>
      <c r="U480" s="43"/>
      <c r="V480" s="50"/>
      <c r="W480" s="43"/>
      <c r="X480" s="43"/>
      <c r="Y480" s="43"/>
      <c r="Z480" s="43"/>
      <c r="AA480" s="43"/>
    </row>
    <row r="481" spans="1:27" ht="15.75" customHeight="1">
      <c r="A481" s="43"/>
      <c r="B481" s="4"/>
      <c r="C481" s="41"/>
      <c r="D481" s="41"/>
      <c r="E481" s="43"/>
      <c r="F481" s="43"/>
      <c r="G481" s="43"/>
      <c r="H481" s="43"/>
      <c r="I481" s="43"/>
      <c r="J481" s="43"/>
      <c r="K481" s="43"/>
      <c r="L481" s="43"/>
      <c r="M481" s="43"/>
      <c r="N481" s="43"/>
      <c r="O481" s="43"/>
      <c r="P481" s="43"/>
      <c r="Q481" s="43"/>
      <c r="R481" s="43"/>
      <c r="S481" s="43"/>
      <c r="T481" s="797"/>
      <c r="U481" s="43"/>
      <c r="V481" s="50"/>
      <c r="W481" s="43"/>
      <c r="X481" s="43"/>
      <c r="Y481" s="43"/>
      <c r="Z481" s="43"/>
      <c r="AA481" s="43"/>
    </row>
    <row r="482" spans="1:27" ht="15.75" customHeight="1">
      <c r="A482" s="43"/>
      <c r="B482" s="4"/>
      <c r="C482" s="41"/>
      <c r="D482" s="41"/>
      <c r="E482" s="43"/>
      <c r="F482" s="43"/>
      <c r="G482" s="43"/>
      <c r="H482" s="43"/>
      <c r="I482" s="43"/>
      <c r="J482" s="43"/>
      <c r="K482" s="43"/>
      <c r="L482" s="43"/>
      <c r="M482" s="43"/>
      <c r="N482" s="43"/>
      <c r="O482" s="43"/>
      <c r="P482" s="43"/>
      <c r="Q482" s="43"/>
      <c r="R482" s="43"/>
      <c r="S482" s="43"/>
      <c r="T482" s="797"/>
      <c r="U482" s="43"/>
      <c r="V482" s="50"/>
      <c r="W482" s="43"/>
      <c r="X482" s="43"/>
      <c r="Y482" s="43"/>
      <c r="Z482" s="43"/>
      <c r="AA482" s="43"/>
    </row>
    <row r="483" spans="1:27" ht="15.75" customHeight="1">
      <c r="A483" s="43"/>
      <c r="B483" s="4"/>
      <c r="C483" s="41"/>
      <c r="D483" s="41"/>
      <c r="E483" s="43"/>
      <c r="F483" s="43"/>
      <c r="G483" s="43"/>
      <c r="H483" s="43"/>
      <c r="I483" s="43"/>
      <c r="J483" s="43"/>
      <c r="K483" s="43"/>
      <c r="L483" s="43"/>
      <c r="M483" s="43"/>
      <c r="N483" s="43"/>
      <c r="O483" s="43"/>
      <c r="P483" s="43"/>
      <c r="Q483" s="43"/>
      <c r="R483" s="43"/>
      <c r="S483" s="43"/>
      <c r="T483" s="797"/>
      <c r="U483" s="43"/>
      <c r="V483" s="50"/>
      <c r="W483" s="43"/>
      <c r="X483" s="43"/>
      <c r="Y483" s="43"/>
      <c r="Z483" s="43"/>
      <c r="AA483" s="43"/>
    </row>
    <row r="484" spans="1:27" ht="15.75" customHeight="1">
      <c r="A484" s="43"/>
      <c r="B484" s="4"/>
      <c r="C484" s="41"/>
      <c r="D484" s="41"/>
      <c r="E484" s="43"/>
      <c r="F484" s="43"/>
      <c r="G484" s="43"/>
      <c r="H484" s="43"/>
      <c r="I484" s="43"/>
      <c r="J484" s="43"/>
      <c r="K484" s="43"/>
      <c r="L484" s="43"/>
      <c r="M484" s="43"/>
      <c r="N484" s="43"/>
      <c r="O484" s="43"/>
      <c r="P484" s="43"/>
      <c r="Q484" s="43"/>
      <c r="R484" s="43"/>
      <c r="S484" s="43"/>
      <c r="T484" s="797"/>
      <c r="U484" s="43"/>
      <c r="V484" s="50"/>
      <c r="W484" s="43"/>
      <c r="X484" s="43"/>
      <c r="Y484" s="43"/>
      <c r="Z484" s="43"/>
      <c r="AA484" s="43"/>
    </row>
    <row r="485" spans="1:27" ht="15.75" customHeight="1">
      <c r="A485" s="43"/>
      <c r="B485" s="4"/>
      <c r="C485" s="41"/>
      <c r="D485" s="41"/>
      <c r="E485" s="43"/>
      <c r="F485" s="43"/>
      <c r="G485" s="43"/>
      <c r="H485" s="43"/>
      <c r="I485" s="43"/>
      <c r="J485" s="43"/>
      <c r="K485" s="43"/>
      <c r="L485" s="43"/>
      <c r="M485" s="43"/>
      <c r="N485" s="43"/>
      <c r="O485" s="43"/>
      <c r="P485" s="43"/>
      <c r="Q485" s="43"/>
      <c r="R485" s="43"/>
      <c r="S485" s="43"/>
      <c r="T485" s="797"/>
      <c r="U485" s="43"/>
      <c r="V485" s="50"/>
      <c r="W485" s="43"/>
      <c r="X485" s="43"/>
      <c r="Y485" s="43"/>
      <c r="Z485" s="43"/>
      <c r="AA485" s="43"/>
    </row>
    <row r="486" spans="1:27" ht="15.75" customHeight="1">
      <c r="A486" s="43"/>
      <c r="B486" s="4"/>
      <c r="C486" s="41"/>
      <c r="D486" s="41"/>
      <c r="E486" s="43"/>
      <c r="F486" s="43"/>
      <c r="G486" s="43"/>
      <c r="H486" s="43"/>
      <c r="I486" s="43"/>
      <c r="J486" s="43"/>
      <c r="K486" s="43"/>
      <c r="L486" s="43"/>
      <c r="M486" s="43"/>
      <c r="N486" s="43"/>
      <c r="O486" s="43"/>
      <c r="P486" s="43"/>
      <c r="Q486" s="43"/>
      <c r="R486" s="43"/>
      <c r="S486" s="43"/>
      <c r="T486" s="797"/>
      <c r="U486" s="43"/>
      <c r="V486" s="50"/>
      <c r="W486" s="43"/>
      <c r="X486" s="43"/>
      <c r="Y486" s="43"/>
      <c r="Z486" s="43"/>
      <c r="AA486" s="43"/>
    </row>
    <row r="487" spans="1:27" ht="15.75" customHeight="1">
      <c r="A487" s="43"/>
      <c r="B487" s="4"/>
      <c r="C487" s="41"/>
      <c r="D487" s="41"/>
      <c r="E487" s="43"/>
      <c r="F487" s="43"/>
      <c r="G487" s="43"/>
      <c r="H487" s="43"/>
      <c r="I487" s="43"/>
      <c r="J487" s="43"/>
      <c r="K487" s="43"/>
      <c r="L487" s="43"/>
      <c r="M487" s="43"/>
      <c r="N487" s="43"/>
      <c r="O487" s="43"/>
      <c r="P487" s="43"/>
      <c r="Q487" s="43"/>
      <c r="R487" s="43"/>
      <c r="S487" s="43"/>
      <c r="T487" s="797"/>
      <c r="U487" s="43"/>
      <c r="V487" s="50"/>
      <c r="W487" s="43"/>
      <c r="X487" s="43"/>
      <c r="Y487" s="43"/>
      <c r="Z487" s="43"/>
      <c r="AA487" s="43"/>
    </row>
    <row r="488" spans="1:27" ht="15.75" customHeight="1">
      <c r="A488" s="43"/>
      <c r="B488" s="4"/>
      <c r="C488" s="41"/>
      <c r="D488" s="41"/>
      <c r="E488" s="43"/>
      <c r="F488" s="43"/>
      <c r="G488" s="43"/>
      <c r="H488" s="43"/>
      <c r="I488" s="43"/>
      <c r="J488" s="43"/>
      <c r="K488" s="43"/>
      <c r="L488" s="43"/>
      <c r="M488" s="43"/>
      <c r="N488" s="43"/>
      <c r="O488" s="43"/>
      <c r="P488" s="43"/>
      <c r="Q488" s="43"/>
      <c r="R488" s="43"/>
      <c r="S488" s="43"/>
      <c r="T488" s="797"/>
      <c r="U488" s="43"/>
      <c r="V488" s="50"/>
      <c r="W488" s="43"/>
      <c r="X488" s="43"/>
      <c r="Y488" s="43"/>
      <c r="Z488" s="43"/>
      <c r="AA488" s="43"/>
    </row>
    <row r="489" spans="1:27" ht="15.75" customHeight="1">
      <c r="A489" s="43"/>
      <c r="B489" s="4"/>
      <c r="C489" s="41"/>
      <c r="D489" s="41"/>
      <c r="E489" s="43"/>
      <c r="F489" s="43"/>
      <c r="G489" s="43"/>
      <c r="H489" s="43"/>
      <c r="I489" s="43"/>
      <c r="J489" s="43"/>
      <c r="K489" s="43"/>
      <c r="L489" s="43"/>
      <c r="M489" s="43"/>
      <c r="N489" s="43"/>
      <c r="O489" s="43"/>
      <c r="P489" s="43"/>
      <c r="Q489" s="43"/>
      <c r="R489" s="43"/>
      <c r="S489" s="43"/>
      <c r="T489" s="797"/>
      <c r="U489" s="43"/>
      <c r="V489" s="50"/>
      <c r="W489" s="43"/>
      <c r="X489" s="43"/>
      <c r="Y489" s="43"/>
      <c r="Z489" s="43"/>
      <c r="AA489" s="43"/>
    </row>
    <row r="490" spans="1:27" ht="15.75" customHeight="1">
      <c r="A490" s="43"/>
      <c r="B490" s="4"/>
      <c r="C490" s="41"/>
      <c r="D490" s="41"/>
      <c r="E490" s="43"/>
      <c r="F490" s="43"/>
      <c r="G490" s="43"/>
      <c r="H490" s="43"/>
      <c r="I490" s="43"/>
      <c r="J490" s="43"/>
      <c r="K490" s="43"/>
      <c r="L490" s="43"/>
      <c r="M490" s="43"/>
      <c r="N490" s="43"/>
      <c r="O490" s="43"/>
      <c r="P490" s="43"/>
      <c r="Q490" s="43"/>
      <c r="R490" s="43"/>
      <c r="S490" s="43"/>
      <c r="T490" s="797"/>
      <c r="U490" s="43"/>
      <c r="V490" s="50"/>
      <c r="W490" s="43"/>
      <c r="X490" s="43"/>
      <c r="Y490" s="43"/>
      <c r="Z490" s="43"/>
      <c r="AA490" s="43"/>
    </row>
    <row r="491" spans="1:27" ht="15.75" customHeight="1">
      <c r="A491" s="43"/>
      <c r="B491" s="4"/>
      <c r="C491" s="41"/>
      <c r="D491" s="41"/>
      <c r="E491" s="43"/>
      <c r="F491" s="43"/>
      <c r="G491" s="43"/>
      <c r="H491" s="43"/>
      <c r="I491" s="43"/>
      <c r="J491" s="43"/>
      <c r="K491" s="43"/>
      <c r="L491" s="43"/>
      <c r="M491" s="43"/>
      <c r="N491" s="43"/>
      <c r="O491" s="43"/>
      <c r="P491" s="43"/>
      <c r="Q491" s="43"/>
      <c r="R491" s="43"/>
      <c r="S491" s="43"/>
      <c r="T491" s="797"/>
      <c r="U491" s="43"/>
      <c r="V491" s="50"/>
      <c r="W491" s="43"/>
      <c r="X491" s="43"/>
      <c r="Y491" s="43"/>
      <c r="Z491" s="43"/>
      <c r="AA491" s="43"/>
    </row>
    <row r="492" spans="1:27" ht="15.75" customHeight="1">
      <c r="A492" s="43"/>
      <c r="B492" s="4"/>
      <c r="C492" s="41"/>
      <c r="D492" s="41"/>
      <c r="E492" s="43"/>
      <c r="F492" s="43"/>
      <c r="G492" s="43"/>
      <c r="H492" s="43"/>
      <c r="I492" s="43"/>
      <c r="J492" s="43"/>
      <c r="K492" s="43"/>
      <c r="L492" s="43"/>
      <c r="M492" s="43"/>
      <c r="N492" s="43"/>
      <c r="O492" s="43"/>
      <c r="P492" s="43"/>
      <c r="Q492" s="43"/>
      <c r="R492" s="43"/>
      <c r="S492" s="43"/>
      <c r="T492" s="797"/>
      <c r="U492" s="43"/>
      <c r="V492" s="50"/>
      <c r="W492" s="43"/>
      <c r="X492" s="43"/>
      <c r="Y492" s="43"/>
      <c r="Z492" s="43"/>
      <c r="AA492" s="43"/>
    </row>
    <row r="493" spans="1:27" ht="15.75" customHeight="1">
      <c r="A493" s="43"/>
      <c r="B493" s="4"/>
      <c r="C493" s="41"/>
      <c r="D493" s="41"/>
      <c r="E493" s="43"/>
      <c r="F493" s="43"/>
      <c r="G493" s="43"/>
      <c r="H493" s="43"/>
      <c r="I493" s="43"/>
      <c r="J493" s="43"/>
      <c r="K493" s="43"/>
      <c r="L493" s="43"/>
      <c r="M493" s="43"/>
      <c r="N493" s="43"/>
      <c r="O493" s="43"/>
      <c r="P493" s="43"/>
      <c r="Q493" s="43"/>
      <c r="R493" s="43"/>
      <c r="S493" s="43"/>
      <c r="T493" s="797"/>
      <c r="U493" s="43"/>
      <c r="V493" s="50"/>
      <c r="W493" s="43"/>
      <c r="X493" s="43"/>
      <c r="Y493" s="43"/>
      <c r="Z493" s="43"/>
      <c r="AA493" s="43"/>
    </row>
    <row r="494" spans="1:27" ht="15.75" customHeight="1">
      <c r="A494" s="43"/>
      <c r="B494" s="4"/>
      <c r="C494" s="41"/>
      <c r="D494" s="41"/>
      <c r="E494" s="43"/>
      <c r="F494" s="43"/>
      <c r="G494" s="43"/>
      <c r="H494" s="43"/>
      <c r="I494" s="43"/>
      <c r="J494" s="43"/>
      <c r="K494" s="43"/>
      <c r="L494" s="43"/>
      <c r="M494" s="43"/>
      <c r="N494" s="43"/>
      <c r="O494" s="43"/>
      <c r="P494" s="43"/>
      <c r="Q494" s="43"/>
      <c r="R494" s="43"/>
      <c r="S494" s="43"/>
      <c r="T494" s="797"/>
      <c r="U494" s="43"/>
      <c r="V494" s="50"/>
      <c r="W494" s="43"/>
      <c r="X494" s="43"/>
      <c r="Y494" s="43"/>
      <c r="Z494" s="43"/>
      <c r="AA494" s="43"/>
    </row>
    <row r="495" spans="1:27" ht="15.75" customHeight="1">
      <c r="A495" s="43"/>
      <c r="B495" s="4"/>
      <c r="C495" s="41"/>
      <c r="D495" s="41"/>
      <c r="E495" s="43"/>
      <c r="F495" s="43"/>
      <c r="G495" s="43"/>
      <c r="H495" s="43"/>
      <c r="I495" s="43"/>
      <c r="J495" s="43"/>
      <c r="K495" s="43"/>
      <c r="L495" s="43"/>
      <c r="M495" s="43"/>
      <c r="N495" s="43"/>
      <c r="O495" s="43"/>
      <c r="P495" s="43"/>
      <c r="Q495" s="43"/>
      <c r="R495" s="43"/>
      <c r="S495" s="43"/>
      <c r="T495" s="797"/>
      <c r="U495" s="43"/>
      <c r="V495" s="50"/>
      <c r="W495" s="43"/>
      <c r="X495" s="43"/>
      <c r="Y495" s="43"/>
      <c r="Z495" s="43"/>
      <c r="AA495" s="43"/>
    </row>
    <row r="496" spans="1:27" ht="15.75" customHeight="1">
      <c r="A496" s="43"/>
      <c r="B496" s="4"/>
      <c r="C496" s="41"/>
      <c r="D496" s="41"/>
      <c r="E496" s="43"/>
      <c r="F496" s="43"/>
      <c r="G496" s="43"/>
      <c r="H496" s="43"/>
      <c r="I496" s="43"/>
      <c r="J496" s="43"/>
      <c r="K496" s="43"/>
      <c r="L496" s="43"/>
      <c r="M496" s="43"/>
      <c r="N496" s="43"/>
      <c r="O496" s="43"/>
      <c r="P496" s="43"/>
      <c r="Q496" s="43"/>
      <c r="R496" s="43"/>
      <c r="S496" s="43"/>
      <c r="T496" s="797"/>
      <c r="U496" s="43"/>
      <c r="V496" s="50"/>
      <c r="W496" s="43"/>
      <c r="X496" s="43"/>
      <c r="Y496" s="43"/>
      <c r="Z496" s="43"/>
      <c r="AA496" s="43"/>
    </row>
    <row r="497" spans="1:27" ht="15.75" customHeight="1">
      <c r="A497" s="43"/>
      <c r="B497" s="4"/>
      <c r="C497" s="41"/>
      <c r="D497" s="41"/>
      <c r="E497" s="43"/>
      <c r="F497" s="43"/>
      <c r="G497" s="43"/>
      <c r="H497" s="43"/>
      <c r="I497" s="43"/>
      <c r="J497" s="43"/>
      <c r="K497" s="43"/>
      <c r="L497" s="43"/>
      <c r="M497" s="43"/>
      <c r="N497" s="43"/>
      <c r="O497" s="43"/>
      <c r="P497" s="43"/>
      <c r="Q497" s="43"/>
      <c r="R497" s="43"/>
      <c r="S497" s="43"/>
      <c r="T497" s="797"/>
      <c r="U497" s="43"/>
      <c r="V497" s="50"/>
      <c r="W497" s="43"/>
      <c r="X497" s="43"/>
      <c r="Y497" s="43"/>
      <c r="Z497" s="43"/>
      <c r="AA497" s="43"/>
    </row>
    <row r="498" spans="1:27" ht="15.75" customHeight="1">
      <c r="A498" s="43"/>
      <c r="B498" s="4"/>
      <c r="C498" s="41"/>
      <c r="D498" s="41"/>
      <c r="E498" s="43"/>
      <c r="F498" s="43"/>
      <c r="G498" s="43"/>
      <c r="H498" s="43"/>
      <c r="I498" s="43"/>
      <c r="J498" s="43"/>
      <c r="K498" s="43"/>
      <c r="L498" s="43"/>
      <c r="M498" s="43"/>
      <c r="N498" s="43"/>
      <c r="O498" s="43"/>
      <c r="P498" s="43"/>
      <c r="Q498" s="43"/>
      <c r="R498" s="43"/>
      <c r="S498" s="43"/>
      <c r="T498" s="797"/>
      <c r="U498" s="43"/>
      <c r="V498" s="50"/>
      <c r="W498" s="43"/>
      <c r="X498" s="43"/>
      <c r="Y498" s="43"/>
      <c r="Z498" s="43"/>
      <c r="AA498" s="43"/>
    </row>
    <row r="499" spans="1:27" ht="15.75" customHeight="1">
      <c r="A499" s="43"/>
      <c r="B499" s="4"/>
      <c r="C499" s="41"/>
      <c r="D499" s="41"/>
      <c r="E499" s="43"/>
      <c r="F499" s="43"/>
      <c r="G499" s="43"/>
      <c r="H499" s="43"/>
      <c r="I499" s="43"/>
      <c r="J499" s="43"/>
      <c r="K499" s="43"/>
      <c r="L499" s="43"/>
      <c r="M499" s="43"/>
      <c r="N499" s="43"/>
      <c r="O499" s="43"/>
      <c r="P499" s="43"/>
      <c r="Q499" s="43"/>
      <c r="R499" s="43"/>
      <c r="S499" s="43"/>
      <c r="T499" s="797"/>
      <c r="U499" s="43"/>
      <c r="V499" s="50"/>
      <c r="W499" s="43"/>
      <c r="X499" s="43"/>
      <c r="Y499" s="43"/>
      <c r="Z499" s="43"/>
      <c r="AA499" s="43"/>
    </row>
    <row r="500" spans="1:27" ht="15.75" customHeight="1">
      <c r="A500" s="43"/>
      <c r="B500" s="4"/>
      <c r="C500" s="41"/>
      <c r="D500" s="41"/>
      <c r="E500" s="43"/>
      <c r="F500" s="43"/>
      <c r="G500" s="43"/>
      <c r="H500" s="43"/>
      <c r="I500" s="43"/>
      <c r="J500" s="43"/>
      <c r="K500" s="43"/>
      <c r="L500" s="43"/>
      <c r="M500" s="43"/>
      <c r="N500" s="43"/>
      <c r="O500" s="43"/>
      <c r="P500" s="43"/>
      <c r="Q500" s="43"/>
      <c r="R500" s="43"/>
      <c r="S500" s="43"/>
      <c r="T500" s="797"/>
      <c r="U500" s="43"/>
      <c r="V500" s="50"/>
      <c r="W500" s="43"/>
      <c r="X500" s="43"/>
      <c r="Y500" s="43"/>
      <c r="Z500" s="43"/>
      <c r="AA500" s="43"/>
    </row>
    <row r="501" spans="1:27" ht="15.75" customHeight="1">
      <c r="A501" s="43"/>
      <c r="B501" s="4"/>
      <c r="C501" s="41"/>
      <c r="D501" s="41"/>
      <c r="E501" s="43"/>
      <c r="F501" s="43"/>
      <c r="G501" s="43"/>
      <c r="H501" s="43"/>
      <c r="I501" s="43"/>
      <c r="J501" s="43"/>
      <c r="K501" s="43"/>
      <c r="L501" s="43"/>
      <c r="M501" s="43"/>
      <c r="N501" s="43"/>
      <c r="O501" s="43"/>
      <c r="P501" s="43"/>
      <c r="Q501" s="43"/>
      <c r="R501" s="43"/>
      <c r="S501" s="43"/>
      <c r="T501" s="797"/>
      <c r="U501" s="43"/>
      <c r="V501" s="50"/>
      <c r="W501" s="43"/>
      <c r="X501" s="43"/>
      <c r="Y501" s="43"/>
      <c r="Z501" s="43"/>
      <c r="AA501" s="43"/>
    </row>
    <row r="502" spans="1:27" ht="15.75" customHeight="1">
      <c r="A502" s="43"/>
      <c r="B502" s="4"/>
      <c r="C502" s="41"/>
      <c r="D502" s="41"/>
      <c r="E502" s="43"/>
      <c r="F502" s="43"/>
      <c r="G502" s="43"/>
      <c r="H502" s="43"/>
      <c r="I502" s="43"/>
      <c r="J502" s="43"/>
      <c r="K502" s="43"/>
      <c r="L502" s="43"/>
      <c r="M502" s="43"/>
      <c r="N502" s="43"/>
      <c r="O502" s="43"/>
      <c r="P502" s="43"/>
      <c r="Q502" s="43"/>
      <c r="R502" s="43"/>
      <c r="S502" s="43"/>
      <c r="T502" s="797"/>
      <c r="U502" s="43"/>
      <c r="V502" s="50"/>
      <c r="W502" s="43"/>
      <c r="X502" s="43"/>
      <c r="Y502" s="43"/>
      <c r="Z502" s="43"/>
      <c r="AA502" s="43"/>
    </row>
    <row r="503" spans="1:27" ht="15.75" customHeight="1">
      <c r="A503" s="43"/>
      <c r="B503" s="4"/>
      <c r="C503" s="41"/>
      <c r="D503" s="41"/>
      <c r="E503" s="43"/>
      <c r="F503" s="43"/>
      <c r="G503" s="43"/>
      <c r="H503" s="43"/>
      <c r="I503" s="43"/>
      <c r="J503" s="43"/>
      <c r="K503" s="43"/>
      <c r="L503" s="43"/>
      <c r="M503" s="43"/>
      <c r="N503" s="43"/>
      <c r="O503" s="43"/>
      <c r="P503" s="43"/>
      <c r="Q503" s="43"/>
      <c r="R503" s="43"/>
      <c r="S503" s="43"/>
      <c r="T503" s="797"/>
      <c r="U503" s="43"/>
      <c r="V503" s="50"/>
      <c r="W503" s="43"/>
      <c r="X503" s="43"/>
      <c r="Y503" s="43"/>
      <c r="Z503" s="43"/>
      <c r="AA503" s="43"/>
    </row>
    <row r="504" spans="1:27" ht="15.75" customHeight="1">
      <c r="A504" s="43"/>
      <c r="B504" s="4"/>
      <c r="C504" s="41"/>
      <c r="D504" s="41"/>
      <c r="E504" s="43"/>
      <c r="F504" s="43"/>
      <c r="G504" s="43"/>
      <c r="H504" s="43"/>
      <c r="I504" s="43"/>
      <c r="J504" s="43"/>
      <c r="K504" s="43"/>
      <c r="L504" s="43"/>
      <c r="M504" s="43"/>
      <c r="N504" s="43"/>
      <c r="O504" s="43"/>
      <c r="P504" s="43"/>
      <c r="Q504" s="43"/>
      <c r="R504" s="43"/>
      <c r="S504" s="43"/>
      <c r="T504" s="797"/>
      <c r="U504" s="43"/>
      <c r="V504" s="50"/>
      <c r="W504" s="43"/>
      <c r="X504" s="43"/>
      <c r="Y504" s="43"/>
      <c r="Z504" s="43"/>
      <c r="AA504" s="43"/>
    </row>
    <row r="505" spans="1:27" ht="15.75" customHeight="1">
      <c r="A505" s="43"/>
      <c r="B505" s="4"/>
      <c r="C505" s="41"/>
      <c r="D505" s="41"/>
      <c r="E505" s="43"/>
      <c r="F505" s="43"/>
      <c r="G505" s="43"/>
      <c r="H505" s="43"/>
      <c r="I505" s="43"/>
      <c r="J505" s="43"/>
      <c r="K505" s="43"/>
      <c r="L505" s="43"/>
      <c r="M505" s="43"/>
      <c r="N505" s="43"/>
      <c r="O505" s="43"/>
      <c r="P505" s="43"/>
      <c r="Q505" s="43"/>
      <c r="R505" s="43"/>
      <c r="S505" s="43"/>
      <c r="T505" s="797"/>
      <c r="U505" s="43"/>
      <c r="V505" s="50"/>
      <c r="W505" s="43"/>
      <c r="X505" s="43"/>
      <c r="Y505" s="43"/>
      <c r="Z505" s="43"/>
      <c r="AA505" s="43"/>
    </row>
    <row r="506" spans="1:27" ht="15.75" customHeight="1">
      <c r="A506" s="43"/>
      <c r="B506" s="4"/>
      <c r="C506" s="41"/>
      <c r="D506" s="41"/>
      <c r="E506" s="43"/>
      <c r="F506" s="43"/>
      <c r="G506" s="43"/>
      <c r="H506" s="43"/>
      <c r="I506" s="43"/>
      <c r="J506" s="43"/>
      <c r="K506" s="43"/>
      <c r="L506" s="43"/>
      <c r="M506" s="43"/>
      <c r="N506" s="43"/>
      <c r="O506" s="43"/>
      <c r="P506" s="43"/>
      <c r="Q506" s="43"/>
      <c r="R506" s="43"/>
      <c r="S506" s="43"/>
      <c r="T506" s="797"/>
      <c r="U506" s="43"/>
      <c r="V506" s="50"/>
      <c r="W506" s="43"/>
      <c r="X506" s="43"/>
      <c r="Y506" s="43"/>
      <c r="Z506" s="43"/>
      <c r="AA506" s="43"/>
    </row>
    <row r="507" spans="1:27" ht="15.75" customHeight="1">
      <c r="A507" s="43"/>
      <c r="B507" s="4"/>
      <c r="C507" s="41"/>
      <c r="D507" s="41"/>
      <c r="E507" s="43"/>
      <c r="F507" s="43"/>
      <c r="G507" s="43"/>
      <c r="H507" s="43"/>
      <c r="I507" s="43"/>
      <c r="J507" s="43"/>
      <c r="K507" s="43"/>
      <c r="L507" s="43"/>
      <c r="M507" s="43"/>
      <c r="N507" s="43"/>
      <c r="O507" s="43"/>
      <c r="P507" s="43"/>
      <c r="Q507" s="43"/>
      <c r="R507" s="43"/>
      <c r="S507" s="43"/>
      <c r="T507" s="797"/>
      <c r="U507" s="43"/>
      <c r="V507" s="50"/>
      <c r="W507" s="43"/>
      <c r="X507" s="43"/>
      <c r="Y507" s="43"/>
      <c r="Z507" s="43"/>
      <c r="AA507" s="43"/>
    </row>
    <row r="508" spans="1:27" ht="15.75" customHeight="1">
      <c r="A508" s="43"/>
      <c r="B508" s="4"/>
      <c r="C508" s="41"/>
      <c r="D508" s="41"/>
      <c r="E508" s="43"/>
      <c r="F508" s="43"/>
      <c r="G508" s="43"/>
      <c r="H508" s="43"/>
      <c r="I508" s="43"/>
      <c r="J508" s="43"/>
      <c r="K508" s="43"/>
      <c r="L508" s="43"/>
      <c r="M508" s="43"/>
      <c r="N508" s="43"/>
      <c r="O508" s="43"/>
      <c r="P508" s="43"/>
      <c r="Q508" s="43"/>
      <c r="R508" s="43"/>
      <c r="S508" s="43"/>
      <c r="T508" s="797"/>
      <c r="U508" s="43"/>
      <c r="V508" s="50"/>
      <c r="W508" s="43"/>
      <c r="X508" s="43"/>
      <c r="Y508" s="43"/>
      <c r="Z508" s="43"/>
      <c r="AA508" s="43"/>
    </row>
    <row r="509" spans="1:27" ht="15.75" customHeight="1">
      <c r="A509" s="43"/>
      <c r="B509" s="4"/>
      <c r="C509" s="41"/>
      <c r="D509" s="41"/>
      <c r="E509" s="43"/>
      <c r="F509" s="43"/>
      <c r="G509" s="43"/>
      <c r="H509" s="43"/>
      <c r="I509" s="43"/>
      <c r="J509" s="43"/>
      <c r="K509" s="43"/>
      <c r="L509" s="43"/>
      <c r="M509" s="43"/>
      <c r="N509" s="43"/>
      <c r="O509" s="43"/>
      <c r="P509" s="43"/>
      <c r="Q509" s="43"/>
      <c r="R509" s="43"/>
      <c r="S509" s="43"/>
      <c r="T509" s="797"/>
      <c r="U509" s="43"/>
      <c r="V509" s="50"/>
      <c r="W509" s="43"/>
      <c r="X509" s="43"/>
      <c r="Y509" s="43"/>
      <c r="Z509" s="43"/>
      <c r="AA509" s="43"/>
    </row>
    <row r="510" spans="1:27" ht="15.75" customHeight="1">
      <c r="A510" s="43"/>
      <c r="B510" s="4"/>
      <c r="C510" s="41"/>
      <c r="D510" s="41"/>
      <c r="E510" s="43"/>
      <c r="F510" s="43"/>
      <c r="G510" s="43"/>
      <c r="H510" s="43"/>
      <c r="I510" s="43"/>
      <c r="J510" s="43"/>
      <c r="K510" s="43"/>
      <c r="L510" s="43"/>
      <c r="M510" s="43"/>
      <c r="N510" s="43"/>
      <c r="O510" s="43"/>
      <c r="P510" s="43"/>
      <c r="Q510" s="43"/>
      <c r="R510" s="43"/>
      <c r="S510" s="43"/>
      <c r="T510" s="797"/>
      <c r="U510" s="43"/>
      <c r="V510" s="50"/>
      <c r="W510" s="43"/>
      <c r="X510" s="43"/>
      <c r="Y510" s="43"/>
      <c r="Z510" s="43"/>
      <c r="AA510" s="43"/>
    </row>
    <row r="511" spans="1:27" ht="15.75" customHeight="1">
      <c r="A511" s="43"/>
      <c r="B511" s="4"/>
      <c r="C511" s="41"/>
      <c r="D511" s="41"/>
      <c r="E511" s="43"/>
      <c r="F511" s="43"/>
      <c r="G511" s="43"/>
      <c r="H511" s="43"/>
      <c r="I511" s="43"/>
      <c r="J511" s="43"/>
      <c r="K511" s="43"/>
      <c r="L511" s="43"/>
      <c r="M511" s="43"/>
      <c r="N511" s="43"/>
      <c r="O511" s="43"/>
      <c r="P511" s="43"/>
      <c r="Q511" s="43"/>
      <c r="R511" s="43"/>
      <c r="S511" s="43"/>
      <c r="T511" s="797"/>
      <c r="U511" s="43"/>
      <c r="V511" s="50"/>
      <c r="W511" s="43"/>
      <c r="X511" s="43"/>
      <c r="Y511" s="43"/>
      <c r="Z511" s="43"/>
      <c r="AA511" s="43"/>
    </row>
    <row r="512" spans="1:27" ht="15.75" customHeight="1">
      <c r="A512" s="43"/>
      <c r="B512" s="4"/>
      <c r="C512" s="41"/>
      <c r="D512" s="41"/>
      <c r="E512" s="43"/>
      <c r="F512" s="43"/>
      <c r="G512" s="43"/>
      <c r="H512" s="43"/>
      <c r="I512" s="43"/>
      <c r="J512" s="43"/>
      <c r="K512" s="43"/>
      <c r="L512" s="43"/>
      <c r="M512" s="43"/>
      <c r="N512" s="43"/>
      <c r="O512" s="43"/>
      <c r="P512" s="43"/>
      <c r="Q512" s="43"/>
      <c r="R512" s="43"/>
      <c r="S512" s="43"/>
      <c r="T512" s="797"/>
      <c r="U512" s="43"/>
      <c r="V512" s="50"/>
      <c r="W512" s="43"/>
      <c r="X512" s="43"/>
      <c r="Y512" s="43"/>
      <c r="Z512" s="43"/>
      <c r="AA512" s="43"/>
    </row>
    <row r="513" spans="1:27" ht="15.75" customHeight="1">
      <c r="A513" s="43"/>
      <c r="B513" s="4"/>
      <c r="C513" s="41"/>
      <c r="D513" s="41"/>
      <c r="E513" s="43"/>
      <c r="F513" s="43"/>
      <c r="G513" s="43"/>
      <c r="H513" s="43"/>
      <c r="I513" s="43"/>
      <c r="J513" s="43"/>
      <c r="K513" s="43"/>
      <c r="L513" s="43"/>
      <c r="M513" s="43"/>
      <c r="N513" s="43"/>
      <c r="O513" s="43"/>
      <c r="P513" s="43"/>
      <c r="Q513" s="43"/>
      <c r="R513" s="43"/>
      <c r="S513" s="43"/>
      <c r="T513" s="797"/>
      <c r="U513" s="43"/>
      <c r="V513" s="50"/>
      <c r="W513" s="43"/>
      <c r="X513" s="43"/>
      <c r="Y513" s="43"/>
      <c r="Z513" s="43"/>
      <c r="AA513" s="43"/>
    </row>
    <row r="514" spans="1:27" ht="15.75" customHeight="1">
      <c r="A514" s="43"/>
      <c r="B514" s="4"/>
      <c r="C514" s="41"/>
      <c r="D514" s="41"/>
      <c r="E514" s="43"/>
      <c r="F514" s="43"/>
      <c r="G514" s="43"/>
      <c r="H514" s="43"/>
      <c r="I514" s="43"/>
      <c r="J514" s="43"/>
      <c r="K514" s="43"/>
      <c r="L514" s="43"/>
      <c r="M514" s="43"/>
      <c r="N514" s="43"/>
      <c r="O514" s="43"/>
      <c r="P514" s="43"/>
      <c r="Q514" s="43"/>
      <c r="R514" s="43"/>
      <c r="S514" s="43"/>
      <c r="T514" s="797"/>
      <c r="U514" s="43"/>
      <c r="V514" s="50"/>
      <c r="W514" s="43"/>
      <c r="X514" s="43"/>
      <c r="Y514" s="43"/>
      <c r="Z514" s="43"/>
      <c r="AA514" s="43"/>
    </row>
    <row r="515" spans="1:27" ht="15.75" customHeight="1">
      <c r="A515" s="43"/>
      <c r="B515" s="4"/>
      <c r="C515" s="41"/>
      <c r="D515" s="41"/>
      <c r="E515" s="43"/>
      <c r="F515" s="43"/>
      <c r="G515" s="43"/>
      <c r="H515" s="43"/>
      <c r="I515" s="43"/>
      <c r="J515" s="43"/>
      <c r="K515" s="43"/>
      <c r="L515" s="43"/>
      <c r="M515" s="43"/>
      <c r="N515" s="43"/>
      <c r="O515" s="43"/>
      <c r="P515" s="43"/>
      <c r="Q515" s="43"/>
      <c r="R515" s="43"/>
      <c r="S515" s="43"/>
      <c r="T515" s="797"/>
      <c r="U515" s="43"/>
      <c r="V515" s="50"/>
      <c r="W515" s="43"/>
      <c r="X515" s="43"/>
      <c r="Y515" s="43"/>
      <c r="Z515" s="43"/>
      <c r="AA515" s="43"/>
    </row>
    <row r="516" spans="1:27" ht="15.75" customHeight="1">
      <c r="A516" s="43"/>
      <c r="B516" s="4"/>
      <c r="C516" s="41"/>
      <c r="D516" s="41"/>
      <c r="E516" s="43"/>
      <c r="F516" s="43"/>
      <c r="G516" s="43"/>
      <c r="H516" s="43"/>
      <c r="I516" s="43"/>
      <c r="J516" s="43"/>
      <c r="K516" s="43"/>
      <c r="L516" s="43"/>
      <c r="M516" s="43"/>
      <c r="N516" s="43"/>
      <c r="O516" s="43"/>
      <c r="P516" s="43"/>
      <c r="Q516" s="43"/>
      <c r="R516" s="43"/>
      <c r="S516" s="43"/>
      <c r="T516" s="797"/>
      <c r="U516" s="43"/>
      <c r="V516" s="50"/>
      <c r="W516" s="43"/>
      <c r="X516" s="43"/>
      <c r="Y516" s="43"/>
      <c r="Z516" s="43"/>
      <c r="AA516" s="43"/>
    </row>
    <row r="517" spans="1:27" ht="15.75" customHeight="1">
      <c r="A517" s="43"/>
      <c r="B517" s="4"/>
      <c r="C517" s="41"/>
      <c r="D517" s="41"/>
      <c r="E517" s="43"/>
      <c r="F517" s="43"/>
      <c r="G517" s="43"/>
      <c r="H517" s="43"/>
      <c r="I517" s="43"/>
      <c r="J517" s="43"/>
      <c r="K517" s="43"/>
      <c r="L517" s="43"/>
      <c r="M517" s="43"/>
      <c r="N517" s="43"/>
      <c r="O517" s="43"/>
      <c r="P517" s="43"/>
      <c r="Q517" s="43"/>
      <c r="R517" s="43"/>
      <c r="S517" s="43"/>
      <c r="T517" s="797"/>
      <c r="U517" s="43"/>
      <c r="V517" s="50"/>
      <c r="W517" s="43"/>
      <c r="X517" s="43"/>
      <c r="Y517" s="43"/>
      <c r="Z517" s="43"/>
      <c r="AA517" s="43"/>
    </row>
    <row r="518" spans="1:27" ht="15.75" customHeight="1">
      <c r="A518" s="43"/>
      <c r="B518" s="4"/>
      <c r="C518" s="41"/>
      <c r="D518" s="41"/>
      <c r="E518" s="43"/>
      <c r="F518" s="43"/>
      <c r="G518" s="43"/>
      <c r="H518" s="43"/>
      <c r="I518" s="43"/>
      <c r="J518" s="43"/>
      <c r="K518" s="43"/>
      <c r="L518" s="43"/>
      <c r="M518" s="43"/>
      <c r="N518" s="43"/>
      <c r="O518" s="43"/>
      <c r="P518" s="43"/>
      <c r="Q518" s="43"/>
      <c r="R518" s="43"/>
      <c r="S518" s="43"/>
      <c r="T518" s="797"/>
      <c r="U518" s="43"/>
      <c r="V518" s="50"/>
      <c r="W518" s="43"/>
      <c r="X518" s="43"/>
      <c r="Y518" s="43"/>
      <c r="Z518" s="43"/>
      <c r="AA518" s="43"/>
    </row>
    <row r="519" spans="1:27" ht="15.75" customHeight="1">
      <c r="A519" s="43"/>
      <c r="B519" s="4"/>
      <c r="C519" s="41"/>
      <c r="D519" s="41"/>
      <c r="E519" s="43"/>
      <c r="F519" s="43"/>
      <c r="G519" s="43"/>
      <c r="H519" s="43"/>
      <c r="I519" s="43"/>
      <c r="J519" s="43"/>
      <c r="K519" s="43"/>
      <c r="L519" s="43"/>
      <c r="M519" s="43"/>
      <c r="N519" s="43"/>
      <c r="O519" s="43"/>
      <c r="P519" s="43"/>
      <c r="Q519" s="43"/>
      <c r="R519" s="43"/>
      <c r="S519" s="43"/>
      <c r="T519" s="797"/>
      <c r="U519" s="43"/>
      <c r="V519" s="50"/>
      <c r="W519" s="43"/>
      <c r="X519" s="43"/>
      <c r="Y519" s="43"/>
      <c r="Z519" s="43"/>
      <c r="AA519" s="43"/>
    </row>
    <row r="520" spans="1:27" ht="15.75" customHeight="1">
      <c r="A520" s="43"/>
      <c r="B520" s="4"/>
      <c r="C520" s="41"/>
      <c r="D520" s="41"/>
      <c r="E520" s="43"/>
      <c r="F520" s="43"/>
      <c r="G520" s="43"/>
      <c r="H520" s="43"/>
      <c r="I520" s="43"/>
      <c r="J520" s="43"/>
      <c r="K520" s="43"/>
      <c r="L520" s="43"/>
      <c r="M520" s="43"/>
      <c r="N520" s="43"/>
      <c r="O520" s="43"/>
      <c r="P520" s="43"/>
      <c r="Q520" s="43"/>
      <c r="R520" s="43"/>
      <c r="S520" s="43"/>
      <c r="T520" s="797"/>
      <c r="U520" s="43"/>
      <c r="V520" s="50"/>
      <c r="W520" s="43"/>
      <c r="X520" s="43"/>
      <c r="Y520" s="43"/>
      <c r="Z520" s="43"/>
      <c r="AA520" s="43"/>
    </row>
    <row r="521" spans="1:27" ht="15.75" customHeight="1">
      <c r="A521" s="43"/>
      <c r="B521" s="4"/>
      <c r="C521" s="41"/>
      <c r="D521" s="41"/>
      <c r="E521" s="43"/>
      <c r="F521" s="43"/>
      <c r="G521" s="43"/>
      <c r="H521" s="43"/>
      <c r="I521" s="43"/>
      <c r="J521" s="43"/>
      <c r="K521" s="43"/>
      <c r="L521" s="43"/>
      <c r="M521" s="43"/>
      <c r="N521" s="43"/>
      <c r="O521" s="43"/>
      <c r="P521" s="43"/>
      <c r="Q521" s="43"/>
      <c r="R521" s="43"/>
      <c r="S521" s="43"/>
      <c r="T521" s="797"/>
      <c r="U521" s="43"/>
      <c r="V521" s="50"/>
      <c r="W521" s="43"/>
      <c r="X521" s="43"/>
      <c r="Y521" s="43"/>
      <c r="Z521" s="43"/>
      <c r="AA521" s="43"/>
    </row>
    <row r="522" spans="1:27" ht="15.75" customHeight="1">
      <c r="A522" s="43"/>
      <c r="B522" s="4"/>
      <c r="C522" s="41"/>
      <c r="D522" s="41"/>
      <c r="E522" s="43"/>
      <c r="F522" s="43"/>
      <c r="G522" s="43"/>
      <c r="H522" s="43"/>
      <c r="I522" s="43"/>
      <c r="J522" s="43"/>
      <c r="K522" s="43"/>
      <c r="L522" s="43"/>
      <c r="M522" s="43"/>
      <c r="N522" s="43"/>
      <c r="O522" s="43"/>
      <c r="P522" s="43"/>
      <c r="Q522" s="43"/>
      <c r="R522" s="43"/>
      <c r="S522" s="43"/>
      <c r="T522" s="797"/>
      <c r="U522" s="43"/>
      <c r="V522" s="50"/>
      <c r="W522" s="43"/>
      <c r="X522" s="43"/>
      <c r="Y522" s="43"/>
      <c r="Z522" s="43"/>
      <c r="AA522" s="43"/>
    </row>
    <row r="523" spans="1:27" ht="15.75" customHeight="1">
      <c r="A523" s="43"/>
      <c r="B523" s="4"/>
      <c r="C523" s="41"/>
      <c r="D523" s="41"/>
      <c r="E523" s="43"/>
      <c r="F523" s="43"/>
      <c r="G523" s="43"/>
      <c r="H523" s="43"/>
      <c r="I523" s="43"/>
      <c r="J523" s="43"/>
      <c r="K523" s="43"/>
      <c r="L523" s="43"/>
      <c r="M523" s="43"/>
      <c r="N523" s="43"/>
      <c r="O523" s="43"/>
      <c r="P523" s="43"/>
      <c r="Q523" s="43"/>
      <c r="R523" s="43"/>
      <c r="S523" s="43"/>
      <c r="T523" s="797"/>
      <c r="U523" s="43"/>
      <c r="V523" s="50"/>
      <c r="W523" s="43"/>
      <c r="X523" s="43"/>
      <c r="Y523" s="43"/>
      <c r="Z523" s="43"/>
      <c r="AA523" s="43"/>
    </row>
    <row r="524" spans="1:27" ht="15.75" customHeight="1">
      <c r="A524" s="43"/>
      <c r="B524" s="4"/>
      <c r="C524" s="41"/>
      <c r="D524" s="41"/>
      <c r="E524" s="43"/>
      <c r="F524" s="43"/>
      <c r="G524" s="43"/>
      <c r="H524" s="43"/>
      <c r="I524" s="43"/>
      <c r="J524" s="43"/>
      <c r="K524" s="43"/>
      <c r="L524" s="43"/>
      <c r="M524" s="43"/>
      <c r="N524" s="43"/>
      <c r="O524" s="43"/>
      <c r="P524" s="43"/>
      <c r="Q524" s="43"/>
      <c r="R524" s="43"/>
      <c r="S524" s="43"/>
      <c r="T524" s="797"/>
      <c r="U524" s="43"/>
      <c r="V524" s="50"/>
      <c r="W524" s="43"/>
      <c r="X524" s="43"/>
      <c r="Y524" s="43"/>
      <c r="Z524" s="43"/>
      <c r="AA524" s="43"/>
    </row>
    <row r="525" spans="1:27" ht="15.75" customHeight="1">
      <c r="A525" s="43"/>
      <c r="B525" s="4"/>
      <c r="C525" s="41"/>
      <c r="D525" s="41"/>
      <c r="E525" s="43"/>
      <c r="F525" s="43"/>
      <c r="G525" s="43"/>
      <c r="H525" s="43"/>
      <c r="I525" s="43"/>
      <c r="J525" s="43"/>
      <c r="K525" s="43"/>
      <c r="L525" s="43"/>
      <c r="M525" s="43"/>
      <c r="N525" s="43"/>
      <c r="O525" s="43"/>
      <c r="P525" s="43"/>
      <c r="Q525" s="43"/>
      <c r="R525" s="43"/>
      <c r="S525" s="43"/>
      <c r="T525" s="797"/>
      <c r="U525" s="43"/>
      <c r="V525" s="50"/>
      <c r="W525" s="43"/>
      <c r="X525" s="43"/>
      <c r="Y525" s="43"/>
      <c r="Z525" s="43"/>
      <c r="AA525" s="43"/>
    </row>
    <row r="526" spans="1:27" ht="15.75" customHeight="1">
      <c r="A526" s="43"/>
      <c r="B526" s="4"/>
      <c r="C526" s="41"/>
      <c r="D526" s="41"/>
      <c r="E526" s="43"/>
      <c r="F526" s="43"/>
      <c r="G526" s="43"/>
      <c r="H526" s="43"/>
      <c r="I526" s="43"/>
      <c r="J526" s="43"/>
      <c r="K526" s="43"/>
      <c r="L526" s="43"/>
      <c r="M526" s="43"/>
      <c r="N526" s="43"/>
      <c r="O526" s="43"/>
      <c r="P526" s="43"/>
      <c r="Q526" s="43"/>
      <c r="R526" s="43"/>
      <c r="S526" s="43"/>
      <c r="T526" s="797"/>
      <c r="U526" s="43"/>
      <c r="V526" s="50"/>
      <c r="W526" s="43"/>
      <c r="X526" s="43"/>
      <c r="Y526" s="43"/>
      <c r="Z526" s="43"/>
      <c r="AA526" s="43"/>
    </row>
    <row r="527" spans="1:27" ht="15.75" customHeight="1">
      <c r="A527" s="43"/>
      <c r="B527" s="4"/>
      <c r="C527" s="41"/>
      <c r="D527" s="41"/>
      <c r="E527" s="43"/>
      <c r="F527" s="43"/>
      <c r="G527" s="43"/>
      <c r="H527" s="43"/>
      <c r="I527" s="43"/>
      <c r="J527" s="43"/>
      <c r="K527" s="43"/>
      <c r="L527" s="43"/>
      <c r="M527" s="43"/>
      <c r="N527" s="43"/>
      <c r="O527" s="43"/>
      <c r="P527" s="43"/>
      <c r="Q527" s="43"/>
      <c r="R527" s="43"/>
      <c r="S527" s="43"/>
      <c r="T527" s="797"/>
      <c r="U527" s="43"/>
      <c r="V527" s="50"/>
      <c r="W527" s="43"/>
      <c r="X527" s="43"/>
      <c r="Y527" s="43"/>
      <c r="Z527" s="43"/>
      <c r="AA527" s="43"/>
    </row>
    <row r="528" spans="1:27" ht="15.75" customHeight="1">
      <c r="A528" s="43"/>
      <c r="B528" s="4"/>
      <c r="C528" s="41"/>
      <c r="D528" s="41"/>
      <c r="E528" s="43"/>
      <c r="F528" s="43"/>
      <c r="G528" s="43"/>
      <c r="H528" s="43"/>
      <c r="I528" s="43"/>
      <c r="J528" s="43"/>
      <c r="K528" s="43"/>
      <c r="L528" s="43"/>
      <c r="M528" s="43"/>
      <c r="N528" s="43"/>
      <c r="O528" s="43"/>
      <c r="P528" s="43"/>
      <c r="Q528" s="43"/>
      <c r="R528" s="43"/>
      <c r="S528" s="43"/>
      <c r="T528" s="797"/>
      <c r="U528" s="43"/>
      <c r="V528" s="50"/>
      <c r="W528" s="43"/>
      <c r="X528" s="43"/>
      <c r="Y528" s="43"/>
      <c r="Z528" s="43"/>
      <c r="AA528" s="43"/>
    </row>
    <row r="529" spans="1:27" ht="15.75" customHeight="1">
      <c r="A529" s="43"/>
      <c r="B529" s="4"/>
      <c r="C529" s="41"/>
      <c r="D529" s="41"/>
      <c r="E529" s="43"/>
      <c r="F529" s="43"/>
      <c r="G529" s="43"/>
      <c r="H529" s="43"/>
      <c r="I529" s="43"/>
      <c r="J529" s="43"/>
      <c r="K529" s="43"/>
      <c r="L529" s="43"/>
      <c r="M529" s="43"/>
      <c r="N529" s="43"/>
      <c r="O529" s="43"/>
      <c r="P529" s="43"/>
      <c r="Q529" s="43"/>
      <c r="R529" s="43"/>
      <c r="S529" s="43"/>
      <c r="T529" s="797"/>
      <c r="U529" s="43"/>
      <c r="V529" s="50"/>
      <c r="W529" s="43"/>
      <c r="X529" s="43"/>
      <c r="Y529" s="43"/>
      <c r="Z529" s="43"/>
      <c r="AA529" s="43"/>
    </row>
    <row r="530" spans="1:27" ht="15.75" customHeight="1">
      <c r="A530" s="43"/>
      <c r="B530" s="4"/>
      <c r="C530" s="41"/>
      <c r="D530" s="41"/>
      <c r="E530" s="43"/>
      <c r="F530" s="43"/>
      <c r="G530" s="43"/>
      <c r="H530" s="43"/>
      <c r="I530" s="43"/>
      <c r="J530" s="43"/>
      <c r="K530" s="43"/>
      <c r="L530" s="43"/>
      <c r="M530" s="43"/>
      <c r="N530" s="43"/>
      <c r="O530" s="43"/>
      <c r="P530" s="43"/>
      <c r="Q530" s="43"/>
      <c r="R530" s="43"/>
      <c r="S530" s="43"/>
      <c r="T530" s="797"/>
      <c r="U530" s="43"/>
      <c r="V530" s="50"/>
      <c r="W530" s="43"/>
      <c r="X530" s="43"/>
      <c r="Y530" s="43"/>
      <c r="Z530" s="43"/>
      <c r="AA530" s="43"/>
    </row>
    <row r="531" spans="1:27" ht="15.75" customHeight="1">
      <c r="A531" s="43"/>
      <c r="B531" s="4"/>
      <c r="C531" s="41"/>
      <c r="D531" s="41"/>
      <c r="E531" s="43"/>
      <c r="F531" s="43"/>
      <c r="G531" s="43"/>
      <c r="H531" s="43"/>
      <c r="I531" s="43"/>
      <c r="J531" s="43"/>
      <c r="K531" s="43"/>
      <c r="L531" s="43"/>
      <c r="M531" s="43"/>
      <c r="N531" s="43"/>
      <c r="O531" s="43"/>
      <c r="P531" s="43"/>
      <c r="Q531" s="43"/>
      <c r="R531" s="43"/>
      <c r="S531" s="43"/>
      <c r="T531" s="797"/>
      <c r="U531" s="43"/>
      <c r="V531" s="50"/>
      <c r="W531" s="43"/>
      <c r="X531" s="43"/>
      <c r="Y531" s="43"/>
      <c r="Z531" s="43"/>
      <c r="AA531" s="43"/>
    </row>
    <row r="532" spans="1:27" ht="15.75" customHeight="1">
      <c r="A532" s="43"/>
      <c r="B532" s="4"/>
      <c r="C532" s="41"/>
      <c r="D532" s="41"/>
      <c r="E532" s="43"/>
      <c r="F532" s="43"/>
      <c r="G532" s="43"/>
      <c r="H532" s="43"/>
      <c r="I532" s="43"/>
      <c r="J532" s="43"/>
      <c r="K532" s="43"/>
      <c r="L532" s="43"/>
      <c r="M532" s="43"/>
      <c r="N532" s="43"/>
      <c r="O532" s="43"/>
      <c r="P532" s="43"/>
      <c r="Q532" s="43"/>
      <c r="R532" s="43"/>
      <c r="S532" s="43"/>
      <c r="T532" s="797"/>
      <c r="U532" s="43"/>
      <c r="V532" s="50"/>
      <c r="W532" s="43"/>
      <c r="X532" s="43"/>
      <c r="Y532" s="43"/>
      <c r="Z532" s="43"/>
      <c r="AA532" s="43"/>
    </row>
    <row r="533" spans="1:27" ht="15.75" customHeight="1">
      <c r="A533" s="43"/>
      <c r="B533" s="4"/>
      <c r="C533" s="41"/>
      <c r="D533" s="41"/>
      <c r="E533" s="43"/>
      <c r="F533" s="43"/>
      <c r="G533" s="43"/>
      <c r="H533" s="43"/>
      <c r="I533" s="43"/>
      <c r="J533" s="43"/>
      <c r="K533" s="43"/>
      <c r="L533" s="43"/>
      <c r="M533" s="43"/>
      <c r="N533" s="43"/>
      <c r="O533" s="43"/>
      <c r="P533" s="43"/>
      <c r="Q533" s="43"/>
      <c r="R533" s="43"/>
      <c r="S533" s="43"/>
      <c r="T533" s="797"/>
      <c r="U533" s="43"/>
      <c r="V533" s="50"/>
      <c r="W533" s="43"/>
      <c r="X533" s="43"/>
      <c r="Y533" s="43"/>
      <c r="Z533" s="43"/>
      <c r="AA533" s="43"/>
    </row>
    <row r="534" spans="1:27" ht="15.75" customHeight="1">
      <c r="A534" s="43"/>
      <c r="B534" s="4"/>
      <c r="C534" s="41"/>
      <c r="D534" s="41"/>
      <c r="E534" s="43"/>
      <c r="F534" s="43"/>
      <c r="G534" s="43"/>
      <c r="H534" s="43"/>
      <c r="I534" s="43"/>
      <c r="J534" s="43"/>
      <c r="K534" s="43"/>
      <c r="L534" s="43"/>
      <c r="M534" s="43"/>
      <c r="N534" s="43"/>
      <c r="O534" s="43"/>
      <c r="P534" s="43"/>
      <c r="Q534" s="43"/>
      <c r="R534" s="43"/>
      <c r="S534" s="43"/>
      <c r="T534" s="797"/>
      <c r="U534" s="43"/>
      <c r="V534" s="50"/>
      <c r="W534" s="43"/>
      <c r="X534" s="43"/>
      <c r="Y534" s="43"/>
      <c r="Z534" s="43"/>
      <c r="AA534" s="43"/>
    </row>
    <row r="535" spans="1:27" ht="15.75" customHeight="1">
      <c r="A535" s="43"/>
      <c r="B535" s="4"/>
      <c r="C535" s="41"/>
      <c r="D535" s="41"/>
      <c r="E535" s="43"/>
      <c r="F535" s="43"/>
      <c r="G535" s="43"/>
      <c r="H535" s="43"/>
      <c r="I535" s="43"/>
      <c r="J535" s="43"/>
      <c r="K535" s="43"/>
      <c r="L535" s="43"/>
      <c r="M535" s="43"/>
      <c r="N535" s="43"/>
      <c r="O535" s="43"/>
      <c r="P535" s="43"/>
      <c r="Q535" s="43"/>
      <c r="R535" s="43"/>
      <c r="S535" s="43"/>
      <c r="T535" s="797"/>
      <c r="U535" s="43"/>
      <c r="V535" s="50"/>
      <c r="W535" s="43"/>
      <c r="X535" s="43"/>
      <c r="Y535" s="43"/>
      <c r="Z535" s="43"/>
      <c r="AA535" s="43"/>
    </row>
    <row r="536" spans="1:27" ht="15.75" customHeight="1">
      <c r="A536" s="43"/>
      <c r="B536" s="4"/>
      <c r="C536" s="41"/>
      <c r="D536" s="41"/>
      <c r="E536" s="43"/>
      <c r="F536" s="43"/>
      <c r="G536" s="43"/>
      <c r="H536" s="43"/>
      <c r="I536" s="43"/>
      <c r="J536" s="43"/>
      <c r="K536" s="43"/>
      <c r="L536" s="43"/>
      <c r="M536" s="43"/>
      <c r="N536" s="43"/>
      <c r="O536" s="43"/>
      <c r="P536" s="43"/>
      <c r="Q536" s="43"/>
      <c r="R536" s="43"/>
      <c r="S536" s="43"/>
      <c r="T536" s="797"/>
      <c r="U536" s="43"/>
      <c r="V536" s="50"/>
      <c r="W536" s="43"/>
      <c r="X536" s="43"/>
      <c r="Y536" s="43"/>
      <c r="Z536" s="43"/>
      <c r="AA536" s="43"/>
    </row>
    <row r="537" spans="1:27" ht="15.75" customHeight="1">
      <c r="A537" s="43"/>
      <c r="B537" s="4"/>
      <c r="C537" s="41"/>
      <c r="D537" s="41"/>
      <c r="E537" s="43"/>
      <c r="F537" s="43"/>
      <c r="G537" s="43"/>
      <c r="H537" s="43"/>
      <c r="I537" s="43"/>
      <c r="J537" s="43"/>
      <c r="K537" s="43"/>
      <c r="L537" s="43"/>
      <c r="M537" s="43"/>
      <c r="N537" s="43"/>
      <c r="O537" s="43"/>
      <c r="P537" s="43"/>
      <c r="Q537" s="43"/>
      <c r="R537" s="43"/>
      <c r="S537" s="43"/>
      <c r="T537" s="797"/>
      <c r="U537" s="43"/>
      <c r="V537" s="50"/>
      <c r="W537" s="43"/>
      <c r="X537" s="43"/>
      <c r="Y537" s="43"/>
      <c r="Z537" s="43"/>
      <c r="AA537" s="43"/>
    </row>
    <row r="538" spans="1:27" ht="15.75" customHeight="1">
      <c r="A538" s="43"/>
      <c r="B538" s="4"/>
      <c r="C538" s="41"/>
      <c r="D538" s="41"/>
      <c r="E538" s="43"/>
      <c r="F538" s="43"/>
      <c r="G538" s="43"/>
      <c r="H538" s="43"/>
      <c r="I538" s="43"/>
      <c r="J538" s="43"/>
      <c r="K538" s="43"/>
      <c r="L538" s="43"/>
      <c r="M538" s="43"/>
      <c r="N538" s="43"/>
      <c r="O538" s="43"/>
      <c r="P538" s="43"/>
      <c r="Q538" s="43"/>
      <c r="R538" s="43"/>
      <c r="S538" s="43"/>
      <c r="T538" s="797"/>
      <c r="U538" s="43"/>
      <c r="V538" s="50"/>
      <c r="W538" s="43"/>
      <c r="X538" s="43"/>
      <c r="Y538" s="43"/>
      <c r="Z538" s="43"/>
      <c r="AA538" s="43"/>
    </row>
    <row r="539" spans="1:27" ht="15.75" customHeight="1">
      <c r="A539" s="43"/>
      <c r="B539" s="4"/>
      <c r="C539" s="41"/>
      <c r="D539" s="41"/>
      <c r="E539" s="43"/>
      <c r="F539" s="43"/>
      <c r="G539" s="43"/>
      <c r="H539" s="43"/>
      <c r="I539" s="43"/>
      <c r="J539" s="43"/>
      <c r="K539" s="43"/>
      <c r="L539" s="43"/>
      <c r="M539" s="43"/>
      <c r="N539" s="43"/>
      <c r="O539" s="43"/>
      <c r="P539" s="43"/>
      <c r="Q539" s="43"/>
      <c r="R539" s="43"/>
      <c r="S539" s="43"/>
      <c r="T539" s="797"/>
      <c r="U539" s="43"/>
      <c r="V539" s="50"/>
      <c r="W539" s="43"/>
      <c r="X539" s="43"/>
      <c r="Y539" s="43"/>
      <c r="Z539" s="43"/>
      <c r="AA539" s="43"/>
    </row>
    <row r="540" spans="1:27" ht="15.75" customHeight="1">
      <c r="A540" s="43"/>
      <c r="B540" s="4"/>
      <c r="C540" s="41"/>
      <c r="D540" s="41"/>
      <c r="E540" s="43"/>
      <c r="F540" s="43"/>
      <c r="G540" s="43"/>
      <c r="H540" s="43"/>
      <c r="I540" s="43"/>
      <c r="J540" s="43"/>
      <c r="K540" s="43"/>
      <c r="L540" s="43"/>
      <c r="M540" s="43"/>
      <c r="N540" s="43"/>
      <c r="O540" s="43"/>
      <c r="P540" s="43"/>
      <c r="Q540" s="43"/>
      <c r="R540" s="43"/>
      <c r="S540" s="43"/>
      <c r="T540" s="797"/>
      <c r="U540" s="43"/>
      <c r="V540" s="50"/>
      <c r="W540" s="43"/>
      <c r="X540" s="43"/>
      <c r="Y540" s="43"/>
      <c r="Z540" s="43"/>
      <c r="AA540" s="43"/>
    </row>
    <row r="541" spans="1:27" ht="15.75" customHeight="1">
      <c r="A541" s="43"/>
      <c r="B541" s="4"/>
      <c r="C541" s="41"/>
      <c r="D541" s="41"/>
      <c r="E541" s="43"/>
      <c r="F541" s="43"/>
      <c r="G541" s="43"/>
      <c r="H541" s="43"/>
      <c r="I541" s="43"/>
      <c r="J541" s="43"/>
      <c r="K541" s="43"/>
      <c r="L541" s="43"/>
      <c r="M541" s="43"/>
      <c r="N541" s="43"/>
      <c r="O541" s="43"/>
      <c r="P541" s="43"/>
      <c r="Q541" s="43"/>
      <c r="R541" s="43"/>
      <c r="S541" s="43"/>
      <c r="T541" s="797"/>
      <c r="U541" s="43"/>
      <c r="V541" s="50"/>
      <c r="W541" s="43"/>
      <c r="X541" s="43"/>
      <c r="Y541" s="43"/>
      <c r="Z541" s="43"/>
      <c r="AA541" s="43"/>
    </row>
    <row r="542" spans="1:27" ht="15.75" customHeight="1">
      <c r="A542" s="43"/>
      <c r="B542" s="4"/>
      <c r="C542" s="41"/>
      <c r="D542" s="41"/>
      <c r="E542" s="43"/>
      <c r="F542" s="43"/>
      <c r="G542" s="43"/>
      <c r="H542" s="43"/>
      <c r="I542" s="43"/>
      <c r="J542" s="43"/>
      <c r="K542" s="43"/>
      <c r="L542" s="43"/>
      <c r="M542" s="43"/>
      <c r="N542" s="43"/>
      <c r="O542" s="43"/>
      <c r="P542" s="43"/>
      <c r="Q542" s="43"/>
      <c r="R542" s="43"/>
      <c r="S542" s="43"/>
      <c r="T542" s="797"/>
      <c r="U542" s="43"/>
      <c r="V542" s="50"/>
      <c r="W542" s="43"/>
      <c r="X542" s="43"/>
      <c r="Y542" s="43"/>
      <c r="Z542" s="43"/>
      <c r="AA542" s="43"/>
    </row>
    <row r="543" spans="1:27" ht="15.75" customHeight="1">
      <c r="A543" s="43"/>
      <c r="B543" s="4"/>
      <c r="C543" s="41"/>
      <c r="D543" s="41"/>
      <c r="E543" s="43"/>
      <c r="F543" s="43"/>
      <c r="G543" s="43"/>
      <c r="H543" s="43"/>
      <c r="I543" s="43"/>
      <c r="J543" s="43"/>
      <c r="K543" s="43"/>
      <c r="L543" s="43"/>
      <c r="M543" s="43"/>
      <c r="N543" s="43"/>
      <c r="O543" s="43"/>
      <c r="P543" s="43"/>
      <c r="Q543" s="43"/>
      <c r="R543" s="43"/>
      <c r="S543" s="43"/>
      <c r="T543" s="797"/>
      <c r="U543" s="43"/>
      <c r="V543" s="50"/>
      <c r="W543" s="43"/>
      <c r="X543" s="43"/>
      <c r="Y543" s="43"/>
      <c r="Z543" s="43"/>
      <c r="AA543" s="43"/>
    </row>
    <row r="544" spans="1:27" ht="15.75" customHeight="1">
      <c r="A544" s="43"/>
      <c r="B544" s="4"/>
      <c r="C544" s="41"/>
      <c r="D544" s="41"/>
      <c r="E544" s="43"/>
      <c r="F544" s="43"/>
      <c r="G544" s="43"/>
      <c r="H544" s="43"/>
      <c r="I544" s="43"/>
      <c r="J544" s="43"/>
      <c r="K544" s="43"/>
      <c r="L544" s="43"/>
      <c r="M544" s="43"/>
      <c r="N544" s="43"/>
      <c r="O544" s="43"/>
      <c r="P544" s="43"/>
      <c r="Q544" s="43"/>
      <c r="R544" s="43"/>
      <c r="S544" s="43"/>
      <c r="T544" s="797"/>
      <c r="U544" s="43"/>
      <c r="V544" s="50"/>
      <c r="W544" s="43"/>
      <c r="X544" s="43"/>
      <c r="Y544" s="43"/>
      <c r="Z544" s="43"/>
      <c r="AA544" s="43"/>
    </row>
    <row r="545" spans="1:27" ht="15.75" customHeight="1">
      <c r="A545" s="43"/>
      <c r="B545" s="4"/>
      <c r="C545" s="41"/>
      <c r="D545" s="41"/>
      <c r="E545" s="43"/>
      <c r="F545" s="43"/>
      <c r="G545" s="43"/>
      <c r="H545" s="43"/>
      <c r="I545" s="43"/>
      <c r="J545" s="43"/>
      <c r="K545" s="43"/>
      <c r="L545" s="43"/>
      <c r="M545" s="43"/>
      <c r="N545" s="43"/>
      <c r="O545" s="43"/>
      <c r="P545" s="43"/>
      <c r="Q545" s="43"/>
      <c r="R545" s="43"/>
      <c r="S545" s="43"/>
      <c r="T545" s="797"/>
      <c r="U545" s="43"/>
      <c r="V545" s="50"/>
      <c r="W545" s="43"/>
      <c r="X545" s="43"/>
      <c r="Y545" s="43"/>
      <c r="Z545" s="43"/>
      <c r="AA545" s="43"/>
    </row>
    <row r="546" spans="1:27" ht="15.75" customHeight="1">
      <c r="A546" s="43"/>
      <c r="B546" s="4"/>
      <c r="C546" s="41"/>
      <c r="D546" s="41"/>
      <c r="E546" s="43"/>
      <c r="F546" s="43"/>
      <c r="G546" s="43"/>
      <c r="H546" s="43"/>
      <c r="I546" s="43"/>
      <c r="J546" s="43"/>
      <c r="K546" s="43"/>
      <c r="L546" s="43"/>
      <c r="M546" s="43"/>
      <c r="N546" s="43"/>
      <c r="O546" s="43"/>
      <c r="P546" s="43"/>
      <c r="Q546" s="43"/>
      <c r="R546" s="43"/>
      <c r="S546" s="43"/>
      <c r="T546" s="797"/>
      <c r="U546" s="43"/>
      <c r="V546" s="50"/>
      <c r="W546" s="43"/>
      <c r="X546" s="43"/>
      <c r="Y546" s="43"/>
      <c r="Z546" s="43"/>
      <c r="AA546" s="43"/>
    </row>
    <row r="547" spans="1:27" ht="15.75" customHeight="1">
      <c r="A547" s="43"/>
      <c r="B547" s="4"/>
      <c r="C547" s="41"/>
      <c r="D547" s="41"/>
      <c r="E547" s="43"/>
      <c r="F547" s="43"/>
      <c r="G547" s="43"/>
      <c r="H547" s="43"/>
      <c r="I547" s="43"/>
      <c r="J547" s="43"/>
      <c r="K547" s="43"/>
      <c r="L547" s="43"/>
      <c r="M547" s="43"/>
      <c r="N547" s="43"/>
      <c r="O547" s="43"/>
      <c r="P547" s="43"/>
      <c r="Q547" s="43"/>
      <c r="R547" s="43"/>
      <c r="S547" s="43"/>
      <c r="T547" s="797"/>
      <c r="U547" s="43"/>
      <c r="V547" s="50"/>
      <c r="W547" s="43"/>
      <c r="X547" s="43"/>
      <c r="Y547" s="43"/>
      <c r="Z547" s="43"/>
      <c r="AA547" s="43"/>
    </row>
    <row r="548" spans="1:27" ht="15.75" customHeight="1">
      <c r="A548" s="43"/>
      <c r="B548" s="4"/>
      <c r="C548" s="41"/>
      <c r="D548" s="41"/>
      <c r="E548" s="43"/>
      <c r="F548" s="43"/>
      <c r="G548" s="43"/>
      <c r="H548" s="43"/>
      <c r="I548" s="43"/>
      <c r="J548" s="43"/>
      <c r="K548" s="43"/>
      <c r="L548" s="43"/>
      <c r="M548" s="43"/>
      <c r="N548" s="43"/>
      <c r="O548" s="43"/>
      <c r="P548" s="43"/>
      <c r="Q548" s="43"/>
      <c r="R548" s="43"/>
      <c r="S548" s="43"/>
      <c r="T548" s="797"/>
      <c r="U548" s="43"/>
      <c r="V548" s="50"/>
      <c r="W548" s="43"/>
      <c r="X548" s="43"/>
      <c r="Y548" s="43"/>
      <c r="Z548" s="43"/>
      <c r="AA548" s="43"/>
    </row>
    <row r="549" spans="1:27" ht="15.75" customHeight="1">
      <c r="A549" s="43"/>
      <c r="B549" s="4"/>
      <c r="C549" s="41"/>
      <c r="D549" s="41"/>
      <c r="E549" s="43"/>
      <c r="F549" s="43"/>
      <c r="G549" s="43"/>
      <c r="H549" s="43"/>
      <c r="I549" s="43"/>
      <c r="J549" s="43"/>
      <c r="K549" s="43"/>
      <c r="L549" s="43"/>
      <c r="M549" s="43"/>
      <c r="N549" s="43"/>
      <c r="O549" s="43"/>
      <c r="P549" s="43"/>
      <c r="Q549" s="43"/>
      <c r="R549" s="43"/>
      <c r="S549" s="43"/>
      <c r="T549" s="797"/>
      <c r="U549" s="43"/>
      <c r="V549" s="50"/>
      <c r="W549" s="43"/>
      <c r="X549" s="43"/>
      <c r="Y549" s="43"/>
      <c r="Z549" s="43"/>
      <c r="AA549" s="43"/>
    </row>
    <row r="550" spans="1:27" ht="15.75" customHeight="1">
      <c r="A550" s="43"/>
      <c r="B550" s="4"/>
      <c r="C550" s="41"/>
      <c r="D550" s="41"/>
      <c r="E550" s="43"/>
      <c r="F550" s="43"/>
      <c r="G550" s="43"/>
      <c r="H550" s="43"/>
      <c r="I550" s="43"/>
      <c r="J550" s="43"/>
      <c r="K550" s="43"/>
      <c r="L550" s="43"/>
      <c r="M550" s="43"/>
      <c r="N550" s="43"/>
      <c r="O550" s="43"/>
      <c r="P550" s="43"/>
      <c r="Q550" s="43"/>
      <c r="R550" s="43"/>
      <c r="S550" s="43"/>
      <c r="T550" s="797"/>
      <c r="U550" s="43"/>
      <c r="V550" s="50"/>
      <c r="W550" s="43"/>
      <c r="X550" s="43"/>
      <c r="Y550" s="43"/>
      <c r="Z550" s="43"/>
      <c r="AA550" s="43"/>
    </row>
    <row r="551" spans="1:27" ht="15.75" customHeight="1">
      <c r="A551" s="43"/>
      <c r="B551" s="4"/>
      <c r="C551" s="41"/>
      <c r="D551" s="41"/>
      <c r="E551" s="43"/>
      <c r="F551" s="43"/>
      <c r="G551" s="43"/>
      <c r="H551" s="43"/>
      <c r="I551" s="43"/>
      <c r="J551" s="43"/>
      <c r="K551" s="43"/>
      <c r="L551" s="43"/>
      <c r="M551" s="43"/>
      <c r="N551" s="43"/>
      <c r="O551" s="43"/>
      <c r="P551" s="43"/>
      <c r="Q551" s="43"/>
      <c r="R551" s="43"/>
      <c r="S551" s="43"/>
      <c r="T551" s="797"/>
      <c r="U551" s="43"/>
      <c r="V551" s="50"/>
      <c r="W551" s="43"/>
      <c r="X551" s="43"/>
      <c r="Y551" s="43"/>
      <c r="Z551" s="43"/>
      <c r="AA551" s="43"/>
    </row>
    <row r="552" spans="1:27" ht="15.75" customHeight="1">
      <c r="A552" s="43"/>
      <c r="B552" s="4"/>
      <c r="C552" s="41"/>
      <c r="D552" s="41"/>
      <c r="E552" s="43"/>
      <c r="F552" s="43"/>
      <c r="G552" s="43"/>
      <c r="H552" s="43"/>
      <c r="I552" s="43"/>
      <c r="J552" s="43"/>
      <c r="K552" s="43"/>
      <c r="L552" s="43"/>
      <c r="M552" s="43"/>
      <c r="N552" s="43"/>
      <c r="O552" s="43"/>
      <c r="P552" s="43"/>
      <c r="Q552" s="43"/>
      <c r="R552" s="43"/>
      <c r="S552" s="43"/>
      <c r="T552" s="797"/>
      <c r="U552" s="43"/>
      <c r="V552" s="50"/>
      <c r="W552" s="43"/>
      <c r="X552" s="43"/>
      <c r="Y552" s="43"/>
      <c r="Z552" s="43"/>
      <c r="AA552" s="43"/>
    </row>
    <row r="553" spans="1:27" ht="15.75" customHeight="1">
      <c r="A553" s="43"/>
      <c r="B553" s="4"/>
      <c r="C553" s="41"/>
      <c r="D553" s="41"/>
      <c r="E553" s="43"/>
      <c r="F553" s="43"/>
      <c r="G553" s="43"/>
      <c r="H553" s="43"/>
      <c r="I553" s="43"/>
      <c r="J553" s="43"/>
      <c r="K553" s="43"/>
      <c r="L553" s="43"/>
      <c r="M553" s="43"/>
      <c r="N553" s="43"/>
      <c r="O553" s="43"/>
      <c r="P553" s="43"/>
      <c r="Q553" s="43"/>
      <c r="R553" s="43"/>
      <c r="S553" s="43"/>
      <c r="T553" s="797"/>
      <c r="U553" s="43"/>
      <c r="V553" s="50"/>
      <c r="W553" s="43"/>
      <c r="X553" s="43"/>
      <c r="Y553" s="43"/>
      <c r="Z553" s="43"/>
      <c r="AA553" s="43"/>
    </row>
    <row r="554" spans="1:27" ht="15.75" customHeight="1">
      <c r="A554" s="43"/>
      <c r="B554" s="4"/>
      <c r="C554" s="41"/>
      <c r="D554" s="41"/>
      <c r="E554" s="43"/>
      <c r="F554" s="43"/>
      <c r="G554" s="43"/>
      <c r="H554" s="43"/>
      <c r="I554" s="43"/>
      <c r="J554" s="43"/>
      <c r="K554" s="43"/>
      <c r="L554" s="43"/>
      <c r="M554" s="43"/>
      <c r="N554" s="43"/>
      <c r="O554" s="43"/>
      <c r="P554" s="43"/>
      <c r="Q554" s="43"/>
      <c r="R554" s="43"/>
      <c r="S554" s="43"/>
      <c r="T554" s="797"/>
      <c r="U554" s="43"/>
      <c r="V554" s="50"/>
      <c r="W554" s="43"/>
      <c r="X554" s="43"/>
      <c r="Y554" s="43"/>
      <c r="Z554" s="43"/>
      <c r="AA554" s="43"/>
    </row>
    <row r="555" spans="1:27" ht="15.75" customHeight="1">
      <c r="A555" s="43"/>
      <c r="B555" s="4"/>
      <c r="C555" s="41"/>
      <c r="D555" s="41"/>
      <c r="E555" s="43"/>
      <c r="F555" s="43"/>
      <c r="G555" s="43"/>
      <c r="H555" s="43"/>
      <c r="I555" s="43"/>
      <c r="J555" s="43"/>
      <c r="K555" s="43"/>
      <c r="L555" s="43"/>
      <c r="M555" s="43"/>
      <c r="N555" s="43"/>
      <c r="O555" s="43"/>
      <c r="P555" s="43"/>
      <c r="Q555" s="43"/>
      <c r="R555" s="43"/>
      <c r="S555" s="43"/>
      <c r="T555" s="797"/>
      <c r="U555" s="43"/>
      <c r="V555" s="50"/>
      <c r="W555" s="43"/>
      <c r="X555" s="43"/>
      <c r="Y555" s="43"/>
      <c r="Z555" s="43"/>
      <c r="AA555" s="43"/>
    </row>
    <row r="556" spans="1:27" ht="15.75" customHeight="1">
      <c r="A556" s="43"/>
      <c r="B556" s="4"/>
      <c r="C556" s="41"/>
      <c r="D556" s="41"/>
      <c r="E556" s="43"/>
      <c r="F556" s="43"/>
      <c r="G556" s="43"/>
      <c r="H556" s="43"/>
      <c r="I556" s="43"/>
      <c r="J556" s="43"/>
      <c r="K556" s="43"/>
      <c r="L556" s="43"/>
      <c r="M556" s="43"/>
      <c r="N556" s="43"/>
      <c r="O556" s="43"/>
      <c r="P556" s="43"/>
      <c r="Q556" s="43"/>
      <c r="R556" s="43"/>
      <c r="S556" s="43"/>
      <c r="T556" s="797"/>
      <c r="U556" s="43"/>
      <c r="V556" s="50"/>
      <c r="W556" s="43"/>
      <c r="X556" s="43"/>
      <c r="Y556" s="43"/>
      <c r="Z556" s="43"/>
      <c r="AA556" s="43"/>
    </row>
    <row r="557" spans="1:27" ht="15.75" customHeight="1">
      <c r="A557" s="43"/>
      <c r="B557" s="4"/>
      <c r="C557" s="41"/>
      <c r="D557" s="41"/>
      <c r="E557" s="43"/>
      <c r="F557" s="43"/>
      <c r="G557" s="43"/>
      <c r="H557" s="43"/>
      <c r="I557" s="43"/>
      <c r="J557" s="43"/>
      <c r="K557" s="43"/>
      <c r="L557" s="43"/>
      <c r="M557" s="43"/>
      <c r="N557" s="43"/>
      <c r="O557" s="43"/>
      <c r="P557" s="43"/>
      <c r="Q557" s="43"/>
      <c r="R557" s="43"/>
      <c r="S557" s="43"/>
      <c r="T557" s="797"/>
      <c r="U557" s="43"/>
      <c r="V557" s="50"/>
      <c r="W557" s="43"/>
      <c r="X557" s="43"/>
      <c r="Y557" s="43"/>
      <c r="Z557" s="43"/>
      <c r="AA557" s="43"/>
    </row>
    <row r="558" spans="1:27" ht="15.75" customHeight="1">
      <c r="A558" s="43"/>
      <c r="B558" s="4"/>
      <c r="C558" s="41"/>
      <c r="D558" s="41"/>
      <c r="E558" s="43"/>
      <c r="F558" s="43"/>
      <c r="G558" s="43"/>
      <c r="H558" s="43"/>
      <c r="I558" s="43"/>
      <c r="J558" s="43"/>
      <c r="K558" s="43"/>
      <c r="L558" s="43"/>
      <c r="M558" s="43"/>
      <c r="N558" s="43"/>
      <c r="O558" s="43"/>
      <c r="P558" s="43"/>
      <c r="Q558" s="43"/>
      <c r="R558" s="43"/>
      <c r="S558" s="43"/>
      <c r="T558" s="797"/>
      <c r="U558" s="43"/>
      <c r="V558" s="50"/>
      <c r="W558" s="43"/>
      <c r="X558" s="43"/>
      <c r="Y558" s="43"/>
      <c r="Z558" s="43"/>
      <c r="AA558" s="43"/>
    </row>
    <row r="559" spans="1:27" ht="15.75" customHeight="1">
      <c r="A559" s="43"/>
      <c r="B559" s="4"/>
      <c r="C559" s="41"/>
      <c r="D559" s="41"/>
      <c r="E559" s="43"/>
      <c r="F559" s="43"/>
      <c r="G559" s="43"/>
      <c r="H559" s="43"/>
      <c r="I559" s="43"/>
      <c r="J559" s="43"/>
      <c r="K559" s="43"/>
      <c r="L559" s="43"/>
      <c r="M559" s="43"/>
      <c r="N559" s="43"/>
      <c r="O559" s="43"/>
      <c r="P559" s="43"/>
      <c r="Q559" s="43"/>
      <c r="R559" s="43"/>
      <c r="S559" s="43"/>
      <c r="T559" s="797"/>
      <c r="U559" s="43"/>
      <c r="V559" s="50"/>
      <c r="W559" s="43"/>
      <c r="X559" s="43"/>
      <c r="Y559" s="43"/>
      <c r="Z559" s="43"/>
      <c r="AA559" s="43"/>
    </row>
    <row r="560" spans="1:27" ht="15.75" customHeight="1">
      <c r="A560" s="43"/>
      <c r="B560" s="4"/>
      <c r="C560" s="41"/>
      <c r="D560" s="41"/>
      <c r="E560" s="43"/>
      <c r="F560" s="43"/>
      <c r="G560" s="43"/>
      <c r="H560" s="43"/>
      <c r="I560" s="43"/>
      <c r="J560" s="43"/>
      <c r="K560" s="43"/>
      <c r="L560" s="43"/>
      <c r="M560" s="43"/>
      <c r="N560" s="43"/>
      <c r="O560" s="43"/>
      <c r="P560" s="43"/>
      <c r="Q560" s="43"/>
      <c r="R560" s="43"/>
      <c r="S560" s="43"/>
      <c r="T560" s="797"/>
      <c r="U560" s="43"/>
      <c r="V560" s="50"/>
      <c r="W560" s="43"/>
      <c r="X560" s="43"/>
      <c r="Y560" s="43"/>
      <c r="Z560" s="43"/>
      <c r="AA560" s="43"/>
    </row>
    <row r="561" spans="1:27" ht="15.75" customHeight="1">
      <c r="A561" s="43"/>
      <c r="B561" s="4"/>
      <c r="C561" s="41"/>
      <c r="D561" s="41"/>
      <c r="E561" s="43"/>
      <c r="F561" s="43"/>
      <c r="G561" s="43"/>
      <c r="H561" s="43"/>
      <c r="I561" s="43"/>
      <c r="J561" s="43"/>
      <c r="K561" s="43"/>
      <c r="L561" s="43"/>
      <c r="M561" s="43"/>
      <c r="N561" s="43"/>
      <c r="O561" s="43"/>
      <c r="P561" s="43"/>
      <c r="Q561" s="43"/>
      <c r="R561" s="43"/>
      <c r="S561" s="43"/>
      <c r="T561" s="797"/>
      <c r="U561" s="43"/>
      <c r="V561" s="50"/>
      <c r="W561" s="43"/>
      <c r="X561" s="43"/>
      <c r="Y561" s="43"/>
      <c r="Z561" s="43"/>
      <c r="AA561" s="43"/>
    </row>
    <row r="562" spans="1:27" ht="15.75" customHeight="1">
      <c r="A562" s="43"/>
      <c r="B562" s="4"/>
      <c r="C562" s="41"/>
      <c r="D562" s="41"/>
      <c r="E562" s="43"/>
      <c r="F562" s="43"/>
      <c r="G562" s="43"/>
      <c r="H562" s="43"/>
      <c r="I562" s="43"/>
      <c r="J562" s="43"/>
      <c r="K562" s="43"/>
      <c r="L562" s="43"/>
      <c r="M562" s="43"/>
      <c r="N562" s="43"/>
      <c r="O562" s="43"/>
      <c r="P562" s="43"/>
      <c r="Q562" s="43"/>
      <c r="R562" s="43"/>
      <c r="S562" s="43"/>
      <c r="T562" s="797"/>
      <c r="U562" s="43"/>
      <c r="V562" s="50"/>
      <c r="W562" s="43"/>
      <c r="X562" s="43"/>
      <c r="Y562" s="43"/>
      <c r="Z562" s="43"/>
      <c r="AA562" s="43"/>
    </row>
    <row r="563" spans="1:27" ht="15.75" customHeight="1">
      <c r="A563" s="43"/>
      <c r="B563" s="4"/>
      <c r="C563" s="41"/>
      <c r="D563" s="41"/>
      <c r="E563" s="43"/>
      <c r="F563" s="43"/>
      <c r="G563" s="43"/>
      <c r="H563" s="43"/>
      <c r="I563" s="43"/>
      <c r="J563" s="43"/>
      <c r="K563" s="43"/>
      <c r="L563" s="43"/>
      <c r="M563" s="43"/>
      <c r="N563" s="43"/>
      <c r="O563" s="43"/>
      <c r="P563" s="43"/>
      <c r="Q563" s="43"/>
      <c r="R563" s="43"/>
      <c r="S563" s="43"/>
      <c r="T563" s="797"/>
      <c r="U563" s="43"/>
      <c r="V563" s="50"/>
      <c r="W563" s="43"/>
      <c r="X563" s="43"/>
      <c r="Y563" s="43"/>
      <c r="Z563" s="43"/>
      <c r="AA563" s="43"/>
    </row>
    <row r="564" spans="1:27" ht="15.75" customHeight="1">
      <c r="A564" s="43"/>
      <c r="B564" s="4"/>
      <c r="C564" s="41"/>
      <c r="D564" s="41"/>
      <c r="E564" s="43"/>
      <c r="F564" s="43"/>
      <c r="G564" s="43"/>
      <c r="H564" s="43"/>
      <c r="I564" s="43"/>
      <c r="J564" s="43"/>
      <c r="K564" s="43"/>
      <c r="L564" s="43"/>
      <c r="M564" s="43"/>
      <c r="N564" s="43"/>
      <c r="O564" s="43"/>
      <c r="P564" s="43"/>
      <c r="Q564" s="43"/>
      <c r="R564" s="43"/>
      <c r="S564" s="43"/>
      <c r="T564" s="797"/>
      <c r="U564" s="43"/>
      <c r="V564" s="50"/>
      <c r="W564" s="43"/>
      <c r="X564" s="43"/>
      <c r="Y564" s="43"/>
      <c r="Z564" s="43"/>
      <c r="AA564" s="43"/>
    </row>
    <row r="565" spans="1:27" ht="15.75" customHeight="1">
      <c r="A565" s="43"/>
      <c r="B565" s="4"/>
      <c r="C565" s="41"/>
      <c r="D565" s="41"/>
      <c r="E565" s="43"/>
      <c r="F565" s="43"/>
      <c r="G565" s="43"/>
      <c r="H565" s="43"/>
      <c r="I565" s="43"/>
      <c r="J565" s="43"/>
      <c r="K565" s="43"/>
      <c r="L565" s="43"/>
      <c r="M565" s="43"/>
      <c r="N565" s="43"/>
      <c r="O565" s="43"/>
      <c r="P565" s="43"/>
      <c r="Q565" s="43"/>
      <c r="R565" s="43"/>
      <c r="S565" s="43"/>
      <c r="T565" s="797"/>
      <c r="U565" s="43"/>
      <c r="V565" s="50"/>
      <c r="W565" s="43"/>
      <c r="X565" s="43"/>
      <c r="Y565" s="43"/>
      <c r="Z565" s="43"/>
      <c r="AA565" s="43"/>
    </row>
    <row r="566" spans="1:27" ht="15.75" customHeight="1">
      <c r="A566" s="43"/>
      <c r="B566" s="4"/>
      <c r="C566" s="41"/>
      <c r="D566" s="41"/>
      <c r="E566" s="43"/>
      <c r="F566" s="43"/>
      <c r="G566" s="43"/>
      <c r="H566" s="43"/>
      <c r="I566" s="43"/>
      <c r="J566" s="43"/>
      <c r="K566" s="43"/>
      <c r="L566" s="43"/>
      <c r="M566" s="43"/>
      <c r="N566" s="43"/>
      <c r="O566" s="43"/>
      <c r="P566" s="43"/>
      <c r="Q566" s="43"/>
      <c r="R566" s="43"/>
      <c r="S566" s="43"/>
      <c r="T566" s="797"/>
      <c r="U566" s="43"/>
      <c r="V566" s="50"/>
      <c r="W566" s="43"/>
      <c r="X566" s="43"/>
      <c r="Y566" s="43"/>
      <c r="Z566" s="43"/>
      <c r="AA566" s="43"/>
    </row>
    <row r="567" spans="1:27" ht="15.75" customHeight="1">
      <c r="A567" s="43"/>
      <c r="B567" s="4"/>
      <c r="C567" s="41"/>
      <c r="D567" s="41"/>
      <c r="E567" s="43"/>
      <c r="F567" s="43"/>
      <c r="G567" s="43"/>
      <c r="H567" s="43"/>
      <c r="I567" s="43"/>
      <c r="J567" s="43"/>
      <c r="K567" s="43"/>
      <c r="L567" s="43"/>
      <c r="M567" s="43"/>
      <c r="N567" s="43"/>
      <c r="O567" s="43"/>
      <c r="P567" s="43"/>
      <c r="Q567" s="43"/>
      <c r="R567" s="43"/>
      <c r="S567" s="43"/>
      <c r="T567" s="797"/>
      <c r="U567" s="43"/>
      <c r="V567" s="50"/>
      <c r="W567" s="43"/>
      <c r="X567" s="43"/>
      <c r="Y567" s="43"/>
      <c r="Z567" s="43"/>
      <c r="AA567" s="43"/>
    </row>
    <row r="568" spans="1:27" ht="15.75" customHeight="1">
      <c r="A568" s="43"/>
      <c r="B568" s="4"/>
      <c r="C568" s="41"/>
      <c r="D568" s="41"/>
      <c r="E568" s="43"/>
      <c r="F568" s="43"/>
      <c r="G568" s="43"/>
      <c r="H568" s="43"/>
      <c r="I568" s="43"/>
      <c r="J568" s="43"/>
      <c r="K568" s="43"/>
      <c r="L568" s="43"/>
      <c r="M568" s="43"/>
      <c r="N568" s="43"/>
      <c r="O568" s="43"/>
      <c r="P568" s="43"/>
      <c r="Q568" s="43"/>
      <c r="R568" s="43"/>
      <c r="S568" s="43"/>
      <c r="T568" s="797"/>
      <c r="U568" s="43"/>
      <c r="V568" s="50"/>
      <c r="W568" s="43"/>
      <c r="X568" s="43"/>
      <c r="Y568" s="43"/>
      <c r="Z568" s="43"/>
      <c r="AA568" s="43"/>
    </row>
    <row r="569" spans="1:27" ht="15.75" customHeight="1">
      <c r="A569" s="43"/>
      <c r="B569" s="4"/>
      <c r="C569" s="41"/>
      <c r="D569" s="41"/>
      <c r="E569" s="43"/>
      <c r="F569" s="43"/>
      <c r="G569" s="43"/>
      <c r="H569" s="43"/>
      <c r="I569" s="43"/>
      <c r="J569" s="43"/>
      <c r="K569" s="43"/>
      <c r="L569" s="43"/>
      <c r="M569" s="43"/>
      <c r="N569" s="43"/>
      <c r="O569" s="43"/>
      <c r="P569" s="43"/>
      <c r="Q569" s="43"/>
      <c r="R569" s="43"/>
      <c r="S569" s="43"/>
      <c r="T569" s="797"/>
      <c r="U569" s="43"/>
      <c r="V569" s="50"/>
      <c r="W569" s="43"/>
      <c r="X569" s="43"/>
      <c r="Y569" s="43"/>
      <c r="Z569" s="43"/>
      <c r="AA569" s="43"/>
    </row>
    <row r="570" spans="1:27" ht="15.75" customHeight="1">
      <c r="A570" s="43"/>
      <c r="B570" s="4"/>
      <c r="C570" s="41"/>
      <c r="D570" s="41"/>
      <c r="E570" s="43"/>
      <c r="F570" s="43"/>
      <c r="G570" s="43"/>
      <c r="H570" s="43"/>
      <c r="I570" s="43"/>
      <c r="J570" s="43"/>
      <c r="K570" s="43"/>
      <c r="L570" s="43"/>
      <c r="M570" s="43"/>
      <c r="N570" s="43"/>
      <c r="O570" s="43"/>
      <c r="P570" s="43"/>
      <c r="Q570" s="43"/>
      <c r="R570" s="43"/>
      <c r="S570" s="43"/>
      <c r="T570" s="797"/>
      <c r="U570" s="43"/>
      <c r="V570" s="50"/>
      <c r="W570" s="43"/>
      <c r="X570" s="43"/>
      <c r="Y570" s="43"/>
      <c r="Z570" s="43"/>
      <c r="AA570" s="43"/>
    </row>
    <row r="571" spans="1:27" ht="15.75" customHeight="1">
      <c r="A571" s="43"/>
      <c r="B571" s="4"/>
      <c r="C571" s="41"/>
      <c r="D571" s="41"/>
      <c r="E571" s="43"/>
      <c r="F571" s="43"/>
      <c r="G571" s="43"/>
      <c r="H571" s="43"/>
      <c r="I571" s="43"/>
      <c r="J571" s="43"/>
      <c r="K571" s="43"/>
      <c r="L571" s="43"/>
      <c r="M571" s="43"/>
      <c r="N571" s="43"/>
      <c r="O571" s="43"/>
      <c r="P571" s="43"/>
      <c r="Q571" s="43"/>
      <c r="R571" s="43"/>
      <c r="S571" s="43"/>
      <c r="T571" s="797"/>
      <c r="U571" s="43"/>
      <c r="V571" s="50"/>
      <c r="W571" s="43"/>
      <c r="X571" s="43"/>
      <c r="Y571" s="43"/>
      <c r="Z571" s="43"/>
      <c r="AA571" s="43"/>
    </row>
    <row r="572" spans="1:27" ht="15.75" customHeight="1">
      <c r="A572" s="43"/>
      <c r="B572" s="4"/>
      <c r="C572" s="41"/>
      <c r="D572" s="41"/>
      <c r="E572" s="43"/>
      <c r="F572" s="43"/>
      <c r="G572" s="43"/>
      <c r="H572" s="43"/>
      <c r="I572" s="43"/>
      <c r="J572" s="43"/>
      <c r="K572" s="43"/>
      <c r="L572" s="43"/>
      <c r="M572" s="43"/>
      <c r="N572" s="43"/>
      <c r="O572" s="43"/>
      <c r="P572" s="43"/>
      <c r="Q572" s="43"/>
      <c r="R572" s="43"/>
      <c r="S572" s="43"/>
      <c r="T572" s="797"/>
      <c r="U572" s="43"/>
      <c r="V572" s="50"/>
      <c r="W572" s="43"/>
      <c r="X572" s="43"/>
      <c r="Y572" s="43"/>
      <c r="Z572" s="43"/>
      <c r="AA572" s="43"/>
    </row>
    <row r="573" spans="1:27" ht="15.75" customHeight="1">
      <c r="A573" s="43"/>
      <c r="B573" s="4"/>
      <c r="C573" s="41"/>
      <c r="D573" s="41"/>
      <c r="E573" s="43"/>
      <c r="F573" s="43"/>
      <c r="G573" s="43"/>
      <c r="H573" s="43"/>
      <c r="I573" s="43"/>
      <c r="J573" s="43"/>
      <c r="K573" s="43"/>
      <c r="L573" s="43"/>
      <c r="M573" s="43"/>
      <c r="N573" s="43"/>
      <c r="O573" s="43"/>
      <c r="P573" s="43"/>
      <c r="Q573" s="43"/>
      <c r="R573" s="43"/>
      <c r="S573" s="43"/>
      <c r="T573" s="797"/>
      <c r="U573" s="43"/>
      <c r="V573" s="50"/>
      <c r="W573" s="43"/>
      <c r="X573" s="43"/>
      <c r="Y573" s="43"/>
      <c r="Z573" s="43"/>
      <c r="AA573" s="43"/>
    </row>
    <row r="574" spans="1:27" ht="15.75" customHeight="1">
      <c r="A574" s="43"/>
      <c r="B574" s="4"/>
      <c r="C574" s="41"/>
      <c r="D574" s="41"/>
      <c r="E574" s="43"/>
      <c r="F574" s="43"/>
      <c r="G574" s="43"/>
      <c r="H574" s="43"/>
      <c r="I574" s="43"/>
      <c r="J574" s="43"/>
      <c r="K574" s="43"/>
      <c r="L574" s="43"/>
      <c r="M574" s="43"/>
      <c r="N574" s="43"/>
      <c r="O574" s="43"/>
      <c r="P574" s="43"/>
      <c r="Q574" s="43"/>
      <c r="R574" s="43"/>
      <c r="S574" s="43"/>
      <c r="T574" s="797"/>
      <c r="U574" s="43"/>
      <c r="V574" s="50"/>
      <c r="W574" s="43"/>
      <c r="X574" s="43"/>
      <c r="Y574" s="43"/>
      <c r="Z574" s="43"/>
      <c r="AA574" s="43"/>
    </row>
    <row r="575" spans="1:27" ht="15.75" customHeight="1">
      <c r="A575" s="43"/>
      <c r="B575" s="4"/>
      <c r="C575" s="41"/>
      <c r="D575" s="41"/>
      <c r="E575" s="43"/>
      <c r="F575" s="43"/>
      <c r="G575" s="43"/>
      <c r="H575" s="43"/>
      <c r="I575" s="43"/>
      <c r="J575" s="43"/>
      <c r="K575" s="43"/>
      <c r="L575" s="43"/>
      <c r="M575" s="43"/>
      <c r="N575" s="43"/>
      <c r="O575" s="43"/>
      <c r="P575" s="43"/>
      <c r="Q575" s="43"/>
      <c r="R575" s="43"/>
      <c r="S575" s="43"/>
      <c r="T575" s="797"/>
      <c r="U575" s="43"/>
      <c r="V575" s="50"/>
      <c r="W575" s="43"/>
      <c r="X575" s="43"/>
      <c r="Y575" s="43"/>
      <c r="Z575" s="43"/>
      <c r="AA575" s="43"/>
    </row>
    <row r="576" spans="1:27" ht="15.75" customHeight="1">
      <c r="A576" s="43"/>
      <c r="B576" s="4"/>
      <c r="C576" s="41"/>
      <c r="D576" s="41"/>
      <c r="E576" s="43"/>
      <c r="F576" s="43"/>
      <c r="G576" s="43"/>
      <c r="H576" s="43"/>
      <c r="I576" s="43"/>
      <c r="J576" s="43"/>
      <c r="K576" s="43"/>
      <c r="L576" s="43"/>
      <c r="M576" s="43"/>
      <c r="N576" s="43"/>
      <c r="O576" s="43"/>
      <c r="P576" s="43"/>
      <c r="Q576" s="43"/>
      <c r="R576" s="43"/>
      <c r="S576" s="43"/>
      <c r="T576" s="797"/>
      <c r="U576" s="43"/>
      <c r="V576" s="50"/>
      <c r="W576" s="43"/>
      <c r="X576" s="43"/>
      <c r="Y576" s="43"/>
      <c r="Z576" s="43"/>
      <c r="AA576" s="43"/>
    </row>
    <row r="577" spans="1:27" ht="15.75" customHeight="1">
      <c r="A577" s="43"/>
      <c r="B577" s="4"/>
      <c r="C577" s="41"/>
      <c r="D577" s="41"/>
      <c r="E577" s="43"/>
      <c r="F577" s="43"/>
      <c r="G577" s="43"/>
      <c r="H577" s="43"/>
      <c r="I577" s="43"/>
      <c r="J577" s="43"/>
      <c r="K577" s="43"/>
      <c r="L577" s="43"/>
      <c r="M577" s="43"/>
      <c r="N577" s="43"/>
      <c r="O577" s="43"/>
      <c r="P577" s="43"/>
      <c r="Q577" s="43"/>
      <c r="R577" s="43"/>
      <c r="S577" s="43"/>
      <c r="T577" s="797"/>
      <c r="U577" s="43"/>
      <c r="V577" s="50"/>
      <c r="W577" s="43"/>
      <c r="X577" s="43"/>
      <c r="Y577" s="43"/>
      <c r="Z577" s="43"/>
      <c r="AA577" s="43"/>
    </row>
    <row r="578" spans="1:27" ht="15.75" customHeight="1">
      <c r="A578" s="43"/>
      <c r="B578" s="4"/>
      <c r="C578" s="41"/>
      <c r="D578" s="41"/>
      <c r="E578" s="43"/>
      <c r="F578" s="43"/>
      <c r="G578" s="43"/>
      <c r="H578" s="43"/>
      <c r="I578" s="43"/>
      <c r="J578" s="43"/>
      <c r="K578" s="43"/>
      <c r="L578" s="43"/>
      <c r="M578" s="43"/>
      <c r="N578" s="43"/>
      <c r="O578" s="43"/>
      <c r="P578" s="43"/>
      <c r="Q578" s="43"/>
      <c r="R578" s="43"/>
      <c r="S578" s="43"/>
      <c r="T578" s="797"/>
      <c r="U578" s="43"/>
      <c r="V578" s="50"/>
      <c r="W578" s="43"/>
      <c r="X578" s="43"/>
      <c r="Y578" s="43"/>
      <c r="Z578" s="43"/>
      <c r="AA578" s="43"/>
    </row>
    <row r="579" spans="1:27" ht="15.75" customHeight="1">
      <c r="A579" s="43"/>
      <c r="B579" s="4"/>
      <c r="C579" s="41"/>
      <c r="D579" s="41"/>
      <c r="E579" s="43"/>
      <c r="F579" s="43"/>
      <c r="G579" s="43"/>
      <c r="H579" s="43"/>
      <c r="I579" s="43"/>
      <c r="J579" s="43"/>
      <c r="K579" s="43"/>
      <c r="L579" s="43"/>
      <c r="M579" s="43"/>
      <c r="N579" s="43"/>
      <c r="O579" s="43"/>
      <c r="P579" s="43"/>
      <c r="Q579" s="43"/>
      <c r="R579" s="43"/>
      <c r="S579" s="43"/>
      <c r="T579" s="797"/>
      <c r="U579" s="43"/>
      <c r="V579" s="50"/>
      <c r="W579" s="43"/>
      <c r="X579" s="43"/>
      <c r="Y579" s="43"/>
      <c r="Z579" s="43"/>
      <c r="AA579" s="43"/>
    </row>
    <row r="580" spans="1:27" ht="15.75" customHeight="1">
      <c r="A580" s="43"/>
      <c r="B580" s="4"/>
      <c r="C580" s="41"/>
      <c r="D580" s="41"/>
      <c r="E580" s="43"/>
      <c r="F580" s="43"/>
      <c r="G580" s="43"/>
      <c r="H580" s="43"/>
      <c r="I580" s="43"/>
      <c r="J580" s="43"/>
      <c r="K580" s="43"/>
      <c r="L580" s="43"/>
      <c r="M580" s="43"/>
      <c r="N580" s="43"/>
      <c r="O580" s="43"/>
      <c r="P580" s="43"/>
      <c r="Q580" s="43"/>
      <c r="R580" s="43"/>
      <c r="S580" s="43"/>
      <c r="T580" s="797"/>
      <c r="U580" s="43"/>
      <c r="V580" s="50"/>
      <c r="W580" s="43"/>
      <c r="X580" s="43"/>
      <c r="Y580" s="43"/>
      <c r="Z580" s="43"/>
      <c r="AA580" s="43"/>
    </row>
    <row r="581" spans="1:27" ht="15.75" customHeight="1">
      <c r="A581" s="43"/>
      <c r="B581" s="4"/>
      <c r="C581" s="41"/>
      <c r="D581" s="41"/>
      <c r="E581" s="43"/>
      <c r="F581" s="43"/>
      <c r="G581" s="43"/>
      <c r="H581" s="43"/>
      <c r="I581" s="43"/>
      <c r="J581" s="43"/>
      <c r="K581" s="43"/>
      <c r="L581" s="43"/>
      <c r="M581" s="43"/>
      <c r="N581" s="43"/>
      <c r="O581" s="43"/>
      <c r="P581" s="43"/>
      <c r="Q581" s="43"/>
      <c r="R581" s="43"/>
      <c r="S581" s="43"/>
      <c r="T581" s="797"/>
      <c r="U581" s="43"/>
      <c r="V581" s="50"/>
      <c r="W581" s="43"/>
      <c r="X581" s="43"/>
      <c r="Y581" s="43"/>
      <c r="Z581" s="43"/>
      <c r="AA581" s="43"/>
    </row>
    <row r="582" spans="1:27" ht="15.75" customHeight="1">
      <c r="A582" s="43"/>
      <c r="B582" s="4"/>
      <c r="C582" s="41"/>
      <c r="D582" s="41"/>
      <c r="E582" s="43"/>
      <c r="F582" s="43"/>
      <c r="G582" s="43"/>
      <c r="H582" s="43"/>
      <c r="I582" s="43"/>
      <c r="J582" s="43"/>
      <c r="K582" s="43"/>
      <c r="L582" s="43"/>
      <c r="M582" s="43"/>
      <c r="N582" s="43"/>
      <c r="O582" s="43"/>
      <c r="P582" s="43"/>
      <c r="Q582" s="43"/>
      <c r="R582" s="43"/>
      <c r="S582" s="43"/>
      <c r="T582" s="797"/>
      <c r="U582" s="43"/>
      <c r="V582" s="50"/>
      <c r="W582" s="43"/>
      <c r="X582" s="43"/>
      <c r="Y582" s="43"/>
      <c r="Z582" s="43"/>
      <c r="AA582" s="43"/>
    </row>
    <row r="583" spans="1:27" ht="15.75" customHeight="1">
      <c r="A583" s="43"/>
      <c r="B583" s="4"/>
      <c r="C583" s="41"/>
      <c r="D583" s="41"/>
      <c r="E583" s="43"/>
      <c r="F583" s="43"/>
      <c r="G583" s="43"/>
      <c r="H583" s="43"/>
      <c r="I583" s="43"/>
      <c r="J583" s="43"/>
      <c r="K583" s="43"/>
      <c r="L583" s="43"/>
      <c r="M583" s="43"/>
      <c r="N583" s="43"/>
      <c r="O583" s="43"/>
      <c r="P583" s="43"/>
      <c r="Q583" s="43"/>
      <c r="R583" s="43"/>
      <c r="S583" s="43"/>
      <c r="T583" s="797"/>
      <c r="U583" s="43"/>
      <c r="V583" s="50"/>
      <c r="W583" s="43"/>
      <c r="X583" s="43"/>
      <c r="Y583" s="43"/>
      <c r="Z583" s="43"/>
      <c r="AA583" s="43"/>
    </row>
    <row r="584" spans="1:27" ht="15.75" customHeight="1">
      <c r="A584" s="43"/>
      <c r="B584" s="4"/>
      <c r="C584" s="41"/>
      <c r="D584" s="41"/>
      <c r="E584" s="43"/>
      <c r="F584" s="43"/>
      <c r="G584" s="43"/>
      <c r="H584" s="43"/>
      <c r="I584" s="43"/>
      <c r="J584" s="43"/>
      <c r="K584" s="43"/>
      <c r="L584" s="43"/>
      <c r="M584" s="43"/>
      <c r="N584" s="43"/>
      <c r="O584" s="43"/>
      <c r="P584" s="43"/>
      <c r="Q584" s="43"/>
      <c r="R584" s="43"/>
      <c r="S584" s="43"/>
      <c r="T584" s="797"/>
      <c r="U584" s="43"/>
      <c r="V584" s="50"/>
      <c r="W584" s="43"/>
      <c r="X584" s="43"/>
      <c r="Y584" s="43"/>
      <c r="Z584" s="43"/>
      <c r="AA584" s="43"/>
    </row>
    <row r="585" spans="1:27" ht="15.75" customHeight="1">
      <c r="A585" s="43"/>
      <c r="B585" s="4"/>
      <c r="C585" s="41"/>
      <c r="D585" s="41"/>
      <c r="E585" s="43"/>
      <c r="F585" s="43"/>
      <c r="G585" s="43"/>
      <c r="H585" s="43"/>
      <c r="I585" s="43"/>
      <c r="J585" s="43"/>
      <c r="K585" s="43"/>
      <c r="L585" s="43"/>
      <c r="M585" s="43"/>
      <c r="N585" s="43"/>
      <c r="O585" s="43"/>
      <c r="P585" s="43"/>
      <c r="Q585" s="43"/>
      <c r="R585" s="43"/>
      <c r="S585" s="43"/>
      <c r="T585" s="797"/>
      <c r="U585" s="43"/>
      <c r="V585" s="50"/>
      <c r="W585" s="43"/>
      <c r="X585" s="43"/>
      <c r="Y585" s="43"/>
      <c r="Z585" s="43"/>
      <c r="AA585" s="43"/>
    </row>
    <row r="586" spans="1:27" ht="15.75" customHeight="1">
      <c r="A586" s="43"/>
      <c r="B586" s="4"/>
      <c r="C586" s="41"/>
      <c r="D586" s="41"/>
      <c r="E586" s="43"/>
      <c r="F586" s="43"/>
      <c r="G586" s="43"/>
      <c r="H586" s="43"/>
      <c r="I586" s="43"/>
      <c r="J586" s="43"/>
      <c r="K586" s="43"/>
      <c r="L586" s="43"/>
      <c r="M586" s="43"/>
      <c r="N586" s="43"/>
      <c r="O586" s="43"/>
      <c r="P586" s="43"/>
      <c r="Q586" s="43"/>
      <c r="R586" s="43"/>
      <c r="S586" s="43"/>
      <c r="T586" s="797"/>
      <c r="U586" s="43"/>
      <c r="V586" s="50"/>
      <c r="W586" s="43"/>
      <c r="X586" s="43"/>
      <c r="Y586" s="43"/>
      <c r="Z586" s="43"/>
      <c r="AA586" s="43"/>
    </row>
    <row r="587" spans="1:27" ht="15.75" customHeight="1">
      <c r="A587" s="43"/>
      <c r="B587" s="4"/>
      <c r="C587" s="41"/>
      <c r="D587" s="41"/>
      <c r="E587" s="43"/>
      <c r="F587" s="43"/>
      <c r="G587" s="43"/>
      <c r="H587" s="43"/>
      <c r="I587" s="43"/>
      <c r="J587" s="43"/>
      <c r="K587" s="43"/>
      <c r="L587" s="43"/>
      <c r="M587" s="43"/>
      <c r="N587" s="43"/>
      <c r="O587" s="43"/>
      <c r="P587" s="43"/>
      <c r="Q587" s="43"/>
      <c r="R587" s="43"/>
      <c r="S587" s="43"/>
      <c r="T587" s="797"/>
      <c r="U587" s="43"/>
      <c r="V587" s="50"/>
      <c r="W587" s="43"/>
      <c r="X587" s="43"/>
      <c r="Y587" s="43"/>
      <c r="Z587" s="43"/>
      <c r="AA587" s="43"/>
    </row>
    <row r="588" spans="1:27" ht="15.75" customHeight="1">
      <c r="A588" s="43"/>
      <c r="B588" s="4"/>
      <c r="C588" s="41"/>
      <c r="D588" s="41"/>
      <c r="E588" s="43"/>
      <c r="F588" s="43"/>
      <c r="G588" s="43"/>
      <c r="H588" s="43"/>
      <c r="I588" s="43"/>
      <c r="J588" s="43"/>
      <c r="K588" s="43"/>
      <c r="L588" s="43"/>
      <c r="M588" s="43"/>
      <c r="N588" s="43"/>
      <c r="O588" s="43"/>
      <c r="P588" s="43"/>
      <c r="Q588" s="43"/>
      <c r="R588" s="43"/>
      <c r="S588" s="43"/>
      <c r="T588" s="797"/>
      <c r="U588" s="43"/>
      <c r="V588" s="50"/>
      <c r="W588" s="43"/>
      <c r="X588" s="43"/>
      <c r="Y588" s="43"/>
      <c r="Z588" s="43"/>
      <c r="AA588" s="43"/>
    </row>
    <row r="589" spans="1:27" ht="15.75" customHeight="1">
      <c r="A589" s="43"/>
      <c r="B589" s="4"/>
      <c r="C589" s="41"/>
      <c r="D589" s="41"/>
      <c r="E589" s="43"/>
      <c r="F589" s="43"/>
      <c r="G589" s="43"/>
      <c r="H589" s="43"/>
      <c r="I589" s="43"/>
      <c r="J589" s="43"/>
      <c r="K589" s="43"/>
      <c r="L589" s="43"/>
      <c r="M589" s="43"/>
      <c r="N589" s="43"/>
      <c r="O589" s="43"/>
      <c r="P589" s="43"/>
      <c r="Q589" s="43"/>
      <c r="R589" s="43"/>
      <c r="S589" s="43"/>
      <c r="T589" s="797"/>
      <c r="U589" s="43"/>
      <c r="V589" s="50"/>
      <c r="W589" s="43"/>
      <c r="X589" s="43"/>
      <c r="Y589" s="43"/>
      <c r="Z589" s="43"/>
      <c r="AA589" s="43"/>
    </row>
    <row r="590" spans="1:27" ht="15.75" customHeight="1">
      <c r="A590" s="43"/>
      <c r="B590" s="4"/>
      <c r="C590" s="41"/>
      <c r="D590" s="41"/>
      <c r="E590" s="43"/>
      <c r="F590" s="43"/>
      <c r="G590" s="43"/>
      <c r="H590" s="43"/>
      <c r="I590" s="43"/>
      <c r="J590" s="43"/>
      <c r="K590" s="43"/>
      <c r="L590" s="43"/>
      <c r="M590" s="43"/>
      <c r="N590" s="43"/>
      <c r="O590" s="43"/>
      <c r="P590" s="43"/>
      <c r="Q590" s="43"/>
      <c r="R590" s="43"/>
      <c r="S590" s="43"/>
      <c r="T590" s="797"/>
      <c r="U590" s="43"/>
      <c r="V590" s="50"/>
      <c r="W590" s="43"/>
      <c r="X590" s="43"/>
      <c r="Y590" s="43"/>
      <c r="Z590" s="43"/>
      <c r="AA590" s="43"/>
    </row>
    <row r="591" spans="1:27" ht="15.75" customHeight="1">
      <c r="A591" s="43"/>
      <c r="B591" s="4"/>
      <c r="C591" s="41"/>
      <c r="D591" s="41"/>
      <c r="E591" s="43"/>
      <c r="F591" s="43"/>
      <c r="G591" s="43"/>
      <c r="H591" s="43"/>
      <c r="I591" s="43"/>
      <c r="J591" s="43"/>
      <c r="K591" s="43"/>
      <c r="L591" s="43"/>
      <c r="M591" s="43"/>
      <c r="N591" s="43"/>
      <c r="O591" s="43"/>
      <c r="P591" s="43"/>
      <c r="Q591" s="43"/>
      <c r="R591" s="43"/>
      <c r="S591" s="43"/>
      <c r="T591" s="797"/>
      <c r="U591" s="43"/>
      <c r="V591" s="50"/>
      <c r="W591" s="43"/>
      <c r="X591" s="43"/>
      <c r="Y591" s="43"/>
      <c r="Z591" s="43"/>
      <c r="AA591" s="43"/>
    </row>
    <row r="592" spans="1:27" ht="15.75" customHeight="1">
      <c r="A592" s="43"/>
      <c r="B592" s="4"/>
      <c r="C592" s="41"/>
      <c r="D592" s="41"/>
      <c r="E592" s="43"/>
      <c r="F592" s="43"/>
      <c r="G592" s="43"/>
      <c r="H592" s="43"/>
      <c r="I592" s="43"/>
      <c r="J592" s="43"/>
      <c r="K592" s="43"/>
      <c r="L592" s="43"/>
      <c r="M592" s="43"/>
      <c r="N592" s="43"/>
      <c r="O592" s="43"/>
      <c r="P592" s="43"/>
      <c r="Q592" s="43"/>
      <c r="R592" s="43"/>
      <c r="S592" s="43"/>
      <c r="T592" s="797"/>
      <c r="U592" s="43"/>
      <c r="V592" s="50"/>
      <c r="W592" s="43"/>
      <c r="X592" s="43"/>
      <c r="Y592" s="43"/>
      <c r="Z592" s="43"/>
      <c r="AA592" s="43"/>
    </row>
    <row r="593" spans="1:27" ht="15.75" customHeight="1">
      <c r="A593" s="43"/>
      <c r="B593" s="4"/>
      <c r="C593" s="41"/>
      <c r="D593" s="41"/>
      <c r="E593" s="43"/>
      <c r="F593" s="43"/>
      <c r="G593" s="43"/>
      <c r="H593" s="43"/>
      <c r="I593" s="43"/>
      <c r="J593" s="43"/>
      <c r="K593" s="43"/>
      <c r="L593" s="43"/>
      <c r="M593" s="43"/>
      <c r="N593" s="43"/>
      <c r="O593" s="43"/>
      <c r="P593" s="43"/>
      <c r="Q593" s="43"/>
      <c r="R593" s="43"/>
      <c r="S593" s="43"/>
      <c r="T593" s="797"/>
      <c r="U593" s="43"/>
      <c r="V593" s="50"/>
      <c r="W593" s="43"/>
      <c r="X593" s="43"/>
      <c r="Y593" s="43"/>
      <c r="Z593" s="43"/>
      <c r="AA593" s="43"/>
    </row>
    <row r="594" spans="1:27" ht="15.75" customHeight="1">
      <c r="A594" s="43"/>
      <c r="B594" s="4"/>
      <c r="C594" s="41"/>
      <c r="D594" s="41"/>
      <c r="E594" s="43"/>
      <c r="F594" s="43"/>
      <c r="G594" s="43"/>
      <c r="H594" s="43"/>
      <c r="I594" s="43"/>
      <c r="J594" s="43"/>
      <c r="K594" s="43"/>
      <c r="L594" s="43"/>
      <c r="M594" s="43"/>
      <c r="N594" s="43"/>
      <c r="O594" s="43"/>
      <c r="P594" s="43"/>
      <c r="Q594" s="43"/>
      <c r="R594" s="43"/>
      <c r="S594" s="43"/>
      <c r="T594" s="797"/>
      <c r="U594" s="43"/>
      <c r="V594" s="50"/>
      <c r="W594" s="43"/>
      <c r="X594" s="43"/>
      <c r="Y594" s="43"/>
      <c r="Z594" s="43"/>
      <c r="AA594" s="43"/>
    </row>
    <row r="595" spans="1:27" ht="15.75" customHeight="1">
      <c r="A595" s="43"/>
      <c r="B595" s="4"/>
      <c r="C595" s="41"/>
      <c r="D595" s="41"/>
      <c r="E595" s="43"/>
      <c r="F595" s="43"/>
      <c r="G595" s="43"/>
      <c r="H595" s="43"/>
      <c r="I595" s="43"/>
      <c r="J595" s="43"/>
      <c r="K595" s="43"/>
      <c r="L595" s="43"/>
      <c r="M595" s="43"/>
      <c r="N595" s="43"/>
      <c r="O595" s="43"/>
      <c r="P595" s="43"/>
      <c r="Q595" s="43"/>
      <c r="R595" s="43"/>
      <c r="S595" s="43"/>
      <c r="T595" s="797"/>
      <c r="U595" s="43"/>
      <c r="V595" s="50"/>
      <c r="W595" s="43"/>
      <c r="X595" s="43"/>
      <c r="Y595" s="43"/>
      <c r="Z595" s="43"/>
      <c r="AA595" s="43"/>
    </row>
    <row r="596" spans="1:27" ht="15.75" customHeight="1">
      <c r="A596" s="43"/>
      <c r="B596" s="4"/>
      <c r="C596" s="41"/>
      <c r="D596" s="41"/>
      <c r="E596" s="43"/>
      <c r="F596" s="43"/>
      <c r="G596" s="43"/>
      <c r="H596" s="43"/>
      <c r="I596" s="43"/>
      <c r="J596" s="43"/>
      <c r="K596" s="43"/>
      <c r="L596" s="43"/>
      <c r="M596" s="43"/>
      <c r="N596" s="43"/>
      <c r="O596" s="43"/>
      <c r="P596" s="43"/>
      <c r="Q596" s="43"/>
      <c r="R596" s="43"/>
      <c r="S596" s="43"/>
      <c r="T596" s="797"/>
      <c r="U596" s="43"/>
      <c r="V596" s="50"/>
      <c r="W596" s="43"/>
      <c r="X596" s="43"/>
      <c r="Y596" s="43"/>
      <c r="Z596" s="43"/>
      <c r="AA596" s="43"/>
    </row>
    <row r="597" spans="1:27" ht="15.75" customHeight="1">
      <c r="A597" s="43"/>
      <c r="B597" s="4"/>
      <c r="C597" s="41"/>
      <c r="D597" s="41"/>
      <c r="E597" s="43"/>
      <c r="F597" s="43"/>
      <c r="G597" s="43"/>
      <c r="H597" s="43"/>
      <c r="I597" s="43"/>
      <c r="J597" s="43"/>
      <c r="K597" s="43"/>
      <c r="L597" s="43"/>
      <c r="M597" s="43"/>
      <c r="N597" s="43"/>
      <c r="O597" s="43"/>
      <c r="P597" s="43"/>
      <c r="Q597" s="43"/>
      <c r="R597" s="43"/>
      <c r="S597" s="43"/>
      <c r="T597" s="797"/>
      <c r="U597" s="43"/>
      <c r="V597" s="50"/>
      <c r="W597" s="43"/>
      <c r="X597" s="43"/>
      <c r="Y597" s="43"/>
      <c r="Z597" s="43"/>
      <c r="AA597" s="43"/>
    </row>
    <row r="598" spans="1:27" ht="15.75" customHeight="1">
      <c r="A598" s="43"/>
      <c r="B598" s="4"/>
      <c r="C598" s="41"/>
      <c r="D598" s="41"/>
      <c r="E598" s="43"/>
      <c r="F598" s="43"/>
      <c r="G598" s="43"/>
      <c r="H598" s="43"/>
      <c r="I598" s="43"/>
      <c r="J598" s="43"/>
      <c r="K598" s="43"/>
      <c r="L598" s="43"/>
      <c r="M598" s="43"/>
      <c r="N598" s="43"/>
      <c r="O598" s="43"/>
      <c r="P598" s="43"/>
      <c r="Q598" s="43"/>
      <c r="R598" s="43"/>
      <c r="S598" s="43"/>
      <c r="T598" s="797"/>
      <c r="U598" s="43"/>
      <c r="V598" s="50"/>
      <c r="W598" s="43"/>
      <c r="X598" s="43"/>
      <c r="Y598" s="43"/>
      <c r="Z598" s="43"/>
      <c r="AA598" s="43"/>
    </row>
    <row r="599" spans="1:27" ht="15.75" customHeight="1">
      <c r="A599" s="43"/>
      <c r="B599" s="4"/>
      <c r="C599" s="41"/>
      <c r="D599" s="41"/>
      <c r="E599" s="43"/>
      <c r="F599" s="43"/>
      <c r="G599" s="43"/>
      <c r="H599" s="43"/>
      <c r="I599" s="43"/>
      <c r="J599" s="43"/>
      <c r="K599" s="43"/>
      <c r="L599" s="43"/>
      <c r="M599" s="43"/>
      <c r="N599" s="43"/>
      <c r="O599" s="43"/>
      <c r="P599" s="43"/>
      <c r="Q599" s="43"/>
      <c r="R599" s="43"/>
      <c r="S599" s="43"/>
      <c r="T599" s="797"/>
      <c r="U599" s="43"/>
      <c r="V599" s="50"/>
      <c r="W599" s="43"/>
      <c r="X599" s="43"/>
      <c r="Y599" s="43"/>
      <c r="Z599" s="43"/>
      <c r="AA599" s="43"/>
    </row>
    <row r="600" spans="1:27" ht="15.75" customHeight="1">
      <c r="A600" s="43"/>
      <c r="B600" s="4"/>
      <c r="C600" s="41"/>
      <c r="D600" s="41"/>
      <c r="E600" s="43"/>
      <c r="F600" s="43"/>
      <c r="G600" s="43"/>
      <c r="H600" s="43"/>
      <c r="I600" s="43"/>
      <c r="J600" s="43"/>
      <c r="K600" s="43"/>
      <c r="L600" s="43"/>
      <c r="M600" s="43"/>
      <c r="N600" s="43"/>
      <c r="O600" s="43"/>
      <c r="P600" s="43"/>
      <c r="Q600" s="43"/>
      <c r="R600" s="43"/>
      <c r="S600" s="43"/>
      <c r="T600" s="797"/>
      <c r="U600" s="43"/>
      <c r="V600" s="50"/>
      <c r="W600" s="43"/>
      <c r="X600" s="43"/>
      <c r="Y600" s="43"/>
      <c r="Z600" s="43"/>
      <c r="AA600" s="43"/>
    </row>
    <row r="601" spans="1:27" ht="15.75" customHeight="1">
      <c r="A601" s="43"/>
      <c r="B601" s="4"/>
      <c r="C601" s="41"/>
      <c r="D601" s="41"/>
      <c r="E601" s="43"/>
      <c r="F601" s="43"/>
      <c r="G601" s="43"/>
      <c r="H601" s="43"/>
      <c r="I601" s="43"/>
      <c r="J601" s="43"/>
      <c r="K601" s="43"/>
      <c r="L601" s="43"/>
      <c r="M601" s="43"/>
      <c r="N601" s="43"/>
      <c r="O601" s="43"/>
      <c r="P601" s="43"/>
      <c r="Q601" s="43"/>
      <c r="R601" s="43"/>
      <c r="S601" s="43"/>
      <c r="T601" s="797"/>
      <c r="U601" s="43"/>
      <c r="V601" s="50"/>
      <c r="W601" s="43"/>
      <c r="X601" s="43"/>
      <c r="Y601" s="43"/>
      <c r="Z601" s="43"/>
      <c r="AA601" s="43"/>
    </row>
    <row r="602" spans="1:27" ht="15.75" customHeight="1">
      <c r="A602" s="43"/>
      <c r="B602" s="4"/>
      <c r="C602" s="41"/>
      <c r="D602" s="41"/>
      <c r="E602" s="43"/>
      <c r="F602" s="43"/>
      <c r="G602" s="43"/>
      <c r="H602" s="43"/>
      <c r="I602" s="43"/>
      <c r="J602" s="43"/>
      <c r="K602" s="43"/>
      <c r="L602" s="43"/>
      <c r="M602" s="43"/>
      <c r="N602" s="43"/>
      <c r="O602" s="43"/>
      <c r="P602" s="43"/>
      <c r="Q602" s="43"/>
      <c r="R602" s="43"/>
      <c r="S602" s="43"/>
      <c r="T602" s="797"/>
      <c r="U602" s="43"/>
      <c r="V602" s="50"/>
      <c r="W602" s="43"/>
      <c r="X602" s="43"/>
      <c r="Y602" s="43"/>
      <c r="Z602" s="43"/>
      <c r="AA602" s="43"/>
    </row>
    <row r="603" spans="1:27" ht="15.75" customHeight="1">
      <c r="A603" s="43"/>
      <c r="B603" s="4"/>
      <c r="C603" s="41"/>
      <c r="D603" s="41"/>
      <c r="E603" s="43"/>
      <c r="F603" s="43"/>
      <c r="G603" s="43"/>
      <c r="H603" s="43"/>
      <c r="I603" s="43"/>
      <c r="J603" s="43"/>
      <c r="K603" s="43"/>
      <c r="L603" s="43"/>
      <c r="M603" s="43"/>
      <c r="N603" s="43"/>
      <c r="O603" s="43"/>
      <c r="P603" s="43"/>
      <c r="Q603" s="43"/>
      <c r="R603" s="43"/>
      <c r="S603" s="43"/>
      <c r="T603" s="797"/>
      <c r="U603" s="43"/>
      <c r="V603" s="50"/>
      <c r="W603" s="43"/>
      <c r="X603" s="43"/>
      <c r="Y603" s="43"/>
      <c r="Z603" s="43"/>
      <c r="AA603" s="43"/>
    </row>
    <row r="604" spans="1:27" ht="15.75" customHeight="1">
      <c r="A604" s="43"/>
      <c r="B604" s="4"/>
      <c r="C604" s="41"/>
      <c r="D604" s="41"/>
      <c r="E604" s="43"/>
      <c r="F604" s="43"/>
      <c r="G604" s="43"/>
      <c r="H604" s="43"/>
      <c r="I604" s="43"/>
      <c r="J604" s="43"/>
      <c r="K604" s="43"/>
      <c r="L604" s="43"/>
      <c r="M604" s="43"/>
      <c r="N604" s="43"/>
      <c r="O604" s="43"/>
      <c r="P604" s="43"/>
      <c r="Q604" s="43"/>
      <c r="R604" s="43"/>
      <c r="S604" s="43"/>
      <c r="T604" s="797"/>
      <c r="U604" s="43"/>
      <c r="V604" s="50"/>
      <c r="W604" s="43"/>
      <c r="X604" s="43"/>
      <c r="Y604" s="43"/>
      <c r="Z604" s="43"/>
      <c r="AA604" s="43"/>
    </row>
    <row r="605" spans="1:27" ht="15.75" customHeight="1">
      <c r="A605" s="43"/>
      <c r="B605" s="4"/>
      <c r="C605" s="41"/>
      <c r="D605" s="41"/>
      <c r="E605" s="43"/>
      <c r="F605" s="43"/>
      <c r="G605" s="43"/>
      <c r="H605" s="43"/>
      <c r="I605" s="43"/>
      <c r="J605" s="43"/>
      <c r="K605" s="43"/>
      <c r="L605" s="43"/>
      <c r="M605" s="43"/>
      <c r="N605" s="43"/>
      <c r="O605" s="43"/>
      <c r="P605" s="43"/>
      <c r="Q605" s="43"/>
      <c r="R605" s="43"/>
      <c r="S605" s="43"/>
      <c r="T605" s="797"/>
      <c r="U605" s="43"/>
      <c r="V605" s="50"/>
      <c r="W605" s="43"/>
      <c r="X605" s="43"/>
      <c r="Y605" s="43"/>
      <c r="Z605" s="43"/>
      <c r="AA605" s="43"/>
    </row>
    <row r="606" spans="1:27" ht="15.75" customHeight="1">
      <c r="A606" s="43"/>
      <c r="B606" s="4"/>
      <c r="C606" s="41"/>
      <c r="D606" s="41"/>
      <c r="E606" s="43"/>
      <c r="F606" s="43"/>
      <c r="G606" s="43"/>
      <c r="H606" s="43"/>
      <c r="I606" s="43"/>
      <c r="J606" s="43"/>
      <c r="K606" s="43"/>
      <c r="L606" s="43"/>
      <c r="M606" s="43"/>
      <c r="N606" s="43"/>
      <c r="O606" s="43"/>
      <c r="P606" s="43"/>
      <c r="Q606" s="43"/>
      <c r="R606" s="43"/>
      <c r="S606" s="43"/>
      <c r="T606" s="797"/>
      <c r="U606" s="43"/>
      <c r="V606" s="50"/>
      <c r="W606" s="43"/>
      <c r="X606" s="43"/>
      <c r="Y606" s="43"/>
      <c r="Z606" s="43"/>
      <c r="AA606" s="43"/>
    </row>
    <row r="607" spans="1:27" ht="15.75" customHeight="1">
      <c r="A607" s="43"/>
      <c r="B607" s="4"/>
      <c r="C607" s="41"/>
      <c r="D607" s="41"/>
      <c r="E607" s="43"/>
      <c r="F607" s="43"/>
      <c r="G607" s="43"/>
      <c r="H607" s="43"/>
      <c r="I607" s="43"/>
      <c r="J607" s="43"/>
      <c r="K607" s="43"/>
      <c r="L607" s="43"/>
      <c r="M607" s="43"/>
      <c r="N607" s="43"/>
      <c r="O607" s="43"/>
      <c r="P607" s="43"/>
      <c r="Q607" s="43"/>
      <c r="R607" s="43"/>
      <c r="S607" s="43"/>
      <c r="T607" s="797"/>
      <c r="U607" s="43"/>
      <c r="V607" s="50"/>
      <c r="W607" s="43"/>
      <c r="X607" s="43"/>
      <c r="Y607" s="43"/>
      <c r="Z607" s="43"/>
      <c r="AA607" s="43"/>
    </row>
    <row r="608" spans="1:27" ht="15.75" customHeight="1">
      <c r="A608" s="43"/>
      <c r="B608" s="4"/>
      <c r="C608" s="41"/>
      <c r="D608" s="41"/>
      <c r="E608" s="43"/>
      <c r="F608" s="43"/>
      <c r="G608" s="43"/>
      <c r="H608" s="43"/>
      <c r="I608" s="43"/>
      <c r="J608" s="43"/>
      <c r="K608" s="43"/>
      <c r="L608" s="43"/>
      <c r="M608" s="43"/>
      <c r="N608" s="43"/>
      <c r="O608" s="43"/>
      <c r="P608" s="43"/>
      <c r="Q608" s="43"/>
      <c r="R608" s="43"/>
      <c r="S608" s="43"/>
      <c r="T608" s="797"/>
      <c r="U608" s="43"/>
      <c r="V608" s="50"/>
      <c r="W608" s="43"/>
      <c r="X608" s="43"/>
      <c r="Y608" s="43"/>
      <c r="Z608" s="43"/>
      <c r="AA608" s="43"/>
    </row>
    <row r="609" spans="1:27" ht="15.75" customHeight="1">
      <c r="A609" s="43"/>
      <c r="B609" s="4"/>
      <c r="C609" s="41"/>
      <c r="D609" s="41"/>
      <c r="E609" s="43"/>
      <c r="F609" s="43"/>
      <c r="G609" s="43"/>
      <c r="H609" s="43"/>
      <c r="I609" s="43"/>
      <c r="J609" s="43"/>
      <c r="K609" s="43"/>
      <c r="L609" s="43"/>
      <c r="M609" s="43"/>
      <c r="N609" s="43"/>
      <c r="O609" s="43"/>
      <c r="P609" s="43"/>
      <c r="Q609" s="43"/>
      <c r="R609" s="43"/>
      <c r="S609" s="43"/>
      <c r="T609" s="797"/>
      <c r="U609" s="43"/>
      <c r="V609" s="50"/>
      <c r="W609" s="43"/>
      <c r="X609" s="43"/>
      <c r="Y609" s="43"/>
      <c r="Z609" s="43"/>
      <c r="AA609" s="43"/>
    </row>
    <row r="610" spans="1:27" ht="15.75" customHeight="1">
      <c r="A610" s="43"/>
      <c r="B610" s="4"/>
      <c r="C610" s="41"/>
      <c r="D610" s="41"/>
      <c r="E610" s="43"/>
      <c r="F610" s="43"/>
      <c r="G610" s="43"/>
      <c r="H610" s="43"/>
      <c r="I610" s="43"/>
      <c r="J610" s="43"/>
      <c r="K610" s="43"/>
      <c r="L610" s="43"/>
      <c r="M610" s="43"/>
      <c r="N610" s="43"/>
      <c r="O610" s="43"/>
      <c r="P610" s="43"/>
      <c r="Q610" s="43"/>
      <c r="R610" s="43"/>
      <c r="S610" s="43"/>
      <c r="T610" s="797"/>
      <c r="U610" s="43"/>
      <c r="V610" s="50"/>
      <c r="W610" s="43"/>
      <c r="X610" s="43"/>
      <c r="Y610" s="43"/>
      <c r="Z610" s="43"/>
      <c r="AA610" s="43"/>
    </row>
    <row r="611" spans="1:27" ht="15.75" customHeight="1">
      <c r="A611" s="43"/>
      <c r="B611" s="4"/>
      <c r="C611" s="41"/>
      <c r="D611" s="41"/>
      <c r="E611" s="43"/>
      <c r="F611" s="43"/>
      <c r="G611" s="43"/>
      <c r="H611" s="43"/>
      <c r="I611" s="43"/>
      <c r="J611" s="43"/>
      <c r="K611" s="43"/>
      <c r="L611" s="43"/>
      <c r="M611" s="43"/>
      <c r="N611" s="43"/>
      <c r="O611" s="43"/>
      <c r="P611" s="43"/>
      <c r="Q611" s="43"/>
      <c r="R611" s="43"/>
      <c r="S611" s="43"/>
      <c r="T611" s="797"/>
      <c r="U611" s="43"/>
      <c r="V611" s="50"/>
      <c r="W611" s="43"/>
      <c r="X611" s="43"/>
      <c r="Y611" s="43"/>
      <c r="Z611" s="43"/>
      <c r="AA611" s="43"/>
    </row>
    <row r="612" spans="1:27" ht="15.75" customHeight="1">
      <c r="A612" s="43"/>
      <c r="B612" s="4"/>
      <c r="C612" s="41"/>
      <c r="D612" s="41"/>
      <c r="E612" s="43"/>
      <c r="F612" s="43"/>
      <c r="G612" s="43"/>
      <c r="H612" s="43"/>
      <c r="I612" s="43"/>
      <c r="J612" s="43"/>
      <c r="K612" s="43"/>
      <c r="L612" s="43"/>
      <c r="M612" s="43"/>
      <c r="N612" s="43"/>
      <c r="O612" s="43"/>
      <c r="P612" s="43"/>
      <c r="Q612" s="43"/>
      <c r="R612" s="43"/>
      <c r="S612" s="43"/>
      <c r="T612" s="797"/>
      <c r="U612" s="43"/>
      <c r="V612" s="50"/>
      <c r="W612" s="43"/>
      <c r="X612" s="43"/>
      <c r="Y612" s="43"/>
      <c r="Z612" s="43"/>
      <c r="AA612" s="43"/>
    </row>
    <row r="613" spans="1:27" ht="15.75" customHeight="1">
      <c r="A613" s="43"/>
      <c r="B613" s="4"/>
      <c r="C613" s="41"/>
      <c r="D613" s="41"/>
      <c r="E613" s="43"/>
      <c r="F613" s="43"/>
      <c r="G613" s="43"/>
      <c r="H613" s="43"/>
      <c r="I613" s="43"/>
      <c r="J613" s="43"/>
      <c r="K613" s="43"/>
      <c r="L613" s="43"/>
      <c r="M613" s="43"/>
      <c r="N613" s="43"/>
      <c r="O613" s="43"/>
      <c r="P613" s="43"/>
      <c r="Q613" s="43"/>
      <c r="R613" s="43"/>
      <c r="S613" s="43"/>
      <c r="T613" s="797"/>
      <c r="U613" s="43"/>
      <c r="V613" s="50"/>
      <c r="W613" s="43"/>
      <c r="X613" s="43"/>
      <c r="Y613" s="43"/>
      <c r="Z613" s="43"/>
      <c r="AA613" s="43"/>
    </row>
    <row r="614" spans="1:27" ht="15.75" customHeight="1">
      <c r="A614" s="43"/>
      <c r="B614" s="4"/>
      <c r="C614" s="41"/>
      <c r="D614" s="41"/>
      <c r="E614" s="43"/>
      <c r="F614" s="43"/>
      <c r="G614" s="43"/>
      <c r="H614" s="43"/>
      <c r="I614" s="43"/>
      <c r="J614" s="43"/>
      <c r="K614" s="43"/>
      <c r="L614" s="43"/>
      <c r="M614" s="43"/>
      <c r="N614" s="43"/>
      <c r="O614" s="43"/>
      <c r="P614" s="43"/>
      <c r="Q614" s="43"/>
      <c r="R614" s="43"/>
      <c r="S614" s="43"/>
      <c r="T614" s="797"/>
      <c r="U614" s="43"/>
      <c r="V614" s="50"/>
      <c r="W614" s="43"/>
      <c r="X614" s="43"/>
      <c r="Y614" s="43"/>
      <c r="Z614" s="43"/>
      <c r="AA614" s="43"/>
    </row>
    <row r="615" spans="1:27" ht="15.75" customHeight="1">
      <c r="A615" s="43"/>
      <c r="B615" s="4"/>
      <c r="C615" s="41"/>
      <c r="D615" s="41"/>
      <c r="E615" s="43"/>
      <c r="F615" s="43"/>
      <c r="G615" s="43"/>
      <c r="H615" s="43"/>
      <c r="I615" s="43"/>
      <c r="J615" s="43"/>
      <c r="K615" s="43"/>
      <c r="L615" s="43"/>
      <c r="M615" s="43"/>
      <c r="N615" s="43"/>
      <c r="O615" s="43"/>
      <c r="P615" s="43"/>
      <c r="Q615" s="43"/>
      <c r="R615" s="43"/>
      <c r="S615" s="43"/>
      <c r="T615" s="797"/>
      <c r="U615" s="43"/>
      <c r="V615" s="50"/>
      <c r="W615" s="43"/>
      <c r="X615" s="43"/>
      <c r="Y615" s="43"/>
      <c r="Z615" s="43"/>
      <c r="AA615" s="43"/>
    </row>
    <row r="616" spans="1:27" ht="15.75" customHeight="1">
      <c r="A616" s="43"/>
      <c r="B616" s="4"/>
      <c r="C616" s="41"/>
      <c r="D616" s="41"/>
      <c r="E616" s="43"/>
      <c r="F616" s="43"/>
      <c r="G616" s="43"/>
      <c r="H616" s="43"/>
      <c r="I616" s="43"/>
      <c r="J616" s="43"/>
      <c r="K616" s="43"/>
      <c r="L616" s="43"/>
      <c r="M616" s="43"/>
      <c r="N616" s="43"/>
      <c r="O616" s="43"/>
      <c r="P616" s="43"/>
      <c r="Q616" s="43"/>
      <c r="R616" s="43"/>
      <c r="S616" s="43"/>
      <c r="T616" s="797"/>
      <c r="U616" s="43"/>
      <c r="V616" s="50"/>
      <c r="W616" s="43"/>
      <c r="X616" s="43"/>
      <c r="Y616" s="43"/>
      <c r="Z616" s="43"/>
      <c r="AA616" s="43"/>
    </row>
    <row r="617" spans="1:27" ht="15.75" customHeight="1">
      <c r="A617" s="43"/>
      <c r="B617" s="4"/>
      <c r="C617" s="41"/>
      <c r="D617" s="41"/>
      <c r="E617" s="43"/>
      <c r="F617" s="43"/>
      <c r="G617" s="43"/>
      <c r="H617" s="43"/>
      <c r="I617" s="43"/>
      <c r="J617" s="43"/>
      <c r="K617" s="43"/>
      <c r="L617" s="43"/>
      <c r="M617" s="43"/>
      <c r="N617" s="43"/>
      <c r="O617" s="43"/>
      <c r="P617" s="43"/>
      <c r="Q617" s="43"/>
      <c r="R617" s="43"/>
      <c r="S617" s="43"/>
      <c r="T617" s="797"/>
      <c r="U617" s="43"/>
      <c r="V617" s="50"/>
      <c r="W617" s="43"/>
      <c r="X617" s="43"/>
      <c r="Y617" s="43"/>
      <c r="Z617" s="43"/>
      <c r="AA617" s="43"/>
    </row>
    <row r="618" spans="1:27" ht="15.75" customHeight="1">
      <c r="A618" s="43"/>
      <c r="B618" s="4"/>
      <c r="C618" s="41"/>
      <c r="D618" s="41"/>
      <c r="E618" s="43"/>
      <c r="F618" s="43"/>
      <c r="G618" s="43"/>
      <c r="H618" s="43"/>
      <c r="I618" s="43"/>
      <c r="J618" s="43"/>
      <c r="K618" s="43"/>
      <c r="L618" s="43"/>
      <c r="M618" s="43"/>
      <c r="N618" s="43"/>
      <c r="O618" s="43"/>
      <c r="P618" s="43"/>
      <c r="Q618" s="43"/>
      <c r="R618" s="43"/>
      <c r="S618" s="43"/>
      <c r="T618" s="797"/>
      <c r="U618" s="43"/>
      <c r="V618" s="50"/>
      <c r="W618" s="43"/>
      <c r="X618" s="43"/>
      <c r="Y618" s="43"/>
      <c r="Z618" s="43"/>
      <c r="AA618" s="43"/>
    </row>
    <row r="619" spans="1:27" ht="15.75" customHeight="1">
      <c r="A619" s="43"/>
      <c r="B619" s="4"/>
      <c r="C619" s="41"/>
      <c r="D619" s="41"/>
      <c r="E619" s="43"/>
      <c r="F619" s="43"/>
      <c r="G619" s="43"/>
      <c r="H619" s="43"/>
      <c r="I619" s="43"/>
      <c r="J619" s="43"/>
      <c r="K619" s="43"/>
      <c r="L619" s="43"/>
      <c r="M619" s="43"/>
      <c r="N619" s="43"/>
      <c r="O619" s="43"/>
      <c r="P619" s="43"/>
      <c r="Q619" s="43"/>
      <c r="R619" s="43"/>
      <c r="S619" s="43"/>
      <c r="T619" s="797"/>
      <c r="U619" s="43"/>
      <c r="V619" s="50"/>
      <c r="W619" s="43"/>
      <c r="X619" s="43"/>
      <c r="Y619" s="43"/>
      <c r="Z619" s="43"/>
      <c r="AA619" s="43"/>
    </row>
    <row r="620" spans="1:27" ht="15.75" customHeight="1">
      <c r="A620" s="43"/>
      <c r="B620" s="4"/>
      <c r="C620" s="41"/>
      <c r="D620" s="41"/>
      <c r="E620" s="43"/>
      <c r="F620" s="43"/>
      <c r="G620" s="43"/>
      <c r="H620" s="43"/>
      <c r="I620" s="43"/>
      <c r="J620" s="43"/>
      <c r="K620" s="43"/>
      <c r="L620" s="43"/>
      <c r="M620" s="43"/>
      <c r="N620" s="43"/>
      <c r="O620" s="43"/>
      <c r="P620" s="43"/>
      <c r="Q620" s="43"/>
      <c r="R620" s="43"/>
      <c r="S620" s="43"/>
      <c r="T620" s="797"/>
      <c r="U620" s="43"/>
      <c r="V620" s="50"/>
      <c r="W620" s="43"/>
      <c r="X620" s="43"/>
      <c r="Y620" s="43"/>
      <c r="Z620" s="43"/>
      <c r="AA620" s="43"/>
    </row>
    <row r="621" spans="1:27" ht="15.75" customHeight="1">
      <c r="A621" s="43"/>
      <c r="B621" s="4"/>
      <c r="C621" s="41"/>
      <c r="D621" s="41"/>
      <c r="E621" s="43"/>
      <c r="F621" s="43"/>
      <c r="G621" s="43"/>
      <c r="H621" s="43"/>
      <c r="I621" s="43"/>
      <c r="J621" s="43"/>
      <c r="K621" s="43"/>
      <c r="L621" s="43"/>
      <c r="M621" s="43"/>
      <c r="N621" s="43"/>
      <c r="O621" s="43"/>
      <c r="P621" s="43"/>
      <c r="Q621" s="43"/>
      <c r="R621" s="43"/>
      <c r="S621" s="43"/>
      <c r="T621" s="797"/>
      <c r="U621" s="43"/>
      <c r="V621" s="50"/>
      <c r="W621" s="43"/>
      <c r="X621" s="43"/>
      <c r="Y621" s="43"/>
      <c r="Z621" s="43"/>
      <c r="AA621" s="43"/>
    </row>
    <row r="622" spans="1:27" ht="15.75" customHeight="1">
      <c r="A622" s="43"/>
      <c r="B622" s="4"/>
      <c r="C622" s="41"/>
      <c r="D622" s="41"/>
      <c r="E622" s="43"/>
      <c r="F622" s="43"/>
      <c r="G622" s="43"/>
      <c r="H622" s="43"/>
      <c r="I622" s="43"/>
      <c r="J622" s="43"/>
      <c r="K622" s="43"/>
      <c r="L622" s="43"/>
      <c r="M622" s="43"/>
      <c r="N622" s="43"/>
      <c r="O622" s="43"/>
      <c r="P622" s="43"/>
      <c r="Q622" s="43"/>
      <c r="R622" s="43"/>
      <c r="S622" s="43"/>
      <c r="T622" s="797"/>
      <c r="U622" s="43"/>
      <c r="V622" s="50"/>
      <c r="W622" s="43"/>
      <c r="X622" s="43"/>
      <c r="Y622" s="43"/>
      <c r="Z622" s="43"/>
      <c r="AA622" s="43"/>
    </row>
    <row r="623" spans="1:27" ht="15.75" customHeight="1">
      <c r="A623" s="43"/>
      <c r="B623" s="4"/>
      <c r="C623" s="41"/>
      <c r="D623" s="41"/>
      <c r="E623" s="43"/>
      <c r="F623" s="43"/>
      <c r="G623" s="43"/>
      <c r="H623" s="43"/>
      <c r="I623" s="43"/>
      <c r="J623" s="43"/>
      <c r="K623" s="43"/>
      <c r="L623" s="43"/>
      <c r="M623" s="43"/>
      <c r="N623" s="43"/>
      <c r="O623" s="43"/>
      <c r="P623" s="43"/>
      <c r="Q623" s="43"/>
      <c r="R623" s="43"/>
      <c r="S623" s="43"/>
      <c r="T623" s="797"/>
      <c r="U623" s="43"/>
      <c r="V623" s="50"/>
      <c r="W623" s="43"/>
      <c r="X623" s="43"/>
      <c r="Y623" s="43"/>
      <c r="Z623" s="43"/>
      <c r="AA623" s="43"/>
    </row>
    <row r="624" spans="1:27" ht="15.75" customHeight="1">
      <c r="A624" s="43"/>
      <c r="B624" s="4"/>
      <c r="C624" s="41"/>
      <c r="D624" s="41"/>
      <c r="E624" s="43"/>
      <c r="F624" s="43"/>
      <c r="G624" s="43"/>
      <c r="H624" s="43"/>
      <c r="I624" s="43"/>
      <c r="J624" s="43"/>
      <c r="K624" s="43"/>
      <c r="L624" s="43"/>
      <c r="M624" s="43"/>
      <c r="N624" s="43"/>
      <c r="O624" s="43"/>
      <c r="P624" s="43"/>
      <c r="Q624" s="43"/>
      <c r="R624" s="43"/>
      <c r="S624" s="43"/>
      <c r="T624" s="797"/>
      <c r="U624" s="43"/>
      <c r="V624" s="50"/>
      <c r="W624" s="43"/>
      <c r="X624" s="43"/>
      <c r="Y624" s="43"/>
      <c r="Z624" s="43"/>
      <c r="AA624" s="43"/>
    </row>
    <row r="625" spans="1:27" ht="15.75" customHeight="1">
      <c r="A625" s="43"/>
      <c r="B625" s="4"/>
      <c r="C625" s="41"/>
      <c r="D625" s="41"/>
      <c r="E625" s="43"/>
      <c r="F625" s="43"/>
      <c r="G625" s="43"/>
      <c r="H625" s="43"/>
      <c r="I625" s="43"/>
      <c r="J625" s="43"/>
      <c r="K625" s="43"/>
      <c r="L625" s="43"/>
      <c r="M625" s="43"/>
      <c r="N625" s="43"/>
      <c r="O625" s="43"/>
      <c r="P625" s="43"/>
      <c r="Q625" s="43"/>
      <c r="R625" s="43"/>
      <c r="S625" s="43"/>
      <c r="T625" s="797"/>
      <c r="U625" s="43"/>
      <c r="V625" s="50"/>
      <c r="W625" s="43"/>
      <c r="X625" s="43"/>
      <c r="Y625" s="43"/>
      <c r="Z625" s="43"/>
      <c r="AA625" s="43"/>
    </row>
    <row r="626" spans="1:27" ht="15.75" customHeight="1">
      <c r="A626" s="43"/>
      <c r="B626" s="4"/>
      <c r="C626" s="41"/>
      <c r="D626" s="41"/>
      <c r="E626" s="43"/>
      <c r="F626" s="43"/>
      <c r="G626" s="43"/>
      <c r="H626" s="43"/>
      <c r="I626" s="43"/>
      <c r="J626" s="43"/>
      <c r="K626" s="43"/>
      <c r="L626" s="43"/>
      <c r="M626" s="43"/>
      <c r="N626" s="43"/>
      <c r="O626" s="43"/>
      <c r="P626" s="43"/>
      <c r="Q626" s="43"/>
      <c r="R626" s="43"/>
      <c r="S626" s="43"/>
      <c r="T626" s="797"/>
      <c r="U626" s="43"/>
      <c r="V626" s="50"/>
      <c r="W626" s="43"/>
      <c r="X626" s="43"/>
      <c r="Y626" s="43"/>
      <c r="Z626" s="43"/>
      <c r="AA626" s="43"/>
    </row>
    <row r="627" spans="1:27" ht="15.75" customHeight="1">
      <c r="A627" s="43"/>
      <c r="B627" s="4"/>
      <c r="C627" s="41"/>
      <c r="D627" s="41"/>
      <c r="E627" s="43"/>
      <c r="F627" s="43"/>
      <c r="G627" s="43"/>
      <c r="H627" s="43"/>
      <c r="I627" s="43"/>
      <c r="J627" s="43"/>
      <c r="K627" s="43"/>
      <c r="L627" s="43"/>
      <c r="M627" s="43"/>
      <c r="N627" s="43"/>
      <c r="O627" s="43"/>
      <c r="P627" s="43"/>
      <c r="Q627" s="43"/>
      <c r="R627" s="43"/>
      <c r="S627" s="43"/>
      <c r="T627" s="797"/>
      <c r="U627" s="43"/>
      <c r="V627" s="50"/>
      <c r="W627" s="43"/>
      <c r="X627" s="43"/>
      <c r="Y627" s="43"/>
      <c r="Z627" s="43"/>
      <c r="AA627" s="43"/>
    </row>
    <row r="628" spans="1:27" ht="15.75" customHeight="1">
      <c r="A628" s="43"/>
      <c r="B628" s="4"/>
      <c r="C628" s="41"/>
      <c r="D628" s="41"/>
      <c r="E628" s="43"/>
      <c r="F628" s="43"/>
      <c r="G628" s="43"/>
      <c r="H628" s="43"/>
      <c r="I628" s="43"/>
      <c r="J628" s="43"/>
      <c r="K628" s="43"/>
      <c r="L628" s="43"/>
      <c r="M628" s="43"/>
      <c r="N628" s="43"/>
      <c r="O628" s="43"/>
      <c r="P628" s="43"/>
      <c r="Q628" s="43"/>
      <c r="R628" s="43"/>
      <c r="S628" s="43"/>
      <c r="T628" s="797"/>
      <c r="U628" s="43"/>
      <c r="V628" s="50"/>
      <c r="W628" s="43"/>
      <c r="X628" s="43"/>
      <c r="Y628" s="43"/>
      <c r="Z628" s="43"/>
      <c r="AA628" s="43"/>
    </row>
    <row r="629" spans="1:27" ht="15.75" customHeight="1">
      <c r="A629" s="43"/>
      <c r="B629" s="4"/>
      <c r="C629" s="41"/>
      <c r="D629" s="41"/>
      <c r="E629" s="43"/>
      <c r="F629" s="43"/>
      <c r="G629" s="43"/>
      <c r="H629" s="43"/>
      <c r="I629" s="43"/>
      <c r="J629" s="43"/>
      <c r="K629" s="43"/>
      <c r="L629" s="43"/>
      <c r="M629" s="43"/>
      <c r="N629" s="43"/>
      <c r="O629" s="43"/>
      <c r="P629" s="43"/>
      <c r="Q629" s="43"/>
      <c r="R629" s="43"/>
      <c r="S629" s="43"/>
      <c r="T629" s="797"/>
      <c r="U629" s="43"/>
      <c r="V629" s="50"/>
      <c r="W629" s="43"/>
      <c r="X629" s="43"/>
      <c r="Y629" s="43"/>
      <c r="Z629" s="43"/>
      <c r="AA629" s="43"/>
    </row>
    <row r="630" spans="1:27" ht="15.75" customHeight="1">
      <c r="A630" s="43"/>
      <c r="B630" s="4"/>
      <c r="C630" s="41"/>
      <c r="D630" s="41"/>
      <c r="E630" s="43"/>
      <c r="F630" s="43"/>
      <c r="G630" s="43"/>
      <c r="H630" s="43"/>
      <c r="I630" s="43"/>
      <c r="J630" s="43"/>
      <c r="K630" s="43"/>
      <c r="L630" s="43"/>
      <c r="M630" s="43"/>
      <c r="N630" s="43"/>
      <c r="O630" s="43"/>
      <c r="P630" s="43"/>
      <c r="Q630" s="43"/>
      <c r="R630" s="43"/>
      <c r="S630" s="43"/>
      <c r="T630" s="797"/>
      <c r="U630" s="43"/>
      <c r="V630" s="50"/>
      <c r="W630" s="43"/>
      <c r="X630" s="43"/>
      <c r="Y630" s="43"/>
      <c r="Z630" s="43"/>
      <c r="AA630" s="43"/>
    </row>
    <row r="631" spans="1:27" ht="15.75" customHeight="1">
      <c r="A631" s="43"/>
      <c r="B631" s="4"/>
      <c r="C631" s="41"/>
      <c r="D631" s="41"/>
      <c r="E631" s="43"/>
      <c r="F631" s="43"/>
      <c r="G631" s="43"/>
      <c r="H631" s="43"/>
      <c r="I631" s="43"/>
      <c r="J631" s="43"/>
      <c r="K631" s="43"/>
      <c r="L631" s="43"/>
      <c r="M631" s="43"/>
      <c r="N631" s="43"/>
      <c r="O631" s="43"/>
      <c r="P631" s="43"/>
      <c r="Q631" s="43"/>
      <c r="R631" s="43"/>
      <c r="S631" s="43"/>
      <c r="T631" s="797"/>
      <c r="U631" s="43"/>
      <c r="V631" s="50"/>
      <c r="W631" s="43"/>
      <c r="X631" s="43"/>
      <c r="Y631" s="43"/>
      <c r="Z631" s="43"/>
      <c r="AA631" s="43"/>
    </row>
    <row r="632" spans="1:27" ht="15.75" customHeight="1">
      <c r="A632" s="43"/>
      <c r="B632" s="4"/>
      <c r="C632" s="41"/>
      <c r="D632" s="41"/>
      <c r="E632" s="43"/>
      <c r="F632" s="43"/>
      <c r="G632" s="43"/>
      <c r="H632" s="43"/>
      <c r="I632" s="43"/>
      <c r="J632" s="43"/>
      <c r="K632" s="43"/>
      <c r="L632" s="43"/>
      <c r="M632" s="43"/>
      <c r="N632" s="43"/>
      <c r="O632" s="43"/>
      <c r="P632" s="43"/>
      <c r="Q632" s="43"/>
      <c r="R632" s="43"/>
      <c r="S632" s="43"/>
      <c r="T632" s="797"/>
      <c r="U632" s="43"/>
      <c r="V632" s="50"/>
      <c r="W632" s="43"/>
      <c r="X632" s="43"/>
      <c r="Y632" s="43"/>
      <c r="Z632" s="43"/>
      <c r="AA632" s="43"/>
    </row>
    <row r="633" spans="1:27" ht="15.75" customHeight="1">
      <c r="A633" s="43"/>
      <c r="B633" s="4"/>
      <c r="C633" s="41"/>
      <c r="D633" s="41"/>
      <c r="E633" s="43"/>
      <c r="F633" s="43"/>
      <c r="G633" s="43"/>
      <c r="H633" s="43"/>
      <c r="I633" s="43"/>
      <c r="J633" s="43"/>
      <c r="K633" s="43"/>
      <c r="L633" s="43"/>
      <c r="M633" s="43"/>
      <c r="N633" s="43"/>
      <c r="O633" s="43"/>
      <c r="P633" s="43"/>
      <c r="Q633" s="43"/>
      <c r="R633" s="43"/>
      <c r="S633" s="43"/>
      <c r="T633" s="797"/>
      <c r="U633" s="43"/>
      <c r="V633" s="50"/>
      <c r="W633" s="43"/>
      <c r="X633" s="43"/>
      <c r="Y633" s="43"/>
      <c r="Z633" s="43"/>
      <c r="AA633" s="43"/>
    </row>
    <row r="634" spans="1:27" ht="15.75" customHeight="1">
      <c r="A634" s="43"/>
      <c r="B634" s="4"/>
      <c r="C634" s="41"/>
      <c r="D634" s="41"/>
      <c r="E634" s="43"/>
      <c r="F634" s="43"/>
      <c r="G634" s="43"/>
      <c r="H634" s="43"/>
      <c r="I634" s="43"/>
      <c r="J634" s="43"/>
      <c r="K634" s="43"/>
      <c r="L634" s="43"/>
      <c r="M634" s="43"/>
      <c r="N634" s="43"/>
      <c r="O634" s="43"/>
      <c r="P634" s="43"/>
      <c r="Q634" s="43"/>
      <c r="R634" s="43"/>
      <c r="S634" s="43"/>
      <c r="T634" s="797"/>
      <c r="U634" s="43"/>
      <c r="V634" s="50"/>
      <c r="W634" s="43"/>
      <c r="X634" s="43"/>
      <c r="Y634" s="43"/>
      <c r="Z634" s="43"/>
      <c r="AA634" s="43"/>
    </row>
    <row r="635" spans="1:27" ht="15.75" customHeight="1">
      <c r="A635" s="43"/>
      <c r="B635" s="4"/>
      <c r="C635" s="41"/>
      <c r="D635" s="41"/>
      <c r="E635" s="43"/>
      <c r="F635" s="43"/>
      <c r="G635" s="43"/>
      <c r="H635" s="43"/>
      <c r="I635" s="43"/>
      <c r="J635" s="43"/>
      <c r="K635" s="43"/>
      <c r="L635" s="43"/>
      <c r="M635" s="43"/>
      <c r="N635" s="43"/>
      <c r="O635" s="43"/>
      <c r="P635" s="43"/>
      <c r="Q635" s="43"/>
      <c r="R635" s="43"/>
      <c r="S635" s="43"/>
      <c r="T635" s="797"/>
      <c r="U635" s="43"/>
      <c r="V635" s="50"/>
      <c r="W635" s="43"/>
      <c r="X635" s="43"/>
      <c r="Y635" s="43"/>
      <c r="Z635" s="43"/>
      <c r="AA635" s="43"/>
    </row>
    <row r="636" spans="1:27" ht="15.75" customHeight="1">
      <c r="A636" s="43"/>
      <c r="B636" s="4"/>
      <c r="C636" s="41"/>
      <c r="D636" s="41"/>
      <c r="E636" s="43"/>
      <c r="F636" s="43"/>
      <c r="G636" s="43"/>
      <c r="H636" s="43"/>
      <c r="I636" s="43"/>
      <c r="J636" s="43"/>
      <c r="K636" s="43"/>
      <c r="L636" s="43"/>
      <c r="M636" s="43"/>
      <c r="N636" s="43"/>
      <c r="O636" s="43"/>
      <c r="P636" s="43"/>
      <c r="Q636" s="43"/>
      <c r="R636" s="43"/>
      <c r="S636" s="43"/>
      <c r="T636" s="797"/>
      <c r="U636" s="43"/>
      <c r="V636" s="50"/>
      <c r="W636" s="43"/>
      <c r="X636" s="43"/>
      <c r="Y636" s="43"/>
      <c r="Z636" s="43"/>
      <c r="AA636" s="43"/>
    </row>
    <row r="637" spans="1:27" ht="15.75" customHeight="1">
      <c r="A637" s="43"/>
      <c r="B637" s="4"/>
      <c r="C637" s="41"/>
      <c r="D637" s="41"/>
      <c r="E637" s="43"/>
      <c r="F637" s="43"/>
      <c r="G637" s="43"/>
      <c r="H637" s="43"/>
      <c r="I637" s="43"/>
      <c r="J637" s="43"/>
      <c r="K637" s="43"/>
      <c r="L637" s="43"/>
      <c r="M637" s="43"/>
      <c r="N637" s="43"/>
      <c r="O637" s="43"/>
      <c r="P637" s="43"/>
      <c r="Q637" s="43"/>
      <c r="R637" s="43"/>
      <c r="S637" s="43"/>
      <c r="T637" s="797"/>
      <c r="U637" s="43"/>
      <c r="V637" s="50"/>
      <c r="W637" s="43"/>
      <c r="X637" s="43"/>
      <c r="Y637" s="43"/>
      <c r="Z637" s="43"/>
      <c r="AA637" s="43"/>
    </row>
    <row r="638" spans="1:27" ht="15.75" customHeight="1">
      <c r="A638" s="43"/>
      <c r="B638" s="4"/>
      <c r="C638" s="41"/>
      <c r="D638" s="41"/>
      <c r="E638" s="43"/>
      <c r="F638" s="43"/>
      <c r="G638" s="43"/>
      <c r="H638" s="43"/>
      <c r="I638" s="43"/>
      <c r="J638" s="43"/>
      <c r="K638" s="43"/>
      <c r="L638" s="43"/>
      <c r="M638" s="43"/>
      <c r="N638" s="43"/>
      <c r="O638" s="43"/>
      <c r="P638" s="43"/>
      <c r="Q638" s="43"/>
      <c r="R638" s="43"/>
      <c r="S638" s="43"/>
      <c r="T638" s="797"/>
      <c r="U638" s="43"/>
      <c r="V638" s="50"/>
      <c r="W638" s="43"/>
      <c r="X638" s="43"/>
      <c r="Y638" s="43"/>
      <c r="Z638" s="43"/>
      <c r="AA638" s="43"/>
    </row>
    <row r="639" spans="1:27" ht="15.75" customHeight="1">
      <c r="A639" s="43"/>
      <c r="B639" s="4"/>
      <c r="C639" s="41"/>
      <c r="D639" s="41"/>
      <c r="E639" s="43"/>
      <c r="F639" s="43"/>
      <c r="G639" s="43"/>
      <c r="H639" s="43"/>
      <c r="I639" s="43"/>
      <c r="J639" s="43"/>
      <c r="K639" s="43"/>
      <c r="L639" s="43"/>
      <c r="M639" s="43"/>
      <c r="N639" s="43"/>
      <c r="O639" s="43"/>
      <c r="P639" s="43"/>
      <c r="Q639" s="43"/>
      <c r="R639" s="43"/>
      <c r="S639" s="43"/>
      <c r="T639" s="797"/>
      <c r="U639" s="43"/>
      <c r="V639" s="50"/>
      <c r="W639" s="43"/>
      <c r="X639" s="43"/>
      <c r="Y639" s="43"/>
      <c r="Z639" s="43"/>
      <c r="AA639" s="43"/>
    </row>
    <row r="640" spans="1:27" ht="15.75" customHeight="1">
      <c r="A640" s="43"/>
      <c r="B640" s="4"/>
      <c r="C640" s="41"/>
      <c r="D640" s="41"/>
      <c r="E640" s="43"/>
      <c r="F640" s="43"/>
      <c r="G640" s="43"/>
      <c r="H640" s="43"/>
      <c r="I640" s="43"/>
      <c r="J640" s="43"/>
      <c r="K640" s="43"/>
      <c r="L640" s="43"/>
      <c r="M640" s="43"/>
      <c r="N640" s="43"/>
      <c r="O640" s="43"/>
      <c r="P640" s="43"/>
      <c r="Q640" s="43"/>
      <c r="R640" s="43"/>
      <c r="S640" s="43"/>
      <c r="T640" s="797"/>
      <c r="U640" s="43"/>
      <c r="V640" s="50"/>
      <c r="W640" s="43"/>
      <c r="X640" s="43"/>
      <c r="Y640" s="43"/>
      <c r="Z640" s="43"/>
      <c r="AA640" s="43"/>
    </row>
    <row r="641" spans="1:27" ht="15.75" customHeight="1">
      <c r="A641" s="43"/>
      <c r="B641" s="4"/>
      <c r="C641" s="41"/>
      <c r="D641" s="41"/>
      <c r="E641" s="43"/>
      <c r="F641" s="43"/>
      <c r="G641" s="43"/>
      <c r="H641" s="43"/>
      <c r="I641" s="43"/>
      <c r="J641" s="43"/>
      <c r="K641" s="43"/>
      <c r="L641" s="43"/>
      <c r="M641" s="43"/>
      <c r="N641" s="43"/>
      <c r="O641" s="43"/>
      <c r="P641" s="43"/>
      <c r="Q641" s="43"/>
      <c r="R641" s="43"/>
      <c r="S641" s="43"/>
      <c r="T641" s="797"/>
      <c r="U641" s="43"/>
      <c r="V641" s="50"/>
      <c r="W641" s="43"/>
      <c r="X641" s="43"/>
      <c r="Y641" s="43"/>
      <c r="Z641" s="43"/>
      <c r="AA641" s="43"/>
    </row>
    <row r="642" spans="1:27" ht="15.75" customHeight="1">
      <c r="A642" s="43"/>
      <c r="B642" s="4"/>
      <c r="C642" s="41"/>
      <c r="D642" s="41"/>
      <c r="E642" s="43"/>
      <c r="F642" s="43"/>
      <c r="G642" s="43"/>
      <c r="H642" s="43"/>
      <c r="I642" s="43"/>
      <c r="J642" s="43"/>
      <c r="K642" s="43"/>
      <c r="L642" s="43"/>
      <c r="M642" s="43"/>
      <c r="N642" s="43"/>
      <c r="O642" s="43"/>
      <c r="P642" s="43"/>
      <c r="Q642" s="43"/>
      <c r="R642" s="43"/>
      <c r="S642" s="43"/>
      <c r="T642" s="797"/>
      <c r="U642" s="43"/>
      <c r="V642" s="50"/>
      <c r="W642" s="43"/>
      <c r="X642" s="43"/>
      <c r="Y642" s="43"/>
      <c r="Z642" s="43"/>
      <c r="AA642" s="43"/>
    </row>
    <row r="643" spans="1:27" ht="15.75" customHeight="1">
      <c r="A643" s="43"/>
      <c r="B643" s="4"/>
      <c r="C643" s="41"/>
      <c r="D643" s="41"/>
      <c r="E643" s="43"/>
      <c r="F643" s="43"/>
      <c r="G643" s="43"/>
      <c r="H643" s="43"/>
      <c r="I643" s="43"/>
      <c r="J643" s="43"/>
      <c r="K643" s="43"/>
      <c r="L643" s="43"/>
      <c r="M643" s="43"/>
      <c r="N643" s="43"/>
      <c r="O643" s="43"/>
      <c r="P643" s="43"/>
      <c r="Q643" s="43"/>
      <c r="R643" s="43"/>
      <c r="S643" s="43"/>
      <c r="T643" s="797"/>
      <c r="U643" s="43"/>
      <c r="V643" s="50"/>
      <c r="W643" s="43"/>
      <c r="X643" s="43"/>
      <c r="Y643" s="43"/>
      <c r="Z643" s="43"/>
      <c r="AA643" s="43"/>
    </row>
    <row r="644" spans="1:27" ht="15.75" customHeight="1">
      <c r="A644" s="43"/>
      <c r="B644" s="4"/>
      <c r="C644" s="41"/>
      <c r="D644" s="41"/>
      <c r="E644" s="43"/>
      <c r="F644" s="43"/>
      <c r="G644" s="43"/>
      <c r="H644" s="43"/>
      <c r="I644" s="43"/>
      <c r="J644" s="43"/>
      <c r="K644" s="43"/>
      <c r="L644" s="43"/>
      <c r="M644" s="43"/>
      <c r="N644" s="43"/>
      <c r="O644" s="43"/>
      <c r="P644" s="43"/>
      <c r="Q644" s="43"/>
      <c r="R644" s="43"/>
      <c r="S644" s="43"/>
      <c r="T644" s="797"/>
      <c r="U644" s="43"/>
      <c r="V644" s="50"/>
      <c r="W644" s="43"/>
      <c r="X644" s="43"/>
      <c r="Y644" s="43"/>
      <c r="Z644" s="43"/>
      <c r="AA644" s="43"/>
    </row>
    <row r="645" spans="1:27" ht="15.75" customHeight="1">
      <c r="A645" s="43"/>
      <c r="B645" s="4"/>
      <c r="C645" s="41"/>
      <c r="D645" s="41"/>
      <c r="E645" s="43"/>
      <c r="F645" s="43"/>
      <c r="G645" s="43"/>
      <c r="H645" s="43"/>
      <c r="I645" s="43"/>
      <c r="J645" s="43"/>
      <c r="K645" s="43"/>
      <c r="L645" s="43"/>
      <c r="M645" s="43"/>
      <c r="N645" s="43"/>
      <c r="O645" s="43"/>
      <c r="P645" s="43"/>
      <c r="Q645" s="43"/>
      <c r="R645" s="43"/>
      <c r="S645" s="43"/>
      <c r="T645" s="797"/>
      <c r="U645" s="43"/>
      <c r="V645" s="50"/>
      <c r="W645" s="43"/>
      <c r="X645" s="43"/>
      <c r="Y645" s="43"/>
      <c r="Z645" s="43"/>
      <c r="AA645" s="43"/>
    </row>
    <row r="646" spans="1:27" ht="15.75" customHeight="1">
      <c r="A646" s="43"/>
      <c r="B646" s="4"/>
      <c r="C646" s="41"/>
      <c r="D646" s="41"/>
      <c r="E646" s="43"/>
      <c r="F646" s="43"/>
      <c r="G646" s="43"/>
      <c r="H646" s="43"/>
      <c r="I646" s="43"/>
      <c r="J646" s="43"/>
      <c r="K646" s="43"/>
      <c r="L646" s="43"/>
      <c r="M646" s="43"/>
      <c r="N646" s="43"/>
      <c r="O646" s="43"/>
      <c r="P646" s="43"/>
      <c r="Q646" s="43"/>
      <c r="R646" s="43"/>
      <c r="S646" s="43"/>
      <c r="T646" s="797"/>
      <c r="U646" s="43"/>
      <c r="V646" s="50"/>
      <c r="W646" s="43"/>
      <c r="X646" s="43"/>
      <c r="Y646" s="43"/>
      <c r="Z646" s="43"/>
      <c r="AA646" s="43"/>
    </row>
    <row r="647" spans="1:27" ht="15.75" customHeight="1">
      <c r="A647" s="43"/>
      <c r="B647" s="4"/>
      <c r="C647" s="41"/>
      <c r="D647" s="41"/>
      <c r="E647" s="43"/>
      <c r="F647" s="43"/>
      <c r="G647" s="43"/>
      <c r="H647" s="43"/>
      <c r="I647" s="43"/>
      <c r="J647" s="43"/>
      <c r="K647" s="43"/>
      <c r="L647" s="43"/>
      <c r="M647" s="43"/>
      <c r="N647" s="43"/>
      <c r="O647" s="43"/>
      <c r="P647" s="43"/>
      <c r="Q647" s="43"/>
      <c r="R647" s="43"/>
      <c r="S647" s="43"/>
      <c r="T647" s="797"/>
      <c r="U647" s="43"/>
      <c r="V647" s="50"/>
      <c r="W647" s="43"/>
      <c r="X647" s="43"/>
      <c r="Y647" s="43"/>
      <c r="Z647" s="43"/>
      <c r="AA647" s="43"/>
    </row>
    <row r="648" spans="1:27" ht="15.75" customHeight="1">
      <c r="A648" s="43"/>
      <c r="B648" s="4"/>
      <c r="C648" s="41"/>
      <c r="D648" s="41"/>
      <c r="E648" s="43"/>
      <c r="F648" s="43"/>
      <c r="G648" s="43"/>
      <c r="H648" s="43"/>
      <c r="I648" s="43"/>
      <c r="J648" s="43"/>
      <c r="K648" s="43"/>
      <c r="L648" s="43"/>
      <c r="M648" s="43"/>
      <c r="N648" s="43"/>
      <c r="O648" s="43"/>
      <c r="P648" s="43"/>
      <c r="Q648" s="43"/>
      <c r="R648" s="43"/>
      <c r="S648" s="43"/>
      <c r="T648" s="797"/>
      <c r="U648" s="43"/>
      <c r="V648" s="50"/>
      <c r="W648" s="43"/>
      <c r="X648" s="43"/>
      <c r="Y648" s="43"/>
      <c r="Z648" s="43"/>
      <c r="AA648" s="43"/>
    </row>
    <row r="649" spans="1:27" ht="15.75" customHeight="1">
      <c r="A649" s="43"/>
      <c r="B649" s="4"/>
      <c r="C649" s="41"/>
      <c r="D649" s="41"/>
      <c r="E649" s="43"/>
      <c r="F649" s="43"/>
      <c r="G649" s="43"/>
      <c r="H649" s="43"/>
      <c r="I649" s="43"/>
      <c r="J649" s="43"/>
      <c r="K649" s="43"/>
      <c r="L649" s="43"/>
      <c r="M649" s="43"/>
      <c r="N649" s="43"/>
      <c r="O649" s="43"/>
      <c r="P649" s="43"/>
      <c r="Q649" s="43"/>
      <c r="R649" s="43"/>
      <c r="S649" s="43"/>
      <c r="T649" s="797"/>
      <c r="U649" s="43"/>
      <c r="V649" s="50"/>
      <c r="W649" s="43"/>
      <c r="X649" s="43"/>
      <c r="Y649" s="43"/>
      <c r="Z649" s="43"/>
      <c r="AA649" s="43"/>
    </row>
    <row r="650" spans="1:27" ht="15.75" customHeight="1">
      <c r="A650" s="43"/>
      <c r="B650" s="4"/>
      <c r="C650" s="41"/>
      <c r="D650" s="41"/>
      <c r="E650" s="43"/>
      <c r="F650" s="43"/>
      <c r="G650" s="43"/>
      <c r="H650" s="43"/>
      <c r="I650" s="43"/>
      <c r="J650" s="43"/>
      <c r="K650" s="43"/>
      <c r="L650" s="43"/>
      <c r="M650" s="43"/>
      <c r="N650" s="43"/>
      <c r="O650" s="43"/>
      <c r="P650" s="43"/>
      <c r="Q650" s="43"/>
      <c r="R650" s="43"/>
      <c r="S650" s="43"/>
      <c r="T650" s="797"/>
      <c r="U650" s="43"/>
      <c r="V650" s="50"/>
      <c r="W650" s="43"/>
      <c r="X650" s="43"/>
      <c r="Y650" s="43"/>
      <c r="Z650" s="43"/>
      <c r="AA650" s="43"/>
    </row>
    <row r="651" spans="1:27" ht="15.75" customHeight="1">
      <c r="A651" s="43"/>
      <c r="B651" s="4"/>
      <c r="C651" s="41"/>
      <c r="D651" s="41"/>
      <c r="E651" s="43"/>
      <c r="F651" s="43"/>
      <c r="G651" s="43"/>
      <c r="H651" s="43"/>
      <c r="I651" s="43"/>
      <c r="J651" s="43"/>
      <c r="K651" s="43"/>
      <c r="L651" s="43"/>
      <c r="M651" s="43"/>
      <c r="N651" s="43"/>
      <c r="O651" s="43"/>
      <c r="P651" s="43"/>
      <c r="Q651" s="43"/>
      <c r="R651" s="43"/>
      <c r="S651" s="43"/>
      <c r="T651" s="797"/>
      <c r="U651" s="43"/>
      <c r="V651" s="50"/>
      <c r="W651" s="43"/>
      <c r="X651" s="43"/>
      <c r="Y651" s="43"/>
      <c r="Z651" s="43"/>
      <c r="AA651" s="43"/>
    </row>
    <row r="652" spans="1:27" ht="15.75" customHeight="1">
      <c r="A652" s="43"/>
      <c r="B652" s="4"/>
      <c r="C652" s="41"/>
      <c r="D652" s="41"/>
      <c r="E652" s="43"/>
      <c r="F652" s="43"/>
      <c r="G652" s="43"/>
      <c r="H652" s="43"/>
      <c r="I652" s="43"/>
      <c r="J652" s="43"/>
      <c r="K652" s="43"/>
      <c r="L652" s="43"/>
      <c r="M652" s="43"/>
      <c r="N652" s="43"/>
      <c r="O652" s="43"/>
      <c r="P652" s="43"/>
      <c r="Q652" s="43"/>
      <c r="R652" s="43"/>
      <c r="S652" s="43"/>
      <c r="T652" s="797"/>
      <c r="U652" s="43"/>
      <c r="V652" s="50"/>
      <c r="W652" s="43"/>
      <c r="X652" s="43"/>
      <c r="Y652" s="43"/>
      <c r="Z652" s="43"/>
      <c r="AA652" s="43"/>
    </row>
    <row r="653" spans="1:27" ht="15.75" customHeight="1">
      <c r="A653" s="43"/>
      <c r="B653" s="4"/>
      <c r="C653" s="41"/>
      <c r="D653" s="41"/>
      <c r="E653" s="43"/>
      <c r="F653" s="43"/>
      <c r="G653" s="43"/>
      <c r="H653" s="43"/>
      <c r="I653" s="43"/>
      <c r="J653" s="43"/>
      <c r="K653" s="43"/>
      <c r="L653" s="43"/>
      <c r="M653" s="43"/>
      <c r="N653" s="43"/>
      <c r="O653" s="43"/>
      <c r="P653" s="43"/>
      <c r="Q653" s="43"/>
      <c r="R653" s="43"/>
      <c r="S653" s="43"/>
      <c r="T653" s="797"/>
      <c r="U653" s="43"/>
      <c r="V653" s="50"/>
      <c r="W653" s="43"/>
      <c r="X653" s="43"/>
      <c r="Y653" s="43"/>
      <c r="Z653" s="43"/>
      <c r="AA653" s="43"/>
    </row>
    <row r="654" spans="1:27" ht="15.75" customHeight="1">
      <c r="A654" s="43"/>
      <c r="B654" s="4"/>
      <c r="C654" s="41"/>
      <c r="D654" s="41"/>
      <c r="E654" s="43"/>
      <c r="F654" s="43"/>
      <c r="G654" s="43"/>
      <c r="H654" s="43"/>
      <c r="I654" s="43"/>
      <c r="J654" s="43"/>
      <c r="K654" s="43"/>
      <c r="L654" s="43"/>
      <c r="M654" s="43"/>
      <c r="N654" s="43"/>
      <c r="O654" s="43"/>
      <c r="P654" s="43"/>
      <c r="Q654" s="43"/>
      <c r="R654" s="43"/>
      <c r="S654" s="43"/>
      <c r="T654" s="797"/>
      <c r="U654" s="43"/>
      <c r="V654" s="50"/>
      <c r="W654" s="43"/>
      <c r="X654" s="43"/>
      <c r="Y654" s="43"/>
      <c r="Z654" s="43"/>
      <c r="AA654" s="43"/>
    </row>
    <row r="655" spans="1:27" ht="15.75" customHeight="1">
      <c r="A655" s="43"/>
      <c r="B655" s="4"/>
      <c r="C655" s="41"/>
      <c r="D655" s="41"/>
      <c r="E655" s="43"/>
      <c r="F655" s="43"/>
      <c r="G655" s="43"/>
      <c r="H655" s="43"/>
      <c r="I655" s="43"/>
      <c r="J655" s="43"/>
      <c r="K655" s="43"/>
      <c r="L655" s="43"/>
      <c r="M655" s="43"/>
      <c r="N655" s="43"/>
      <c r="O655" s="43"/>
      <c r="P655" s="43"/>
      <c r="Q655" s="43"/>
      <c r="R655" s="43"/>
      <c r="S655" s="43"/>
      <c r="T655" s="797"/>
      <c r="U655" s="43"/>
      <c r="V655" s="50"/>
      <c r="W655" s="43"/>
      <c r="X655" s="43"/>
      <c r="Y655" s="43"/>
      <c r="Z655" s="43"/>
      <c r="AA655" s="43"/>
    </row>
    <row r="656" spans="1:27" ht="15.75" customHeight="1">
      <c r="A656" s="43"/>
      <c r="B656" s="4"/>
      <c r="C656" s="41"/>
      <c r="D656" s="41"/>
      <c r="E656" s="43"/>
      <c r="F656" s="43"/>
      <c r="G656" s="43"/>
      <c r="H656" s="43"/>
      <c r="I656" s="43"/>
      <c r="J656" s="43"/>
      <c r="K656" s="43"/>
      <c r="L656" s="43"/>
      <c r="M656" s="43"/>
      <c r="N656" s="43"/>
      <c r="O656" s="43"/>
      <c r="P656" s="43"/>
      <c r="Q656" s="43"/>
      <c r="R656" s="43"/>
      <c r="S656" s="43"/>
      <c r="T656" s="797"/>
      <c r="U656" s="43"/>
      <c r="V656" s="50"/>
      <c r="W656" s="43"/>
      <c r="X656" s="43"/>
      <c r="Y656" s="43"/>
      <c r="Z656" s="43"/>
      <c r="AA656" s="43"/>
    </row>
    <row r="657" spans="1:27" ht="15.75" customHeight="1">
      <c r="A657" s="43"/>
      <c r="B657" s="4"/>
      <c r="C657" s="41"/>
      <c r="D657" s="41"/>
      <c r="E657" s="43"/>
      <c r="F657" s="43"/>
      <c r="G657" s="43"/>
      <c r="H657" s="43"/>
      <c r="I657" s="43"/>
      <c r="J657" s="43"/>
      <c r="K657" s="43"/>
      <c r="L657" s="43"/>
      <c r="M657" s="43"/>
      <c r="N657" s="43"/>
      <c r="O657" s="43"/>
      <c r="P657" s="43"/>
      <c r="Q657" s="43"/>
      <c r="R657" s="43"/>
      <c r="S657" s="43"/>
      <c r="T657" s="797"/>
      <c r="U657" s="43"/>
      <c r="V657" s="50"/>
      <c r="W657" s="43"/>
      <c r="X657" s="43"/>
      <c r="Y657" s="43"/>
      <c r="Z657" s="43"/>
      <c r="AA657" s="43"/>
    </row>
    <row r="658" spans="1:27" ht="15.75" customHeight="1">
      <c r="A658" s="43"/>
      <c r="B658" s="4"/>
      <c r="C658" s="41"/>
      <c r="D658" s="41"/>
      <c r="E658" s="43"/>
      <c r="F658" s="43"/>
      <c r="G658" s="43"/>
      <c r="H658" s="43"/>
      <c r="I658" s="43"/>
      <c r="J658" s="43"/>
      <c r="K658" s="43"/>
      <c r="L658" s="43"/>
      <c r="M658" s="43"/>
      <c r="N658" s="43"/>
      <c r="O658" s="43"/>
      <c r="P658" s="43"/>
      <c r="Q658" s="43"/>
      <c r="R658" s="43"/>
      <c r="S658" s="43"/>
      <c r="T658" s="797"/>
      <c r="U658" s="43"/>
      <c r="V658" s="50"/>
      <c r="W658" s="43"/>
      <c r="X658" s="43"/>
      <c r="Y658" s="43"/>
      <c r="Z658" s="43"/>
      <c r="AA658" s="43"/>
    </row>
    <row r="659" spans="1:27" ht="15.75" customHeight="1">
      <c r="A659" s="43"/>
      <c r="B659" s="4"/>
      <c r="C659" s="41"/>
      <c r="D659" s="41"/>
      <c r="E659" s="43"/>
      <c r="F659" s="43"/>
      <c r="G659" s="43"/>
      <c r="H659" s="43"/>
      <c r="I659" s="43"/>
      <c r="J659" s="43"/>
      <c r="K659" s="43"/>
      <c r="L659" s="43"/>
      <c r="M659" s="43"/>
      <c r="N659" s="43"/>
      <c r="O659" s="43"/>
      <c r="P659" s="43"/>
      <c r="Q659" s="43"/>
      <c r="R659" s="43"/>
      <c r="S659" s="43"/>
      <c r="T659" s="797"/>
      <c r="U659" s="43"/>
      <c r="V659" s="50"/>
      <c r="W659" s="43"/>
      <c r="X659" s="43"/>
      <c r="Y659" s="43"/>
      <c r="Z659" s="43"/>
      <c r="AA659" s="43"/>
    </row>
    <row r="660" spans="1:27" ht="15.75" customHeight="1">
      <c r="A660" s="43"/>
      <c r="B660" s="4"/>
      <c r="C660" s="41"/>
      <c r="D660" s="41"/>
      <c r="E660" s="43"/>
      <c r="F660" s="43"/>
      <c r="G660" s="43"/>
      <c r="H660" s="43"/>
      <c r="I660" s="43"/>
      <c r="J660" s="43"/>
      <c r="K660" s="43"/>
      <c r="L660" s="43"/>
      <c r="M660" s="43"/>
      <c r="N660" s="43"/>
      <c r="O660" s="43"/>
      <c r="P660" s="43"/>
      <c r="Q660" s="43"/>
      <c r="R660" s="43"/>
      <c r="S660" s="43"/>
      <c r="T660" s="797"/>
      <c r="U660" s="43"/>
      <c r="V660" s="50"/>
      <c r="W660" s="43"/>
      <c r="X660" s="43"/>
      <c r="Y660" s="43"/>
      <c r="Z660" s="43"/>
      <c r="AA660" s="43"/>
    </row>
    <row r="661" spans="1:27" ht="15.75" customHeight="1">
      <c r="A661" s="43"/>
      <c r="B661" s="4"/>
      <c r="C661" s="41"/>
      <c r="D661" s="41"/>
      <c r="E661" s="43"/>
      <c r="F661" s="43"/>
      <c r="G661" s="43"/>
      <c r="H661" s="43"/>
      <c r="I661" s="43"/>
      <c r="J661" s="43"/>
      <c r="K661" s="43"/>
      <c r="L661" s="43"/>
      <c r="M661" s="43"/>
      <c r="N661" s="43"/>
      <c r="O661" s="43"/>
      <c r="P661" s="43"/>
      <c r="Q661" s="43"/>
      <c r="R661" s="43"/>
      <c r="S661" s="43"/>
      <c r="T661" s="797"/>
      <c r="U661" s="43"/>
      <c r="V661" s="50"/>
      <c r="W661" s="43"/>
      <c r="X661" s="43"/>
      <c r="Y661" s="43"/>
      <c r="Z661" s="43"/>
      <c r="AA661" s="43"/>
    </row>
    <row r="662" spans="1:27" ht="15.75" customHeight="1">
      <c r="A662" s="43"/>
      <c r="B662" s="4"/>
      <c r="C662" s="41"/>
      <c r="D662" s="41"/>
      <c r="E662" s="43"/>
      <c r="F662" s="43"/>
      <c r="G662" s="43"/>
      <c r="H662" s="43"/>
      <c r="I662" s="43"/>
      <c r="J662" s="43"/>
      <c r="K662" s="43"/>
      <c r="L662" s="43"/>
      <c r="M662" s="43"/>
      <c r="N662" s="43"/>
      <c r="O662" s="43"/>
      <c r="P662" s="43"/>
      <c r="Q662" s="43"/>
      <c r="R662" s="43"/>
      <c r="S662" s="43"/>
      <c r="T662" s="797"/>
      <c r="U662" s="43"/>
      <c r="V662" s="50"/>
      <c r="W662" s="43"/>
      <c r="X662" s="43"/>
      <c r="Y662" s="43"/>
      <c r="Z662" s="43"/>
      <c r="AA662" s="43"/>
    </row>
    <row r="663" spans="1:27" ht="15.75" customHeight="1">
      <c r="A663" s="43"/>
      <c r="B663" s="4"/>
      <c r="C663" s="41"/>
      <c r="D663" s="41"/>
      <c r="E663" s="43"/>
      <c r="F663" s="43"/>
      <c r="G663" s="43"/>
      <c r="H663" s="43"/>
      <c r="I663" s="43"/>
      <c r="J663" s="43"/>
      <c r="K663" s="43"/>
      <c r="L663" s="43"/>
      <c r="M663" s="43"/>
      <c r="N663" s="43"/>
      <c r="O663" s="43"/>
      <c r="P663" s="43"/>
      <c r="Q663" s="43"/>
      <c r="R663" s="43"/>
      <c r="S663" s="43"/>
      <c r="T663" s="797"/>
      <c r="U663" s="43"/>
      <c r="V663" s="50"/>
      <c r="W663" s="43"/>
      <c r="X663" s="43"/>
      <c r="Y663" s="43"/>
      <c r="Z663" s="43"/>
      <c r="AA663" s="43"/>
    </row>
    <row r="664" spans="1:27" ht="15.75" customHeight="1">
      <c r="A664" s="43"/>
      <c r="B664" s="4"/>
      <c r="C664" s="41"/>
      <c r="D664" s="41"/>
      <c r="E664" s="43"/>
      <c r="F664" s="43"/>
      <c r="G664" s="43"/>
      <c r="H664" s="43"/>
      <c r="I664" s="43"/>
      <c r="J664" s="43"/>
      <c r="K664" s="43"/>
      <c r="L664" s="43"/>
      <c r="M664" s="43"/>
      <c r="N664" s="43"/>
      <c r="O664" s="43"/>
      <c r="P664" s="43"/>
      <c r="Q664" s="43"/>
      <c r="R664" s="43"/>
      <c r="S664" s="43"/>
      <c r="T664" s="797"/>
      <c r="U664" s="43"/>
      <c r="V664" s="50"/>
      <c r="W664" s="43"/>
      <c r="X664" s="43"/>
      <c r="Y664" s="43"/>
      <c r="Z664" s="43"/>
      <c r="AA664" s="43"/>
    </row>
    <row r="665" spans="1:27" ht="15.75" customHeight="1">
      <c r="A665" s="43"/>
      <c r="B665" s="4"/>
      <c r="C665" s="41"/>
      <c r="D665" s="41"/>
      <c r="E665" s="43"/>
      <c r="F665" s="43"/>
      <c r="G665" s="43"/>
      <c r="H665" s="43"/>
      <c r="I665" s="43"/>
      <c r="J665" s="43"/>
      <c r="K665" s="43"/>
      <c r="L665" s="43"/>
      <c r="M665" s="43"/>
      <c r="N665" s="43"/>
      <c r="O665" s="43"/>
      <c r="P665" s="43"/>
      <c r="Q665" s="43"/>
      <c r="R665" s="43"/>
      <c r="S665" s="43"/>
      <c r="T665" s="797"/>
      <c r="U665" s="43"/>
      <c r="V665" s="50"/>
      <c r="W665" s="43"/>
      <c r="X665" s="43"/>
      <c r="Y665" s="43"/>
      <c r="Z665" s="43"/>
      <c r="AA665" s="43"/>
    </row>
    <row r="666" spans="1:27" ht="15.75" customHeight="1">
      <c r="A666" s="43"/>
      <c r="B666" s="4"/>
      <c r="C666" s="41"/>
      <c r="D666" s="41"/>
      <c r="E666" s="43"/>
      <c r="F666" s="43"/>
      <c r="G666" s="43"/>
      <c r="H666" s="43"/>
      <c r="I666" s="43"/>
      <c r="J666" s="43"/>
      <c r="K666" s="43"/>
      <c r="L666" s="43"/>
      <c r="M666" s="43"/>
      <c r="N666" s="43"/>
      <c r="O666" s="43"/>
      <c r="P666" s="43"/>
      <c r="Q666" s="43"/>
      <c r="R666" s="43"/>
      <c r="S666" s="43"/>
      <c r="T666" s="797"/>
      <c r="U666" s="43"/>
      <c r="V666" s="50"/>
      <c r="W666" s="43"/>
      <c r="X666" s="43"/>
      <c r="Y666" s="43"/>
      <c r="Z666" s="43"/>
      <c r="AA666" s="43"/>
    </row>
    <row r="667" spans="1:27" ht="15.75" customHeight="1">
      <c r="A667" s="43"/>
      <c r="B667" s="4"/>
      <c r="C667" s="41"/>
      <c r="D667" s="41"/>
      <c r="E667" s="43"/>
      <c r="F667" s="43"/>
      <c r="G667" s="43"/>
      <c r="H667" s="43"/>
      <c r="I667" s="43"/>
      <c r="J667" s="43"/>
      <c r="K667" s="43"/>
      <c r="L667" s="43"/>
      <c r="M667" s="43"/>
      <c r="N667" s="43"/>
      <c r="O667" s="43"/>
      <c r="P667" s="43"/>
      <c r="Q667" s="43"/>
      <c r="R667" s="43"/>
      <c r="S667" s="43"/>
      <c r="T667" s="797"/>
      <c r="U667" s="43"/>
      <c r="V667" s="50"/>
      <c r="W667" s="43"/>
      <c r="X667" s="43"/>
      <c r="Y667" s="43"/>
      <c r="Z667" s="43"/>
      <c r="AA667" s="43"/>
    </row>
    <row r="668" spans="1:27" ht="15.75" customHeight="1">
      <c r="A668" s="43"/>
      <c r="B668" s="4"/>
      <c r="C668" s="41"/>
      <c r="D668" s="41"/>
      <c r="E668" s="43"/>
      <c r="F668" s="43"/>
      <c r="G668" s="43"/>
      <c r="H668" s="43"/>
      <c r="I668" s="43"/>
      <c r="J668" s="43"/>
      <c r="K668" s="43"/>
      <c r="L668" s="43"/>
      <c r="M668" s="43"/>
      <c r="N668" s="43"/>
      <c r="O668" s="43"/>
      <c r="P668" s="43"/>
      <c r="Q668" s="43"/>
      <c r="R668" s="43"/>
      <c r="S668" s="43"/>
      <c r="T668" s="797"/>
      <c r="U668" s="43"/>
      <c r="V668" s="50"/>
      <c r="W668" s="43"/>
      <c r="X668" s="43"/>
      <c r="Y668" s="43"/>
      <c r="Z668" s="43"/>
      <c r="AA668" s="43"/>
    </row>
    <row r="669" spans="1:27" ht="15.75" customHeight="1">
      <c r="A669" s="43"/>
      <c r="B669" s="4"/>
      <c r="C669" s="41"/>
      <c r="D669" s="41"/>
      <c r="E669" s="43"/>
      <c r="F669" s="43"/>
      <c r="G669" s="43"/>
      <c r="H669" s="43"/>
      <c r="I669" s="43"/>
      <c r="J669" s="43"/>
      <c r="K669" s="43"/>
      <c r="L669" s="43"/>
      <c r="M669" s="43"/>
      <c r="N669" s="43"/>
      <c r="O669" s="43"/>
      <c r="P669" s="43"/>
      <c r="Q669" s="43"/>
      <c r="R669" s="43"/>
      <c r="S669" s="43"/>
      <c r="T669" s="797"/>
      <c r="U669" s="43"/>
      <c r="V669" s="50"/>
      <c r="W669" s="43"/>
      <c r="X669" s="43"/>
      <c r="Y669" s="43"/>
      <c r="Z669" s="43"/>
      <c r="AA669" s="43"/>
    </row>
    <row r="670" spans="1:27" ht="15.75" customHeight="1">
      <c r="A670" s="43"/>
      <c r="B670" s="4"/>
      <c r="C670" s="41"/>
      <c r="D670" s="41"/>
      <c r="E670" s="43"/>
      <c r="F670" s="43"/>
      <c r="G670" s="43"/>
      <c r="H670" s="43"/>
      <c r="I670" s="43"/>
      <c r="J670" s="43"/>
      <c r="K670" s="43"/>
      <c r="L670" s="43"/>
      <c r="M670" s="43"/>
      <c r="N670" s="43"/>
      <c r="O670" s="43"/>
      <c r="P670" s="43"/>
      <c r="Q670" s="43"/>
      <c r="R670" s="43"/>
      <c r="S670" s="43"/>
      <c r="T670" s="797"/>
      <c r="U670" s="43"/>
      <c r="V670" s="50"/>
      <c r="W670" s="43"/>
      <c r="X670" s="43"/>
      <c r="Y670" s="43"/>
      <c r="Z670" s="43"/>
      <c r="AA670" s="43"/>
    </row>
    <row r="671" spans="1:27" ht="15.75" customHeight="1">
      <c r="A671" s="43"/>
      <c r="B671" s="4"/>
      <c r="C671" s="41"/>
      <c r="D671" s="41"/>
      <c r="E671" s="43"/>
      <c r="F671" s="43"/>
      <c r="G671" s="43"/>
      <c r="H671" s="43"/>
      <c r="I671" s="43"/>
      <c r="J671" s="43"/>
      <c r="K671" s="43"/>
      <c r="L671" s="43"/>
      <c r="M671" s="43"/>
      <c r="N671" s="43"/>
      <c r="O671" s="43"/>
      <c r="P671" s="43"/>
      <c r="Q671" s="43"/>
      <c r="R671" s="43"/>
      <c r="S671" s="43"/>
      <c r="T671" s="797"/>
      <c r="U671" s="43"/>
      <c r="V671" s="50"/>
      <c r="W671" s="43"/>
      <c r="X671" s="43"/>
      <c r="Y671" s="43"/>
      <c r="Z671" s="43"/>
      <c r="AA671" s="43"/>
    </row>
    <row r="672" spans="1:27" ht="15.75" customHeight="1">
      <c r="A672" s="43"/>
      <c r="B672" s="4"/>
      <c r="C672" s="41"/>
      <c r="D672" s="41"/>
      <c r="E672" s="43"/>
      <c r="F672" s="43"/>
      <c r="G672" s="43"/>
      <c r="H672" s="43"/>
      <c r="I672" s="43"/>
      <c r="J672" s="43"/>
      <c r="K672" s="43"/>
      <c r="L672" s="43"/>
      <c r="M672" s="43"/>
      <c r="N672" s="43"/>
      <c r="O672" s="43"/>
      <c r="P672" s="43"/>
      <c r="Q672" s="43"/>
      <c r="R672" s="43"/>
      <c r="S672" s="43"/>
      <c r="T672" s="797"/>
      <c r="U672" s="43"/>
      <c r="V672" s="50"/>
      <c r="W672" s="43"/>
      <c r="X672" s="43"/>
      <c r="Y672" s="43"/>
      <c r="Z672" s="43"/>
      <c r="AA672" s="43"/>
    </row>
    <row r="673" spans="1:27" ht="15.75" customHeight="1">
      <c r="A673" s="43"/>
      <c r="B673" s="4"/>
      <c r="C673" s="41"/>
      <c r="D673" s="41"/>
      <c r="E673" s="43"/>
      <c r="F673" s="43"/>
      <c r="G673" s="43"/>
      <c r="H673" s="43"/>
      <c r="I673" s="43"/>
      <c r="J673" s="43"/>
      <c r="K673" s="43"/>
      <c r="L673" s="43"/>
      <c r="M673" s="43"/>
      <c r="N673" s="43"/>
      <c r="O673" s="43"/>
      <c r="P673" s="43"/>
      <c r="Q673" s="43"/>
      <c r="R673" s="43"/>
      <c r="S673" s="43"/>
      <c r="T673" s="797"/>
      <c r="U673" s="43"/>
      <c r="V673" s="50"/>
      <c r="W673" s="43"/>
      <c r="X673" s="43"/>
      <c r="Y673" s="43"/>
      <c r="Z673" s="43"/>
      <c r="AA673" s="43"/>
    </row>
    <row r="674" spans="1:27" ht="15.75" customHeight="1">
      <c r="A674" s="43"/>
      <c r="B674" s="4"/>
      <c r="C674" s="41"/>
      <c r="D674" s="41"/>
      <c r="E674" s="43"/>
      <c r="F674" s="43"/>
      <c r="G674" s="43"/>
      <c r="H674" s="43"/>
      <c r="I674" s="43"/>
      <c r="J674" s="43"/>
      <c r="K674" s="43"/>
      <c r="L674" s="43"/>
      <c r="M674" s="43"/>
      <c r="N674" s="43"/>
      <c r="O674" s="43"/>
      <c r="P674" s="43"/>
      <c r="Q674" s="43"/>
      <c r="R674" s="43"/>
      <c r="S674" s="43"/>
      <c r="T674" s="797"/>
      <c r="U674" s="43"/>
      <c r="V674" s="50"/>
      <c r="W674" s="43"/>
      <c r="X674" s="43"/>
      <c r="Y674" s="43"/>
      <c r="Z674" s="43"/>
      <c r="AA674" s="43"/>
    </row>
    <row r="675" spans="1:27" ht="15.75" customHeight="1">
      <c r="A675" s="43"/>
      <c r="B675" s="4"/>
      <c r="C675" s="41"/>
      <c r="D675" s="41"/>
      <c r="E675" s="43"/>
      <c r="F675" s="43"/>
      <c r="G675" s="43"/>
      <c r="H675" s="43"/>
      <c r="I675" s="43"/>
      <c r="J675" s="43"/>
      <c r="K675" s="43"/>
      <c r="L675" s="43"/>
      <c r="M675" s="43"/>
      <c r="N675" s="43"/>
      <c r="O675" s="43"/>
      <c r="P675" s="43"/>
      <c r="Q675" s="43"/>
      <c r="R675" s="43"/>
      <c r="S675" s="43"/>
      <c r="T675" s="797"/>
      <c r="U675" s="43"/>
      <c r="V675" s="50"/>
      <c r="W675" s="43"/>
      <c r="X675" s="43"/>
      <c r="Y675" s="43"/>
      <c r="Z675" s="43"/>
      <c r="AA675" s="43"/>
    </row>
    <row r="676" spans="1:27" ht="15.75" customHeight="1">
      <c r="A676" s="43"/>
      <c r="B676" s="4"/>
      <c r="C676" s="41"/>
      <c r="D676" s="41"/>
      <c r="E676" s="43"/>
      <c r="F676" s="43"/>
      <c r="G676" s="43"/>
      <c r="H676" s="43"/>
      <c r="I676" s="43"/>
      <c r="J676" s="43"/>
      <c r="K676" s="43"/>
      <c r="L676" s="43"/>
      <c r="M676" s="43"/>
      <c r="N676" s="43"/>
      <c r="O676" s="43"/>
      <c r="P676" s="43"/>
      <c r="Q676" s="43"/>
      <c r="R676" s="43"/>
      <c r="S676" s="43"/>
      <c r="T676" s="797"/>
      <c r="U676" s="43"/>
      <c r="V676" s="50"/>
      <c r="W676" s="43"/>
      <c r="X676" s="43"/>
      <c r="Y676" s="43"/>
      <c r="Z676" s="43"/>
      <c r="AA676" s="43"/>
    </row>
    <row r="677" spans="1:27" ht="15.75" customHeight="1">
      <c r="A677" s="43"/>
      <c r="B677" s="4"/>
      <c r="C677" s="41"/>
      <c r="D677" s="41"/>
      <c r="E677" s="43"/>
      <c r="F677" s="43"/>
      <c r="G677" s="43"/>
      <c r="H677" s="43"/>
      <c r="I677" s="43"/>
      <c r="J677" s="43"/>
      <c r="K677" s="43"/>
      <c r="L677" s="43"/>
      <c r="M677" s="43"/>
      <c r="N677" s="43"/>
      <c r="O677" s="43"/>
      <c r="P677" s="43"/>
      <c r="Q677" s="43"/>
      <c r="R677" s="43"/>
      <c r="S677" s="43"/>
      <c r="T677" s="797"/>
      <c r="U677" s="43"/>
      <c r="V677" s="50"/>
      <c r="W677" s="43"/>
      <c r="X677" s="43"/>
      <c r="Y677" s="43"/>
      <c r="Z677" s="43"/>
      <c r="AA677" s="43"/>
    </row>
    <row r="678" spans="1:27" ht="15.75" customHeight="1">
      <c r="A678" s="43"/>
      <c r="B678" s="4"/>
      <c r="C678" s="41"/>
      <c r="D678" s="41"/>
      <c r="E678" s="43"/>
      <c r="F678" s="43"/>
      <c r="G678" s="43"/>
      <c r="H678" s="43"/>
      <c r="I678" s="43"/>
      <c r="J678" s="43"/>
      <c r="K678" s="43"/>
      <c r="L678" s="43"/>
      <c r="M678" s="43"/>
      <c r="N678" s="43"/>
      <c r="O678" s="43"/>
      <c r="P678" s="43"/>
      <c r="Q678" s="43"/>
      <c r="R678" s="43"/>
      <c r="S678" s="43"/>
      <c r="T678" s="797"/>
      <c r="U678" s="43"/>
      <c r="V678" s="50"/>
      <c r="W678" s="43"/>
      <c r="X678" s="43"/>
      <c r="Y678" s="43"/>
      <c r="Z678" s="43"/>
      <c r="AA678" s="43"/>
    </row>
    <row r="679" spans="1:27" ht="15.75" customHeight="1">
      <c r="A679" s="43"/>
      <c r="B679" s="4"/>
      <c r="C679" s="41"/>
      <c r="D679" s="41"/>
      <c r="E679" s="43"/>
      <c r="F679" s="43"/>
      <c r="G679" s="43"/>
      <c r="H679" s="43"/>
      <c r="I679" s="43"/>
      <c r="J679" s="43"/>
      <c r="K679" s="43"/>
      <c r="L679" s="43"/>
      <c r="M679" s="43"/>
      <c r="N679" s="43"/>
      <c r="O679" s="43"/>
      <c r="P679" s="43"/>
      <c r="Q679" s="43"/>
      <c r="R679" s="43"/>
      <c r="S679" s="43"/>
      <c r="T679" s="797"/>
      <c r="U679" s="43"/>
      <c r="V679" s="50"/>
      <c r="W679" s="43"/>
      <c r="X679" s="43"/>
      <c r="Y679" s="43"/>
      <c r="Z679" s="43"/>
      <c r="AA679" s="43"/>
    </row>
    <row r="680" spans="1:27" ht="15.75" customHeight="1">
      <c r="A680" s="43"/>
      <c r="B680" s="4"/>
      <c r="C680" s="41"/>
      <c r="D680" s="41"/>
      <c r="E680" s="43"/>
      <c r="F680" s="43"/>
      <c r="G680" s="43"/>
      <c r="H680" s="43"/>
      <c r="I680" s="43"/>
      <c r="J680" s="43"/>
      <c r="K680" s="43"/>
      <c r="L680" s="43"/>
      <c r="M680" s="43"/>
      <c r="N680" s="43"/>
      <c r="O680" s="43"/>
      <c r="P680" s="43"/>
      <c r="Q680" s="43"/>
      <c r="R680" s="43"/>
      <c r="S680" s="43"/>
      <c r="T680" s="797"/>
      <c r="U680" s="43"/>
      <c r="V680" s="50"/>
      <c r="W680" s="43"/>
      <c r="X680" s="43"/>
      <c r="Y680" s="43"/>
      <c r="Z680" s="43"/>
      <c r="AA680" s="43"/>
    </row>
    <row r="681" spans="1:27" ht="15.75" customHeight="1">
      <c r="A681" s="43"/>
      <c r="B681" s="4"/>
      <c r="C681" s="41"/>
      <c r="D681" s="41"/>
      <c r="E681" s="43"/>
      <c r="F681" s="43"/>
      <c r="G681" s="43"/>
      <c r="H681" s="43"/>
      <c r="I681" s="43"/>
      <c r="J681" s="43"/>
      <c r="K681" s="43"/>
      <c r="L681" s="43"/>
      <c r="M681" s="43"/>
      <c r="N681" s="43"/>
      <c r="O681" s="43"/>
      <c r="P681" s="43"/>
      <c r="Q681" s="43"/>
      <c r="R681" s="43"/>
      <c r="S681" s="43"/>
      <c r="T681" s="797"/>
      <c r="U681" s="43"/>
      <c r="V681" s="50"/>
      <c r="W681" s="43"/>
      <c r="X681" s="43"/>
      <c r="Y681" s="43"/>
      <c r="Z681" s="43"/>
      <c r="AA681" s="43"/>
    </row>
    <row r="682" spans="1:27" ht="15.75" customHeight="1">
      <c r="A682" s="43"/>
      <c r="B682" s="4"/>
      <c r="C682" s="41"/>
      <c r="D682" s="41"/>
      <c r="E682" s="43"/>
      <c r="F682" s="43"/>
      <c r="G682" s="43"/>
      <c r="H682" s="43"/>
      <c r="I682" s="43"/>
      <c r="J682" s="43"/>
      <c r="K682" s="43"/>
      <c r="L682" s="43"/>
      <c r="M682" s="43"/>
      <c r="N682" s="43"/>
      <c r="O682" s="43"/>
      <c r="P682" s="43"/>
      <c r="Q682" s="43"/>
      <c r="R682" s="43"/>
      <c r="S682" s="43"/>
      <c r="T682" s="797"/>
      <c r="U682" s="43"/>
      <c r="V682" s="50"/>
      <c r="W682" s="43"/>
      <c r="X682" s="43"/>
      <c r="Y682" s="43"/>
      <c r="Z682" s="43"/>
      <c r="AA682" s="43"/>
    </row>
    <row r="683" spans="1:27" ht="15.75" customHeight="1">
      <c r="A683" s="43"/>
      <c r="B683" s="4"/>
      <c r="C683" s="41"/>
      <c r="D683" s="41"/>
      <c r="E683" s="43"/>
      <c r="F683" s="43"/>
      <c r="G683" s="43"/>
      <c r="H683" s="43"/>
      <c r="I683" s="43"/>
      <c r="J683" s="43"/>
      <c r="K683" s="43"/>
      <c r="L683" s="43"/>
      <c r="M683" s="43"/>
      <c r="N683" s="43"/>
      <c r="O683" s="43"/>
      <c r="P683" s="43"/>
      <c r="Q683" s="43"/>
      <c r="R683" s="43"/>
      <c r="S683" s="43"/>
      <c r="T683" s="797"/>
      <c r="U683" s="43"/>
      <c r="V683" s="50"/>
      <c r="W683" s="43"/>
      <c r="X683" s="43"/>
      <c r="Y683" s="43"/>
      <c r="Z683" s="43"/>
      <c r="AA683" s="43"/>
    </row>
    <row r="684" spans="1:27" ht="15.75" customHeight="1">
      <c r="A684" s="43"/>
      <c r="B684" s="4"/>
      <c r="C684" s="41"/>
      <c r="D684" s="41"/>
      <c r="E684" s="43"/>
      <c r="F684" s="43"/>
      <c r="G684" s="43"/>
      <c r="H684" s="43"/>
      <c r="I684" s="43"/>
      <c r="J684" s="43"/>
      <c r="K684" s="43"/>
      <c r="L684" s="43"/>
      <c r="M684" s="43"/>
      <c r="N684" s="43"/>
      <c r="O684" s="43"/>
      <c r="P684" s="43"/>
      <c r="Q684" s="43"/>
      <c r="R684" s="43"/>
      <c r="S684" s="43"/>
      <c r="T684" s="797"/>
      <c r="U684" s="43"/>
      <c r="V684" s="50"/>
      <c r="W684" s="43"/>
      <c r="X684" s="43"/>
      <c r="Y684" s="43"/>
      <c r="Z684" s="43"/>
      <c r="AA684" s="43"/>
    </row>
    <row r="685" spans="1:27" ht="15.75" customHeight="1">
      <c r="A685" s="43"/>
      <c r="B685" s="4"/>
      <c r="C685" s="41"/>
      <c r="D685" s="41"/>
      <c r="E685" s="43"/>
      <c r="F685" s="43"/>
      <c r="G685" s="43"/>
      <c r="H685" s="43"/>
      <c r="I685" s="43"/>
      <c r="J685" s="43"/>
      <c r="K685" s="43"/>
      <c r="L685" s="43"/>
      <c r="M685" s="43"/>
      <c r="N685" s="43"/>
      <c r="O685" s="43"/>
      <c r="P685" s="43"/>
      <c r="Q685" s="43"/>
      <c r="R685" s="43"/>
      <c r="S685" s="43"/>
      <c r="T685" s="797"/>
      <c r="U685" s="43"/>
      <c r="V685" s="50"/>
      <c r="W685" s="43"/>
      <c r="X685" s="43"/>
      <c r="Y685" s="43"/>
      <c r="Z685" s="43"/>
      <c r="AA685" s="43"/>
    </row>
    <row r="686" spans="1:27" ht="15.75" customHeight="1">
      <c r="A686" s="43"/>
      <c r="B686" s="4"/>
      <c r="C686" s="41"/>
      <c r="D686" s="41"/>
      <c r="E686" s="43"/>
      <c r="F686" s="43"/>
      <c r="G686" s="43"/>
      <c r="H686" s="43"/>
      <c r="I686" s="43"/>
      <c r="J686" s="43"/>
      <c r="K686" s="43"/>
      <c r="L686" s="43"/>
      <c r="M686" s="43"/>
      <c r="N686" s="43"/>
      <c r="O686" s="43"/>
      <c r="P686" s="43"/>
      <c r="Q686" s="43"/>
      <c r="R686" s="43"/>
      <c r="S686" s="43"/>
      <c r="T686" s="797"/>
      <c r="U686" s="43"/>
      <c r="V686" s="50"/>
      <c r="W686" s="43"/>
      <c r="X686" s="43"/>
      <c r="Y686" s="43"/>
      <c r="Z686" s="43"/>
      <c r="AA686" s="43"/>
    </row>
    <row r="687" spans="1:27" ht="15.75" customHeight="1">
      <c r="A687" s="43"/>
      <c r="B687" s="4"/>
      <c r="C687" s="41"/>
      <c r="D687" s="41"/>
      <c r="E687" s="43"/>
      <c r="F687" s="43"/>
      <c r="G687" s="43"/>
      <c r="H687" s="43"/>
      <c r="I687" s="43"/>
      <c r="J687" s="43"/>
      <c r="K687" s="43"/>
      <c r="L687" s="43"/>
      <c r="M687" s="43"/>
      <c r="N687" s="43"/>
      <c r="O687" s="43"/>
      <c r="P687" s="43"/>
      <c r="Q687" s="43"/>
      <c r="R687" s="43"/>
      <c r="S687" s="43"/>
      <c r="T687" s="797"/>
      <c r="U687" s="43"/>
      <c r="V687" s="50"/>
      <c r="W687" s="43"/>
      <c r="X687" s="43"/>
      <c r="Y687" s="43"/>
      <c r="Z687" s="43"/>
      <c r="AA687" s="43"/>
    </row>
    <row r="688" spans="1:27" ht="15.75" customHeight="1">
      <c r="A688" s="43"/>
      <c r="B688" s="4"/>
      <c r="C688" s="41"/>
      <c r="D688" s="41"/>
      <c r="E688" s="43"/>
      <c r="F688" s="43"/>
      <c r="G688" s="43"/>
      <c r="H688" s="43"/>
      <c r="I688" s="43"/>
      <c r="J688" s="43"/>
      <c r="K688" s="43"/>
      <c r="L688" s="43"/>
      <c r="M688" s="43"/>
      <c r="N688" s="43"/>
      <c r="O688" s="43"/>
      <c r="P688" s="43"/>
      <c r="Q688" s="43"/>
      <c r="R688" s="43"/>
      <c r="S688" s="43"/>
      <c r="T688" s="797"/>
      <c r="U688" s="43"/>
      <c r="V688" s="50"/>
      <c r="W688" s="43"/>
      <c r="X688" s="43"/>
      <c r="Y688" s="43"/>
      <c r="Z688" s="43"/>
      <c r="AA688" s="43"/>
    </row>
    <row r="689" spans="1:27" ht="15.75" customHeight="1">
      <c r="A689" s="43"/>
      <c r="B689" s="4"/>
      <c r="C689" s="41"/>
      <c r="D689" s="41"/>
      <c r="E689" s="43"/>
      <c r="F689" s="43"/>
      <c r="G689" s="43"/>
      <c r="H689" s="43"/>
      <c r="I689" s="43"/>
      <c r="J689" s="43"/>
      <c r="K689" s="43"/>
      <c r="L689" s="43"/>
      <c r="M689" s="43"/>
      <c r="N689" s="43"/>
      <c r="O689" s="43"/>
      <c r="P689" s="43"/>
      <c r="Q689" s="43"/>
      <c r="R689" s="43"/>
      <c r="S689" s="43"/>
      <c r="T689" s="797"/>
      <c r="U689" s="43"/>
      <c r="V689" s="50"/>
      <c r="W689" s="43"/>
      <c r="X689" s="43"/>
      <c r="Y689" s="43"/>
      <c r="Z689" s="43"/>
      <c r="AA689" s="43"/>
    </row>
    <row r="690" spans="1:27" ht="15.75" customHeight="1">
      <c r="A690" s="43"/>
      <c r="B690" s="4"/>
      <c r="C690" s="41"/>
      <c r="D690" s="41"/>
      <c r="E690" s="43"/>
      <c r="F690" s="43"/>
      <c r="G690" s="43"/>
      <c r="H690" s="43"/>
      <c r="I690" s="43"/>
      <c r="J690" s="43"/>
      <c r="K690" s="43"/>
      <c r="L690" s="43"/>
      <c r="M690" s="43"/>
      <c r="N690" s="43"/>
      <c r="O690" s="43"/>
      <c r="P690" s="43"/>
      <c r="Q690" s="43"/>
      <c r="R690" s="43"/>
      <c r="S690" s="43"/>
      <c r="T690" s="797"/>
      <c r="U690" s="43"/>
      <c r="V690" s="50"/>
      <c r="W690" s="43"/>
      <c r="X690" s="43"/>
      <c r="Y690" s="43"/>
      <c r="Z690" s="43"/>
      <c r="AA690" s="43"/>
    </row>
    <row r="691" spans="1:27" ht="15.75" customHeight="1">
      <c r="A691" s="43"/>
      <c r="B691" s="4"/>
      <c r="C691" s="41"/>
      <c r="D691" s="41"/>
      <c r="E691" s="43"/>
      <c r="F691" s="43"/>
      <c r="G691" s="43"/>
      <c r="H691" s="43"/>
      <c r="I691" s="43"/>
      <c r="J691" s="43"/>
      <c r="K691" s="43"/>
      <c r="L691" s="43"/>
      <c r="M691" s="43"/>
      <c r="N691" s="43"/>
      <c r="O691" s="43"/>
      <c r="P691" s="43"/>
      <c r="Q691" s="43"/>
      <c r="R691" s="43"/>
      <c r="S691" s="43"/>
      <c r="T691" s="797"/>
      <c r="U691" s="43"/>
      <c r="V691" s="50"/>
      <c r="W691" s="43"/>
      <c r="X691" s="43"/>
      <c r="Y691" s="43"/>
      <c r="Z691" s="43"/>
      <c r="AA691" s="43"/>
    </row>
    <row r="692" spans="1:27" ht="15.75" customHeight="1">
      <c r="A692" s="43"/>
      <c r="B692" s="4"/>
      <c r="C692" s="41"/>
      <c r="D692" s="41"/>
      <c r="E692" s="43"/>
      <c r="F692" s="43"/>
      <c r="G692" s="43"/>
      <c r="H692" s="43"/>
      <c r="I692" s="43"/>
      <c r="J692" s="43"/>
      <c r="K692" s="43"/>
      <c r="L692" s="43"/>
      <c r="M692" s="43"/>
      <c r="N692" s="43"/>
      <c r="O692" s="43"/>
      <c r="P692" s="43"/>
      <c r="Q692" s="43"/>
      <c r="R692" s="43"/>
      <c r="S692" s="43"/>
      <c r="T692" s="797"/>
      <c r="U692" s="43"/>
      <c r="V692" s="50"/>
      <c r="W692" s="43"/>
      <c r="X692" s="43"/>
      <c r="Y692" s="43"/>
      <c r="Z692" s="43"/>
      <c r="AA692" s="43"/>
    </row>
    <row r="693" spans="1:27" ht="15.75" customHeight="1">
      <c r="A693" s="43"/>
      <c r="B693" s="4"/>
      <c r="C693" s="41"/>
      <c r="D693" s="41"/>
      <c r="E693" s="43"/>
      <c r="F693" s="43"/>
      <c r="G693" s="43"/>
      <c r="H693" s="43"/>
      <c r="I693" s="43"/>
      <c r="J693" s="43"/>
      <c r="K693" s="43"/>
      <c r="L693" s="43"/>
      <c r="M693" s="43"/>
      <c r="N693" s="43"/>
      <c r="O693" s="43"/>
      <c r="P693" s="43"/>
      <c r="Q693" s="43"/>
      <c r="R693" s="43"/>
      <c r="S693" s="43"/>
      <c r="T693" s="797"/>
      <c r="U693" s="43"/>
      <c r="V693" s="50"/>
      <c r="W693" s="43"/>
      <c r="X693" s="43"/>
      <c r="Y693" s="43"/>
      <c r="Z693" s="43"/>
      <c r="AA693" s="43"/>
    </row>
    <row r="694" spans="1:27" ht="15.75" customHeight="1">
      <c r="A694" s="43"/>
      <c r="B694" s="4"/>
      <c r="C694" s="41"/>
      <c r="D694" s="41"/>
      <c r="E694" s="43"/>
      <c r="F694" s="43"/>
      <c r="G694" s="43"/>
      <c r="H694" s="43"/>
      <c r="I694" s="43"/>
      <c r="J694" s="43"/>
      <c r="K694" s="43"/>
      <c r="L694" s="43"/>
      <c r="M694" s="43"/>
      <c r="N694" s="43"/>
      <c r="O694" s="43"/>
      <c r="P694" s="43"/>
      <c r="Q694" s="43"/>
      <c r="R694" s="43"/>
      <c r="S694" s="43"/>
      <c r="T694" s="797"/>
      <c r="U694" s="43"/>
      <c r="V694" s="50"/>
      <c r="W694" s="43"/>
      <c r="X694" s="43"/>
      <c r="Y694" s="43"/>
      <c r="Z694" s="43"/>
      <c r="AA694" s="43"/>
    </row>
    <row r="695" spans="1:27" ht="15.75" customHeight="1">
      <c r="A695" s="43"/>
      <c r="B695" s="4"/>
      <c r="C695" s="41"/>
      <c r="D695" s="41"/>
      <c r="E695" s="43"/>
      <c r="F695" s="43"/>
      <c r="G695" s="43"/>
      <c r="H695" s="43"/>
      <c r="I695" s="43"/>
      <c r="J695" s="43"/>
      <c r="K695" s="43"/>
      <c r="L695" s="43"/>
      <c r="M695" s="43"/>
      <c r="N695" s="43"/>
      <c r="O695" s="43"/>
      <c r="P695" s="43"/>
      <c r="Q695" s="43"/>
      <c r="R695" s="43"/>
      <c r="S695" s="43"/>
      <c r="T695" s="797"/>
      <c r="U695" s="43"/>
      <c r="V695" s="50"/>
      <c r="W695" s="43"/>
      <c r="X695" s="43"/>
      <c r="Y695" s="43"/>
      <c r="Z695" s="43"/>
      <c r="AA695" s="43"/>
    </row>
    <row r="696" spans="1:27" ht="15.75" customHeight="1">
      <c r="A696" s="43"/>
      <c r="B696" s="4"/>
      <c r="C696" s="41"/>
      <c r="D696" s="41"/>
      <c r="E696" s="43"/>
      <c r="F696" s="43"/>
      <c r="G696" s="43"/>
      <c r="H696" s="43"/>
      <c r="I696" s="43"/>
      <c r="J696" s="43"/>
      <c r="K696" s="43"/>
      <c r="L696" s="43"/>
      <c r="M696" s="43"/>
      <c r="N696" s="43"/>
      <c r="O696" s="43"/>
      <c r="P696" s="43"/>
      <c r="Q696" s="43"/>
      <c r="R696" s="43"/>
      <c r="S696" s="43"/>
      <c r="T696" s="797"/>
      <c r="U696" s="43"/>
      <c r="V696" s="50"/>
      <c r="W696" s="43"/>
      <c r="X696" s="43"/>
      <c r="Y696" s="43"/>
      <c r="Z696" s="43"/>
      <c r="AA696" s="43"/>
    </row>
    <row r="697" spans="1:27" ht="15.75" customHeight="1">
      <c r="A697" s="43"/>
      <c r="B697" s="4"/>
      <c r="C697" s="41"/>
      <c r="D697" s="41"/>
      <c r="E697" s="43"/>
      <c r="F697" s="43"/>
      <c r="G697" s="43"/>
      <c r="H697" s="43"/>
      <c r="I697" s="43"/>
      <c r="J697" s="43"/>
      <c r="K697" s="43"/>
      <c r="L697" s="43"/>
      <c r="M697" s="43"/>
      <c r="N697" s="43"/>
      <c r="O697" s="43"/>
      <c r="P697" s="43"/>
      <c r="Q697" s="43"/>
      <c r="R697" s="43"/>
      <c r="S697" s="43"/>
      <c r="T697" s="797"/>
      <c r="U697" s="43"/>
      <c r="V697" s="50"/>
      <c r="W697" s="43"/>
      <c r="X697" s="43"/>
      <c r="Y697" s="43"/>
      <c r="Z697" s="43"/>
      <c r="AA697" s="43"/>
    </row>
    <row r="698" spans="1:27" ht="15.75" customHeight="1">
      <c r="A698" s="43"/>
      <c r="B698" s="4"/>
      <c r="C698" s="41"/>
      <c r="D698" s="41"/>
      <c r="E698" s="43"/>
      <c r="F698" s="43"/>
      <c r="G698" s="43"/>
      <c r="H698" s="43"/>
      <c r="I698" s="43"/>
      <c r="J698" s="43"/>
      <c r="K698" s="43"/>
      <c r="L698" s="43"/>
      <c r="M698" s="43"/>
      <c r="N698" s="43"/>
      <c r="O698" s="43"/>
      <c r="P698" s="43"/>
      <c r="Q698" s="43"/>
      <c r="R698" s="43"/>
      <c r="S698" s="43"/>
      <c r="T698" s="797"/>
      <c r="U698" s="43"/>
      <c r="V698" s="50"/>
      <c r="W698" s="43"/>
      <c r="X698" s="43"/>
      <c r="Y698" s="43"/>
      <c r="Z698" s="43"/>
      <c r="AA698" s="43"/>
    </row>
    <row r="699" spans="1:27" ht="15.75" customHeight="1">
      <c r="A699" s="43"/>
      <c r="B699" s="4"/>
      <c r="C699" s="41"/>
      <c r="D699" s="41"/>
      <c r="E699" s="43"/>
      <c r="F699" s="43"/>
      <c r="G699" s="43"/>
      <c r="H699" s="43"/>
      <c r="I699" s="43"/>
      <c r="J699" s="43"/>
      <c r="K699" s="43"/>
      <c r="L699" s="43"/>
      <c r="M699" s="43"/>
      <c r="N699" s="43"/>
      <c r="O699" s="43"/>
      <c r="P699" s="43"/>
      <c r="Q699" s="43"/>
      <c r="R699" s="43"/>
      <c r="S699" s="43"/>
      <c r="T699" s="797"/>
      <c r="U699" s="43"/>
      <c r="V699" s="50"/>
      <c r="W699" s="43"/>
      <c r="X699" s="43"/>
      <c r="Y699" s="43"/>
      <c r="Z699" s="43"/>
      <c r="AA699" s="43"/>
    </row>
    <row r="700" spans="1:27" ht="15.75" customHeight="1">
      <c r="A700" s="43"/>
      <c r="B700" s="4"/>
      <c r="C700" s="41"/>
      <c r="D700" s="41"/>
      <c r="E700" s="43"/>
      <c r="F700" s="43"/>
      <c r="G700" s="43"/>
      <c r="H700" s="43"/>
      <c r="I700" s="43"/>
      <c r="J700" s="43"/>
      <c r="K700" s="43"/>
      <c r="L700" s="43"/>
      <c r="M700" s="43"/>
      <c r="N700" s="43"/>
      <c r="O700" s="43"/>
      <c r="P700" s="43"/>
      <c r="Q700" s="43"/>
      <c r="R700" s="43"/>
      <c r="S700" s="43"/>
      <c r="T700" s="797"/>
      <c r="U700" s="43"/>
      <c r="V700" s="50"/>
      <c r="W700" s="43"/>
      <c r="X700" s="43"/>
      <c r="Y700" s="43"/>
      <c r="Z700" s="43"/>
      <c r="AA700" s="43"/>
    </row>
    <row r="701" spans="1:27" ht="15.75" customHeight="1">
      <c r="A701" s="43"/>
      <c r="B701" s="4"/>
      <c r="C701" s="41"/>
      <c r="D701" s="41"/>
      <c r="E701" s="43"/>
      <c r="F701" s="43"/>
      <c r="G701" s="43"/>
      <c r="H701" s="43"/>
      <c r="I701" s="43"/>
      <c r="J701" s="43"/>
      <c r="K701" s="43"/>
      <c r="L701" s="43"/>
      <c r="M701" s="43"/>
      <c r="N701" s="43"/>
      <c r="O701" s="43"/>
      <c r="P701" s="43"/>
      <c r="Q701" s="43"/>
      <c r="R701" s="43"/>
      <c r="S701" s="43"/>
      <c r="T701" s="797"/>
      <c r="U701" s="43"/>
      <c r="V701" s="50"/>
      <c r="W701" s="43"/>
      <c r="X701" s="43"/>
      <c r="Y701" s="43"/>
      <c r="Z701" s="43"/>
      <c r="AA701" s="43"/>
    </row>
    <row r="702" spans="1:27" ht="15.75" customHeight="1">
      <c r="A702" s="43"/>
      <c r="B702" s="4"/>
      <c r="C702" s="41"/>
      <c r="D702" s="41"/>
      <c r="E702" s="43"/>
      <c r="F702" s="43"/>
      <c r="G702" s="43"/>
      <c r="H702" s="43"/>
      <c r="I702" s="43"/>
      <c r="J702" s="43"/>
      <c r="K702" s="43"/>
      <c r="L702" s="43"/>
      <c r="M702" s="43"/>
      <c r="N702" s="43"/>
      <c r="O702" s="43"/>
      <c r="P702" s="43"/>
      <c r="Q702" s="43"/>
      <c r="R702" s="43"/>
      <c r="S702" s="43"/>
      <c r="T702" s="797"/>
      <c r="U702" s="43"/>
      <c r="V702" s="50"/>
      <c r="W702" s="43"/>
      <c r="X702" s="43"/>
      <c r="Y702" s="43"/>
      <c r="Z702" s="43"/>
      <c r="AA702" s="43"/>
    </row>
    <row r="703" spans="1:27" ht="15.75" customHeight="1">
      <c r="A703" s="43"/>
      <c r="B703" s="4"/>
      <c r="C703" s="41"/>
      <c r="D703" s="41"/>
      <c r="E703" s="43"/>
      <c r="F703" s="43"/>
      <c r="G703" s="43"/>
      <c r="H703" s="43"/>
      <c r="I703" s="43"/>
      <c r="J703" s="43"/>
      <c r="K703" s="43"/>
      <c r="L703" s="43"/>
      <c r="M703" s="43"/>
      <c r="N703" s="43"/>
      <c r="O703" s="43"/>
      <c r="P703" s="43"/>
      <c r="Q703" s="43"/>
      <c r="R703" s="43"/>
      <c r="S703" s="43"/>
      <c r="T703" s="797"/>
      <c r="U703" s="43"/>
      <c r="V703" s="50"/>
      <c r="W703" s="43"/>
      <c r="X703" s="43"/>
      <c r="Y703" s="43"/>
      <c r="Z703" s="43"/>
      <c r="AA703" s="43"/>
    </row>
    <row r="704" spans="1:27" ht="15.75" customHeight="1">
      <c r="A704" s="43"/>
      <c r="B704" s="4"/>
      <c r="C704" s="41"/>
      <c r="D704" s="41"/>
      <c r="E704" s="43"/>
      <c r="F704" s="43"/>
      <c r="G704" s="43"/>
      <c r="H704" s="43"/>
      <c r="I704" s="43"/>
      <c r="J704" s="43"/>
      <c r="K704" s="43"/>
      <c r="L704" s="43"/>
      <c r="M704" s="43"/>
      <c r="N704" s="43"/>
      <c r="O704" s="43"/>
      <c r="P704" s="43"/>
      <c r="Q704" s="43"/>
      <c r="R704" s="43"/>
      <c r="S704" s="43"/>
      <c r="T704" s="797"/>
      <c r="U704" s="43"/>
      <c r="V704" s="50"/>
      <c r="W704" s="43"/>
      <c r="X704" s="43"/>
      <c r="Y704" s="43"/>
      <c r="Z704" s="43"/>
      <c r="AA704" s="43"/>
    </row>
    <row r="705" spans="1:27" ht="15.75" customHeight="1">
      <c r="A705" s="43"/>
      <c r="B705" s="4"/>
      <c r="C705" s="41"/>
      <c r="D705" s="41"/>
      <c r="E705" s="43"/>
      <c r="F705" s="43"/>
      <c r="G705" s="43"/>
      <c r="H705" s="43"/>
      <c r="I705" s="43"/>
      <c r="J705" s="43"/>
      <c r="K705" s="43"/>
      <c r="L705" s="43"/>
      <c r="M705" s="43"/>
      <c r="N705" s="43"/>
      <c r="O705" s="43"/>
      <c r="P705" s="43"/>
      <c r="Q705" s="43"/>
      <c r="R705" s="43"/>
      <c r="S705" s="43"/>
      <c r="T705" s="797"/>
      <c r="U705" s="43"/>
      <c r="V705" s="50"/>
      <c r="W705" s="43"/>
      <c r="X705" s="43"/>
      <c r="Y705" s="43"/>
      <c r="Z705" s="43"/>
      <c r="AA705" s="43"/>
    </row>
    <row r="706" spans="1:27" ht="15.75" customHeight="1">
      <c r="A706" s="43"/>
      <c r="B706" s="4"/>
      <c r="C706" s="41"/>
      <c r="D706" s="41"/>
      <c r="E706" s="43"/>
      <c r="F706" s="43"/>
      <c r="G706" s="43"/>
      <c r="H706" s="43"/>
      <c r="I706" s="43"/>
      <c r="J706" s="43"/>
      <c r="K706" s="43"/>
      <c r="L706" s="43"/>
      <c r="M706" s="43"/>
      <c r="N706" s="43"/>
      <c r="O706" s="43"/>
      <c r="P706" s="43"/>
      <c r="Q706" s="43"/>
      <c r="R706" s="43"/>
      <c r="S706" s="43"/>
      <c r="T706" s="797"/>
      <c r="U706" s="43"/>
      <c r="V706" s="50"/>
      <c r="W706" s="43"/>
      <c r="X706" s="43"/>
      <c r="Y706" s="43"/>
      <c r="Z706" s="43"/>
      <c r="AA706" s="43"/>
    </row>
    <row r="707" spans="1:27" ht="15.75" customHeight="1">
      <c r="A707" s="43"/>
      <c r="B707" s="4"/>
      <c r="C707" s="41"/>
      <c r="D707" s="41"/>
      <c r="E707" s="43"/>
      <c r="F707" s="43"/>
      <c r="G707" s="43"/>
      <c r="H707" s="43"/>
      <c r="I707" s="43"/>
      <c r="J707" s="43"/>
      <c r="K707" s="43"/>
      <c r="L707" s="43"/>
      <c r="M707" s="43"/>
      <c r="N707" s="43"/>
      <c r="O707" s="43"/>
      <c r="P707" s="43"/>
      <c r="Q707" s="43"/>
      <c r="R707" s="43"/>
      <c r="S707" s="43"/>
      <c r="T707" s="797"/>
      <c r="U707" s="43"/>
      <c r="V707" s="50"/>
      <c r="W707" s="43"/>
      <c r="X707" s="43"/>
      <c r="Y707" s="43"/>
      <c r="Z707" s="43"/>
      <c r="AA707" s="43"/>
    </row>
    <row r="708" spans="1:27" ht="15.75" customHeight="1">
      <c r="A708" s="43"/>
      <c r="B708" s="4"/>
      <c r="C708" s="41"/>
      <c r="D708" s="41"/>
      <c r="E708" s="43"/>
      <c r="F708" s="43"/>
      <c r="G708" s="43"/>
      <c r="H708" s="43"/>
      <c r="I708" s="43"/>
      <c r="J708" s="43"/>
      <c r="K708" s="43"/>
      <c r="L708" s="43"/>
      <c r="M708" s="43"/>
      <c r="N708" s="43"/>
      <c r="O708" s="43"/>
      <c r="P708" s="43"/>
      <c r="Q708" s="43"/>
      <c r="R708" s="43"/>
      <c r="S708" s="43"/>
      <c r="T708" s="797"/>
      <c r="U708" s="43"/>
      <c r="V708" s="50"/>
      <c r="W708" s="43"/>
      <c r="X708" s="43"/>
      <c r="Y708" s="43"/>
      <c r="Z708" s="43"/>
      <c r="AA708" s="43"/>
    </row>
    <row r="709" spans="1:27" ht="15.75" customHeight="1">
      <c r="A709" s="43"/>
      <c r="B709" s="4"/>
      <c r="C709" s="41"/>
      <c r="D709" s="41"/>
      <c r="E709" s="43"/>
      <c r="F709" s="43"/>
      <c r="G709" s="43"/>
      <c r="H709" s="43"/>
      <c r="I709" s="43"/>
      <c r="J709" s="43"/>
      <c r="K709" s="43"/>
      <c r="L709" s="43"/>
      <c r="M709" s="43"/>
      <c r="N709" s="43"/>
      <c r="O709" s="43"/>
      <c r="P709" s="43"/>
      <c r="Q709" s="43"/>
      <c r="R709" s="43"/>
      <c r="S709" s="43"/>
      <c r="T709" s="797"/>
      <c r="U709" s="43"/>
      <c r="V709" s="50"/>
      <c r="W709" s="43"/>
      <c r="X709" s="43"/>
      <c r="Y709" s="43"/>
      <c r="Z709" s="43"/>
      <c r="AA709" s="43"/>
    </row>
    <row r="710" spans="1:27" ht="15.75" customHeight="1">
      <c r="A710" s="43"/>
      <c r="B710" s="4"/>
      <c r="C710" s="41"/>
      <c r="D710" s="41"/>
      <c r="E710" s="43"/>
      <c r="F710" s="43"/>
      <c r="G710" s="43"/>
      <c r="H710" s="43"/>
      <c r="I710" s="43"/>
      <c r="J710" s="43"/>
      <c r="K710" s="43"/>
      <c r="L710" s="43"/>
      <c r="M710" s="43"/>
      <c r="N710" s="43"/>
      <c r="O710" s="43"/>
      <c r="P710" s="43"/>
      <c r="Q710" s="43"/>
      <c r="R710" s="43"/>
      <c r="S710" s="43"/>
      <c r="T710" s="797"/>
      <c r="U710" s="43"/>
      <c r="V710" s="50"/>
      <c r="W710" s="43"/>
      <c r="X710" s="43"/>
      <c r="Y710" s="43"/>
      <c r="Z710" s="43"/>
      <c r="AA710" s="43"/>
    </row>
    <row r="711" spans="1:27" ht="15.75" customHeight="1">
      <c r="A711" s="43"/>
      <c r="B711" s="4"/>
      <c r="C711" s="41"/>
      <c r="D711" s="41"/>
      <c r="E711" s="43"/>
      <c r="F711" s="43"/>
      <c r="G711" s="43"/>
      <c r="H711" s="43"/>
      <c r="I711" s="43"/>
      <c r="J711" s="43"/>
      <c r="K711" s="43"/>
      <c r="L711" s="43"/>
      <c r="M711" s="43"/>
      <c r="N711" s="43"/>
      <c r="O711" s="43"/>
      <c r="P711" s="43"/>
      <c r="Q711" s="43"/>
      <c r="R711" s="43"/>
      <c r="S711" s="43"/>
      <c r="T711" s="797"/>
      <c r="U711" s="43"/>
      <c r="V711" s="50"/>
      <c r="W711" s="43"/>
      <c r="X711" s="43"/>
      <c r="Y711" s="43"/>
      <c r="Z711" s="43"/>
      <c r="AA711" s="43"/>
    </row>
    <row r="712" spans="1:27" ht="15.75" customHeight="1">
      <c r="A712" s="43"/>
      <c r="B712" s="4"/>
      <c r="C712" s="41"/>
      <c r="D712" s="41"/>
      <c r="E712" s="43"/>
      <c r="F712" s="43"/>
      <c r="G712" s="43"/>
      <c r="H712" s="43"/>
      <c r="I712" s="43"/>
      <c r="J712" s="43"/>
      <c r="K712" s="43"/>
      <c r="L712" s="43"/>
      <c r="M712" s="43"/>
      <c r="N712" s="43"/>
      <c r="O712" s="43"/>
      <c r="P712" s="43"/>
      <c r="Q712" s="43"/>
      <c r="R712" s="43"/>
      <c r="S712" s="43"/>
      <c r="T712" s="797"/>
      <c r="U712" s="43"/>
      <c r="V712" s="50"/>
      <c r="W712" s="43"/>
      <c r="X712" s="43"/>
      <c r="Y712" s="43"/>
      <c r="Z712" s="43"/>
      <c r="AA712" s="43"/>
    </row>
    <row r="713" spans="1:27" ht="15.75" customHeight="1">
      <c r="A713" s="43"/>
      <c r="B713" s="4"/>
      <c r="C713" s="41"/>
      <c r="D713" s="41"/>
      <c r="E713" s="43"/>
      <c r="F713" s="43"/>
      <c r="G713" s="43"/>
      <c r="H713" s="43"/>
      <c r="I713" s="43"/>
      <c r="J713" s="43"/>
      <c r="K713" s="43"/>
      <c r="L713" s="43"/>
      <c r="M713" s="43"/>
      <c r="N713" s="43"/>
      <c r="O713" s="43"/>
      <c r="P713" s="43"/>
      <c r="Q713" s="43"/>
      <c r="R713" s="43"/>
      <c r="S713" s="43"/>
      <c r="T713" s="797"/>
      <c r="U713" s="43"/>
      <c r="V713" s="50"/>
      <c r="W713" s="43"/>
      <c r="X713" s="43"/>
      <c r="Y713" s="43"/>
      <c r="Z713" s="43"/>
      <c r="AA713" s="43"/>
    </row>
    <row r="714" spans="1:27" ht="15.75" customHeight="1">
      <c r="A714" s="43"/>
      <c r="B714" s="4"/>
      <c r="C714" s="41"/>
      <c r="D714" s="41"/>
      <c r="E714" s="43"/>
      <c r="F714" s="43"/>
      <c r="G714" s="43"/>
      <c r="H714" s="43"/>
      <c r="I714" s="43"/>
      <c r="J714" s="43"/>
      <c r="K714" s="43"/>
      <c r="L714" s="43"/>
      <c r="M714" s="43"/>
      <c r="N714" s="43"/>
      <c r="O714" s="43"/>
      <c r="P714" s="43"/>
      <c r="Q714" s="43"/>
      <c r="R714" s="43"/>
      <c r="S714" s="43"/>
      <c r="T714" s="797"/>
      <c r="U714" s="43"/>
      <c r="V714" s="50"/>
      <c r="W714" s="43"/>
      <c r="X714" s="43"/>
      <c r="Y714" s="43"/>
      <c r="Z714" s="43"/>
      <c r="AA714" s="43"/>
    </row>
    <row r="715" spans="1:27" ht="15.75" customHeight="1">
      <c r="A715" s="43"/>
      <c r="B715" s="4"/>
      <c r="C715" s="41"/>
      <c r="D715" s="41"/>
      <c r="E715" s="43"/>
      <c r="F715" s="43"/>
      <c r="G715" s="43"/>
      <c r="H715" s="43"/>
      <c r="I715" s="43"/>
      <c r="J715" s="43"/>
      <c r="K715" s="43"/>
      <c r="L715" s="43"/>
      <c r="M715" s="43"/>
      <c r="N715" s="43"/>
      <c r="O715" s="43"/>
      <c r="P715" s="43"/>
      <c r="Q715" s="43"/>
      <c r="R715" s="43"/>
      <c r="S715" s="43"/>
      <c r="T715" s="797"/>
      <c r="U715" s="43"/>
      <c r="V715" s="50"/>
      <c r="W715" s="43"/>
      <c r="X715" s="43"/>
      <c r="Y715" s="43"/>
      <c r="Z715" s="43"/>
      <c r="AA715" s="43"/>
    </row>
    <row r="716" spans="1:27" ht="15.75" customHeight="1">
      <c r="A716" s="43"/>
      <c r="B716" s="4"/>
      <c r="C716" s="41"/>
      <c r="D716" s="41"/>
      <c r="E716" s="43"/>
      <c r="F716" s="43"/>
      <c r="G716" s="43"/>
      <c r="H716" s="43"/>
      <c r="I716" s="43"/>
      <c r="J716" s="43"/>
      <c r="K716" s="43"/>
      <c r="L716" s="43"/>
      <c r="M716" s="43"/>
      <c r="N716" s="43"/>
      <c r="O716" s="43"/>
      <c r="P716" s="43"/>
      <c r="Q716" s="43"/>
      <c r="R716" s="43"/>
      <c r="S716" s="43"/>
      <c r="T716" s="797"/>
      <c r="U716" s="43"/>
      <c r="V716" s="50"/>
      <c r="W716" s="43"/>
      <c r="X716" s="43"/>
      <c r="Y716" s="43"/>
      <c r="Z716" s="43"/>
      <c r="AA716" s="43"/>
    </row>
    <row r="717" spans="1:27" ht="15.75" customHeight="1">
      <c r="A717" s="43"/>
      <c r="B717" s="4"/>
      <c r="C717" s="41"/>
      <c r="D717" s="41"/>
      <c r="E717" s="43"/>
      <c r="F717" s="43"/>
      <c r="G717" s="43"/>
      <c r="H717" s="43"/>
      <c r="I717" s="43"/>
      <c r="J717" s="43"/>
      <c r="K717" s="43"/>
      <c r="L717" s="43"/>
      <c r="M717" s="43"/>
      <c r="N717" s="43"/>
      <c r="O717" s="43"/>
      <c r="P717" s="43"/>
      <c r="Q717" s="43"/>
      <c r="R717" s="43"/>
      <c r="S717" s="43"/>
      <c r="T717" s="797"/>
      <c r="U717" s="43"/>
      <c r="V717" s="50"/>
      <c r="W717" s="43"/>
      <c r="X717" s="43"/>
      <c r="Y717" s="43"/>
      <c r="Z717" s="43"/>
      <c r="AA717" s="43"/>
    </row>
    <row r="718" spans="1:27" ht="15.75" customHeight="1">
      <c r="A718" s="43"/>
      <c r="B718" s="4"/>
      <c r="C718" s="41"/>
      <c r="D718" s="41"/>
      <c r="E718" s="43"/>
      <c r="F718" s="43"/>
      <c r="G718" s="43"/>
      <c r="H718" s="43"/>
      <c r="I718" s="43"/>
      <c r="J718" s="43"/>
      <c r="K718" s="43"/>
      <c r="L718" s="43"/>
      <c r="M718" s="43"/>
      <c r="N718" s="43"/>
      <c r="O718" s="43"/>
      <c r="P718" s="43"/>
      <c r="Q718" s="43"/>
      <c r="R718" s="43"/>
      <c r="S718" s="43"/>
      <c r="T718" s="797"/>
      <c r="U718" s="43"/>
      <c r="V718" s="50"/>
      <c r="W718" s="43"/>
      <c r="X718" s="43"/>
      <c r="Y718" s="43"/>
      <c r="Z718" s="43"/>
      <c r="AA718" s="43"/>
    </row>
    <row r="719" spans="1:27" ht="15.75" customHeight="1">
      <c r="A719" s="43"/>
      <c r="B719" s="4"/>
      <c r="C719" s="41"/>
      <c r="D719" s="41"/>
      <c r="E719" s="43"/>
      <c r="F719" s="43"/>
      <c r="G719" s="43"/>
      <c r="H719" s="43"/>
      <c r="I719" s="43"/>
      <c r="J719" s="43"/>
      <c r="K719" s="43"/>
      <c r="L719" s="43"/>
      <c r="M719" s="43"/>
      <c r="N719" s="43"/>
      <c r="O719" s="43"/>
      <c r="P719" s="43"/>
      <c r="Q719" s="43"/>
      <c r="R719" s="43"/>
      <c r="S719" s="43"/>
      <c r="T719" s="797"/>
      <c r="U719" s="43"/>
      <c r="V719" s="50"/>
      <c r="W719" s="43"/>
      <c r="X719" s="43"/>
      <c r="Y719" s="43"/>
      <c r="Z719" s="43"/>
      <c r="AA719" s="43"/>
    </row>
    <row r="720" spans="1:27" ht="15.75" customHeight="1">
      <c r="A720" s="43"/>
      <c r="B720" s="4"/>
      <c r="C720" s="41"/>
      <c r="D720" s="41"/>
      <c r="E720" s="43"/>
      <c r="F720" s="43"/>
      <c r="G720" s="43"/>
      <c r="H720" s="43"/>
      <c r="I720" s="43"/>
      <c r="J720" s="43"/>
      <c r="K720" s="43"/>
      <c r="L720" s="43"/>
      <c r="M720" s="43"/>
      <c r="N720" s="43"/>
      <c r="O720" s="43"/>
      <c r="P720" s="43"/>
      <c r="Q720" s="43"/>
      <c r="R720" s="43"/>
      <c r="S720" s="43"/>
      <c r="T720" s="797"/>
      <c r="U720" s="43"/>
      <c r="V720" s="50"/>
      <c r="W720" s="43"/>
      <c r="X720" s="43"/>
      <c r="Y720" s="43"/>
      <c r="Z720" s="43"/>
      <c r="AA720" s="43"/>
    </row>
    <row r="721" spans="1:27" ht="15.75" customHeight="1">
      <c r="A721" s="43"/>
      <c r="B721" s="4"/>
      <c r="C721" s="41"/>
      <c r="D721" s="41"/>
      <c r="E721" s="43"/>
      <c r="F721" s="43"/>
      <c r="G721" s="43"/>
      <c r="H721" s="43"/>
      <c r="I721" s="43"/>
      <c r="J721" s="43"/>
      <c r="K721" s="43"/>
      <c r="L721" s="43"/>
      <c r="M721" s="43"/>
      <c r="N721" s="43"/>
      <c r="O721" s="43"/>
      <c r="P721" s="43"/>
      <c r="Q721" s="43"/>
      <c r="R721" s="43"/>
      <c r="S721" s="43"/>
      <c r="T721" s="797"/>
      <c r="U721" s="43"/>
      <c r="V721" s="50"/>
      <c r="W721" s="43"/>
      <c r="X721" s="43"/>
      <c r="Y721" s="43"/>
      <c r="Z721" s="43"/>
      <c r="AA721" s="43"/>
    </row>
    <row r="722" spans="1:27" ht="15.75" customHeight="1">
      <c r="A722" s="43"/>
      <c r="B722" s="4"/>
      <c r="C722" s="41"/>
      <c r="D722" s="41"/>
      <c r="E722" s="43"/>
      <c r="F722" s="43"/>
      <c r="G722" s="43"/>
      <c r="H722" s="43"/>
      <c r="I722" s="43"/>
      <c r="J722" s="43"/>
      <c r="K722" s="43"/>
      <c r="L722" s="43"/>
      <c r="M722" s="43"/>
      <c r="N722" s="43"/>
      <c r="O722" s="43"/>
      <c r="P722" s="43"/>
      <c r="Q722" s="43"/>
      <c r="R722" s="43"/>
      <c r="S722" s="43"/>
      <c r="T722" s="797"/>
      <c r="U722" s="43"/>
      <c r="V722" s="50"/>
      <c r="W722" s="43"/>
      <c r="X722" s="43"/>
      <c r="Y722" s="43"/>
      <c r="Z722" s="43"/>
      <c r="AA722" s="43"/>
    </row>
    <row r="723" spans="1:27" ht="15.75" customHeight="1">
      <c r="A723" s="43"/>
      <c r="B723" s="4"/>
      <c r="C723" s="41"/>
      <c r="D723" s="41"/>
      <c r="E723" s="43"/>
      <c r="F723" s="43"/>
      <c r="G723" s="43"/>
      <c r="H723" s="43"/>
      <c r="I723" s="43"/>
      <c r="J723" s="43"/>
      <c r="K723" s="43"/>
      <c r="L723" s="43"/>
      <c r="M723" s="43"/>
      <c r="N723" s="43"/>
      <c r="O723" s="43"/>
      <c r="P723" s="43"/>
      <c r="Q723" s="43"/>
      <c r="R723" s="43"/>
      <c r="S723" s="43"/>
      <c r="T723" s="797"/>
      <c r="U723" s="43"/>
      <c r="V723" s="50"/>
      <c r="W723" s="43"/>
      <c r="X723" s="43"/>
      <c r="Y723" s="43"/>
      <c r="Z723" s="43"/>
      <c r="AA723" s="43"/>
    </row>
    <row r="724" spans="1:27" ht="15.75" customHeight="1">
      <c r="A724" s="43"/>
      <c r="B724" s="4"/>
      <c r="C724" s="41"/>
      <c r="D724" s="41"/>
      <c r="E724" s="43"/>
      <c r="F724" s="43"/>
      <c r="G724" s="43"/>
      <c r="H724" s="43"/>
      <c r="I724" s="43"/>
      <c r="J724" s="43"/>
      <c r="K724" s="43"/>
      <c r="L724" s="43"/>
      <c r="M724" s="43"/>
      <c r="N724" s="43"/>
      <c r="O724" s="43"/>
      <c r="P724" s="43"/>
      <c r="Q724" s="43"/>
      <c r="R724" s="43"/>
      <c r="S724" s="43"/>
      <c r="T724" s="797"/>
      <c r="U724" s="43"/>
      <c r="V724" s="50"/>
      <c r="W724" s="43"/>
      <c r="X724" s="43"/>
      <c r="Y724" s="43"/>
      <c r="Z724" s="43"/>
      <c r="AA724" s="43"/>
    </row>
    <row r="725" spans="1:27" ht="15.75" customHeight="1">
      <c r="A725" s="43"/>
      <c r="B725" s="4"/>
      <c r="C725" s="41"/>
      <c r="D725" s="41"/>
      <c r="E725" s="43"/>
      <c r="F725" s="43"/>
      <c r="G725" s="43"/>
      <c r="H725" s="43"/>
      <c r="I725" s="43"/>
      <c r="J725" s="43"/>
      <c r="K725" s="43"/>
      <c r="L725" s="43"/>
      <c r="M725" s="43"/>
      <c r="N725" s="43"/>
      <c r="O725" s="43"/>
      <c r="P725" s="43"/>
      <c r="Q725" s="43"/>
      <c r="R725" s="43"/>
      <c r="S725" s="43"/>
      <c r="T725" s="797"/>
      <c r="U725" s="43"/>
      <c r="V725" s="50"/>
      <c r="W725" s="43"/>
      <c r="X725" s="43"/>
      <c r="Y725" s="43"/>
      <c r="Z725" s="43"/>
      <c r="AA725" s="43"/>
    </row>
    <row r="726" spans="1:27" ht="15.75" customHeight="1">
      <c r="A726" s="43"/>
      <c r="B726" s="4"/>
      <c r="C726" s="41"/>
      <c r="D726" s="41"/>
      <c r="E726" s="43"/>
      <c r="F726" s="43"/>
      <c r="G726" s="43"/>
      <c r="H726" s="43"/>
      <c r="I726" s="43"/>
      <c r="J726" s="43"/>
      <c r="K726" s="43"/>
      <c r="L726" s="43"/>
      <c r="M726" s="43"/>
      <c r="N726" s="43"/>
      <c r="O726" s="43"/>
      <c r="P726" s="43"/>
      <c r="Q726" s="43"/>
      <c r="R726" s="43"/>
      <c r="S726" s="43"/>
      <c r="T726" s="797"/>
      <c r="U726" s="43"/>
      <c r="V726" s="50"/>
      <c r="W726" s="43"/>
      <c r="X726" s="43"/>
      <c r="Y726" s="43"/>
      <c r="Z726" s="43"/>
      <c r="AA726" s="43"/>
    </row>
    <row r="727" spans="1:27" ht="15.75" customHeight="1">
      <c r="A727" s="43"/>
      <c r="B727" s="4"/>
      <c r="C727" s="41"/>
      <c r="D727" s="41"/>
      <c r="E727" s="43"/>
      <c r="F727" s="43"/>
      <c r="G727" s="43"/>
      <c r="H727" s="43"/>
      <c r="I727" s="43"/>
      <c r="J727" s="43"/>
      <c r="K727" s="43"/>
      <c r="L727" s="43"/>
      <c r="M727" s="43"/>
      <c r="N727" s="43"/>
      <c r="O727" s="43"/>
      <c r="P727" s="43"/>
      <c r="Q727" s="43"/>
      <c r="R727" s="43"/>
      <c r="S727" s="43"/>
      <c r="T727" s="797"/>
      <c r="U727" s="43"/>
      <c r="V727" s="50"/>
      <c r="W727" s="43"/>
      <c r="X727" s="43"/>
      <c r="Y727" s="43"/>
      <c r="Z727" s="43"/>
      <c r="AA727" s="43"/>
    </row>
    <row r="728" spans="1:27" ht="15.75" customHeight="1">
      <c r="A728" s="43"/>
      <c r="B728" s="4"/>
      <c r="C728" s="41"/>
      <c r="D728" s="41"/>
      <c r="E728" s="43"/>
      <c r="F728" s="43"/>
      <c r="G728" s="43"/>
      <c r="H728" s="43"/>
      <c r="I728" s="43"/>
      <c r="J728" s="43"/>
      <c r="K728" s="43"/>
      <c r="L728" s="43"/>
      <c r="M728" s="43"/>
      <c r="N728" s="43"/>
      <c r="O728" s="43"/>
      <c r="P728" s="43"/>
      <c r="Q728" s="43"/>
      <c r="R728" s="43"/>
      <c r="S728" s="43"/>
      <c r="T728" s="797"/>
      <c r="U728" s="43"/>
      <c r="V728" s="50"/>
      <c r="W728" s="43"/>
      <c r="X728" s="43"/>
      <c r="Y728" s="43"/>
      <c r="Z728" s="43"/>
      <c r="AA728" s="43"/>
    </row>
    <row r="729" spans="1:27" ht="15.75" customHeight="1">
      <c r="A729" s="43"/>
      <c r="B729" s="4"/>
      <c r="C729" s="41"/>
      <c r="D729" s="41"/>
      <c r="E729" s="43"/>
      <c r="F729" s="43"/>
      <c r="G729" s="43"/>
      <c r="H729" s="43"/>
      <c r="I729" s="43"/>
      <c r="J729" s="43"/>
      <c r="K729" s="43"/>
      <c r="L729" s="43"/>
      <c r="M729" s="43"/>
      <c r="N729" s="43"/>
      <c r="O729" s="43"/>
      <c r="P729" s="43"/>
      <c r="Q729" s="43"/>
      <c r="R729" s="43"/>
      <c r="S729" s="43"/>
      <c r="T729" s="797"/>
      <c r="U729" s="43"/>
      <c r="V729" s="50"/>
      <c r="W729" s="43"/>
      <c r="X729" s="43"/>
      <c r="Y729" s="43"/>
      <c r="Z729" s="43"/>
      <c r="AA729" s="43"/>
    </row>
    <row r="730" spans="1:27" ht="15.75" customHeight="1">
      <c r="A730" s="43"/>
      <c r="B730" s="4"/>
      <c r="C730" s="41"/>
      <c r="D730" s="41"/>
      <c r="E730" s="43"/>
      <c r="F730" s="43"/>
      <c r="G730" s="43"/>
      <c r="H730" s="43"/>
      <c r="I730" s="43"/>
      <c r="J730" s="43"/>
      <c r="K730" s="43"/>
      <c r="L730" s="43"/>
      <c r="M730" s="43"/>
      <c r="N730" s="43"/>
      <c r="O730" s="43"/>
      <c r="P730" s="43"/>
      <c r="Q730" s="43"/>
      <c r="R730" s="43"/>
      <c r="S730" s="43"/>
      <c r="T730" s="797"/>
      <c r="U730" s="43"/>
      <c r="V730" s="50"/>
      <c r="W730" s="43"/>
      <c r="X730" s="43"/>
      <c r="Y730" s="43"/>
      <c r="Z730" s="43"/>
      <c r="AA730" s="43"/>
    </row>
    <row r="731" spans="1:27" ht="15.75" customHeight="1">
      <c r="A731" s="43"/>
      <c r="B731" s="4"/>
      <c r="C731" s="41"/>
      <c r="D731" s="41"/>
      <c r="E731" s="43"/>
      <c r="F731" s="43"/>
      <c r="G731" s="43"/>
      <c r="H731" s="43"/>
      <c r="I731" s="43"/>
      <c r="J731" s="43"/>
      <c r="K731" s="43"/>
      <c r="L731" s="43"/>
      <c r="M731" s="43"/>
      <c r="N731" s="43"/>
      <c r="O731" s="43"/>
      <c r="P731" s="43"/>
      <c r="Q731" s="43"/>
      <c r="R731" s="43"/>
      <c r="S731" s="43"/>
      <c r="T731" s="797"/>
      <c r="U731" s="43"/>
      <c r="V731" s="50"/>
      <c r="W731" s="43"/>
      <c r="X731" s="43"/>
      <c r="Y731" s="43"/>
      <c r="Z731" s="43"/>
      <c r="AA731" s="43"/>
    </row>
    <row r="732" spans="1:27" ht="15.75" customHeight="1">
      <c r="A732" s="43"/>
      <c r="B732" s="4"/>
      <c r="C732" s="41"/>
      <c r="D732" s="41"/>
      <c r="E732" s="43"/>
      <c r="F732" s="43"/>
      <c r="G732" s="43"/>
      <c r="H732" s="43"/>
      <c r="I732" s="43"/>
      <c r="J732" s="43"/>
      <c r="K732" s="43"/>
      <c r="L732" s="43"/>
      <c r="M732" s="43"/>
      <c r="N732" s="43"/>
      <c r="O732" s="43"/>
      <c r="P732" s="43"/>
      <c r="Q732" s="43"/>
      <c r="R732" s="43"/>
      <c r="S732" s="43"/>
      <c r="T732" s="797"/>
      <c r="U732" s="43"/>
      <c r="V732" s="50"/>
      <c r="W732" s="43"/>
      <c r="X732" s="43"/>
      <c r="Y732" s="43"/>
      <c r="Z732" s="43"/>
      <c r="AA732" s="43"/>
    </row>
    <row r="733" spans="1:27" ht="15.75" customHeight="1">
      <c r="A733" s="43"/>
      <c r="B733" s="4"/>
      <c r="C733" s="41"/>
      <c r="D733" s="41"/>
      <c r="E733" s="43"/>
      <c r="F733" s="43"/>
      <c r="G733" s="43"/>
      <c r="H733" s="43"/>
      <c r="I733" s="43"/>
      <c r="J733" s="43"/>
      <c r="K733" s="43"/>
      <c r="L733" s="43"/>
      <c r="M733" s="43"/>
      <c r="N733" s="43"/>
      <c r="O733" s="43"/>
      <c r="P733" s="43"/>
      <c r="Q733" s="43"/>
      <c r="R733" s="43"/>
      <c r="S733" s="43"/>
      <c r="T733" s="797"/>
      <c r="U733" s="43"/>
      <c r="V733" s="50"/>
      <c r="W733" s="43"/>
      <c r="X733" s="43"/>
      <c r="Y733" s="43"/>
      <c r="Z733" s="43"/>
      <c r="AA733" s="43"/>
    </row>
    <row r="734" spans="1:27" ht="15.75" customHeight="1">
      <c r="A734" s="43"/>
      <c r="B734" s="4"/>
      <c r="C734" s="41"/>
      <c r="D734" s="41"/>
      <c r="E734" s="43"/>
      <c r="F734" s="43"/>
      <c r="G734" s="43"/>
      <c r="H734" s="43"/>
      <c r="I734" s="43"/>
      <c r="J734" s="43"/>
      <c r="K734" s="43"/>
      <c r="L734" s="43"/>
      <c r="M734" s="43"/>
      <c r="N734" s="43"/>
      <c r="O734" s="43"/>
      <c r="P734" s="43"/>
      <c r="Q734" s="43"/>
      <c r="R734" s="43"/>
      <c r="S734" s="43"/>
      <c r="T734" s="797"/>
      <c r="U734" s="43"/>
      <c r="V734" s="50"/>
      <c r="W734" s="43"/>
      <c r="X734" s="43"/>
      <c r="Y734" s="43"/>
      <c r="Z734" s="43"/>
      <c r="AA734" s="43"/>
    </row>
    <row r="735" spans="1:27" ht="15.75" customHeight="1">
      <c r="A735" s="43"/>
      <c r="B735" s="4"/>
      <c r="C735" s="41"/>
      <c r="D735" s="41"/>
      <c r="E735" s="43"/>
      <c r="F735" s="43"/>
      <c r="G735" s="43"/>
      <c r="H735" s="43"/>
      <c r="I735" s="43"/>
      <c r="J735" s="43"/>
      <c r="K735" s="43"/>
      <c r="L735" s="43"/>
      <c r="M735" s="43"/>
      <c r="N735" s="43"/>
      <c r="O735" s="43"/>
      <c r="P735" s="43"/>
      <c r="Q735" s="43"/>
      <c r="R735" s="43"/>
      <c r="S735" s="43"/>
      <c r="T735" s="797"/>
      <c r="U735" s="43"/>
      <c r="V735" s="50"/>
      <c r="W735" s="43"/>
      <c r="X735" s="43"/>
      <c r="Y735" s="43"/>
      <c r="Z735" s="43"/>
      <c r="AA735" s="43"/>
    </row>
    <row r="736" spans="1:27" ht="15.75" customHeight="1">
      <c r="A736" s="43"/>
      <c r="B736" s="4"/>
      <c r="C736" s="41"/>
      <c r="D736" s="41"/>
      <c r="E736" s="43"/>
      <c r="F736" s="43"/>
      <c r="G736" s="43"/>
      <c r="H736" s="43"/>
      <c r="I736" s="43"/>
      <c r="J736" s="43"/>
      <c r="K736" s="43"/>
      <c r="L736" s="43"/>
      <c r="M736" s="43"/>
      <c r="N736" s="43"/>
      <c r="O736" s="43"/>
      <c r="P736" s="43"/>
      <c r="Q736" s="43"/>
      <c r="R736" s="43"/>
      <c r="S736" s="43"/>
      <c r="T736" s="797"/>
      <c r="U736" s="43"/>
      <c r="V736" s="50"/>
      <c r="W736" s="43"/>
      <c r="X736" s="43"/>
      <c r="Y736" s="43"/>
      <c r="Z736" s="43"/>
      <c r="AA736" s="43"/>
    </row>
    <row r="737" spans="1:27" ht="15.75" customHeight="1">
      <c r="A737" s="43"/>
      <c r="B737" s="4"/>
      <c r="C737" s="41"/>
      <c r="D737" s="41"/>
      <c r="E737" s="43"/>
      <c r="F737" s="43"/>
      <c r="G737" s="43"/>
      <c r="H737" s="43"/>
      <c r="I737" s="43"/>
      <c r="J737" s="43"/>
      <c r="K737" s="43"/>
      <c r="L737" s="43"/>
      <c r="M737" s="43"/>
      <c r="N737" s="43"/>
      <c r="O737" s="43"/>
      <c r="P737" s="43"/>
      <c r="Q737" s="43"/>
      <c r="R737" s="43"/>
      <c r="S737" s="43"/>
      <c r="T737" s="797"/>
      <c r="U737" s="43"/>
      <c r="V737" s="50"/>
      <c r="W737" s="43"/>
      <c r="X737" s="43"/>
      <c r="Y737" s="43"/>
      <c r="Z737" s="43"/>
      <c r="AA737" s="43"/>
    </row>
    <row r="738" spans="1:27" ht="15.75" customHeight="1">
      <c r="A738" s="43"/>
      <c r="B738" s="4"/>
      <c r="C738" s="41"/>
      <c r="D738" s="41"/>
      <c r="E738" s="43"/>
      <c r="F738" s="43"/>
      <c r="G738" s="43"/>
      <c r="H738" s="43"/>
      <c r="I738" s="43"/>
      <c r="J738" s="43"/>
      <c r="K738" s="43"/>
      <c r="L738" s="43"/>
      <c r="M738" s="43"/>
      <c r="N738" s="43"/>
      <c r="O738" s="43"/>
      <c r="P738" s="43"/>
      <c r="Q738" s="43"/>
      <c r="R738" s="43"/>
      <c r="S738" s="43"/>
      <c r="T738" s="797"/>
      <c r="U738" s="43"/>
      <c r="V738" s="50"/>
      <c r="W738" s="43"/>
      <c r="X738" s="43"/>
      <c r="Y738" s="43"/>
      <c r="Z738" s="43"/>
      <c r="AA738" s="43"/>
    </row>
    <row r="739" spans="1:27" ht="15.75" customHeight="1">
      <c r="A739" s="43"/>
      <c r="B739" s="4"/>
      <c r="C739" s="41"/>
      <c r="D739" s="41"/>
      <c r="E739" s="43"/>
      <c r="F739" s="43"/>
      <c r="G739" s="43"/>
      <c r="H739" s="43"/>
      <c r="I739" s="43"/>
      <c r="J739" s="43"/>
      <c r="K739" s="43"/>
      <c r="L739" s="43"/>
      <c r="M739" s="43"/>
      <c r="N739" s="43"/>
      <c r="O739" s="43"/>
      <c r="P739" s="43"/>
      <c r="Q739" s="43"/>
      <c r="R739" s="43"/>
      <c r="S739" s="43"/>
      <c r="T739" s="797"/>
      <c r="U739" s="43"/>
      <c r="V739" s="50"/>
      <c r="W739" s="43"/>
      <c r="X739" s="43"/>
      <c r="Y739" s="43"/>
      <c r="Z739" s="43"/>
      <c r="AA739" s="43"/>
    </row>
    <row r="740" spans="1:27" ht="15.75" customHeight="1">
      <c r="A740" s="43"/>
      <c r="B740" s="4"/>
      <c r="C740" s="41"/>
      <c r="D740" s="41"/>
      <c r="E740" s="43"/>
      <c r="F740" s="43"/>
      <c r="G740" s="43"/>
      <c r="H740" s="43"/>
      <c r="I740" s="43"/>
      <c r="J740" s="43"/>
      <c r="K740" s="43"/>
      <c r="L740" s="43"/>
      <c r="M740" s="43"/>
      <c r="N740" s="43"/>
      <c r="O740" s="43"/>
      <c r="P740" s="43"/>
      <c r="Q740" s="43"/>
      <c r="R740" s="43"/>
      <c r="S740" s="43"/>
      <c r="T740" s="797"/>
      <c r="U740" s="43"/>
      <c r="V740" s="50"/>
      <c r="W740" s="43"/>
      <c r="X740" s="43"/>
      <c r="Y740" s="43"/>
      <c r="Z740" s="43"/>
      <c r="AA740" s="43"/>
    </row>
    <row r="741" spans="1:27" ht="15.75" customHeight="1">
      <c r="A741" s="43"/>
      <c r="B741" s="4"/>
      <c r="C741" s="41"/>
      <c r="D741" s="41"/>
      <c r="E741" s="43"/>
      <c r="F741" s="43"/>
      <c r="G741" s="43"/>
      <c r="H741" s="43"/>
      <c r="I741" s="43"/>
      <c r="J741" s="43"/>
      <c r="K741" s="43"/>
      <c r="L741" s="43"/>
      <c r="M741" s="43"/>
      <c r="N741" s="43"/>
      <c r="O741" s="43"/>
      <c r="P741" s="43"/>
      <c r="Q741" s="43"/>
      <c r="R741" s="43"/>
      <c r="S741" s="43"/>
      <c r="T741" s="797"/>
      <c r="U741" s="43"/>
      <c r="V741" s="50"/>
      <c r="W741" s="43"/>
      <c r="X741" s="43"/>
      <c r="Y741" s="43"/>
      <c r="Z741" s="43"/>
      <c r="AA741" s="43"/>
    </row>
    <row r="742" spans="1:27" ht="15.75" customHeight="1">
      <c r="A742" s="43"/>
      <c r="B742" s="4"/>
      <c r="C742" s="41"/>
      <c r="D742" s="41"/>
      <c r="E742" s="43"/>
      <c r="F742" s="43"/>
      <c r="G742" s="43"/>
      <c r="H742" s="43"/>
      <c r="I742" s="43"/>
      <c r="J742" s="43"/>
      <c r="K742" s="43"/>
      <c r="L742" s="43"/>
      <c r="M742" s="43"/>
      <c r="N742" s="43"/>
      <c r="O742" s="43"/>
      <c r="P742" s="43"/>
      <c r="Q742" s="43"/>
      <c r="R742" s="43"/>
      <c r="S742" s="43"/>
      <c r="T742" s="797"/>
      <c r="U742" s="43"/>
      <c r="V742" s="50"/>
      <c r="W742" s="43"/>
      <c r="X742" s="43"/>
      <c r="Y742" s="43"/>
      <c r="Z742" s="43"/>
      <c r="AA742" s="43"/>
    </row>
    <row r="743" spans="1:27" ht="15.75" customHeight="1">
      <c r="A743" s="43"/>
      <c r="B743" s="4"/>
      <c r="C743" s="41"/>
      <c r="D743" s="41"/>
      <c r="E743" s="43"/>
      <c r="F743" s="43"/>
      <c r="G743" s="43"/>
      <c r="H743" s="43"/>
      <c r="I743" s="43"/>
      <c r="J743" s="43"/>
      <c r="K743" s="43"/>
      <c r="L743" s="43"/>
      <c r="M743" s="43"/>
      <c r="N743" s="43"/>
      <c r="O743" s="43"/>
      <c r="P743" s="43"/>
      <c r="Q743" s="43"/>
      <c r="R743" s="43"/>
      <c r="S743" s="43"/>
      <c r="T743" s="797"/>
      <c r="U743" s="43"/>
      <c r="V743" s="50"/>
      <c r="W743" s="43"/>
      <c r="X743" s="43"/>
      <c r="Y743" s="43"/>
      <c r="Z743" s="43"/>
      <c r="AA743" s="43"/>
    </row>
    <row r="744" spans="1:27" ht="15.75" customHeight="1">
      <c r="A744" s="43"/>
      <c r="B744" s="4"/>
      <c r="C744" s="41"/>
      <c r="D744" s="41"/>
      <c r="E744" s="43"/>
      <c r="F744" s="43"/>
      <c r="G744" s="43"/>
      <c r="H744" s="43"/>
      <c r="I744" s="43"/>
      <c r="J744" s="43"/>
      <c r="K744" s="43"/>
      <c r="L744" s="43"/>
      <c r="M744" s="43"/>
      <c r="N744" s="43"/>
      <c r="O744" s="43"/>
      <c r="P744" s="43"/>
      <c r="Q744" s="43"/>
      <c r="R744" s="43"/>
      <c r="S744" s="43"/>
      <c r="T744" s="797"/>
      <c r="U744" s="43"/>
      <c r="V744" s="50"/>
      <c r="W744" s="43"/>
      <c r="X744" s="43"/>
      <c r="Y744" s="43"/>
      <c r="Z744" s="43"/>
      <c r="AA744" s="43"/>
    </row>
    <row r="745" spans="1:27" ht="15.75" customHeight="1">
      <c r="A745" s="43"/>
      <c r="B745" s="4"/>
      <c r="C745" s="41"/>
      <c r="D745" s="41"/>
      <c r="E745" s="43"/>
      <c r="F745" s="43"/>
      <c r="G745" s="43"/>
      <c r="H745" s="43"/>
      <c r="I745" s="43"/>
      <c r="J745" s="43"/>
      <c r="K745" s="43"/>
      <c r="L745" s="43"/>
      <c r="M745" s="43"/>
      <c r="N745" s="43"/>
      <c r="O745" s="43"/>
      <c r="P745" s="43"/>
      <c r="Q745" s="43"/>
      <c r="R745" s="43"/>
      <c r="S745" s="43"/>
      <c r="T745" s="797"/>
      <c r="U745" s="43"/>
      <c r="V745" s="50"/>
      <c r="W745" s="43"/>
      <c r="X745" s="43"/>
      <c r="Y745" s="43"/>
      <c r="Z745" s="43"/>
      <c r="AA745" s="43"/>
    </row>
    <row r="746" spans="1:27" ht="15.75" customHeight="1">
      <c r="A746" s="43"/>
      <c r="B746" s="4"/>
      <c r="C746" s="41"/>
      <c r="D746" s="41"/>
      <c r="E746" s="43"/>
      <c r="F746" s="43"/>
      <c r="G746" s="43"/>
      <c r="H746" s="43"/>
      <c r="I746" s="43"/>
      <c r="J746" s="43"/>
      <c r="K746" s="43"/>
      <c r="L746" s="43"/>
      <c r="M746" s="43"/>
      <c r="N746" s="43"/>
      <c r="O746" s="43"/>
      <c r="P746" s="43"/>
      <c r="Q746" s="43"/>
      <c r="R746" s="43"/>
      <c r="S746" s="43"/>
      <c r="T746" s="797"/>
      <c r="U746" s="43"/>
      <c r="V746" s="50"/>
      <c r="W746" s="43"/>
      <c r="X746" s="43"/>
      <c r="Y746" s="43"/>
      <c r="Z746" s="43"/>
      <c r="AA746" s="43"/>
    </row>
    <row r="747" spans="1:27" ht="15.75" customHeight="1">
      <c r="A747" s="43"/>
      <c r="B747" s="4"/>
      <c r="C747" s="41"/>
      <c r="D747" s="41"/>
      <c r="E747" s="43"/>
      <c r="F747" s="43"/>
      <c r="G747" s="43"/>
      <c r="H747" s="43"/>
      <c r="I747" s="43"/>
      <c r="J747" s="43"/>
      <c r="K747" s="43"/>
      <c r="L747" s="43"/>
      <c r="M747" s="43"/>
      <c r="N747" s="43"/>
      <c r="O747" s="43"/>
      <c r="P747" s="43"/>
      <c r="Q747" s="43"/>
      <c r="R747" s="43"/>
      <c r="S747" s="43"/>
      <c r="T747" s="797"/>
      <c r="U747" s="43"/>
      <c r="V747" s="50"/>
      <c r="W747" s="43"/>
      <c r="X747" s="43"/>
      <c r="Y747" s="43"/>
      <c r="Z747" s="43"/>
      <c r="AA747" s="43"/>
    </row>
    <row r="748" spans="1:27" ht="15.75" customHeight="1">
      <c r="A748" s="43"/>
      <c r="B748" s="4"/>
      <c r="C748" s="41"/>
      <c r="D748" s="41"/>
      <c r="E748" s="43"/>
      <c r="F748" s="43"/>
      <c r="G748" s="43"/>
      <c r="H748" s="43"/>
      <c r="I748" s="43"/>
      <c r="J748" s="43"/>
      <c r="K748" s="43"/>
      <c r="L748" s="43"/>
      <c r="M748" s="43"/>
      <c r="N748" s="43"/>
      <c r="O748" s="43"/>
      <c r="P748" s="43"/>
      <c r="Q748" s="43"/>
      <c r="R748" s="43"/>
      <c r="S748" s="43"/>
      <c r="T748" s="797"/>
      <c r="U748" s="43"/>
      <c r="V748" s="50"/>
      <c r="W748" s="43"/>
      <c r="X748" s="43"/>
      <c r="Y748" s="43"/>
      <c r="Z748" s="43"/>
      <c r="AA748" s="43"/>
    </row>
    <row r="749" spans="1:27" ht="15.75" customHeight="1">
      <c r="A749" s="43"/>
      <c r="B749" s="4"/>
      <c r="C749" s="41"/>
      <c r="D749" s="41"/>
      <c r="E749" s="43"/>
      <c r="F749" s="43"/>
      <c r="G749" s="43"/>
      <c r="H749" s="43"/>
      <c r="I749" s="43"/>
      <c r="J749" s="43"/>
      <c r="K749" s="43"/>
      <c r="L749" s="43"/>
      <c r="M749" s="43"/>
      <c r="N749" s="43"/>
      <c r="O749" s="43"/>
      <c r="P749" s="43"/>
      <c r="Q749" s="43"/>
      <c r="R749" s="43"/>
      <c r="S749" s="43"/>
      <c r="T749" s="797"/>
      <c r="U749" s="43"/>
      <c r="V749" s="50"/>
      <c r="W749" s="43"/>
      <c r="X749" s="43"/>
      <c r="Y749" s="43"/>
      <c r="Z749" s="43"/>
      <c r="AA749" s="43"/>
    </row>
    <row r="750" spans="1:27" ht="15.75" customHeight="1">
      <c r="A750" s="43"/>
      <c r="B750" s="4"/>
      <c r="C750" s="41"/>
      <c r="D750" s="41"/>
      <c r="E750" s="43"/>
      <c r="F750" s="43"/>
      <c r="G750" s="43"/>
      <c r="H750" s="43"/>
      <c r="I750" s="43"/>
      <c r="J750" s="43"/>
      <c r="K750" s="43"/>
      <c r="L750" s="43"/>
      <c r="M750" s="43"/>
      <c r="N750" s="43"/>
      <c r="O750" s="43"/>
      <c r="P750" s="43"/>
      <c r="Q750" s="43"/>
      <c r="R750" s="43"/>
      <c r="S750" s="43"/>
      <c r="T750" s="797"/>
      <c r="U750" s="43"/>
      <c r="V750" s="50"/>
      <c r="W750" s="43"/>
      <c r="X750" s="43"/>
      <c r="Y750" s="43"/>
      <c r="Z750" s="43"/>
      <c r="AA750" s="43"/>
    </row>
    <row r="751" spans="1:27" ht="15.75" customHeight="1">
      <c r="A751" s="43"/>
      <c r="B751" s="4"/>
      <c r="C751" s="41"/>
      <c r="D751" s="41"/>
      <c r="E751" s="43"/>
      <c r="F751" s="43"/>
      <c r="G751" s="43"/>
      <c r="H751" s="43"/>
      <c r="I751" s="43"/>
      <c r="J751" s="43"/>
      <c r="K751" s="43"/>
      <c r="L751" s="43"/>
      <c r="M751" s="43"/>
      <c r="N751" s="43"/>
      <c r="O751" s="43"/>
      <c r="P751" s="43"/>
      <c r="Q751" s="43"/>
      <c r="R751" s="43"/>
      <c r="S751" s="43"/>
      <c r="T751" s="797"/>
      <c r="U751" s="43"/>
      <c r="V751" s="50"/>
      <c r="W751" s="43"/>
      <c r="X751" s="43"/>
      <c r="Y751" s="43"/>
      <c r="Z751" s="43"/>
      <c r="AA751" s="43"/>
    </row>
    <row r="752" spans="1:27" ht="15.75" customHeight="1">
      <c r="A752" s="43"/>
      <c r="B752" s="4"/>
      <c r="C752" s="41"/>
      <c r="D752" s="41"/>
      <c r="E752" s="43"/>
      <c r="F752" s="43"/>
      <c r="G752" s="43"/>
      <c r="H752" s="43"/>
      <c r="I752" s="43"/>
      <c r="J752" s="43"/>
      <c r="K752" s="43"/>
      <c r="L752" s="43"/>
      <c r="M752" s="43"/>
      <c r="N752" s="43"/>
      <c r="O752" s="43"/>
      <c r="P752" s="43"/>
      <c r="Q752" s="43"/>
      <c r="R752" s="43"/>
      <c r="S752" s="43"/>
      <c r="T752" s="797"/>
      <c r="U752" s="43"/>
      <c r="V752" s="50"/>
      <c r="W752" s="43"/>
      <c r="X752" s="43"/>
      <c r="Y752" s="43"/>
      <c r="Z752" s="43"/>
      <c r="AA752" s="43"/>
    </row>
    <row r="753" spans="1:27" ht="15.75" customHeight="1">
      <c r="A753" s="43"/>
      <c r="B753" s="4"/>
      <c r="C753" s="41"/>
      <c r="D753" s="41"/>
      <c r="E753" s="43"/>
      <c r="F753" s="43"/>
      <c r="G753" s="43"/>
      <c r="H753" s="43"/>
      <c r="I753" s="43"/>
      <c r="J753" s="43"/>
      <c r="K753" s="43"/>
      <c r="L753" s="43"/>
      <c r="M753" s="43"/>
      <c r="N753" s="43"/>
      <c r="O753" s="43"/>
      <c r="P753" s="43"/>
      <c r="Q753" s="43"/>
      <c r="R753" s="43"/>
      <c r="S753" s="43"/>
      <c r="T753" s="797"/>
      <c r="U753" s="43"/>
      <c r="V753" s="50"/>
      <c r="W753" s="43"/>
      <c r="X753" s="43"/>
      <c r="Y753" s="43"/>
      <c r="Z753" s="43"/>
      <c r="AA753" s="43"/>
    </row>
    <row r="754" spans="1:27" ht="15.75" customHeight="1">
      <c r="A754" s="43"/>
      <c r="B754" s="4"/>
      <c r="C754" s="41"/>
      <c r="D754" s="41"/>
      <c r="E754" s="43"/>
      <c r="F754" s="43"/>
      <c r="G754" s="43"/>
      <c r="H754" s="43"/>
      <c r="I754" s="43"/>
      <c r="J754" s="43"/>
      <c r="K754" s="43"/>
      <c r="L754" s="43"/>
      <c r="M754" s="43"/>
      <c r="N754" s="43"/>
      <c r="O754" s="43"/>
      <c r="P754" s="43"/>
      <c r="Q754" s="43"/>
      <c r="R754" s="43"/>
      <c r="S754" s="43"/>
      <c r="T754" s="797"/>
      <c r="U754" s="43"/>
      <c r="V754" s="50"/>
      <c r="W754" s="43"/>
      <c r="X754" s="43"/>
      <c r="Y754" s="43"/>
      <c r="Z754" s="43"/>
      <c r="AA754" s="43"/>
    </row>
    <row r="755" spans="1:27" ht="15.75" customHeight="1">
      <c r="A755" s="43"/>
      <c r="B755" s="4"/>
      <c r="C755" s="41"/>
      <c r="D755" s="41"/>
      <c r="E755" s="43"/>
      <c r="F755" s="43"/>
      <c r="G755" s="43"/>
      <c r="H755" s="43"/>
      <c r="I755" s="43"/>
      <c r="J755" s="43"/>
      <c r="K755" s="43"/>
      <c r="L755" s="43"/>
      <c r="M755" s="43"/>
      <c r="N755" s="43"/>
      <c r="O755" s="43"/>
      <c r="P755" s="43"/>
      <c r="Q755" s="43"/>
      <c r="R755" s="43"/>
      <c r="S755" s="43"/>
      <c r="T755" s="797"/>
      <c r="U755" s="43"/>
      <c r="V755" s="50"/>
      <c r="W755" s="43"/>
      <c r="X755" s="43"/>
      <c r="Y755" s="43"/>
      <c r="Z755" s="43"/>
      <c r="AA755" s="43"/>
    </row>
    <row r="756" spans="1:27" ht="15.75" customHeight="1">
      <c r="A756" s="43"/>
      <c r="B756" s="4"/>
      <c r="C756" s="41"/>
      <c r="D756" s="41"/>
      <c r="E756" s="43"/>
      <c r="F756" s="43"/>
      <c r="G756" s="43"/>
      <c r="H756" s="43"/>
      <c r="I756" s="43"/>
      <c r="J756" s="43"/>
      <c r="K756" s="43"/>
      <c r="L756" s="43"/>
      <c r="M756" s="43"/>
      <c r="N756" s="43"/>
      <c r="O756" s="43"/>
      <c r="P756" s="43"/>
      <c r="Q756" s="43"/>
      <c r="R756" s="43"/>
      <c r="S756" s="43"/>
      <c r="T756" s="797"/>
      <c r="U756" s="43"/>
      <c r="V756" s="50"/>
      <c r="W756" s="43"/>
      <c r="X756" s="43"/>
      <c r="Y756" s="43"/>
      <c r="Z756" s="43"/>
      <c r="AA756" s="43"/>
    </row>
    <row r="757" spans="1:27" ht="15.75" customHeight="1">
      <c r="A757" s="43"/>
      <c r="B757" s="4"/>
      <c r="C757" s="41"/>
      <c r="D757" s="41"/>
      <c r="E757" s="43"/>
      <c r="F757" s="43"/>
      <c r="G757" s="43"/>
      <c r="H757" s="43"/>
      <c r="I757" s="43"/>
      <c r="J757" s="43"/>
      <c r="K757" s="43"/>
      <c r="L757" s="43"/>
      <c r="M757" s="43"/>
      <c r="N757" s="43"/>
      <c r="O757" s="43"/>
      <c r="P757" s="43"/>
      <c r="Q757" s="43"/>
      <c r="R757" s="43"/>
      <c r="S757" s="43"/>
      <c r="T757" s="797"/>
      <c r="U757" s="43"/>
      <c r="V757" s="50"/>
      <c r="W757" s="43"/>
      <c r="X757" s="43"/>
      <c r="Y757" s="43"/>
      <c r="Z757" s="43"/>
      <c r="AA757" s="43"/>
    </row>
    <row r="758" spans="1:27" ht="15.75" customHeight="1">
      <c r="A758" s="43"/>
      <c r="B758" s="4"/>
      <c r="C758" s="41"/>
      <c r="D758" s="41"/>
      <c r="E758" s="43"/>
      <c r="F758" s="43"/>
      <c r="G758" s="43"/>
      <c r="H758" s="43"/>
      <c r="I758" s="43"/>
      <c r="J758" s="43"/>
      <c r="K758" s="43"/>
      <c r="L758" s="43"/>
      <c r="M758" s="43"/>
      <c r="N758" s="43"/>
      <c r="O758" s="43"/>
      <c r="P758" s="43"/>
      <c r="Q758" s="43"/>
      <c r="R758" s="43"/>
      <c r="S758" s="43"/>
      <c r="T758" s="797"/>
      <c r="U758" s="43"/>
      <c r="V758" s="50"/>
      <c r="W758" s="43"/>
      <c r="X758" s="43"/>
      <c r="Y758" s="43"/>
      <c r="Z758" s="43"/>
      <c r="AA758" s="43"/>
    </row>
    <row r="759" spans="1:27" ht="15.75" customHeight="1">
      <c r="A759" s="43"/>
      <c r="B759" s="4"/>
      <c r="C759" s="41"/>
      <c r="D759" s="41"/>
      <c r="E759" s="43"/>
      <c r="F759" s="43"/>
      <c r="G759" s="43"/>
      <c r="H759" s="43"/>
      <c r="I759" s="43"/>
      <c r="J759" s="43"/>
      <c r="K759" s="43"/>
      <c r="L759" s="43"/>
      <c r="M759" s="43"/>
      <c r="N759" s="43"/>
      <c r="O759" s="43"/>
      <c r="P759" s="43"/>
      <c r="Q759" s="43"/>
      <c r="R759" s="43"/>
      <c r="S759" s="43"/>
      <c r="T759" s="797"/>
      <c r="U759" s="43"/>
      <c r="V759" s="50"/>
      <c r="W759" s="43"/>
      <c r="X759" s="43"/>
      <c r="Y759" s="43"/>
      <c r="Z759" s="43"/>
      <c r="AA759" s="43"/>
    </row>
    <row r="760" spans="1:27" ht="15.75" customHeight="1">
      <c r="A760" s="43"/>
      <c r="B760" s="4"/>
      <c r="C760" s="41"/>
      <c r="D760" s="41"/>
      <c r="E760" s="43"/>
      <c r="F760" s="43"/>
      <c r="G760" s="43"/>
      <c r="H760" s="43"/>
      <c r="I760" s="43"/>
      <c r="J760" s="43"/>
      <c r="K760" s="43"/>
      <c r="L760" s="43"/>
      <c r="M760" s="43"/>
      <c r="N760" s="43"/>
      <c r="O760" s="43"/>
      <c r="P760" s="43"/>
      <c r="Q760" s="43"/>
      <c r="R760" s="43"/>
      <c r="S760" s="43"/>
      <c r="T760" s="797"/>
      <c r="U760" s="43"/>
      <c r="V760" s="50"/>
      <c r="W760" s="43"/>
      <c r="X760" s="43"/>
      <c r="Y760" s="43"/>
      <c r="Z760" s="43"/>
      <c r="AA760" s="43"/>
    </row>
    <row r="761" spans="1:27" ht="15.75" customHeight="1">
      <c r="A761" s="43"/>
      <c r="B761" s="4"/>
      <c r="C761" s="41"/>
      <c r="D761" s="41"/>
      <c r="E761" s="43"/>
      <c r="F761" s="43"/>
      <c r="G761" s="43"/>
      <c r="H761" s="43"/>
      <c r="I761" s="43"/>
      <c r="J761" s="43"/>
      <c r="K761" s="43"/>
      <c r="L761" s="43"/>
      <c r="M761" s="43"/>
      <c r="N761" s="43"/>
      <c r="O761" s="43"/>
      <c r="P761" s="43"/>
      <c r="Q761" s="43"/>
      <c r="R761" s="43"/>
      <c r="S761" s="43"/>
      <c r="T761" s="797"/>
      <c r="U761" s="43"/>
      <c r="V761" s="50"/>
      <c r="W761" s="43"/>
      <c r="X761" s="43"/>
      <c r="Y761" s="43"/>
      <c r="Z761" s="43"/>
      <c r="AA761" s="43"/>
    </row>
    <row r="762" spans="1:27" ht="15.75" customHeight="1">
      <c r="A762" s="43"/>
      <c r="B762" s="4"/>
      <c r="C762" s="41"/>
      <c r="D762" s="41"/>
      <c r="E762" s="43"/>
      <c r="F762" s="43"/>
      <c r="G762" s="43"/>
      <c r="H762" s="43"/>
      <c r="I762" s="43"/>
      <c r="J762" s="43"/>
      <c r="K762" s="43"/>
      <c r="L762" s="43"/>
      <c r="M762" s="43"/>
      <c r="N762" s="43"/>
      <c r="O762" s="43"/>
      <c r="P762" s="43"/>
      <c r="Q762" s="43"/>
      <c r="R762" s="43"/>
      <c r="S762" s="43"/>
      <c r="T762" s="797"/>
      <c r="U762" s="43"/>
      <c r="V762" s="50"/>
      <c r="W762" s="43"/>
      <c r="X762" s="43"/>
      <c r="Y762" s="43"/>
      <c r="Z762" s="43"/>
      <c r="AA762" s="43"/>
    </row>
    <row r="763" spans="1:27" ht="15.75" customHeight="1">
      <c r="A763" s="43"/>
      <c r="B763" s="4"/>
      <c r="C763" s="41"/>
      <c r="D763" s="41"/>
      <c r="E763" s="43"/>
      <c r="F763" s="43"/>
      <c r="G763" s="43"/>
      <c r="H763" s="43"/>
      <c r="I763" s="43"/>
      <c r="J763" s="43"/>
      <c r="K763" s="43"/>
      <c r="L763" s="43"/>
      <c r="M763" s="43"/>
      <c r="N763" s="43"/>
      <c r="O763" s="43"/>
      <c r="P763" s="43"/>
      <c r="Q763" s="43"/>
      <c r="R763" s="43"/>
      <c r="S763" s="43"/>
      <c r="T763" s="797"/>
      <c r="U763" s="43"/>
      <c r="V763" s="50"/>
      <c r="W763" s="43"/>
      <c r="X763" s="43"/>
      <c r="Y763" s="43"/>
      <c r="Z763" s="43"/>
      <c r="AA763" s="43"/>
    </row>
    <row r="764" spans="1:27" ht="15.75" customHeight="1">
      <c r="A764" s="43"/>
      <c r="B764" s="4"/>
      <c r="C764" s="41"/>
      <c r="D764" s="41"/>
      <c r="E764" s="43"/>
      <c r="F764" s="43"/>
      <c r="G764" s="43"/>
      <c r="H764" s="43"/>
      <c r="I764" s="43"/>
      <c r="J764" s="43"/>
      <c r="K764" s="43"/>
      <c r="L764" s="43"/>
      <c r="M764" s="43"/>
      <c r="N764" s="43"/>
      <c r="O764" s="43"/>
      <c r="P764" s="43"/>
      <c r="Q764" s="43"/>
      <c r="R764" s="43"/>
      <c r="S764" s="43"/>
      <c r="T764" s="797"/>
      <c r="U764" s="43"/>
      <c r="V764" s="50"/>
      <c r="W764" s="43"/>
      <c r="X764" s="43"/>
      <c r="Y764" s="43"/>
      <c r="Z764" s="43"/>
      <c r="AA764" s="43"/>
    </row>
    <row r="765" spans="1:27" ht="15.75" customHeight="1">
      <c r="A765" s="43"/>
      <c r="B765" s="4"/>
      <c r="C765" s="41"/>
      <c r="D765" s="41"/>
      <c r="E765" s="43"/>
      <c r="F765" s="43"/>
      <c r="G765" s="43"/>
      <c r="H765" s="43"/>
      <c r="I765" s="43"/>
      <c r="J765" s="43"/>
      <c r="K765" s="43"/>
      <c r="L765" s="43"/>
      <c r="M765" s="43"/>
      <c r="N765" s="43"/>
      <c r="O765" s="43"/>
      <c r="P765" s="43"/>
      <c r="Q765" s="43"/>
      <c r="R765" s="43"/>
      <c r="S765" s="43"/>
      <c r="T765" s="797"/>
      <c r="U765" s="43"/>
      <c r="V765" s="50"/>
      <c r="W765" s="43"/>
      <c r="X765" s="43"/>
      <c r="Y765" s="43"/>
      <c r="Z765" s="43"/>
      <c r="AA765" s="43"/>
    </row>
    <row r="766" spans="1:27" ht="15.75" customHeight="1">
      <c r="A766" s="43"/>
      <c r="B766" s="4"/>
      <c r="C766" s="41"/>
      <c r="D766" s="41"/>
      <c r="E766" s="43"/>
      <c r="F766" s="43"/>
      <c r="G766" s="43"/>
      <c r="H766" s="43"/>
      <c r="I766" s="43"/>
      <c r="J766" s="43"/>
      <c r="K766" s="43"/>
      <c r="L766" s="43"/>
      <c r="M766" s="43"/>
      <c r="N766" s="43"/>
      <c r="O766" s="43"/>
      <c r="P766" s="43"/>
      <c r="Q766" s="43"/>
      <c r="R766" s="43"/>
      <c r="S766" s="43"/>
      <c r="T766" s="797"/>
      <c r="U766" s="43"/>
      <c r="V766" s="50"/>
      <c r="W766" s="43"/>
      <c r="X766" s="43"/>
      <c r="Y766" s="43"/>
      <c r="Z766" s="43"/>
      <c r="AA766" s="43"/>
    </row>
    <row r="767" spans="1:27" ht="15.75" customHeight="1">
      <c r="A767" s="43"/>
      <c r="B767" s="4"/>
      <c r="C767" s="41"/>
      <c r="D767" s="41"/>
      <c r="E767" s="43"/>
      <c r="F767" s="43"/>
      <c r="G767" s="43"/>
      <c r="H767" s="43"/>
      <c r="I767" s="43"/>
      <c r="J767" s="43"/>
      <c r="K767" s="43"/>
      <c r="L767" s="43"/>
      <c r="M767" s="43"/>
      <c r="N767" s="43"/>
      <c r="O767" s="43"/>
      <c r="P767" s="43"/>
      <c r="Q767" s="43"/>
      <c r="R767" s="43"/>
      <c r="S767" s="43"/>
      <c r="T767" s="797"/>
      <c r="U767" s="43"/>
      <c r="V767" s="50"/>
      <c r="W767" s="43"/>
      <c r="X767" s="43"/>
      <c r="Y767" s="43"/>
      <c r="Z767" s="43"/>
      <c r="AA767" s="43"/>
    </row>
    <row r="768" spans="1:27" ht="15.75" customHeight="1">
      <c r="A768" s="43"/>
      <c r="B768" s="4"/>
      <c r="C768" s="41"/>
      <c r="D768" s="41"/>
      <c r="E768" s="43"/>
      <c r="F768" s="43"/>
      <c r="G768" s="43"/>
      <c r="H768" s="43"/>
      <c r="I768" s="43"/>
      <c r="J768" s="43"/>
      <c r="K768" s="43"/>
      <c r="L768" s="43"/>
      <c r="M768" s="43"/>
      <c r="N768" s="43"/>
      <c r="O768" s="43"/>
      <c r="P768" s="43"/>
      <c r="Q768" s="43"/>
      <c r="R768" s="43"/>
      <c r="S768" s="43"/>
      <c r="T768" s="797"/>
      <c r="U768" s="43"/>
      <c r="V768" s="50"/>
      <c r="W768" s="43"/>
      <c r="X768" s="43"/>
      <c r="Y768" s="43"/>
      <c r="Z768" s="43"/>
      <c r="AA768" s="43"/>
    </row>
    <row r="769" spans="1:27" ht="15.75" customHeight="1">
      <c r="A769" s="43"/>
      <c r="B769" s="4"/>
      <c r="C769" s="41"/>
      <c r="D769" s="41"/>
      <c r="E769" s="43"/>
      <c r="F769" s="43"/>
      <c r="G769" s="43"/>
      <c r="H769" s="43"/>
      <c r="I769" s="43"/>
      <c r="J769" s="43"/>
      <c r="K769" s="43"/>
      <c r="L769" s="43"/>
      <c r="M769" s="43"/>
      <c r="N769" s="43"/>
      <c r="O769" s="43"/>
      <c r="P769" s="43"/>
      <c r="Q769" s="43"/>
      <c r="R769" s="43"/>
      <c r="S769" s="43"/>
      <c r="T769" s="797"/>
      <c r="U769" s="43"/>
      <c r="V769" s="50"/>
      <c r="W769" s="43"/>
      <c r="X769" s="43"/>
      <c r="Y769" s="43"/>
      <c r="Z769" s="43"/>
      <c r="AA769" s="43"/>
    </row>
    <row r="770" spans="1:27" ht="15.75" customHeight="1">
      <c r="A770" s="43"/>
      <c r="B770" s="4"/>
      <c r="C770" s="41"/>
      <c r="D770" s="41"/>
      <c r="E770" s="43"/>
      <c r="F770" s="43"/>
      <c r="G770" s="43"/>
      <c r="H770" s="43"/>
      <c r="I770" s="43"/>
      <c r="J770" s="43"/>
      <c r="K770" s="43"/>
      <c r="L770" s="43"/>
      <c r="M770" s="43"/>
      <c r="N770" s="43"/>
      <c r="O770" s="43"/>
      <c r="P770" s="43"/>
      <c r="Q770" s="43"/>
      <c r="R770" s="43"/>
      <c r="S770" s="43"/>
      <c r="T770" s="797"/>
      <c r="U770" s="43"/>
      <c r="V770" s="50"/>
      <c r="W770" s="43"/>
      <c r="X770" s="43"/>
      <c r="Y770" s="43"/>
      <c r="Z770" s="43"/>
      <c r="AA770" s="43"/>
    </row>
    <row r="771" spans="1:27" ht="15.75" customHeight="1">
      <c r="A771" s="43"/>
      <c r="B771" s="4"/>
      <c r="C771" s="41"/>
      <c r="D771" s="41"/>
      <c r="E771" s="43"/>
      <c r="F771" s="43"/>
      <c r="G771" s="43"/>
      <c r="H771" s="43"/>
      <c r="I771" s="43"/>
      <c r="J771" s="43"/>
      <c r="K771" s="43"/>
      <c r="L771" s="43"/>
      <c r="M771" s="43"/>
      <c r="N771" s="43"/>
      <c r="O771" s="43"/>
      <c r="P771" s="43"/>
      <c r="Q771" s="43"/>
      <c r="R771" s="43"/>
      <c r="S771" s="43"/>
      <c r="T771" s="797"/>
      <c r="U771" s="43"/>
      <c r="V771" s="50"/>
      <c r="W771" s="43"/>
      <c r="X771" s="43"/>
      <c r="Y771" s="43"/>
      <c r="Z771" s="43"/>
      <c r="AA771" s="43"/>
    </row>
    <row r="772" spans="1:27" ht="15.75" customHeight="1">
      <c r="A772" s="43"/>
      <c r="B772" s="4"/>
      <c r="C772" s="41"/>
      <c r="D772" s="41"/>
      <c r="E772" s="43"/>
      <c r="F772" s="43"/>
      <c r="G772" s="43"/>
      <c r="H772" s="43"/>
      <c r="I772" s="43"/>
      <c r="J772" s="43"/>
      <c r="K772" s="43"/>
      <c r="L772" s="43"/>
      <c r="M772" s="43"/>
      <c r="N772" s="43"/>
      <c r="O772" s="43"/>
      <c r="P772" s="43"/>
      <c r="Q772" s="43"/>
      <c r="R772" s="43"/>
      <c r="S772" s="43"/>
      <c r="T772" s="797"/>
      <c r="U772" s="43"/>
      <c r="V772" s="50"/>
      <c r="W772" s="43"/>
      <c r="X772" s="43"/>
      <c r="Y772" s="43"/>
      <c r="Z772" s="43"/>
      <c r="AA772" s="43"/>
    </row>
    <row r="773" spans="1:27" ht="15.75" customHeight="1">
      <c r="A773" s="43"/>
      <c r="B773" s="4"/>
      <c r="C773" s="41"/>
      <c r="D773" s="41"/>
      <c r="E773" s="43"/>
      <c r="F773" s="43"/>
      <c r="G773" s="43"/>
      <c r="H773" s="43"/>
      <c r="I773" s="43"/>
      <c r="J773" s="43"/>
      <c r="K773" s="43"/>
      <c r="L773" s="43"/>
      <c r="M773" s="43"/>
      <c r="N773" s="43"/>
      <c r="O773" s="43"/>
      <c r="P773" s="43"/>
      <c r="Q773" s="43"/>
      <c r="R773" s="43"/>
      <c r="S773" s="43"/>
      <c r="T773" s="797"/>
      <c r="U773" s="43"/>
      <c r="V773" s="50"/>
      <c r="W773" s="43"/>
      <c r="X773" s="43"/>
      <c r="Y773" s="43"/>
      <c r="Z773" s="43"/>
      <c r="AA773" s="43"/>
    </row>
    <row r="774" spans="1:27" ht="15.75" customHeight="1">
      <c r="A774" s="43"/>
      <c r="B774" s="4"/>
      <c r="C774" s="41"/>
      <c r="D774" s="41"/>
      <c r="E774" s="43"/>
      <c r="F774" s="43"/>
      <c r="G774" s="43"/>
      <c r="H774" s="43"/>
      <c r="I774" s="43"/>
      <c r="J774" s="43"/>
      <c r="K774" s="43"/>
      <c r="L774" s="43"/>
      <c r="M774" s="43"/>
      <c r="N774" s="43"/>
      <c r="O774" s="43"/>
      <c r="P774" s="43"/>
      <c r="Q774" s="43"/>
      <c r="R774" s="43"/>
      <c r="S774" s="43"/>
      <c r="T774" s="797"/>
      <c r="U774" s="43"/>
      <c r="V774" s="50"/>
      <c r="W774" s="43"/>
      <c r="X774" s="43"/>
      <c r="Y774" s="43"/>
      <c r="Z774" s="43"/>
      <c r="AA774" s="43"/>
    </row>
    <row r="775" spans="1:27" ht="15.75" customHeight="1">
      <c r="A775" s="43"/>
      <c r="B775" s="4"/>
      <c r="C775" s="41"/>
      <c r="D775" s="41"/>
      <c r="E775" s="43"/>
      <c r="F775" s="43"/>
      <c r="G775" s="43"/>
      <c r="H775" s="43"/>
      <c r="I775" s="43"/>
      <c r="J775" s="43"/>
      <c r="K775" s="43"/>
      <c r="L775" s="43"/>
      <c r="M775" s="43"/>
      <c r="N775" s="43"/>
      <c r="O775" s="43"/>
      <c r="P775" s="43"/>
      <c r="Q775" s="43"/>
      <c r="R775" s="43"/>
      <c r="S775" s="43"/>
      <c r="T775" s="797"/>
      <c r="U775" s="43"/>
      <c r="V775" s="50"/>
      <c r="W775" s="43"/>
      <c r="X775" s="43"/>
      <c r="Y775" s="43"/>
      <c r="Z775" s="43"/>
      <c r="AA775" s="43"/>
    </row>
    <row r="776" spans="1:27" ht="15.75" customHeight="1">
      <c r="A776" s="43"/>
      <c r="B776" s="4"/>
      <c r="C776" s="41"/>
      <c r="D776" s="41"/>
      <c r="E776" s="43"/>
      <c r="F776" s="43"/>
      <c r="G776" s="43"/>
      <c r="H776" s="43"/>
      <c r="I776" s="43"/>
      <c r="J776" s="43"/>
      <c r="K776" s="43"/>
      <c r="L776" s="43"/>
      <c r="M776" s="43"/>
      <c r="N776" s="43"/>
      <c r="O776" s="43"/>
      <c r="P776" s="43"/>
      <c r="Q776" s="43"/>
      <c r="R776" s="43"/>
      <c r="S776" s="43"/>
      <c r="T776" s="797"/>
      <c r="U776" s="43"/>
      <c r="V776" s="50"/>
      <c r="W776" s="43"/>
      <c r="X776" s="43"/>
      <c r="Y776" s="43"/>
      <c r="Z776" s="43"/>
      <c r="AA776" s="43"/>
    </row>
    <row r="777" spans="1:27" ht="15.75" customHeight="1">
      <c r="A777" s="43"/>
      <c r="B777" s="4"/>
      <c r="C777" s="41"/>
      <c r="D777" s="41"/>
      <c r="E777" s="43"/>
      <c r="F777" s="43"/>
      <c r="G777" s="43"/>
      <c r="H777" s="43"/>
      <c r="I777" s="43"/>
      <c r="J777" s="43"/>
      <c r="K777" s="43"/>
      <c r="L777" s="43"/>
      <c r="M777" s="43"/>
      <c r="N777" s="43"/>
      <c r="O777" s="43"/>
      <c r="P777" s="43"/>
      <c r="Q777" s="43"/>
      <c r="R777" s="43"/>
      <c r="S777" s="43"/>
      <c r="T777" s="797"/>
      <c r="U777" s="43"/>
      <c r="V777" s="50"/>
      <c r="W777" s="43"/>
      <c r="X777" s="43"/>
      <c r="Y777" s="43"/>
      <c r="Z777" s="43"/>
      <c r="AA777" s="43"/>
    </row>
    <row r="778" spans="1:27" ht="15.75" customHeight="1">
      <c r="A778" s="43"/>
      <c r="B778" s="4"/>
      <c r="C778" s="41"/>
      <c r="D778" s="41"/>
      <c r="E778" s="43"/>
      <c r="F778" s="43"/>
      <c r="G778" s="43"/>
      <c r="H778" s="43"/>
      <c r="I778" s="43"/>
      <c r="J778" s="43"/>
      <c r="K778" s="43"/>
      <c r="L778" s="43"/>
      <c r="M778" s="43"/>
      <c r="N778" s="43"/>
      <c r="O778" s="43"/>
      <c r="P778" s="43"/>
      <c r="Q778" s="43"/>
      <c r="R778" s="43"/>
      <c r="S778" s="43"/>
      <c r="T778" s="797"/>
      <c r="U778" s="43"/>
      <c r="V778" s="50"/>
      <c r="W778" s="43"/>
      <c r="X778" s="43"/>
      <c r="Y778" s="43"/>
      <c r="Z778" s="43"/>
      <c r="AA778" s="43"/>
    </row>
    <row r="779" spans="1:27" ht="15.75" customHeight="1">
      <c r="A779" s="43"/>
      <c r="B779" s="4"/>
      <c r="C779" s="41"/>
      <c r="D779" s="41"/>
      <c r="E779" s="43"/>
      <c r="F779" s="43"/>
      <c r="G779" s="43"/>
      <c r="H779" s="43"/>
      <c r="I779" s="43"/>
      <c r="J779" s="43"/>
      <c r="K779" s="43"/>
      <c r="L779" s="43"/>
      <c r="M779" s="43"/>
      <c r="N779" s="43"/>
      <c r="O779" s="43"/>
      <c r="P779" s="43"/>
      <c r="Q779" s="43"/>
      <c r="R779" s="43"/>
      <c r="S779" s="43"/>
      <c r="T779" s="797"/>
      <c r="U779" s="43"/>
      <c r="V779" s="50"/>
      <c r="W779" s="43"/>
      <c r="X779" s="43"/>
      <c r="Y779" s="43"/>
      <c r="Z779" s="43"/>
      <c r="AA779" s="43"/>
    </row>
    <row r="780" spans="1:27" ht="15.75" customHeight="1">
      <c r="A780" s="43"/>
      <c r="B780" s="4"/>
      <c r="C780" s="41"/>
      <c r="D780" s="41"/>
      <c r="E780" s="43"/>
      <c r="F780" s="43"/>
      <c r="G780" s="43"/>
      <c r="H780" s="43"/>
      <c r="I780" s="43"/>
      <c r="J780" s="43"/>
      <c r="K780" s="43"/>
      <c r="L780" s="43"/>
      <c r="M780" s="43"/>
      <c r="N780" s="43"/>
      <c r="O780" s="43"/>
      <c r="P780" s="43"/>
      <c r="Q780" s="43"/>
      <c r="R780" s="43"/>
      <c r="S780" s="43"/>
      <c r="T780" s="797"/>
      <c r="U780" s="43"/>
      <c r="V780" s="50"/>
      <c r="W780" s="43"/>
      <c r="X780" s="43"/>
      <c r="Y780" s="43"/>
      <c r="Z780" s="43"/>
      <c r="AA780" s="43"/>
    </row>
    <row r="781" spans="1:27" ht="15.75" customHeight="1">
      <c r="A781" s="43"/>
      <c r="B781" s="4"/>
      <c r="C781" s="41"/>
      <c r="D781" s="41"/>
      <c r="E781" s="43"/>
      <c r="F781" s="43"/>
      <c r="G781" s="43"/>
      <c r="H781" s="43"/>
      <c r="I781" s="43"/>
      <c r="J781" s="43"/>
      <c r="K781" s="43"/>
      <c r="L781" s="43"/>
      <c r="M781" s="43"/>
      <c r="N781" s="43"/>
      <c r="O781" s="43"/>
      <c r="P781" s="43"/>
      <c r="Q781" s="43"/>
      <c r="R781" s="43"/>
      <c r="S781" s="43"/>
      <c r="T781" s="797"/>
      <c r="U781" s="43"/>
      <c r="V781" s="50"/>
      <c r="W781" s="43"/>
      <c r="X781" s="43"/>
      <c r="Y781" s="43"/>
      <c r="Z781" s="43"/>
      <c r="AA781" s="43"/>
    </row>
    <row r="782" spans="1:27" ht="15.75" customHeight="1">
      <c r="A782" s="43"/>
      <c r="B782" s="4"/>
      <c r="C782" s="41"/>
      <c r="D782" s="41"/>
      <c r="E782" s="43"/>
      <c r="F782" s="43"/>
      <c r="G782" s="43"/>
      <c r="H782" s="43"/>
      <c r="I782" s="43"/>
      <c r="J782" s="43"/>
      <c r="K782" s="43"/>
      <c r="L782" s="43"/>
      <c r="M782" s="43"/>
      <c r="N782" s="43"/>
      <c r="O782" s="43"/>
      <c r="P782" s="43"/>
      <c r="Q782" s="43"/>
      <c r="R782" s="43"/>
      <c r="S782" s="43"/>
      <c r="T782" s="797"/>
      <c r="U782" s="43"/>
      <c r="V782" s="50"/>
      <c r="W782" s="43"/>
      <c r="X782" s="43"/>
      <c r="Y782" s="43"/>
      <c r="Z782" s="43"/>
      <c r="AA782" s="43"/>
    </row>
    <row r="783" spans="1:27" ht="15.75" customHeight="1">
      <c r="A783" s="43"/>
      <c r="B783" s="4"/>
      <c r="C783" s="41"/>
      <c r="D783" s="41"/>
      <c r="E783" s="43"/>
      <c r="F783" s="43"/>
      <c r="G783" s="43"/>
      <c r="H783" s="43"/>
      <c r="I783" s="43"/>
      <c r="J783" s="43"/>
      <c r="K783" s="43"/>
      <c r="L783" s="43"/>
      <c r="M783" s="43"/>
      <c r="N783" s="43"/>
      <c r="O783" s="43"/>
      <c r="P783" s="43"/>
      <c r="Q783" s="43"/>
      <c r="R783" s="43"/>
      <c r="S783" s="43"/>
      <c r="T783" s="797"/>
      <c r="U783" s="43"/>
      <c r="V783" s="50"/>
      <c r="W783" s="43"/>
      <c r="X783" s="43"/>
      <c r="Y783" s="43"/>
      <c r="Z783" s="43"/>
      <c r="AA783" s="43"/>
    </row>
    <row r="784" spans="1:27" ht="15.75" customHeight="1">
      <c r="A784" s="43"/>
      <c r="B784" s="4"/>
      <c r="C784" s="41"/>
      <c r="D784" s="41"/>
      <c r="E784" s="43"/>
      <c r="F784" s="43"/>
      <c r="G784" s="43"/>
      <c r="H784" s="43"/>
      <c r="I784" s="43"/>
      <c r="J784" s="43"/>
      <c r="K784" s="43"/>
      <c r="L784" s="43"/>
      <c r="M784" s="43"/>
      <c r="N784" s="43"/>
      <c r="O784" s="43"/>
      <c r="P784" s="43"/>
      <c r="Q784" s="43"/>
      <c r="R784" s="43"/>
      <c r="S784" s="43"/>
      <c r="T784" s="797"/>
      <c r="U784" s="43"/>
      <c r="V784" s="50"/>
      <c r="W784" s="43"/>
      <c r="X784" s="43"/>
      <c r="Y784" s="43"/>
      <c r="Z784" s="43"/>
      <c r="AA784" s="43"/>
    </row>
    <row r="785" spans="1:27" ht="15.75" customHeight="1">
      <c r="A785" s="43"/>
      <c r="B785" s="4"/>
      <c r="C785" s="41"/>
      <c r="D785" s="41"/>
      <c r="E785" s="43"/>
      <c r="F785" s="43"/>
      <c r="G785" s="43"/>
      <c r="H785" s="43"/>
      <c r="I785" s="43"/>
      <c r="J785" s="43"/>
      <c r="K785" s="43"/>
      <c r="L785" s="43"/>
      <c r="M785" s="43"/>
      <c r="N785" s="43"/>
      <c r="O785" s="43"/>
      <c r="P785" s="43"/>
      <c r="Q785" s="43"/>
      <c r="R785" s="43"/>
      <c r="S785" s="43"/>
      <c r="T785" s="797"/>
      <c r="U785" s="43"/>
      <c r="V785" s="50"/>
      <c r="W785" s="43"/>
      <c r="X785" s="43"/>
      <c r="Y785" s="43"/>
      <c r="Z785" s="43"/>
      <c r="AA785" s="43"/>
    </row>
    <row r="786" spans="1:27" ht="15.75" customHeight="1">
      <c r="A786" s="43"/>
      <c r="B786" s="4"/>
      <c r="C786" s="41"/>
      <c r="D786" s="41"/>
      <c r="E786" s="43"/>
      <c r="F786" s="43"/>
      <c r="G786" s="43"/>
      <c r="H786" s="43"/>
      <c r="I786" s="43"/>
      <c r="J786" s="43"/>
      <c r="K786" s="43"/>
      <c r="L786" s="43"/>
      <c r="M786" s="43"/>
      <c r="N786" s="43"/>
      <c r="O786" s="43"/>
      <c r="P786" s="43"/>
      <c r="Q786" s="43"/>
      <c r="R786" s="43"/>
      <c r="S786" s="43"/>
      <c r="T786" s="797"/>
      <c r="U786" s="43"/>
      <c r="V786" s="50"/>
      <c r="W786" s="43"/>
      <c r="X786" s="43"/>
      <c r="Y786" s="43"/>
      <c r="Z786" s="43"/>
      <c r="AA786" s="43"/>
    </row>
    <row r="787" spans="1:27" ht="15.75" customHeight="1">
      <c r="A787" s="43"/>
      <c r="B787" s="4"/>
      <c r="C787" s="41"/>
      <c r="D787" s="41"/>
      <c r="E787" s="43"/>
      <c r="F787" s="43"/>
      <c r="G787" s="43"/>
      <c r="H787" s="43"/>
      <c r="I787" s="43"/>
      <c r="J787" s="43"/>
      <c r="K787" s="43"/>
      <c r="L787" s="43"/>
      <c r="M787" s="43"/>
      <c r="N787" s="43"/>
      <c r="O787" s="43"/>
      <c r="P787" s="43"/>
      <c r="Q787" s="43"/>
      <c r="R787" s="43"/>
      <c r="S787" s="43"/>
      <c r="T787" s="797"/>
      <c r="U787" s="43"/>
      <c r="V787" s="50"/>
      <c r="W787" s="43"/>
      <c r="X787" s="43"/>
      <c r="Y787" s="43"/>
      <c r="Z787" s="43"/>
      <c r="AA787" s="43"/>
    </row>
    <row r="788" spans="1:27" ht="15.75" customHeight="1">
      <c r="A788" s="43"/>
      <c r="B788" s="4"/>
      <c r="C788" s="41"/>
      <c r="D788" s="41"/>
      <c r="E788" s="43"/>
      <c r="F788" s="43"/>
      <c r="G788" s="43"/>
      <c r="H788" s="43"/>
      <c r="I788" s="43"/>
      <c r="J788" s="43"/>
      <c r="K788" s="43"/>
      <c r="L788" s="43"/>
      <c r="M788" s="43"/>
      <c r="N788" s="43"/>
      <c r="O788" s="43"/>
      <c r="P788" s="43"/>
      <c r="Q788" s="43"/>
      <c r="R788" s="43"/>
      <c r="S788" s="43"/>
      <c r="T788" s="797"/>
      <c r="U788" s="43"/>
      <c r="V788" s="50"/>
      <c r="W788" s="43"/>
      <c r="X788" s="43"/>
      <c r="Y788" s="43"/>
      <c r="Z788" s="43"/>
      <c r="AA788" s="43"/>
    </row>
    <row r="789" spans="1:27" ht="15.75" customHeight="1">
      <c r="A789" s="43"/>
      <c r="B789" s="4"/>
      <c r="C789" s="41"/>
      <c r="D789" s="41"/>
      <c r="E789" s="43"/>
      <c r="F789" s="43"/>
      <c r="G789" s="43"/>
      <c r="H789" s="43"/>
      <c r="I789" s="43"/>
      <c r="J789" s="43"/>
      <c r="K789" s="43"/>
      <c r="L789" s="43"/>
      <c r="M789" s="43"/>
      <c r="N789" s="43"/>
      <c r="O789" s="43"/>
      <c r="P789" s="43"/>
      <c r="Q789" s="43"/>
      <c r="R789" s="43"/>
      <c r="S789" s="43"/>
      <c r="T789" s="797"/>
      <c r="U789" s="43"/>
      <c r="V789" s="50"/>
      <c r="W789" s="43"/>
      <c r="X789" s="43"/>
      <c r="Y789" s="43"/>
      <c r="Z789" s="43"/>
      <c r="AA789" s="43"/>
    </row>
    <row r="790" spans="1:27" ht="15.75" customHeight="1">
      <c r="A790" s="43"/>
      <c r="B790" s="4"/>
      <c r="C790" s="41"/>
      <c r="D790" s="41"/>
      <c r="E790" s="43"/>
      <c r="F790" s="43"/>
      <c r="G790" s="43"/>
      <c r="H790" s="43"/>
      <c r="I790" s="43"/>
      <c r="J790" s="43"/>
      <c r="K790" s="43"/>
      <c r="L790" s="43"/>
      <c r="M790" s="43"/>
      <c r="N790" s="43"/>
      <c r="O790" s="43"/>
      <c r="P790" s="43"/>
      <c r="Q790" s="43"/>
      <c r="R790" s="43"/>
      <c r="S790" s="43"/>
      <c r="T790" s="797"/>
      <c r="U790" s="43"/>
      <c r="V790" s="50"/>
      <c r="W790" s="43"/>
      <c r="X790" s="43"/>
      <c r="Y790" s="43"/>
      <c r="Z790" s="43"/>
      <c r="AA790" s="43"/>
    </row>
    <row r="791" spans="1:27" ht="15.75" customHeight="1">
      <c r="A791" s="43"/>
      <c r="B791" s="4"/>
      <c r="C791" s="41"/>
      <c r="D791" s="41"/>
      <c r="E791" s="43"/>
      <c r="F791" s="43"/>
      <c r="G791" s="43"/>
      <c r="H791" s="43"/>
      <c r="I791" s="43"/>
      <c r="J791" s="43"/>
      <c r="K791" s="43"/>
      <c r="L791" s="43"/>
      <c r="M791" s="43"/>
      <c r="N791" s="43"/>
      <c r="O791" s="43"/>
      <c r="P791" s="43"/>
      <c r="Q791" s="43"/>
      <c r="R791" s="43"/>
      <c r="S791" s="43"/>
      <c r="T791" s="797"/>
      <c r="U791" s="43"/>
      <c r="V791" s="50"/>
      <c r="W791" s="43"/>
      <c r="X791" s="43"/>
      <c r="Y791" s="43"/>
      <c r="Z791" s="43"/>
      <c r="AA791" s="43"/>
    </row>
    <row r="792" spans="1:27" ht="15.75" customHeight="1">
      <c r="A792" s="43"/>
      <c r="B792" s="4"/>
      <c r="C792" s="41"/>
      <c r="D792" s="41"/>
      <c r="E792" s="43"/>
      <c r="F792" s="43"/>
      <c r="G792" s="43"/>
      <c r="H792" s="43"/>
      <c r="I792" s="43"/>
      <c r="J792" s="43"/>
      <c r="K792" s="43"/>
      <c r="L792" s="43"/>
      <c r="M792" s="43"/>
      <c r="N792" s="43"/>
      <c r="O792" s="43"/>
      <c r="P792" s="43"/>
      <c r="Q792" s="43"/>
      <c r="R792" s="43"/>
      <c r="S792" s="43"/>
      <c r="T792" s="797"/>
      <c r="U792" s="43"/>
      <c r="V792" s="50"/>
      <c r="W792" s="43"/>
      <c r="X792" s="43"/>
      <c r="Y792" s="43"/>
      <c r="Z792" s="43"/>
      <c r="AA792" s="43"/>
    </row>
    <row r="793" spans="1:27" ht="15.75" customHeight="1">
      <c r="A793" s="43"/>
      <c r="B793" s="4"/>
      <c r="C793" s="41"/>
      <c r="D793" s="41"/>
      <c r="E793" s="43"/>
      <c r="F793" s="43"/>
      <c r="G793" s="43"/>
      <c r="H793" s="43"/>
      <c r="I793" s="43"/>
      <c r="J793" s="43"/>
      <c r="K793" s="43"/>
      <c r="L793" s="43"/>
      <c r="M793" s="43"/>
      <c r="N793" s="43"/>
      <c r="O793" s="43"/>
      <c r="P793" s="43"/>
      <c r="Q793" s="43"/>
      <c r="R793" s="43"/>
      <c r="S793" s="43"/>
      <c r="T793" s="797"/>
      <c r="U793" s="43"/>
      <c r="V793" s="50"/>
      <c r="W793" s="43"/>
      <c r="X793" s="43"/>
      <c r="Y793" s="43"/>
      <c r="Z793" s="43"/>
      <c r="AA793" s="43"/>
    </row>
    <row r="794" spans="1:27" ht="15.75" customHeight="1">
      <c r="A794" s="43"/>
      <c r="B794" s="4"/>
      <c r="C794" s="41"/>
      <c r="D794" s="41"/>
      <c r="E794" s="43"/>
      <c r="F794" s="43"/>
      <c r="G794" s="43"/>
      <c r="H794" s="43"/>
      <c r="I794" s="43"/>
      <c r="J794" s="43"/>
      <c r="K794" s="43"/>
      <c r="L794" s="43"/>
      <c r="M794" s="43"/>
      <c r="N794" s="43"/>
      <c r="O794" s="43"/>
      <c r="P794" s="43"/>
      <c r="Q794" s="43"/>
      <c r="R794" s="43"/>
      <c r="S794" s="43"/>
      <c r="T794" s="797"/>
      <c r="U794" s="43"/>
      <c r="V794" s="50"/>
      <c r="W794" s="43"/>
      <c r="X794" s="43"/>
      <c r="Y794" s="43"/>
      <c r="Z794" s="43"/>
      <c r="AA794" s="43"/>
    </row>
    <row r="795" spans="1:27" ht="15.75" customHeight="1">
      <c r="A795" s="43"/>
      <c r="B795" s="4"/>
      <c r="C795" s="41"/>
      <c r="D795" s="41"/>
      <c r="E795" s="43"/>
      <c r="F795" s="43"/>
      <c r="G795" s="43"/>
      <c r="H795" s="43"/>
      <c r="I795" s="43"/>
      <c r="J795" s="43"/>
      <c r="K795" s="43"/>
      <c r="L795" s="43"/>
      <c r="M795" s="43"/>
      <c r="N795" s="43"/>
      <c r="O795" s="43"/>
      <c r="P795" s="43"/>
      <c r="Q795" s="43"/>
      <c r="R795" s="43"/>
      <c r="S795" s="43"/>
      <c r="T795" s="797"/>
      <c r="U795" s="43"/>
      <c r="V795" s="50"/>
      <c r="W795" s="43"/>
      <c r="X795" s="43"/>
      <c r="Y795" s="43"/>
      <c r="Z795" s="43"/>
      <c r="AA795" s="43"/>
    </row>
    <row r="796" spans="1:27" ht="15.75" customHeight="1">
      <c r="A796" s="43"/>
      <c r="B796" s="4"/>
      <c r="C796" s="41"/>
      <c r="D796" s="41"/>
      <c r="E796" s="43"/>
      <c r="F796" s="43"/>
      <c r="G796" s="43"/>
      <c r="H796" s="43"/>
      <c r="I796" s="43"/>
      <c r="J796" s="43"/>
      <c r="K796" s="43"/>
      <c r="L796" s="43"/>
      <c r="M796" s="43"/>
      <c r="N796" s="43"/>
      <c r="O796" s="43"/>
      <c r="P796" s="43"/>
      <c r="Q796" s="43"/>
      <c r="R796" s="43"/>
      <c r="S796" s="43"/>
      <c r="T796" s="797"/>
      <c r="U796" s="43"/>
      <c r="V796" s="50"/>
      <c r="W796" s="43"/>
      <c r="X796" s="43"/>
      <c r="Y796" s="43"/>
      <c r="Z796" s="43"/>
      <c r="AA796" s="43"/>
    </row>
    <row r="797" spans="1:27" ht="15.75" customHeight="1">
      <c r="A797" s="43"/>
      <c r="B797" s="4"/>
      <c r="C797" s="41"/>
      <c r="D797" s="41"/>
      <c r="E797" s="43"/>
      <c r="F797" s="43"/>
      <c r="G797" s="43"/>
      <c r="H797" s="43"/>
      <c r="I797" s="43"/>
      <c r="J797" s="43"/>
      <c r="K797" s="43"/>
      <c r="L797" s="43"/>
      <c r="M797" s="43"/>
      <c r="N797" s="43"/>
      <c r="O797" s="43"/>
      <c r="P797" s="43"/>
      <c r="Q797" s="43"/>
      <c r="R797" s="43"/>
      <c r="S797" s="43"/>
      <c r="T797" s="797"/>
      <c r="U797" s="43"/>
      <c r="V797" s="50"/>
      <c r="W797" s="43"/>
      <c r="X797" s="43"/>
      <c r="Y797" s="43"/>
      <c r="Z797" s="43"/>
      <c r="AA797" s="43"/>
    </row>
    <row r="798" spans="1:27" ht="15.75" customHeight="1">
      <c r="A798" s="43"/>
      <c r="B798" s="4"/>
      <c r="C798" s="41"/>
      <c r="D798" s="41"/>
      <c r="E798" s="43"/>
      <c r="F798" s="43"/>
      <c r="G798" s="43"/>
      <c r="H798" s="43"/>
      <c r="I798" s="43"/>
      <c r="J798" s="43"/>
      <c r="K798" s="43"/>
      <c r="L798" s="43"/>
      <c r="M798" s="43"/>
      <c r="N798" s="43"/>
      <c r="O798" s="43"/>
      <c r="P798" s="43"/>
      <c r="Q798" s="43"/>
      <c r="R798" s="43"/>
      <c r="S798" s="43"/>
      <c r="T798" s="797"/>
      <c r="U798" s="43"/>
      <c r="V798" s="50"/>
      <c r="W798" s="43"/>
      <c r="X798" s="43"/>
      <c r="Y798" s="43"/>
      <c r="Z798" s="43"/>
      <c r="AA798" s="43"/>
    </row>
    <row r="799" spans="1:27" ht="15.75" customHeight="1">
      <c r="A799" s="43"/>
      <c r="B799" s="4"/>
      <c r="C799" s="41"/>
      <c r="D799" s="41"/>
      <c r="E799" s="43"/>
      <c r="F799" s="43"/>
      <c r="G799" s="43"/>
      <c r="H799" s="43"/>
      <c r="I799" s="43"/>
      <c r="J799" s="43"/>
      <c r="K799" s="43"/>
      <c r="L799" s="43"/>
      <c r="M799" s="43"/>
      <c r="N799" s="43"/>
      <c r="O799" s="43"/>
      <c r="P799" s="43"/>
      <c r="Q799" s="43"/>
      <c r="R799" s="43"/>
      <c r="S799" s="43"/>
      <c r="T799" s="797"/>
      <c r="U799" s="43"/>
      <c r="V799" s="50"/>
      <c r="W799" s="43"/>
      <c r="X799" s="43"/>
      <c r="Y799" s="43"/>
      <c r="Z799" s="43"/>
      <c r="AA799" s="43"/>
    </row>
    <row r="800" spans="1:27" ht="15.75" customHeight="1">
      <c r="A800" s="43"/>
      <c r="B800" s="4"/>
      <c r="C800" s="41"/>
      <c r="D800" s="41"/>
      <c r="E800" s="43"/>
      <c r="F800" s="43"/>
      <c r="G800" s="43"/>
      <c r="H800" s="43"/>
      <c r="I800" s="43"/>
      <c r="J800" s="43"/>
      <c r="K800" s="43"/>
      <c r="L800" s="43"/>
      <c r="M800" s="43"/>
      <c r="N800" s="43"/>
      <c r="O800" s="43"/>
      <c r="P800" s="43"/>
      <c r="Q800" s="43"/>
      <c r="R800" s="43"/>
      <c r="S800" s="43"/>
      <c r="T800" s="797"/>
      <c r="U800" s="43"/>
      <c r="V800" s="50"/>
      <c r="W800" s="43"/>
      <c r="X800" s="43"/>
      <c r="Y800" s="43"/>
      <c r="Z800" s="43"/>
      <c r="AA800" s="43"/>
    </row>
    <row r="801" spans="1:27" ht="15.75" customHeight="1">
      <c r="A801" s="43"/>
      <c r="B801" s="4"/>
      <c r="C801" s="41"/>
      <c r="D801" s="41"/>
      <c r="E801" s="43"/>
      <c r="F801" s="43"/>
      <c r="G801" s="43"/>
      <c r="H801" s="43"/>
      <c r="I801" s="43"/>
      <c r="J801" s="43"/>
      <c r="K801" s="43"/>
      <c r="L801" s="43"/>
      <c r="M801" s="43"/>
      <c r="N801" s="43"/>
      <c r="O801" s="43"/>
      <c r="P801" s="43"/>
      <c r="Q801" s="43"/>
      <c r="R801" s="43"/>
      <c r="S801" s="43"/>
      <c r="T801" s="797"/>
      <c r="U801" s="43"/>
      <c r="V801" s="50"/>
      <c r="W801" s="43"/>
      <c r="X801" s="43"/>
      <c r="Y801" s="43"/>
      <c r="Z801" s="43"/>
      <c r="AA801" s="43"/>
    </row>
    <row r="802" spans="1:27" ht="15.75" customHeight="1">
      <c r="A802" s="43"/>
      <c r="B802" s="4"/>
      <c r="C802" s="41"/>
      <c r="D802" s="41"/>
      <c r="E802" s="43"/>
      <c r="F802" s="43"/>
      <c r="G802" s="43"/>
      <c r="H802" s="43"/>
      <c r="I802" s="43"/>
      <c r="J802" s="43"/>
      <c r="K802" s="43"/>
      <c r="L802" s="43"/>
      <c r="M802" s="43"/>
      <c r="N802" s="43"/>
      <c r="O802" s="43"/>
      <c r="P802" s="43"/>
      <c r="Q802" s="43"/>
      <c r="R802" s="43"/>
      <c r="S802" s="43"/>
      <c r="T802" s="797"/>
      <c r="U802" s="43"/>
      <c r="V802" s="50"/>
      <c r="W802" s="43"/>
      <c r="X802" s="43"/>
      <c r="Y802" s="43"/>
      <c r="Z802" s="43"/>
      <c r="AA802" s="43"/>
    </row>
    <row r="803" spans="1:27" ht="15.75" customHeight="1">
      <c r="A803" s="43"/>
      <c r="B803" s="4"/>
      <c r="C803" s="41"/>
      <c r="D803" s="41"/>
      <c r="E803" s="43"/>
      <c r="F803" s="43"/>
      <c r="G803" s="43"/>
      <c r="H803" s="43"/>
      <c r="I803" s="43"/>
      <c r="J803" s="43"/>
      <c r="K803" s="43"/>
      <c r="L803" s="43"/>
      <c r="M803" s="43"/>
      <c r="N803" s="43"/>
      <c r="O803" s="43"/>
      <c r="P803" s="43"/>
      <c r="Q803" s="43"/>
      <c r="R803" s="43"/>
      <c r="S803" s="43"/>
      <c r="T803" s="797"/>
      <c r="U803" s="43"/>
      <c r="V803" s="50"/>
      <c r="W803" s="43"/>
      <c r="X803" s="43"/>
      <c r="Y803" s="43"/>
      <c r="Z803" s="43"/>
      <c r="AA803" s="43"/>
    </row>
    <row r="804" spans="1:27" ht="15.75" customHeight="1">
      <c r="A804" s="43"/>
      <c r="B804" s="4"/>
      <c r="C804" s="41"/>
      <c r="D804" s="41"/>
      <c r="E804" s="43"/>
      <c r="F804" s="43"/>
      <c r="G804" s="43"/>
      <c r="H804" s="43"/>
      <c r="I804" s="43"/>
      <c r="J804" s="43"/>
      <c r="K804" s="43"/>
      <c r="L804" s="43"/>
      <c r="M804" s="43"/>
      <c r="N804" s="43"/>
      <c r="O804" s="43"/>
      <c r="P804" s="43"/>
      <c r="Q804" s="43"/>
      <c r="R804" s="43"/>
      <c r="S804" s="43"/>
      <c r="T804" s="797"/>
      <c r="U804" s="43"/>
      <c r="V804" s="50"/>
      <c r="W804" s="43"/>
      <c r="X804" s="43"/>
      <c r="Y804" s="43"/>
      <c r="Z804" s="43"/>
      <c r="AA804" s="43"/>
    </row>
    <row r="805" spans="1:27" ht="15.75" customHeight="1">
      <c r="A805" s="43"/>
      <c r="B805" s="4"/>
      <c r="C805" s="41"/>
      <c r="D805" s="41"/>
      <c r="E805" s="43"/>
      <c r="F805" s="43"/>
      <c r="G805" s="43"/>
      <c r="H805" s="43"/>
      <c r="I805" s="43"/>
      <c r="J805" s="43"/>
      <c r="K805" s="43"/>
      <c r="L805" s="43"/>
      <c r="M805" s="43"/>
      <c r="N805" s="43"/>
      <c r="O805" s="43"/>
      <c r="P805" s="43"/>
      <c r="Q805" s="43"/>
      <c r="R805" s="43"/>
      <c r="S805" s="43"/>
      <c r="T805" s="797"/>
      <c r="U805" s="43"/>
      <c r="V805" s="50"/>
      <c r="W805" s="43"/>
      <c r="X805" s="43"/>
      <c r="Y805" s="43"/>
      <c r="Z805" s="43"/>
      <c r="AA805" s="43"/>
    </row>
    <row r="806" spans="1:27" ht="15.75" customHeight="1">
      <c r="A806" s="43"/>
      <c r="B806" s="4"/>
      <c r="C806" s="41"/>
      <c r="D806" s="41"/>
      <c r="E806" s="43"/>
      <c r="F806" s="43"/>
      <c r="G806" s="43"/>
      <c r="H806" s="43"/>
      <c r="I806" s="43"/>
      <c r="J806" s="43"/>
      <c r="K806" s="43"/>
      <c r="L806" s="43"/>
      <c r="M806" s="43"/>
      <c r="N806" s="43"/>
      <c r="O806" s="43"/>
      <c r="P806" s="43"/>
      <c r="Q806" s="43"/>
      <c r="R806" s="43"/>
      <c r="S806" s="43"/>
      <c r="T806" s="797"/>
      <c r="U806" s="43"/>
      <c r="V806" s="50"/>
      <c r="W806" s="43"/>
      <c r="X806" s="43"/>
      <c r="Y806" s="43"/>
      <c r="Z806" s="43"/>
      <c r="AA806" s="43"/>
    </row>
    <row r="807" spans="1:27" ht="15.75" customHeight="1">
      <c r="A807" s="43"/>
      <c r="B807" s="4"/>
      <c r="C807" s="41"/>
      <c r="D807" s="41"/>
      <c r="E807" s="43"/>
      <c r="F807" s="43"/>
      <c r="G807" s="43"/>
      <c r="H807" s="43"/>
      <c r="I807" s="43"/>
      <c r="J807" s="43"/>
      <c r="K807" s="43"/>
      <c r="L807" s="43"/>
      <c r="M807" s="43"/>
      <c r="N807" s="43"/>
      <c r="O807" s="43"/>
      <c r="P807" s="43"/>
      <c r="Q807" s="43"/>
      <c r="R807" s="43"/>
      <c r="S807" s="43"/>
      <c r="T807" s="797"/>
      <c r="U807" s="43"/>
      <c r="V807" s="50"/>
      <c r="W807" s="43"/>
      <c r="X807" s="43"/>
      <c r="Y807" s="43"/>
      <c r="Z807" s="43"/>
      <c r="AA807" s="43"/>
    </row>
    <row r="808" spans="1:27" ht="15.75" customHeight="1">
      <c r="A808" s="43"/>
      <c r="B808" s="4"/>
      <c r="C808" s="41"/>
      <c r="D808" s="41"/>
      <c r="E808" s="43"/>
      <c r="F808" s="43"/>
      <c r="G808" s="43"/>
      <c r="H808" s="43"/>
      <c r="I808" s="43"/>
      <c r="J808" s="43"/>
      <c r="K808" s="43"/>
      <c r="L808" s="43"/>
      <c r="M808" s="43"/>
      <c r="N808" s="43"/>
      <c r="O808" s="43"/>
      <c r="P808" s="43"/>
      <c r="Q808" s="43"/>
      <c r="R808" s="43"/>
      <c r="S808" s="43"/>
      <c r="T808" s="797"/>
      <c r="U808" s="43"/>
      <c r="V808" s="50"/>
      <c r="W808" s="43"/>
      <c r="X808" s="43"/>
      <c r="Y808" s="43"/>
      <c r="Z808" s="43"/>
      <c r="AA808" s="43"/>
    </row>
    <row r="809" spans="1:27" ht="15.75" customHeight="1">
      <c r="A809" s="43"/>
      <c r="B809" s="4"/>
      <c r="C809" s="41"/>
      <c r="D809" s="41"/>
      <c r="E809" s="43"/>
      <c r="F809" s="43"/>
      <c r="G809" s="43"/>
      <c r="H809" s="43"/>
      <c r="I809" s="43"/>
      <c r="J809" s="43"/>
      <c r="K809" s="43"/>
      <c r="L809" s="43"/>
      <c r="M809" s="43"/>
      <c r="N809" s="43"/>
      <c r="O809" s="43"/>
      <c r="P809" s="43"/>
      <c r="Q809" s="43"/>
      <c r="R809" s="43"/>
      <c r="S809" s="43"/>
      <c r="T809" s="797"/>
      <c r="U809" s="43"/>
      <c r="V809" s="50"/>
      <c r="W809" s="43"/>
      <c r="X809" s="43"/>
      <c r="Y809" s="43"/>
      <c r="Z809" s="43"/>
      <c r="AA809" s="43"/>
    </row>
    <row r="810" spans="1:27" ht="15.75" customHeight="1">
      <c r="A810" s="43"/>
      <c r="B810" s="4"/>
      <c r="C810" s="41"/>
      <c r="D810" s="41"/>
      <c r="E810" s="43"/>
      <c r="F810" s="43"/>
      <c r="G810" s="43"/>
      <c r="H810" s="43"/>
      <c r="I810" s="43"/>
      <c r="J810" s="43"/>
      <c r="K810" s="43"/>
      <c r="L810" s="43"/>
      <c r="M810" s="43"/>
      <c r="N810" s="43"/>
      <c r="O810" s="43"/>
      <c r="P810" s="43"/>
      <c r="Q810" s="43"/>
      <c r="R810" s="43"/>
      <c r="S810" s="43"/>
      <c r="T810" s="797"/>
      <c r="U810" s="43"/>
      <c r="V810" s="50"/>
      <c r="W810" s="43"/>
      <c r="X810" s="43"/>
      <c r="Y810" s="43"/>
      <c r="Z810" s="43"/>
      <c r="AA810" s="43"/>
    </row>
    <row r="811" spans="1:27" ht="15.75" customHeight="1">
      <c r="A811" s="43"/>
      <c r="B811" s="4"/>
      <c r="C811" s="41"/>
      <c r="D811" s="41"/>
      <c r="E811" s="43"/>
      <c r="F811" s="43"/>
      <c r="G811" s="43"/>
      <c r="H811" s="43"/>
      <c r="I811" s="43"/>
      <c r="J811" s="43"/>
      <c r="K811" s="43"/>
      <c r="L811" s="43"/>
      <c r="M811" s="43"/>
      <c r="N811" s="43"/>
      <c r="O811" s="43"/>
      <c r="P811" s="43"/>
      <c r="Q811" s="43"/>
      <c r="R811" s="43"/>
      <c r="S811" s="43"/>
      <c r="T811" s="797"/>
      <c r="U811" s="43"/>
      <c r="V811" s="50"/>
      <c r="W811" s="43"/>
      <c r="X811" s="43"/>
      <c r="Y811" s="43"/>
      <c r="Z811" s="43"/>
      <c r="AA811" s="43"/>
    </row>
    <row r="812" spans="1:27" ht="15.75" customHeight="1">
      <c r="A812" s="43"/>
      <c r="B812" s="4"/>
      <c r="C812" s="41"/>
      <c r="D812" s="41"/>
      <c r="E812" s="43"/>
      <c r="F812" s="43"/>
      <c r="G812" s="43"/>
      <c r="H812" s="43"/>
      <c r="I812" s="43"/>
      <c r="J812" s="43"/>
      <c r="K812" s="43"/>
      <c r="L812" s="43"/>
      <c r="M812" s="43"/>
      <c r="N812" s="43"/>
      <c r="O812" s="43"/>
      <c r="P812" s="43"/>
      <c r="Q812" s="43"/>
      <c r="R812" s="43"/>
      <c r="S812" s="43"/>
      <c r="T812" s="797"/>
      <c r="U812" s="43"/>
      <c r="V812" s="50"/>
      <c r="W812" s="43"/>
      <c r="X812" s="43"/>
      <c r="Y812" s="43"/>
      <c r="Z812" s="43"/>
      <c r="AA812" s="43"/>
    </row>
    <row r="813" spans="1:27" ht="15.75" customHeight="1">
      <c r="A813" s="43"/>
      <c r="B813" s="4"/>
      <c r="C813" s="41"/>
      <c r="D813" s="41"/>
      <c r="E813" s="43"/>
      <c r="F813" s="43"/>
      <c r="G813" s="43"/>
      <c r="H813" s="43"/>
      <c r="I813" s="43"/>
      <c r="J813" s="43"/>
      <c r="K813" s="43"/>
      <c r="L813" s="43"/>
      <c r="M813" s="43"/>
      <c r="N813" s="43"/>
      <c r="O813" s="43"/>
      <c r="P813" s="43"/>
      <c r="Q813" s="43"/>
      <c r="R813" s="43"/>
      <c r="S813" s="43"/>
      <c r="T813" s="797"/>
      <c r="U813" s="43"/>
      <c r="V813" s="50"/>
      <c r="W813" s="43"/>
      <c r="X813" s="43"/>
      <c r="Y813" s="43"/>
      <c r="Z813" s="43"/>
      <c r="AA813" s="43"/>
    </row>
    <row r="814" spans="1:27" ht="15.75" customHeight="1">
      <c r="A814" s="43"/>
      <c r="B814" s="4"/>
      <c r="C814" s="41"/>
      <c r="D814" s="41"/>
      <c r="E814" s="43"/>
      <c r="F814" s="43"/>
      <c r="G814" s="43"/>
      <c r="H814" s="43"/>
      <c r="I814" s="43"/>
      <c r="J814" s="43"/>
      <c r="K814" s="43"/>
      <c r="L814" s="43"/>
      <c r="M814" s="43"/>
      <c r="N814" s="43"/>
      <c r="O814" s="43"/>
      <c r="P814" s="43"/>
      <c r="Q814" s="43"/>
      <c r="R814" s="43"/>
      <c r="S814" s="43"/>
      <c r="T814" s="797"/>
      <c r="U814" s="43"/>
      <c r="V814" s="50"/>
      <c r="W814" s="43"/>
      <c r="X814" s="43"/>
      <c r="Y814" s="43"/>
      <c r="Z814" s="43"/>
      <c r="AA814" s="43"/>
    </row>
    <row r="815" spans="1:27" ht="15.75" customHeight="1">
      <c r="A815" s="43"/>
      <c r="B815" s="4"/>
      <c r="C815" s="41"/>
      <c r="D815" s="41"/>
      <c r="E815" s="43"/>
      <c r="F815" s="43"/>
      <c r="G815" s="43"/>
      <c r="H815" s="43"/>
      <c r="I815" s="43"/>
      <c r="J815" s="43"/>
      <c r="K815" s="43"/>
      <c r="L815" s="43"/>
      <c r="M815" s="43"/>
      <c r="N815" s="43"/>
      <c r="O815" s="43"/>
      <c r="P815" s="43"/>
      <c r="Q815" s="43"/>
      <c r="R815" s="43"/>
      <c r="S815" s="43"/>
      <c r="T815" s="797"/>
      <c r="U815" s="43"/>
      <c r="V815" s="50"/>
      <c r="W815" s="43"/>
      <c r="X815" s="43"/>
      <c r="Y815" s="43"/>
      <c r="Z815" s="43"/>
      <c r="AA815" s="43"/>
    </row>
    <row r="816" spans="1:27" ht="15.75" customHeight="1">
      <c r="A816" s="43"/>
      <c r="B816" s="4"/>
      <c r="C816" s="41"/>
      <c r="D816" s="41"/>
      <c r="E816" s="43"/>
      <c r="F816" s="43"/>
      <c r="G816" s="43"/>
      <c r="H816" s="43"/>
      <c r="I816" s="43"/>
      <c r="J816" s="43"/>
      <c r="K816" s="43"/>
      <c r="L816" s="43"/>
      <c r="M816" s="43"/>
      <c r="N816" s="43"/>
      <c r="O816" s="43"/>
      <c r="P816" s="43"/>
      <c r="Q816" s="43"/>
      <c r="R816" s="43"/>
      <c r="S816" s="43"/>
      <c r="T816" s="797"/>
      <c r="U816" s="43"/>
      <c r="V816" s="50"/>
      <c r="W816" s="43"/>
      <c r="X816" s="43"/>
      <c r="Y816" s="43"/>
      <c r="Z816" s="43"/>
      <c r="AA816" s="43"/>
    </row>
    <row r="817" spans="1:27" ht="15.75" customHeight="1">
      <c r="A817" s="43"/>
      <c r="B817" s="4"/>
      <c r="C817" s="41"/>
      <c r="D817" s="41"/>
      <c r="E817" s="43"/>
      <c r="F817" s="43"/>
      <c r="G817" s="43"/>
      <c r="H817" s="43"/>
      <c r="I817" s="43"/>
      <c r="J817" s="43"/>
      <c r="K817" s="43"/>
      <c r="L817" s="43"/>
      <c r="M817" s="43"/>
      <c r="N817" s="43"/>
      <c r="O817" s="43"/>
      <c r="P817" s="43"/>
      <c r="Q817" s="43"/>
      <c r="R817" s="43"/>
      <c r="S817" s="43"/>
      <c r="T817" s="797"/>
      <c r="U817" s="43"/>
      <c r="V817" s="50"/>
      <c r="W817" s="43"/>
      <c r="X817" s="43"/>
      <c r="Y817" s="43"/>
      <c r="Z817" s="43"/>
      <c r="AA817" s="43"/>
    </row>
    <row r="818" spans="1:27" ht="15.75" customHeight="1">
      <c r="A818" s="43"/>
      <c r="B818" s="4"/>
      <c r="C818" s="41"/>
      <c r="D818" s="41"/>
      <c r="E818" s="43"/>
      <c r="F818" s="43"/>
      <c r="G818" s="43"/>
      <c r="H818" s="43"/>
      <c r="I818" s="43"/>
      <c r="J818" s="43"/>
      <c r="K818" s="43"/>
      <c r="L818" s="43"/>
      <c r="M818" s="43"/>
      <c r="N818" s="43"/>
      <c r="O818" s="43"/>
      <c r="P818" s="43"/>
      <c r="Q818" s="43"/>
      <c r="R818" s="43"/>
      <c r="S818" s="43"/>
      <c r="T818" s="797"/>
      <c r="U818" s="43"/>
      <c r="V818" s="50"/>
      <c r="W818" s="43"/>
      <c r="X818" s="43"/>
      <c r="Y818" s="43"/>
      <c r="Z818" s="43"/>
      <c r="AA818" s="43"/>
    </row>
    <row r="819" spans="1:27" ht="15.75" customHeight="1">
      <c r="A819" s="43"/>
      <c r="B819" s="4"/>
      <c r="C819" s="41"/>
      <c r="D819" s="41"/>
      <c r="E819" s="43"/>
      <c r="F819" s="43"/>
      <c r="G819" s="43"/>
      <c r="H819" s="43"/>
      <c r="I819" s="43"/>
      <c r="J819" s="43"/>
      <c r="K819" s="43"/>
      <c r="L819" s="43"/>
      <c r="M819" s="43"/>
      <c r="N819" s="43"/>
      <c r="O819" s="43"/>
      <c r="P819" s="43"/>
      <c r="Q819" s="43"/>
      <c r="R819" s="43"/>
      <c r="S819" s="43"/>
      <c r="T819" s="797"/>
      <c r="U819" s="43"/>
      <c r="V819" s="50"/>
      <c r="W819" s="43"/>
      <c r="X819" s="43"/>
      <c r="Y819" s="43"/>
      <c r="Z819" s="43"/>
      <c r="AA819" s="43"/>
    </row>
    <row r="820" spans="1:27" ht="15.75" customHeight="1">
      <c r="A820" s="43"/>
      <c r="B820" s="4"/>
      <c r="C820" s="41"/>
      <c r="D820" s="41"/>
      <c r="E820" s="43"/>
      <c r="F820" s="43"/>
      <c r="G820" s="43"/>
      <c r="H820" s="43"/>
      <c r="I820" s="43"/>
      <c r="J820" s="43"/>
      <c r="K820" s="43"/>
      <c r="L820" s="43"/>
      <c r="M820" s="43"/>
      <c r="N820" s="43"/>
      <c r="O820" s="43"/>
      <c r="P820" s="43"/>
      <c r="Q820" s="43"/>
      <c r="R820" s="43"/>
      <c r="S820" s="43"/>
      <c r="T820" s="797"/>
      <c r="U820" s="43"/>
      <c r="V820" s="50"/>
      <c r="W820" s="43"/>
      <c r="X820" s="43"/>
      <c r="Y820" s="43"/>
      <c r="Z820" s="43"/>
      <c r="AA820" s="43"/>
    </row>
    <row r="821" spans="1:27" ht="15.75" customHeight="1">
      <c r="A821" s="43"/>
      <c r="B821" s="4"/>
      <c r="C821" s="41"/>
      <c r="D821" s="41"/>
      <c r="E821" s="43"/>
      <c r="F821" s="43"/>
      <c r="G821" s="43"/>
      <c r="H821" s="43"/>
      <c r="I821" s="43"/>
      <c r="J821" s="43"/>
      <c r="K821" s="43"/>
      <c r="L821" s="43"/>
      <c r="M821" s="43"/>
      <c r="N821" s="43"/>
      <c r="O821" s="43"/>
      <c r="P821" s="43"/>
      <c r="Q821" s="43"/>
      <c r="R821" s="43"/>
      <c r="S821" s="43"/>
      <c r="T821" s="797"/>
      <c r="U821" s="43"/>
      <c r="V821" s="50"/>
      <c r="W821" s="43"/>
      <c r="X821" s="43"/>
      <c r="Y821" s="43"/>
      <c r="Z821" s="43"/>
      <c r="AA821" s="43"/>
    </row>
    <row r="822" spans="1:27" ht="15.75" customHeight="1">
      <c r="A822" s="43"/>
      <c r="B822" s="4"/>
      <c r="C822" s="41"/>
      <c r="D822" s="41"/>
      <c r="E822" s="43"/>
      <c r="F822" s="43"/>
      <c r="G822" s="43"/>
      <c r="H822" s="43"/>
      <c r="I822" s="43"/>
      <c r="J822" s="43"/>
      <c r="K822" s="43"/>
      <c r="L822" s="43"/>
      <c r="M822" s="43"/>
      <c r="N822" s="43"/>
      <c r="O822" s="43"/>
      <c r="P822" s="43"/>
      <c r="Q822" s="43"/>
      <c r="R822" s="43"/>
      <c r="S822" s="43"/>
      <c r="T822" s="797"/>
      <c r="U822" s="43"/>
      <c r="V822" s="50"/>
      <c r="W822" s="43"/>
      <c r="X822" s="43"/>
      <c r="Y822" s="43"/>
      <c r="Z822" s="43"/>
      <c r="AA822" s="43"/>
    </row>
    <row r="823" spans="1:27" ht="15.75" customHeight="1">
      <c r="A823" s="43"/>
      <c r="B823" s="4"/>
      <c r="C823" s="41"/>
      <c r="D823" s="41"/>
      <c r="E823" s="43"/>
      <c r="F823" s="43"/>
      <c r="G823" s="43"/>
      <c r="H823" s="43"/>
      <c r="I823" s="43"/>
      <c r="J823" s="43"/>
      <c r="K823" s="43"/>
      <c r="L823" s="43"/>
      <c r="M823" s="43"/>
      <c r="N823" s="43"/>
      <c r="O823" s="43"/>
      <c r="P823" s="43"/>
      <c r="Q823" s="43"/>
      <c r="R823" s="43"/>
      <c r="S823" s="43"/>
      <c r="T823" s="797"/>
      <c r="U823" s="43"/>
      <c r="V823" s="50"/>
      <c r="W823" s="43"/>
      <c r="X823" s="43"/>
      <c r="Y823" s="43"/>
      <c r="Z823" s="43"/>
      <c r="AA823" s="43"/>
    </row>
    <row r="824" spans="1:27" ht="15.75" customHeight="1">
      <c r="A824" s="43"/>
      <c r="B824" s="4"/>
      <c r="C824" s="41"/>
      <c r="D824" s="41"/>
      <c r="E824" s="43"/>
      <c r="F824" s="43"/>
      <c r="G824" s="43"/>
      <c r="H824" s="43"/>
      <c r="I824" s="43"/>
      <c r="J824" s="43"/>
      <c r="K824" s="43"/>
      <c r="L824" s="43"/>
      <c r="M824" s="43"/>
      <c r="N824" s="43"/>
      <c r="O824" s="43"/>
      <c r="P824" s="43"/>
      <c r="Q824" s="43"/>
      <c r="R824" s="43"/>
      <c r="S824" s="43"/>
      <c r="T824" s="797"/>
      <c r="U824" s="43"/>
      <c r="V824" s="50"/>
      <c r="W824" s="43"/>
      <c r="X824" s="43"/>
      <c r="Y824" s="43"/>
      <c r="Z824" s="43"/>
      <c r="AA824" s="43"/>
    </row>
    <row r="825" spans="1:27" ht="15.75" customHeight="1">
      <c r="A825" s="43"/>
      <c r="B825" s="4"/>
      <c r="C825" s="41"/>
      <c r="D825" s="41"/>
      <c r="E825" s="43"/>
      <c r="F825" s="43"/>
      <c r="G825" s="43"/>
      <c r="H825" s="43"/>
      <c r="I825" s="43"/>
      <c r="J825" s="43"/>
      <c r="K825" s="43"/>
      <c r="L825" s="43"/>
      <c r="M825" s="43"/>
      <c r="N825" s="43"/>
      <c r="O825" s="43"/>
      <c r="P825" s="43"/>
      <c r="Q825" s="43"/>
      <c r="R825" s="43"/>
      <c r="S825" s="43"/>
      <c r="T825" s="797"/>
      <c r="U825" s="43"/>
      <c r="V825" s="50"/>
      <c r="W825" s="43"/>
      <c r="X825" s="43"/>
      <c r="Y825" s="43"/>
      <c r="Z825" s="43"/>
      <c r="AA825" s="43"/>
    </row>
    <row r="826" spans="1:27" ht="15.75" customHeight="1">
      <c r="A826" s="43"/>
      <c r="B826" s="4"/>
      <c r="C826" s="41"/>
      <c r="D826" s="41"/>
      <c r="E826" s="43"/>
      <c r="F826" s="43"/>
      <c r="G826" s="43"/>
      <c r="H826" s="43"/>
      <c r="I826" s="43"/>
      <c r="J826" s="43"/>
      <c r="K826" s="43"/>
      <c r="L826" s="43"/>
      <c r="M826" s="43"/>
      <c r="N826" s="43"/>
      <c r="O826" s="43"/>
      <c r="P826" s="43"/>
      <c r="Q826" s="43"/>
      <c r="R826" s="43"/>
      <c r="S826" s="43"/>
      <c r="T826" s="797"/>
      <c r="U826" s="43"/>
      <c r="V826" s="50"/>
      <c r="W826" s="43"/>
      <c r="X826" s="43"/>
      <c r="Y826" s="43"/>
      <c r="Z826" s="43"/>
      <c r="AA826" s="43"/>
    </row>
    <row r="827" spans="1:27" ht="15.75" customHeight="1">
      <c r="A827" s="43"/>
      <c r="B827" s="4"/>
      <c r="C827" s="41"/>
      <c r="D827" s="41"/>
      <c r="E827" s="43"/>
      <c r="F827" s="43"/>
      <c r="G827" s="43"/>
      <c r="H827" s="43"/>
      <c r="I827" s="43"/>
      <c r="J827" s="43"/>
      <c r="K827" s="43"/>
      <c r="L827" s="43"/>
      <c r="M827" s="43"/>
      <c r="N827" s="43"/>
      <c r="O827" s="43"/>
      <c r="P827" s="43"/>
      <c r="Q827" s="43"/>
      <c r="R827" s="43"/>
      <c r="S827" s="43"/>
      <c r="T827" s="797"/>
      <c r="U827" s="43"/>
      <c r="V827" s="50"/>
      <c r="W827" s="43"/>
      <c r="X827" s="43"/>
      <c r="Y827" s="43"/>
      <c r="Z827" s="43"/>
      <c r="AA827" s="43"/>
    </row>
    <row r="828" spans="1:27" ht="15.75" customHeight="1">
      <c r="A828" s="43"/>
      <c r="B828" s="4"/>
      <c r="C828" s="41"/>
      <c r="D828" s="41"/>
      <c r="E828" s="43"/>
      <c r="F828" s="43"/>
      <c r="G828" s="43"/>
      <c r="H828" s="43"/>
      <c r="I828" s="43"/>
      <c r="J828" s="43"/>
      <c r="K828" s="43"/>
      <c r="L828" s="43"/>
      <c r="M828" s="43"/>
      <c r="N828" s="43"/>
      <c r="O828" s="43"/>
      <c r="P828" s="43"/>
      <c r="Q828" s="43"/>
      <c r="R828" s="43"/>
      <c r="S828" s="43"/>
      <c r="T828" s="797"/>
      <c r="U828" s="43"/>
      <c r="V828" s="50"/>
      <c r="W828" s="43"/>
      <c r="X828" s="43"/>
      <c r="Y828" s="43"/>
      <c r="Z828" s="43"/>
      <c r="AA828" s="43"/>
    </row>
    <row r="829" spans="1:27" ht="15.75" customHeight="1">
      <c r="A829" s="43"/>
      <c r="B829" s="4"/>
      <c r="C829" s="41"/>
      <c r="D829" s="41"/>
      <c r="E829" s="43"/>
      <c r="F829" s="43"/>
      <c r="G829" s="43"/>
      <c r="H829" s="43"/>
      <c r="I829" s="43"/>
      <c r="J829" s="43"/>
      <c r="K829" s="43"/>
      <c r="L829" s="43"/>
      <c r="M829" s="43"/>
      <c r="N829" s="43"/>
      <c r="O829" s="43"/>
      <c r="P829" s="43"/>
      <c r="Q829" s="43"/>
      <c r="R829" s="43"/>
      <c r="S829" s="43"/>
      <c r="T829" s="797"/>
      <c r="U829" s="43"/>
      <c r="V829" s="50"/>
      <c r="W829" s="43"/>
      <c r="X829" s="43"/>
      <c r="Y829" s="43"/>
      <c r="Z829" s="43"/>
      <c r="AA829" s="43"/>
    </row>
    <row r="830" spans="1:27" ht="15.75" customHeight="1">
      <c r="A830" s="43"/>
      <c r="B830" s="4"/>
      <c r="C830" s="41"/>
      <c r="D830" s="41"/>
      <c r="E830" s="43"/>
      <c r="F830" s="43"/>
      <c r="G830" s="43"/>
      <c r="H830" s="43"/>
      <c r="I830" s="43"/>
      <c r="J830" s="43"/>
      <c r="K830" s="43"/>
      <c r="L830" s="43"/>
      <c r="M830" s="43"/>
      <c r="N830" s="43"/>
      <c r="O830" s="43"/>
      <c r="P830" s="43"/>
      <c r="Q830" s="43"/>
      <c r="R830" s="43"/>
      <c r="S830" s="43"/>
      <c r="T830" s="797"/>
      <c r="U830" s="43"/>
      <c r="V830" s="50"/>
      <c r="W830" s="43"/>
      <c r="X830" s="43"/>
      <c r="Y830" s="43"/>
      <c r="Z830" s="43"/>
      <c r="AA830" s="43"/>
    </row>
    <row r="831" spans="1:27" ht="15.75" customHeight="1">
      <c r="A831" s="43"/>
      <c r="B831" s="4"/>
      <c r="C831" s="41"/>
      <c r="D831" s="41"/>
      <c r="E831" s="43"/>
      <c r="F831" s="43"/>
      <c r="G831" s="43"/>
      <c r="H831" s="43"/>
      <c r="I831" s="43"/>
      <c r="J831" s="43"/>
      <c r="K831" s="43"/>
      <c r="L831" s="43"/>
      <c r="M831" s="43"/>
      <c r="N831" s="43"/>
      <c r="O831" s="43"/>
      <c r="P831" s="43"/>
      <c r="Q831" s="43"/>
      <c r="R831" s="43"/>
      <c r="S831" s="43"/>
      <c r="T831" s="797"/>
      <c r="U831" s="43"/>
      <c r="V831" s="50"/>
      <c r="W831" s="43"/>
      <c r="X831" s="43"/>
      <c r="Y831" s="43"/>
      <c r="Z831" s="43"/>
      <c r="AA831" s="43"/>
    </row>
    <row r="832" spans="1:27" ht="15.75" customHeight="1">
      <c r="A832" s="43"/>
      <c r="B832" s="4"/>
      <c r="C832" s="41"/>
      <c r="D832" s="41"/>
      <c r="E832" s="43"/>
      <c r="F832" s="43"/>
      <c r="G832" s="43"/>
      <c r="H832" s="43"/>
      <c r="I832" s="43"/>
      <c r="J832" s="43"/>
      <c r="K832" s="43"/>
      <c r="L832" s="43"/>
      <c r="M832" s="43"/>
      <c r="N832" s="43"/>
      <c r="O832" s="43"/>
      <c r="P832" s="43"/>
      <c r="Q832" s="43"/>
      <c r="R832" s="43"/>
      <c r="S832" s="43"/>
      <c r="T832" s="797"/>
      <c r="U832" s="43"/>
      <c r="V832" s="50"/>
      <c r="W832" s="43"/>
      <c r="X832" s="43"/>
      <c r="Y832" s="43"/>
      <c r="Z832" s="43"/>
      <c r="AA832" s="43"/>
    </row>
    <row r="833" spans="1:27" ht="15.75" customHeight="1">
      <c r="A833" s="43"/>
      <c r="B833" s="4"/>
      <c r="C833" s="41"/>
      <c r="D833" s="41"/>
      <c r="E833" s="43"/>
      <c r="F833" s="43"/>
      <c r="G833" s="43"/>
      <c r="H833" s="43"/>
      <c r="I833" s="43"/>
      <c r="J833" s="43"/>
      <c r="K833" s="43"/>
      <c r="L833" s="43"/>
      <c r="M833" s="43"/>
      <c r="N833" s="43"/>
      <c r="O833" s="43"/>
      <c r="P833" s="43"/>
      <c r="Q833" s="43"/>
      <c r="R833" s="43"/>
      <c r="S833" s="43"/>
      <c r="T833" s="797"/>
      <c r="U833" s="43"/>
      <c r="V833" s="50"/>
      <c r="W833" s="43"/>
      <c r="X833" s="43"/>
      <c r="Y833" s="43"/>
      <c r="Z833" s="43"/>
      <c r="AA833" s="43"/>
    </row>
    <row r="834" spans="1:27" ht="15.75" customHeight="1">
      <c r="A834" s="43"/>
      <c r="B834" s="4"/>
      <c r="C834" s="41"/>
      <c r="D834" s="41"/>
      <c r="E834" s="43"/>
      <c r="F834" s="43"/>
      <c r="G834" s="43"/>
      <c r="H834" s="43"/>
      <c r="I834" s="43"/>
      <c r="J834" s="43"/>
      <c r="K834" s="43"/>
      <c r="L834" s="43"/>
      <c r="M834" s="43"/>
      <c r="N834" s="43"/>
      <c r="O834" s="43"/>
      <c r="P834" s="43"/>
      <c r="Q834" s="43"/>
      <c r="R834" s="43"/>
      <c r="S834" s="43"/>
      <c r="T834" s="797"/>
      <c r="U834" s="43"/>
      <c r="V834" s="50"/>
      <c r="W834" s="43"/>
      <c r="X834" s="43"/>
      <c r="Y834" s="43"/>
      <c r="Z834" s="43"/>
      <c r="AA834" s="43"/>
    </row>
    <row r="835" spans="1:27" ht="15.75" customHeight="1">
      <c r="A835" s="43"/>
      <c r="B835" s="4"/>
      <c r="C835" s="41"/>
      <c r="D835" s="41"/>
      <c r="E835" s="43"/>
      <c r="F835" s="43"/>
      <c r="G835" s="43"/>
      <c r="H835" s="43"/>
      <c r="I835" s="43"/>
      <c r="J835" s="43"/>
      <c r="K835" s="43"/>
      <c r="L835" s="43"/>
      <c r="M835" s="43"/>
      <c r="N835" s="43"/>
      <c r="O835" s="43"/>
      <c r="P835" s="43"/>
      <c r="Q835" s="43"/>
      <c r="R835" s="43"/>
      <c r="S835" s="43"/>
      <c r="T835" s="797"/>
      <c r="U835" s="43"/>
      <c r="V835" s="50"/>
      <c r="W835" s="43"/>
      <c r="X835" s="43"/>
      <c r="Y835" s="43"/>
      <c r="Z835" s="43"/>
      <c r="AA835" s="43"/>
    </row>
    <row r="836" spans="1:27" ht="15.75" customHeight="1">
      <c r="A836" s="43"/>
      <c r="B836" s="4"/>
      <c r="C836" s="41"/>
      <c r="D836" s="41"/>
      <c r="E836" s="43"/>
      <c r="F836" s="43"/>
      <c r="G836" s="43"/>
      <c r="H836" s="43"/>
      <c r="I836" s="43"/>
      <c r="J836" s="43"/>
      <c r="K836" s="43"/>
      <c r="L836" s="43"/>
      <c r="M836" s="43"/>
      <c r="N836" s="43"/>
      <c r="O836" s="43"/>
      <c r="P836" s="43"/>
      <c r="Q836" s="43"/>
      <c r="R836" s="43"/>
      <c r="S836" s="43"/>
      <c r="T836" s="797"/>
      <c r="U836" s="43"/>
      <c r="V836" s="50"/>
      <c r="W836" s="43"/>
      <c r="X836" s="43"/>
      <c r="Y836" s="43"/>
      <c r="Z836" s="43"/>
      <c r="AA836" s="43"/>
    </row>
    <row r="837" spans="1:27" ht="15.75" customHeight="1">
      <c r="A837" s="43"/>
      <c r="B837" s="4"/>
      <c r="C837" s="41"/>
      <c r="D837" s="41"/>
      <c r="E837" s="43"/>
      <c r="F837" s="43"/>
      <c r="G837" s="43"/>
      <c r="H837" s="43"/>
      <c r="I837" s="43"/>
      <c r="J837" s="43"/>
      <c r="K837" s="43"/>
      <c r="L837" s="43"/>
      <c r="M837" s="43"/>
      <c r="N837" s="43"/>
      <c r="O837" s="43"/>
      <c r="P837" s="43"/>
      <c r="Q837" s="43"/>
      <c r="R837" s="43"/>
      <c r="S837" s="43"/>
      <c r="T837" s="797"/>
      <c r="U837" s="43"/>
      <c r="V837" s="50"/>
      <c r="W837" s="43"/>
      <c r="X837" s="43"/>
      <c r="Y837" s="43"/>
      <c r="Z837" s="43"/>
      <c r="AA837" s="43"/>
    </row>
    <row r="838" spans="1:27" ht="15.75" customHeight="1">
      <c r="A838" s="43"/>
      <c r="B838" s="4"/>
      <c r="C838" s="41"/>
      <c r="D838" s="41"/>
      <c r="E838" s="43"/>
      <c r="F838" s="43"/>
      <c r="G838" s="43"/>
      <c r="H838" s="43"/>
      <c r="I838" s="43"/>
      <c r="J838" s="43"/>
      <c r="K838" s="43"/>
      <c r="L838" s="43"/>
      <c r="M838" s="43"/>
      <c r="N838" s="43"/>
      <c r="O838" s="43"/>
      <c r="P838" s="43"/>
      <c r="Q838" s="43"/>
      <c r="R838" s="43"/>
      <c r="S838" s="43"/>
      <c r="T838" s="797"/>
      <c r="U838" s="43"/>
      <c r="V838" s="50"/>
      <c r="W838" s="43"/>
      <c r="X838" s="43"/>
      <c r="Y838" s="43"/>
      <c r="Z838" s="43"/>
      <c r="AA838" s="43"/>
    </row>
    <row r="839" spans="1:27" ht="15.75" customHeight="1">
      <c r="A839" s="43"/>
      <c r="B839" s="4"/>
      <c r="C839" s="41"/>
      <c r="D839" s="41"/>
      <c r="E839" s="43"/>
      <c r="F839" s="43"/>
      <c r="G839" s="43"/>
      <c r="H839" s="43"/>
      <c r="I839" s="43"/>
      <c r="J839" s="43"/>
      <c r="K839" s="43"/>
      <c r="L839" s="43"/>
      <c r="M839" s="43"/>
      <c r="N839" s="43"/>
      <c r="O839" s="43"/>
      <c r="P839" s="43"/>
      <c r="Q839" s="43"/>
      <c r="R839" s="43"/>
      <c r="S839" s="43"/>
      <c r="T839" s="797"/>
      <c r="U839" s="43"/>
      <c r="V839" s="50"/>
      <c r="W839" s="43"/>
      <c r="X839" s="43"/>
      <c r="Y839" s="43"/>
      <c r="Z839" s="43"/>
      <c r="AA839" s="43"/>
    </row>
    <row r="840" spans="1:27" ht="15.75" customHeight="1">
      <c r="A840" s="43"/>
      <c r="B840" s="4"/>
      <c r="C840" s="41"/>
      <c r="D840" s="41"/>
      <c r="E840" s="43"/>
      <c r="F840" s="43"/>
      <c r="G840" s="43"/>
      <c r="H840" s="43"/>
      <c r="I840" s="43"/>
      <c r="J840" s="43"/>
      <c r="K840" s="43"/>
      <c r="L840" s="43"/>
      <c r="M840" s="43"/>
      <c r="N840" s="43"/>
      <c r="O840" s="43"/>
      <c r="P840" s="43"/>
      <c r="Q840" s="43"/>
      <c r="R840" s="43"/>
      <c r="S840" s="43"/>
      <c r="T840" s="797"/>
      <c r="U840" s="43"/>
      <c r="V840" s="50"/>
      <c r="W840" s="43"/>
      <c r="X840" s="43"/>
      <c r="Y840" s="43"/>
      <c r="Z840" s="43"/>
      <c r="AA840" s="43"/>
    </row>
    <row r="841" spans="1:27" ht="15.75" customHeight="1">
      <c r="A841" s="43"/>
      <c r="B841" s="4"/>
      <c r="C841" s="41"/>
      <c r="D841" s="41"/>
      <c r="E841" s="43"/>
      <c r="F841" s="43"/>
      <c r="G841" s="43"/>
      <c r="H841" s="43"/>
      <c r="I841" s="43"/>
      <c r="J841" s="43"/>
      <c r="K841" s="43"/>
      <c r="L841" s="43"/>
      <c r="M841" s="43"/>
      <c r="N841" s="43"/>
      <c r="O841" s="43"/>
      <c r="P841" s="43"/>
      <c r="Q841" s="43"/>
      <c r="R841" s="43"/>
      <c r="S841" s="43"/>
      <c r="T841" s="797"/>
      <c r="U841" s="43"/>
      <c r="V841" s="50"/>
      <c r="W841" s="43"/>
      <c r="X841" s="43"/>
      <c r="Y841" s="43"/>
      <c r="Z841" s="43"/>
      <c r="AA841" s="43"/>
    </row>
    <row r="842" spans="1:27" ht="15.75" customHeight="1">
      <c r="A842" s="43"/>
      <c r="B842" s="4"/>
      <c r="C842" s="41"/>
      <c r="D842" s="41"/>
      <c r="E842" s="43"/>
      <c r="F842" s="43"/>
      <c r="G842" s="43"/>
      <c r="H842" s="43"/>
      <c r="I842" s="43"/>
      <c r="J842" s="43"/>
      <c r="K842" s="43"/>
      <c r="L842" s="43"/>
      <c r="M842" s="43"/>
      <c r="N842" s="43"/>
      <c r="O842" s="43"/>
      <c r="P842" s="43"/>
      <c r="Q842" s="43"/>
      <c r="R842" s="43"/>
      <c r="S842" s="43"/>
      <c r="T842" s="797"/>
      <c r="U842" s="43"/>
      <c r="V842" s="50"/>
      <c r="W842" s="43"/>
      <c r="X842" s="43"/>
      <c r="Y842" s="43"/>
      <c r="Z842" s="43"/>
      <c r="AA842" s="43"/>
    </row>
    <row r="843" spans="1:27" ht="15.75" customHeight="1">
      <c r="A843" s="43"/>
      <c r="B843" s="4"/>
      <c r="C843" s="41"/>
      <c r="D843" s="41"/>
      <c r="E843" s="43"/>
      <c r="F843" s="43"/>
      <c r="G843" s="43"/>
      <c r="H843" s="43"/>
      <c r="I843" s="43"/>
      <c r="J843" s="43"/>
      <c r="K843" s="43"/>
      <c r="L843" s="43"/>
      <c r="M843" s="43"/>
      <c r="N843" s="43"/>
      <c r="O843" s="43"/>
      <c r="P843" s="43"/>
      <c r="Q843" s="43"/>
      <c r="R843" s="43"/>
      <c r="S843" s="43"/>
      <c r="T843" s="797"/>
      <c r="U843" s="43"/>
      <c r="V843" s="50"/>
      <c r="W843" s="43"/>
      <c r="X843" s="43"/>
      <c r="Y843" s="43"/>
      <c r="Z843" s="43"/>
      <c r="AA843" s="43"/>
    </row>
    <row r="844" spans="1:27" ht="15.75" customHeight="1">
      <c r="A844" s="43"/>
      <c r="B844" s="4"/>
      <c r="C844" s="41"/>
      <c r="D844" s="41"/>
      <c r="E844" s="43"/>
      <c r="F844" s="43"/>
      <c r="G844" s="43"/>
      <c r="H844" s="43"/>
      <c r="I844" s="43"/>
      <c r="J844" s="43"/>
      <c r="K844" s="43"/>
      <c r="L844" s="43"/>
      <c r="M844" s="43"/>
      <c r="N844" s="43"/>
      <c r="O844" s="43"/>
      <c r="P844" s="43"/>
      <c r="Q844" s="43"/>
      <c r="R844" s="43"/>
      <c r="S844" s="43"/>
      <c r="T844" s="797"/>
      <c r="U844" s="43"/>
      <c r="V844" s="50"/>
      <c r="W844" s="43"/>
      <c r="X844" s="43"/>
      <c r="Y844" s="43"/>
      <c r="Z844" s="43"/>
      <c r="AA844" s="43"/>
    </row>
    <row r="845" spans="1:27" ht="15.75" customHeight="1">
      <c r="A845" s="43"/>
      <c r="B845" s="4"/>
      <c r="C845" s="41"/>
      <c r="D845" s="41"/>
      <c r="E845" s="43"/>
      <c r="F845" s="43"/>
      <c r="G845" s="43"/>
      <c r="H845" s="43"/>
      <c r="I845" s="43"/>
      <c r="J845" s="43"/>
      <c r="K845" s="43"/>
      <c r="L845" s="43"/>
      <c r="M845" s="43"/>
      <c r="N845" s="43"/>
      <c r="O845" s="43"/>
      <c r="P845" s="43"/>
      <c r="Q845" s="43"/>
      <c r="R845" s="43"/>
      <c r="S845" s="43"/>
      <c r="T845" s="797"/>
      <c r="U845" s="43"/>
      <c r="V845" s="50"/>
      <c r="W845" s="43"/>
      <c r="X845" s="43"/>
      <c r="Y845" s="43"/>
      <c r="Z845" s="43"/>
      <c r="AA845" s="43"/>
    </row>
    <row r="846" spans="1:27" ht="15.75" customHeight="1">
      <c r="A846" s="43"/>
      <c r="B846" s="4"/>
      <c r="C846" s="41"/>
      <c r="D846" s="41"/>
      <c r="E846" s="43"/>
      <c r="F846" s="43"/>
      <c r="G846" s="43"/>
      <c r="H846" s="43"/>
      <c r="I846" s="43"/>
      <c r="J846" s="43"/>
      <c r="K846" s="43"/>
      <c r="L846" s="43"/>
      <c r="M846" s="43"/>
      <c r="N846" s="43"/>
      <c r="O846" s="43"/>
      <c r="P846" s="43"/>
      <c r="Q846" s="43"/>
      <c r="R846" s="43"/>
      <c r="S846" s="43"/>
      <c r="T846" s="797"/>
      <c r="U846" s="43"/>
      <c r="V846" s="50"/>
      <c r="W846" s="43"/>
      <c r="X846" s="43"/>
      <c r="Y846" s="43"/>
      <c r="Z846" s="43"/>
      <c r="AA846" s="43"/>
    </row>
    <row r="847" spans="1:27" ht="15.75" customHeight="1">
      <c r="A847" s="43"/>
      <c r="B847" s="4"/>
      <c r="C847" s="41"/>
      <c r="D847" s="41"/>
      <c r="E847" s="43"/>
      <c r="F847" s="43"/>
      <c r="G847" s="43"/>
      <c r="H847" s="43"/>
      <c r="I847" s="43"/>
      <c r="J847" s="43"/>
      <c r="K847" s="43"/>
      <c r="L847" s="43"/>
      <c r="M847" s="43"/>
      <c r="N847" s="43"/>
      <c r="O847" s="43"/>
      <c r="P847" s="43"/>
      <c r="Q847" s="43"/>
      <c r="R847" s="43"/>
      <c r="S847" s="43"/>
      <c r="T847" s="797"/>
      <c r="U847" s="43"/>
      <c r="V847" s="50"/>
      <c r="W847" s="43"/>
      <c r="X847" s="43"/>
      <c r="Y847" s="43"/>
      <c r="Z847" s="43"/>
      <c r="AA847" s="43"/>
    </row>
    <row r="848" spans="1:27" ht="15.75" customHeight="1">
      <c r="A848" s="43"/>
      <c r="B848" s="4"/>
      <c r="C848" s="41"/>
      <c r="D848" s="41"/>
      <c r="E848" s="43"/>
      <c r="F848" s="43"/>
      <c r="G848" s="43"/>
      <c r="H848" s="43"/>
      <c r="I848" s="43"/>
      <c r="J848" s="43"/>
      <c r="K848" s="43"/>
      <c r="L848" s="43"/>
      <c r="M848" s="43"/>
      <c r="N848" s="43"/>
      <c r="O848" s="43"/>
      <c r="P848" s="43"/>
      <c r="Q848" s="43"/>
      <c r="R848" s="43"/>
      <c r="S848" s="43"/>
      <c r="T848" s="797"/>
      <c r="U848" s="43"/>
      <c r="V848" s="50"/>
      <c r="W848" s="43"/>
      <c r="X848" s="43"/>
      <c r="Y848" s="43"/>
      <c r="Z848" s="43"/>
      <c r="AA848" s="43"/>
    </row>
    <row r="849" spans="1:27" ht="15.75" customHeight="1">
      <c r="A849" s="43"/>
      <c r="B849" s="4"/>
      <c r="C849" s="41"/>
      <c r="D849" s="41"/>
      <c r="E849" s="43"/>
      <c r="F849" s="43"/>
      <c r="G849" s="43"/>
      <c r="H849" s="43"/>
      <c r="I849" s="43"/>
      <c r="J849" s="43"/>
      <c r="K849" s="43"/>
      <c r="L849" s="43"/>
      <c r="M849" s="43"/>
      <c r="N849" s="43"/>
      <c r="O849" s="43"/>
      <c r="P849" s="43"/>
      <c r="Q849" s="43"/>
      <c r="R849" s="43"/>
      <c r="S849" s="43"/>
      <c r="T849" s="797"/>
      <c r="U849" s="43"/>
      <c r="V849" s="50"/>
      <c r="W849" s="43"/>
      <c r="X849" s="43"/>
      <c r="Y849" s="43"/>
      <c r="Z849" s="43"/>
      <c r="AA849" s="43"/>
    </row>
    <row r="850" spans="1:27" ht="15.75" customHeight="1">
      <c r="A850" s="43"/>
      <c r="B850" s="4"/>
      <c r="C850" s="41"/>
      <c r="D850" s="41"/>
      <c r="E850" s="43"/>
      <c r="F850" s="43"/>
      <c r="G850" s="43"/>
      <c r="H850" s="43"/>
      <c r="I850" s="43"/>
      <c r="J850" s="43"/>
      <c r="K850" s="43"/>
      <c r="L850" s="43"/>
      <c r="M850" s="43"/>
      <c r="N850" s="43"/>
      <c r="O850" s="43"/>
      <c r="P850" s="43"/>
      <c r="Q850" s="43"/>
      <c r="R850" s="43"/>
      <c r="S850" s="43"/>
      <c r="T850" s="797"/>
      <c r="U850" s="43"/>
      <c r="V850" s="50"/>
      <c r="W850" s="43"/>
      <c r="X850" s="43"/>
      <c r="Y850" s="43"/>
      <c r="Z850" s="43"/>
      <c r="AA850" s="43"/>
    </row>
    <row r="851" spans="1:27" ht="15.75" customHeight="1">
      <c r="A851" s="43"/>
      <c r="B851" s="4"/>
      <c r="C851" s="41"/>
      <c r="D851" s="41"/>
      <c r="E851" s="43"/>
      <c r="F851" s="43"/>
      <c r="G851" s="43"/>
      <c r="H851" s="43"/>
      <c r="I851" s="43"/>
      <c r="J851" s="43"/>
      <c r="K851" s="43"/>
      <c r="L851" s="43"/>
      <c r="M851" s="43"/>
      <c r="N851" s="43"/>
      <c r="O851" s="43"/>
      <c r="P851" s="43"/>
      <c r="Q851" s="43"/>
      <c r="R851" s="43"/>
      <c r="S851" s="43"/>
      <c r="T851" s="797"/>
      <c r="U851" s="43"/>
      <c r="V851" s="50"/>
      <c r="W851" s="43"/>
      <c r="X851" s="43"/>
      <c r="Y851" s="43"/>
      <c r="Z851" s="43"/>
      <c r="AA851" s="43"/>
    </row>
    <row r="852" spans="1:27" ht="15.75" customHeight="1">
      <c r="A852" s="43"/>
      <c r="B852" s="4"/>
      <c r="C852" s="41"/>
      <c r="D852" s="41"/>
      <c r="E852" s="43"/>
      <c r="F852" s="43"/>
      <c r="G852" s="43"/>
      <c r="H852" s="43"/>
      <c r="I852" s="43"/>
      <c r="J852" s="43"/>
      <c r="K852" s="43"/>
      <c r="L852" s="43"/>
      <c r="M852" s="43"/>
      <c r="N852" s="43"/>
      <c r="O852" s="43"/>
      <c r="P852" s="43"/>
      <c r="Q852" s="43"/>
      <c r="R852" s="43"/>
      <c r="S852" s="43"/>
      <c r="T852" s="797"/>
      <c r="U852" s="43"/>
      <c r="V852" s="50"/>
      <c r="W852" s="43"/>
      <c r="X852" s="43"/>
      <c r="Y852" s="43"/>
      <c r="Z852" s="43"/>
      <c r="AA852" s="43"/>
    </row>
    <row r="853" spans="1:27" ht="15.75" customHeight="1">
      <c r="A853" s="43"/>
      <c r="B853" s="4"/>
      <c r="C853" s="41"/>
      <c r="D853" s="41"/>
      <c r="E853" s="43"/>
      <c r="F853" s="43"/>
      <c r="G853" s="43"/>
      <c r="H853" s="43"/>
      <c r="I853" s="43"/>
      <c r="J853" s="43"/>
      <c r="K853" s="43"/>
      <c r="L853" s="43"/>
      <c r="M853" s="43"/>
      <c r="N853" s="43"/>
      <c r="O853" s="43"/>
      <c r="P853" s="43"/>
      <c r="Q853" s="43"/>
      <c r="R853" s="43"/>
      <c r="S853" s="43"/>
      <c r="T853" s="797"/>
      <c r="U853" s="43"/>
      <c r="V853" s="50"/>
      <c r="W853" s="43"/>
      <c r="X853" s="43"/>
      <c r="Y853" s="43"/>
      <c r="Z853" s="43"/>
      <c r="AA853" s="43"/>
    </row>
    <row r="854" spans="1:27" ht="15.75" customHeight="1">
      <c r="A854" s="43"/>
      <c r="B854" s="4"/>
      <c r="C854" s="41"/>
      <c r="D854" s="41"/>
      <c r="E854" s="43"/>
      <c r="F854" s="43"/>
      <c r="G854" s="43"/>
      <c r="H854" s="43"/>
      <c r="I854" s="43"/>
      <c r="J854" s="43"/>
      <c r="K854" s="43"/>
      <c r="L854" s="43"/>
      <c r="M854" s="43"/>
      <c r="N854" s="43"/>
      <c r="O854" s="43"/>
      <c r="P854" s="43"/>
      <c r="Q854" s="43"/>
      <c r="R854" s="43"/>
      <c r="S854" s="43"/>
      <c r="T854" s="797"/>
      <c r="U854" s="43"/>
      <c r="V854" s="50"/>
      <c r="W854" s="43"/>
      <c r="X854" s="43"/>
      <c r="Y854" s="43"/>
      <c r="Z854" s="43"/>
      <c r="AA854" s="43"/>
    </row>
    <row r="855" spans="1:27" ht="15.75" customHeight="1">
      <c r="A855" s="43"/>
      <c r="B855" s="4"/>
      <c r="C855" s="41"/>
      <c r="D855" s="41"/>
      <c r="E855" s="43"/>
      <c r="F855" s="43"/>
      <c r="G855" s="43"/>
      <c r="H855" s="43"/>
      <c r="I855" s="43"/>
      <c r="J855" s="43"/>
      <c r="K855" s="43"/>
      <c r="L855" s="43"/>
      <c r="M855" s="43"/>
      <c r="N855" s="43"/>
      <c r="O855" s="43"/>
      <c r="P855" s="43"/>
      <c r="Q855" s="43"/>
      <c r="R855" s="43"/>
      <c r="S855" s="43"/>
      <c r="T855" s="797"/>
      <c r="U855" s="43"/>
      <c r="V855" s="50"/>
      <c r="W855" s="43"/>
      <c r="X855" s="43"/>
      <c r="Y855" s="43"/>
      <c r="Z855" s="43"/>
      <c r="AA855" s="43"/>
    </row>
    <row r="856" spans="1:27" ht="15.75" customHeight="1">
      <c r="A856" s="43"/>
      <c r="B856" s="4"/>
      <c r="C856" s="41"/>
      <c r="D856" s="41"/>
      <c r="E856" s="43"/>
      <c r="F856" s="43"/>
      <c r="G856" s="43"/>
      <c r="H856" s="43"/>
      <c r="I856" s="43"/>
      <c r="J856" s="43"/>
      <c r="K856" s="43"/>
      <c r="L856" s="43"/>
      <c r="M856" s="43"/>
      <c r="N856" s="43"/>
      <c r="O856" s="43"/>
      <c r="P856" s="43"/>
      <c r="Q856" s="43"/>
      <c r="R856" s="43"/>
      <c r="S856" s="43"/>
      <c r="T856" s="797"/>
      <c r="U856" s="43"/>
      <c r="V856" s="50"/>
      <c r="W856" s="43"/>
      <c r="X856" s="43"/>
      <c r="Y856" s="43"/>
      <c r="Z856" s="43"/>
      <c r="AA856" s="43"/>
    </row>
    <row r="857" spans="1:27" ht="15.75" customHeight="1">
      <c r="A857" s="43"/>
      <c r="B857" s="4"/>
      <c r="C857" s="41"/>
      <c r="D857" s="41"/>
      <c r="E857" s="43"/>
      <c r="F857" s="43"/>
      <c r="G857" s="43"/>
      <c r="H857" s="43"/>
      <c r="I857" s="43"/>
      <c r="J857" s="43"/>
      <c r="K857" s="43"/>
      <c r="L857" s="43"/>
      <c r="M857" s="43"/>
      <c r="N857" s="43"/>
      <c r="O857" s="43"/>
      <c r="P857" s="43"/>
      <c r="Q857" s="43"/>
      <c r="R857" s="43"/>
      <c r="S857" s="43"/>
      <c r="T857" s="797"/>
      <c r="U857" s="43"/>
      <c r="V857" s="50"/>
      <c r="W857" s="43"/>
      <c r="X857" s="43"/>
      <c r="Y857" s="43"/>
      <c r="Z857" s="43"/>
      <c r="AA857" s="43"/>
    </row>
    <row r="858" spans="1:27" ht="15.75" customHeight="1">
      <c r="A858" s="43"/>
      <c r="B858" s="4"/>
      <c r="C858" s="41"/>
      <c r="D858" s="41"/>
      <c r="E858" s="43"/>
      <c r="F858" s="43"/>
      <c r="G858" s="43"/>
      <c r="H858" s="43"/>
      <c r="I858" s="43"/>
      <c r="J858" s="43"/>
      <c r="K858" s="43"/>
      <c r="L858" s="43"/>
      <c r="M858" s="43"/>
      <c r="N858" s="43"/>
      <c r="O858" s="43"/>
      <c r="P858" s="43"/>
      <c r="Q858" s="43"/>
      <c r="R858" s="43"/>
      <c r="S858" s="43"/>
      <c r="T858" s="797"/>
      <c r="U858" s="43"/>
      <c r="V858" s="50"/>
      <c r="W858" s="43"/>
      <c r="X858" s="43"/>
      <c r="Y858" s="43"/>
      <c r="Z858" s="43"/>
      <c r="AA858" s="43"/>
    </row>
    <row r="859" spans="1:27" ht="15.75" customHeight="1">
      <c r="A859" s="43"/>
      <c r="B859" s="4"/>
      <c r="C859" s="41"/>
      <c r="D859" s="41"/>
      <c r="E859" s="43"/>
      <c r="F859" s="43"/>
      <c r="G859" s="43"/>
      <c r="H859" s="43"/>
      <c r="I859" s="43"/>
      <c r="J859" s="43"/>
      <c r="K859" s="43"/>
      <c r="L859" s="43"/>
      <c r="M859" s="43"/>
      <c r="N859" s="43"/>
      <c r="O859" s="43"/>
      <c r="P859" s="43"/>
      <c r="Q859" s="43"/>
      <c r="R859" s="43"/>
      <c r="S859" s="43"/>
      <c r="T859" s="797"/>
      <c r="U859" s="43"/>
      <c r="V859" s="50"/>
      <c r="W859" s="43"/>
      <c r="X859" s="43"/>
      <c r="Y859" s="43"/>
      <c r="Z859" s="43"/>
      <c r="AA859" s="43"/>
    </row>
    <row r="860" spans="1:27" ht="15.75" customHeight="1">
      <c r="A860" s="43"/>
      <c r="B860" s="4"/>
      <c r="C860" s="41"/>
      <c r="D860" s="41"/>
      <c r="E860" s="43"/>
      <c r="F860" s="43"/>
      <c r="G860" s="43"/>
      <c r="H860" s="43"/>
      <c r="I860" s="43"/>
      <c r="J860" s="43"/>
      <c r="K860" s="43"/>
      <c r="L860" s="43"/>
      <c r="M860" s="43"/>
      <c r="N860" s="43"/>
      <c r="O860" s="43"/>
      <c r="P860" s="43"/>
      <c r="Q860" s="43"/>
      <c r="R860" s="43"/>
      <c r="S860" s="43"/>
      <c r="T860" s="797"/>
      <c r="U860" s="43"/>
      <c r="V860" s="50"/>
      <c r="W860" s="43"/>
      <c r="X860" s="43"/>
      <c r="Y860" s="43"/>
      <c r="Z860" s="43"/>
      <c r="AA860" s="43"/>
    </row>
    <row r="861" spans="1:27" ht="15.75" customHeight="1">
      <c r="A861" s="43"/>
      <c r="B861" s="4"/>
      <c r="C861" s="41"/>
      <c r="D861" s="41"/>
      <c r="E861" s="43"/>
      <c r="F861" s="43"/>
      <c r="G861" s="43"/>
      <c r="H861" s="43"/>
      <c r="I861" s="43"/>
      <c r="J861" s="43"/>
      <c r="K861" s="43"/>
      <c r="L861" s="43"/>
      <c r="M861" s="43"/>
      <c r="N861" s="43"/>
      <c r="O861" s="43"/>
      <c r="P861" s="43"/>
      <c r="Q861" s="43"/>
      <c r="R861" s="43"/>
      <c r="S861" s="43"/>
      <c r="T861" s="797"/>
      <c r="U861" s="43"/>
      <c r="V861" s="50"/>
      <c r="W861" s="43"/>
      <c r="X861" s="43"/>
      <c r="Y861" s="43"/>
      <c r="Z861" s="43"/>
      <c r="AA861" s="43"/>
    </row>
    <row r="862" spans="1:27" ht="15.75" customHeight="1">
      <c r="A862" s="43"/>
      <c r="B862" s="4"/>
      <c r="C862" s="41"/>
      <c r="D862" s="41"/>
      <c r="E862" s="43"/>
      <c r="F862" s="43"/>
      <c r="G862" s="43"/>
      <c r="H862" s="43"/>
      <c r="I862" s="43"/>
      <c r="J862" s="43"/>
      <c r="K862" s="43"/>
      <c r="L862" s="43"/>
      <c r="M862" s="43"/>
      <c r="N862" s="43"/>
      <c r="O862" s="43"/>
      <c r="P862" s="43"/>
      <c r="Q862" s="43"/>
      <c r="R862" s="43"/>
      <c r="S862" s="43"/>
      <c r="T862" s="797"/>
      <c r="U862" s="43"/>
      <c r="V862" s="50"/>
      <c r="W862" s="43"/>
      <c r="X862" s="43"/>
      <c r="Y862" s="43"/>
      <c r="Z862" s="43"/>
      <c r="AA862" s="43"/>
    </row>
    <row r="863" spans="1:27" ht="15.75" customHeight="1">
      <c r="A863" s="43"/>
      <c r="B863" s="4"/>
      <c r="C863" s="41"/>
      <c r="D863" s="41"/>
      <c r="E863" s="43"/>
      <c r="F863" s="43"/>
      <c r="G863" s="43"/>
      <c r="H863" s="43"/>
      <c r="I863" s="43"/>
      <c r="J863" s="43"/>
      <c r="K863" s="43"/>
      <c r="L863" s="43"/>
      <c r="M863" s="43"/>
      <c r="N863" s="43"/>
      <c r="O863" s="43"/>
      <c r="P863" s="43"/>
      <c r="Q863" s="43"/>
      <c r="R863" s="43"/>
      <c r="S863" s="43"/>
      <c r="T863" s="797"/>
      <c r="U863" s="43"/>
      <c r="V863" s="50"/>
      <c r="W863" s="43"/>
      <c r="X863" s="43"/>
      <c r="Y863" s="43"/>
      <c r="Z863" s="43"/>
      <c r="AA863" s="43"/>
    </row>
    <row r="864" spans="1:27" ht="15.75" customHeight="1">
      <c r="A864" s="43"/>
      <c r="B864" s="4"/>
      <c r="C864" s="41"/>
      <c r="D864" s="41"/>
      <c r="E864" s="43"/>
      <c r="F864" s="43"/>
      <c r="G864" s="43"/>
      <c r="H864" s="43"/>
      <c r="I864" s="43"/>
      <c r="J864" s="43"/>
      <c r="K864" s="43"/>
      <c r="L864" s="43"/>
      <c r="M864" s="43"/>
      <c r="N864" s="43"/>
      <c r="O864" s="43"/>
      <c r="P864" s="43"/>
      <c r="Q864" s="43"/>
      <c r="R864" s="43"/>
      <c r="S864" s="43"/>
      <c r="T864" s="797"/>
      <c r="U864" s="43"/>
      <c r="V864" s="50"/>
      <c r="W864" s="43"/>
      <c r="X864" s="43"/>
      <c r="Y864" s="43"/>
      <c r="Z864" s="43"/>
      <c r="AA864" s="43"/>
    </row>
    <row r="865" spans="1:27" ht="15.75" customHeight="1">
      <c r="A865" s="43"/>
      <c r="B865" s="4"/>
      <c r="C865" s="41"/>
      <c r="D865" s="41"/>
      <c r="E865" s="43"/>
      <c r="F865" s="43"/>
      <c r="G865" s="43"/>
      <c r="H865" s="43"/>
      <c r="I865" s="43"/>
      <c r="J865" s="43"/>
      <c r="K865" s="43"/>
      <c r="L865" s="43"/>
      <c r="M865" s="43"/>
      <c r="N865" s="43"/>
      <c r="O865" s="43"/>
      <c r="P865" s="43"/>
      <c r="Q865" s="43"/>
      <c r="R865" s="43"/>
      <c r="S865" s="43"/>
      <c r="T865" s="797"/>
      <c r="U865" s="43"/>
      <c r="V865" s="50"/>
      <c r="W865" s="43"/>
      <c r="X865" s="43"/>
      <c r="Y865" s="43"/>
      <c r="Z865" s="43"/>
      <c r="AA865" s="43"/>
    </row>
    <row r="866" spans="1:27" ht="15.75" customHeight="1">
      <c r="A866" s="43"/>
      <c r="B866" s="4"/>
      <c r="C866" s="41"/>
      <c r="D866" s="41"/>
      <c r="E866" s="43"/>
      <c r="F866" s="43"/>
      <c r="G866" s="43"/>
      <c r="H866" s="43"/>
      <c r="I866" s="43"/>
      <c r="J866" s="43"/>
      <c r="K866" s="43"/>
      <c r="L866" s="43"/>
      <c r="M866" s="43"/>
      <c r="N866" s="43"/>
      <c r="O866" s="43"/>
      <c r="P866" s="43"/>
      <c r="Q866" s="43"/>
      <c r="R866" s="43"/>
      <c r="S866" s="43"/>
      <c r="T866" s="797"/>
      <c r="U866" s="43"/>
      <c r="V866" s="50"/>
      <c r="W866" s="43"/>
      <c r="X866" s="43"/>
      <c r="Y866" s="43"/>
      <c r="Z866" s="43"/>
      <c r="AA866" s="43"/>
    </row>
    <row r="867" spans="1:27" ht="15.75" customHeight="1">
      <c r="A867" s="43"/>
      <c r="B867" s="4"/>
      <c r="C867" s="41"/>
      <c r="D867" s="41"/>
      <c r="E867" s="43"/>
      <c r="F867" s="43"/>
      <c r="G867" s="43"/>
      <c r="H867" s="43"/>
      <c r="I867" s="43"/>
      <c r="J867" s="43"/>
      <c r="K867" s="43"/>
      <c r="L867" s="43"/>
      <c r="M867" s="43"/>
      <c r="N867" s="43"/>
      <c r="O867" s="43"/>
      <c r="P867" s="43"/>
      <c r="Q867" s="43"/>
      <c r="R867" s="43"/>
      <c r="S867" s="43"/>
      <c r="T867" s="797"/>
      <c r="U867" s="43"/>
      <c r="V867" s="50"/>
      <c r="W867" s="43"/>
      <c r="X867" s="43"/>
      <c r="Y867" s="43"/>
      <c r="Z867" s="43"/>
      <c r="AA867" s="43"/>
    </row>
    <row r="868" spans="1:27" ht="15.75" customHeight="1">
      <c r="A868" s="43"/>
      <c r="B868" s="4"/>
      <c r="C868" s="41"/>
      <c r="D868" s="41"/>
      <c r="E868" s="43"/>
      <c r="F868" s="43"/>
      <c r="G868" s="43"/>
      <c r="H868" s="43"/>
      <c r="I868" s="43"/>
      <c r="J868" s="43"/>
      <c r="K868" s="43"/>
      <c r="L868" s="43"/>
      <c r="M868" s="43"/>
      <c r="N868" s="43"/>
      <c r="O868" s="43"/>
      <c r="P868" s="43"/>
      <c r="Q868" s="43"/>
      <c r="R868" s="43"/>
      <c r="S868" s="43"/>
      <c r="T868" s="797"/>
      <c r="U868" s="43"/>
      <c r="V868" s="50"/>
      <c r="W868" s="43"/>
      <c r="X868" s="43"/>
      <c r="Y868" s="43"/>
      <c r="Z868" s="43"/>
      <c r="AA868" s="43"/>
    </row>
    <row r="869" spans="1:27" ht="15.75" customHeight="1">
      <c r="A869" s="43"/>
      <c r="B869" s="4"/>
      <c r="C869" s="41"/>
      <c r="D869" s="41"/>
      <c r="E869" s="43"/>
      <c r="F869" s="43"/>
      <c r="G869" s="43"/>
      <c r="H869" s="43"/>
      <c r="I869" s="43"/>
      <c r="J869" s="43"/>
      <c r="K869" s="43"/>
      <c r="L869" s="43"/>
      <c r="M869" s="43"/>
      <c r="N869" s="43"/>
      <c r="O869" s="43"/>
      <c r="P869" s="43"/>
      <c r="Q869" s="43"/>
      <c r="R869" s="43"/>
      <c r="S869" s="43"/>
      <c r="T869" s="797"/>
      <c r="U869" s="43"/>
      <c r="V869" s="50"/>
      <c r="W869" s="43"/>
      <c r="X869" s="43"/>
      <c r="Y869" s="43"/>
      <c r="Z869" s="43"/>
      <c r="AA869" s="43"/>
    </row>
    <row r="870" spans="1:27" ht="15.75" customHeight="1">
      <c r="A870" s="43"/>
      <c r="B870" s="4"/>
      <c r="C870" s="41"/>
      <c r="D870" s="41"/>
      <c r="E870" s="43"/>
      <c r="F870" s="43"/>
      <c r="G870" s="43"/>
      <c r="H870" s="43"/>
      <c r="I870" s="43"/>
      <c r="J870" s="43"/>
      <c r="K870" s="43"/>
      <c r="L870" s="43"/>
      <c r="M870" s="43"/>
      <c r="N870" s="43"/>
      <c r="O870" s="43"/>
      <c r="P870" s="43"/>
      <c r="Q870" s="43"/>
      <c r="R870" s="43"/>
      <c r="S870" s="43"/>
      <c r="T870" s="797"/>
      <c r="U870" s="43"/>
      <c r="V870" s="50"/>
      <c r="W870" s="43"/>
      <c r="X870" s="43"/>
      <c r="Y870" s="43"/>
      <c r="Z870" s="43"/>
      <c r="AA870" s="43"/>
    </row>
    <row r="871" spans="1:27" ht="15.75" customHeight="1">
      <c r="A871" s="43"/>
      <c r="B871" s="4"/>
      <c r="C871" s="41"/>
      <c r="D871" s="41"/>
      <c r="E871" s="43"/>
      <c r="F871" s="43"/>
      <c r="G871" s="43"/>
      <c r="H871" s="43"/>
      <c r="I871" s="43"/>
      <c r="J871" s="43"/>
      <c r="K871" s="43"/>
      <c r="L871" s="43"/>
      <c r="M871" s="43"/>
      <c r="N871" s="43"/>
      <c r="O871" s="43"/>
      <c r="P871" s="43"/>
      <c r="Q871" s="43"/>
      <c r="R871" s="43"/>
      <c r="S871" s="43"/>
      <c r="T871" s="797"/>
      <c r="U871" s="43"/>
      <c r="V871" s="50"/>
      <c r="W871" s="43"/>
      <c r="X871" s="43"/>
      <c r="Y871" s="43"/>
      <c r="Z871" s="43"/>
      <c r="AA871" s="43"/>
    </row>
    <row r="872" spans="1:27" ht="15.75" customHeight="1">
      <c r="A872" s="43"/>
      <c r="B872" s="4"/>
      <c r="C872" s="41"/>
      <c r="D872" s="41"/>
      <c r="E872" s="43"/>
      <c r="F872" s="43"/>
      <c r="G872" s="43"/>
      <c r="H872" s="43"/>
      <c r="I872" s="43"/>
      <c r="J872" s="43"/>
      <c r="K872" s="43"/>
      <c r="L872" s="43"/>
      <c r="M872" s="43"/>
      <c r="N872" s="43"/>
      <c r="O872" s="43"/>
      <c r="P872" s="43"/>
      <c r="Q872" s="43"/>
      <c r="R872" s="43"/>
      <c r="S872" s="43"/>
      <c r="T872" s="797"/>
      <c r="U872" s="43"/>
      <c r="V872" s="50"/>
      <c r="W872" s="43"/>
      <c r="X872" s="43"/>
      <c r="Y872" s="43"/>
      <c r="Z872" s="43"/>
      <c r="AA872" s="43"/>
    </row>
    <row r="873" spans="1:27" ht="15.75" customHeight="1">
      <c r="A873" s="43"/>
      <c r="B873" s="4"/>
      <c r="C873" s="41"/>
      <c r="D873" s="41"/>
      <c r="E873" s="43"/>
      <c r="F873" s="43"/>
      <c r="G873" s="43"/>
      <c r="H873" s="43"/>
      <c r="I873" s="43"/>
      <c r="J873" s="43"/>
      <c r="K873" s="43"/>
      <c r="L873" s="43"/>
      <c r="M873" s="43"/>
      <c r="N873" s="43"/>
      <c r="O873" s="43"/>
      <c r="P873" s="43"/>
      <c r="Q873" s="43"/>
      <c r="R873" s="43"/>
      <c r="S873" s="43"/>
      <c r="T873" s="797"/>
      <c r="U873" s="43"/>
      <c r="V873" s="50"/>
      <c r="W873" s="43"/>
      <c r="X873" s="43"/>
      <c r="Y873" s="43"/>
      <c r="Z873" s="43"/>
      <c r="AA873" s="43"/>
    </row>
    <row r="874" spans="1:27" ht="15.75" customHeight="1">
      <c r="A874" s="43"/>
      <c r="B874" s="4"/>
      <c r="C874" s="41"/>
      <c r="D874" s="41"/>
      <c r="E874" s="43"/>
      <c r="F874" s="43"/>
      <c r="G874" s="43"/>
      <c r="H874" s="43"/>
      <c r="I874" s="43"/>
      <c r="J874" s="43"/>
      <c r="K874" s="43"/>
      <c r="L874" s="43"/>
      <c r="M874" s="43"/>
      <c r="N874" s="43"/>
      <c r="O874" s="43"/>
      <c r="P874" s="43"/>
      <c r="Q874" s="43"/>
      <c r="R874" s="43"/>
      <c r="S874" s="43"/>
      <c r="T874" s="797"/>
      <c r="U874" s="43"/>
      <c r="V874" s="50"/>
      <c r="W874" s="43"/>
      <c r="X874" s="43"/>
      <c r="Y874" s="43"/>
      <c r="Z874" s="43"/>
      <c r="AA874" s="43"/>
    </row>
    <row r="875" spans="1:27" ht="15.75" customHeight="1">
      <c r="A875" s="43"/>
      <c r="B875" s="4"/>
      <c r="C875" s="41"/>
      <c r="D875" s="41"/>
      <c r="E875" s="43"/>
      <c r="F875" s="43"/>
      <c r="G875" s="43"/>
      <c r="H875" s="43"/>
      <c r="I875" s="43"/>
      <c r="J875" s="43"/>
      <c r="K875" s="43"/>
      <c r="L875" s="43"/>
      <c r="M875" s="43"/>
      <c r="N875" s="43"/>
      <c r="O875" s="43"/>
      <c r="P875" s="43"/>
      <c r="Q875" s="43"/>
      <c r="R875" s="43"/>
      <c r="S875" s="43"/>
      <c r="T875" s="797"/>
      <c r="U875" s="43"/>
      <c r="V875" s="50"/>
      <c r="W875" s="43"/>
      <c r="X875" s="43"/>
      <c r="Y875" s="43"/>
      <c r="Z875" s="43"/>
      <c r="AA875" s="43"/>
    </row>
    <row r="876" spans="1:27" ht="15.75" customHeight="1">
      <c r="A876" s="43"/>
      <c r="B876" s="4"/>
      <c r="C876" s="41"/>
      <c r="D876" s="41"/>
      <c r="E876" s="43"/>
      <c r="F876" s="43"/>
      <c r="G876" s="43"/>
      <c r="H876" s="43"/>
      <c r="I876" s="43"/>
      <c r="J876" s="43"/>
      <c r="K876" s="43"/>
      <c r="L876" s="43"/>
      <c r="M876" s="43"/>
      <c r="N876" s="43"/>
      <c r="O876" s="43"/>
      <c r="P876" s="43"/>
      <c r="Q876" s="43"/>
      <c r="R876" s="43"/>
      <c r="S876" s="43"/>
      <c r="T876" s="797"/>
      <c r="U876" s="43"/>
      <c r="V876" s="50"/>
      <c r="W876" s="43"/>
      <c r="X876" s="43"/>
      <c r="Y876" s="43"/>
      <c r="Z876" s="43"/>
      <c r="AA876" s="43"/>
    </row>
    <row r="877" spans="1:27" ht="15.75" customHeight="1">
      <c r="A877" s="43"/>
      <c r="B877" s="4"/>
      <c r="C877" s="41"/>
      <c r="D877" s="41"/>
      <c r="E877" s="43"/>
      <c r="F877" s="43"/>
      <c r="G877" s="43"/>
      <c r="H877" s="43"/>
      <c r="I877" s="43"/>
      <c r="J877" s="43"/>
      <c r="K877" s="43"/>
      <c r="L877" s="43"/>
      <c r="M877" s="43"/>
      <c r="N877" s="43"/>
      <c r="O877" s="43"/>
      <c r="P877" s="43"/>
      <c r="Q877" s="43"/>
      <c r="R877" s="43"/>
      <c r="S877" s="43"/>
      <c r="T877" s="797"/>
      <c r="U877" s="43"/>
      <c r="V877" s="50"/>
      <c r="W877" s="43"/>
      <c r="X877" s="43"/>
      <c r="Y877" s="43"/>
      <c r="Z877" s="43"/>
      <c r="AA877" s="43"/>
    </row>
    <row r="878" spans="1:27" ht="15.75" customHeight="1">
      <c r="A878" s="43"/>
      <c r="B878" s="4"/>
      <c r="C878" s="41"/>
      <c r="D878" s="41"/>
      <c r="E878" s="43"/>
      <c r="F878" s="43"/>
      <c r="G878" s="43"/>
      <c r="H878" s="43"/>
      <c r="I878" s="43"/>
      <c r="J878" s="43"/>
      <c r="K878" s="43"/>
      <c r="L878" s="43"/>
      <c r="M878" s="43"/>
      <c r="N878" s="43"/>
      <c r="O878" s="43"/>
      <c r="P878" s="43"/>
      <c r="Q878" s="43"/>
      <c r="R878" s="43"/>
      <c r="S878" s="43"/>
      <c r="T878" s="797"/>
      <c r="U878" s="43"/>
      <c r="V878" s="50"/>
      <c r="W878" s="43"/>
      <c r="X878" s="43"/>
      <c r="Y878" s="43"/>
      <c r="Z878" s="43"/>
      <c r="AA878" s="43"/>
    </row>
    <row r="879" spans="1:27" ht="15.75" customHeight="1">
      <c r="A879" s="43"/>
      <c r="B879" s="4"/>
      <c r="C879" s="41"/>
      <c r="D879" s="41"/>
      <c r="E879" s="43"/>
      <c r="F879" s="43"/>
      <c r="G879" s="43"/>
      <c r="H879" s="43"/>
      <c r="I879" s="43"/>
      <c r="J879" s="43"/>
      <c r="K879" s="43"/>
      <c r="L879" s="43"/>
      <c r="M879" s="43"/>
      <c r="N879" s="43"/>
      <c r="O879" s="43"/>
      <c r="P879" s="43"/>
      <c r="Q879" s="43"/>
      <c r="R879" s="43"/>
      <c r="S879" s="43"/>
      <c r="T879" s="797"/>
      <c r="U879" s="43"/>
      <c r="V879" s="50"/>
      <c r="W879" s="43"/>
      <c r="X879" s="43"/>
      <c r="Y879" s="43"/>
      <c r="Z879" s="43"/>
      <c r="AA879" s="43"/>
    </row>
    <row r="880" spans="1:27" ht="15.75" customHeight="1">
      <c r="A880" s="43"/>
      <c r="B880" s="4"/>
      <c r="C880" s="41"/>
      <c r="D880" s="41"/>
      <c r="E880" s="43"/>
      <c r="F880" s="43"/>
      <c r="G880" s="43"/>
      <c r="H880" s="43"/>
      <c r="I880" s="43"/>
      <c r="J880" s="43"/>
      <c r="K880" s="43"/>
      <c r="L880" s="43"/>
      <c r="M880" s="43"/>
      <c r="N880" s="43"/>
      <c r="O880" s="43"/>
      <c r="P880" s="43"/>
      <c r="Q880" s="43"/>
      <c r="R880" s="43"/>
      <c r="S880" s="43"/>
      <c r="T880" s="797"/>
      <c r="U880" s="43"/>
      <c r="V880" s="50"/>
      <c r="W880" s="43"/>
      <c r="X880" s="43"/>
      <c r="Y880" s="43"/>
      <c r="Z880" s="43"/>
      <c r="AA880" s="43"/>
    </row>
    <row r="881" spans="1:27" ht="15.75" customHeight="1">
      <c r="A881" s="43"/>
      <c r="B881" s="4"/>
      <c r="C881" s="41"/>
      <c r="D881" s="41"/>
      <c r="E881" s="43"/>
      <c r="F881" s="43"/>
      <c r="G881" s="43"/>
      <c r="H881" s="43"/>
      <c r="I881" s="43"/>
      <c r="J881" s="43"/>
      <c r="K881" s="43"/>
      <c r="L881" s="43"/>
      <c r="M881" s="43"/>
      <c r="N881" s="43"/>
      <c r="O881" s="43"/>
      <c r="P881" s="43"/>
      <c r="Q881" s="43"/>
      <c r="R881" s="43"/>
      <c r="S881" s="43"/>
      <c r="T881" s="797"/>
      <c r="U881" s="43"/>
      <c r="V881" s="50"/>
      <c r="W881" s="43"/>
      <c r="X881" s="43"/>
      <c r="Y881" s="43"/>
      <c r="Z881" s="43"/>
      <c r="AA881" s="43"/>
    </row>
    <row r="882" spans="1:27" ht="15.75" customHeight="1">
      <c r="A882" s="43"/>
      <c r="B882" s="4"/>
      <c r="C882" s="41"/>
      <c r="D882" s="41"/>
      <c r="E882" s="43"/>
      <c r="F882" s="43"/>
      <c r="G882" s="43"/>
      <c r="H882" s="43"/>
      <c r="I882" s="43"/>
      <c r="J882" s="43"/>
      <c r="K882" s="43"/>
      <c r="L882" s="43"/>
      <c r="M882" s="43"/>
      <c r="N882" s="43"/>
      <c r="O882" s="43"/>
      <c r="P882" s="43"/>
      <c r="Q882" s="43"/>
      <c r="R882" s="43"/>
      <c r="S882" s="43"/>
      <c r="T882" s="797"/>
      <c r="U882" s="43"/>
      <c r="V882" s="50"/>
      <c r="W882" s="43"/>
      <c r="X882" s="43"/>
      <c r="Y882" s="43"/>
      <c r="Z882" s="43"/>
      <c r="AA882" s="43"/>
    </row>
    <row r="883" spans="1:27" ht="15.75" customHeight="1">
      <c r="A883" s="43"/>
      <c r="B883" s="4"/>
      <c r="C883" s="41"/>
      <c r="D883" s="41"/>
      <c r="E883" s="43"/>
      <c r="F883" s="43"/>
      <c r="G883" s="43"/>
      <c r="H883" s="43"/>
      <c r="I883" s="43"/>
      <c r="J883" s="43"/>
      <c r="K883" s="43"/>
      <c r="L883" s="43"/>
      <c r="M883" s="43"/>
      <c r="N883" s="43"/>
      <c r="O883" s="43"/>
      <c r="P883" s="43"/>
      <c r="Q883" s="43"/>
      <c r="R883" s="43"/>
      <c r="S883" s="43"/>
      <c r="T883" s="797"/>
      <c r="U883" s="43"/>
      <c r="V883" s="50"/>
      <c r="W883" s="43"/>
      <c r="X883" s="43"/>
      <c r="Y883" s="43"/>
      <c r="Z883" s="43"/>
      <c r="AA883" s="43"/>
    </row>
    <row r="884" spans="1:27" ht="15.75" customHeight="1">
      <c r="A884" s="43"/>
      <c r="B884" s="4"/>
      <c r="C884" s="41"/>
      <c r="D884" s="41"/>
      <c r="E884" s="43"/>
      <c r="F884" s="43"/>
      <c r="G884" s="43"/>
      <c r="H884" s="43"/>
      <c r="I884" s="43"/>
      <c r="J884" s="43"/>
      <c r="K884" s="43"/>
      <c r="L884" s="43"/>
      <c r="M884" s="43"/>
      <c r="N884" s="43"/>
      <c r="O884" s="43"/>
      <c r="P884" s="43"/>
      <c r="Q884" s="43"/>
      <c r="R884" s="43"/>
      <c r="S884" s="43"/>
      <c r="T884" s="797"/>
      <c r="U884" s="43"/>
      <c r="V884" s="50"/>
      <c r="W884" s="43"/>
      <c r="X884" s="43"/>
      <c r="Y884" s="43"/>
      <c r="Z884" s="43"/>
      <c r="AA884" s="43"/>
    </row>
    <row r="885" spans="1:27" ht="15.75" customHeight="1">
      <c r="A885" s="43"/>
      <c r="B885" s="4"/>
      <c r="C885" s="41"/>
      <c r="D885" s="41"/>
      <c r="E885" s="43"/>
      <c r="F885" s="43"/>
      <c r="G885" s="43"/>
      <c r="H885" s="43"/>
      <c r="I885" s="43"/>
      <c r="J885" s="43"/>
      <c r="K885" s="43"/>
      <c r="L885" s="43"/>
      <c r="M885" s="43"/>
      <c r="N885" s="43"/>
      <c r="O885" s="43"/>
      <c r="P885" s="43"/>
      <c r="Q885" s="43"/>
      <c r="R885" s="43"/>
      <c r="S885" s="43"/>
      <c r="T885" s="797"/>
      <c r="U885" s="43"/>
      <c r="V885" s="50"/>
      <c r="W885" s="43"/>
      <c r="X885" s="43"/>
      <c r="Y885" s="43"/>
      <c r="Z885" s="43"/>
      <c r="AA885" s="43"/>
    </row>
    <row r="886" spans="1:27" ht="15.75" customHeight="1">
      <c r="A886" s="43"/>
      <c r="B886" s="4"/>
      <c r="C886" s="41"/>
      <c r="D886" s="41"/>
      <c r="E886" s="43"/>
      <c r="F886" s="43"/>
      <c r="G886" s="43"/>
      <c r="H886" s="43"/>
      <c r="I886" s="43"/>
      <c r="J886" s="43"/>
      <c r="K886" s="43"/>
      <c r="L886" s="43"/>
      <c r="M886" s="43"/>
      <c r="N886" s="43"/>
      <c r="O886" s="43"/>
      <c r="P886" s="43"/>
      <c r="Q886" s="43"/>
      <c r="R886" s="43"/>
      <c r="S886" s="43"/>
      <c r="T886" s="797"/>
      <c r="U886" s="43"/>
      <c r="V886" s="50"/>
      <c r="W886" s="43"/>
      <c r="X886" s="43"/>
      <c r="Y886" s="43"/>
      <c r="Z886" s="43"/>
      <c r="AA886" s="43"/>
    </row>
    <row r="887" spans="1:27" ht="15.75" customHeight="1">
      <c r="A887" s="43"/>
      <c r="B887" s="4"/>
      <c r="C887" s="41"/>
      <c r="D887" s="41"/>
      <c r="E887" s="43"/>
      <c r="F887" s="43"/>
      <c r="G887" s="43"/>
      <c r="H887" s="43"/>
      <c r="I887" s="43"/>
      <c r="J887" s="43"/>
      <c r="K887" s="43"/>
      <c r="L887" s="43"/>
      <c r="M887" s="43"/>
      <c r="N887" s="43"/>
      <c r="O887" s="43"/>
      <c r="P887" s="43"/>
      <c r="Q887" s="43"/>
      <c r="R887" s="43"/>
      <c r="S887" s="43"/>
      <c r="T887" s="797"/>
      <c r="U887" s="43"/>
      <c r="V887" s="50"/>
      <c r="W887" s="43"/>
      <c r="X887" s="43"/>
      <c r="Y887" s="43"/>
      <c r="Z887" s="43"/>
      <c r="AA887" s="43"/>
    </row>
    <row r="888" spans="1:27" ht="15.75" customHeight="1">
      <c r="A888" s="43"/>
      <c r="B888" s="4"/>
      <c r="C888" s="41"/>
      <c r="D888" s="41"/>
      <c r="E888" s="43"/>
      <c r="F888" s="43"/>
      <c r="G888" s="43"/>
      <c r="H888" s="43"/>
      <c r="I888" s="43"/>
      <c r="J888" s="43"/>
      <c r="K888" s="43"/>
      <c r="L888" s="43"/>
      <c r="M888" s="43"/>
      <c r="N888" s="43"/>
      <c r="O888" s="43"/>
      <c r="P888" s="43"/>
      <c r="Q888" s="43"/>
      <c r="R888" s="43"/>
      <c r="S888" s="43"/>
      <c r="T888" s="797"/>
      <c r="U888" s="43"/>
      <c r="V888" s="50"/>
      <c r="W888" s="43"/>
      <c r="X888" s="43"/>
      <c r="Y888" s="43"/>
      <c r="Z888" s="43"/>
      <c r="AA888" s="43"/>
    </row>
    <row r="889" spans="1:27" ht="15.75" customHeight="1">
      <c r="A889" s="43"/>
      <c r="B889" s="4"/>
      <c r="C889" s="41"/>
      <c r="D889" s="41"/>
      <c r="E889" s="43"/>
      <c r="F889" s="43"/>
      <c r="G889" s="43"/>
      <c r="H889" s="43"/>
      <c r="I889" s="43"/>
      <c r="J889" s="43"/>
      <c r="K889" s="43"/>
      <c r="L889" s="43"/>
      <c r="M889" s="43"/>
      <c r="N889" s="43"/>
      <c r="O889" s="43"/>
      <c r="P889" s="43"/>
      <c r="Q889" s="43"/>
      <c r="R889" s="43"/>
      <c r="S889" s="43"/>
      <c r="T889" s="797"/>
      <c r="U889" s="43"/>
      <c r="V889" s="50"/>
      <c r="W889" s="43"/>
      <c r="X889" s="43"/>
      <c r="Y889" s="43"/>
      <c r="Z889" s="43"/>
      <c r="AA889" s="43"/>
    </row>
    <row r="890" spans="1:27" ht="15.75" customHeight="1">
      <c r="A890" s="43"/>
      <c r="B890" s="4"/>
      <c r="C890" s="41"/>
      <c r="D890" s="41"/>
      <c r="E890" s="43"/>
      <c r="F890" s="43"/>
      <c r="G890" s="43"/>
      <c r="H890" s="43"/>
      <c r="I890" s="43"/>
      <c r="J890" s="43"/>
      <c r="K890" s="43"/>
      <c r="L890" s="43"/>
      <c r="M890" s="43"/>
      <c r="N890" s="43"/>
      <c r="O890" s="43"/>
      <c r="P890" s="43"/>
      <c r="Q890" s="43"/>
      <c r="R890" s="43"/>
      <c r="S890" s="43"/>
      <c r="T890" s="797"/>
      <c r="U890" s="43"/>
      <c r="V890" s="50"/>
      <c r="W890" s="43"/>
      <c r="X890" s="43"/>
      <c r="Y890" s="43"/>
      <c r="Z890" s="43"/>
      <c r="AA890" s="43"/>
    </row>
    <row r="891" spans="1:27" ht="15.75" customHeight="1">
      <c r="A891" s="43"/>
      <c r="B891" s="4"/>
      <c r="C891" s="41"/>
      <c r="D891" s="41"/>
      <c r="E891" s="43"/>
      <c r="F891" s="43"/>
      <c r="G891" s="43"/>
      <c r="H891" s="43"/>
      <c r="I891" s="43"/>
      <c r="J891" s="43"/>
      <c r="K891" s="43"/>
      <c r="L891" s="43"/>
      <c r="M891" s="43"/>
      <c r="N891" s="43"/>
      <c r="O891" s="43"/>
      <c r="P891" s="43"/>
      <c r="Q891" s="43"/>
      <c r="R891" s="43"/>
      <c r="S891" s="43"/>
      <c r="T891" s="797"/>
      <c r="U891" s="43"/>
      <c r="V891" s="50"/>
      <c r="W891" s="43"/>
      <c r="X891" s="43"/>
      <c r="Y891" s="43"/>
      <c r="Z891" s="43"/>
      <c r="AA891" s="43"/>
    </row>
    <row r="892" spans="1:27" ht="15.75" customHeight="1">
      <c r="A892" s="43"/>
      <c r="B892" s="4"/>
      <c r="C892" s="41"/>
      <c r="D892" s="41"/>
      <c r="E892" s="43"/>
      <c r="F892" s="43"/>
      <c r="G892" s="43"/>
      <c r="H892" s="43"/>
      <c r="I892" s="43"/>
      <c r="J892" s="43"/>
      <c r="K892" s="43"/>
      <c r="L892" s="43"/>
      <c r="M892" s="43"/>
      <c r="N892" s="43"/>
      <c r="O892" s="43"/>
      <c r="P892" s="43"/>
      <c r="Q892" s="43"/>
      <c r="R892" s="43"/>
      <c r="S892" s="43"/>
      <c r="T892" s="797"/>
      <c r="U892" s="43"/>
      <c r="V892" s="50"/>
      <c r="W892" s="43"/>
      <c r="X892" s="43"/>
      <c r="Y892" s="43"/>
      <c r="Z892" s="43"/>
      <c r="AA892" s="43"/>
    </row>
    <row r="893" spans="1:27" ht="15.75" customHeight="1">
      <c r="A893" s="43"/>
      <c r="B893" s="4"/>
      <c r="C893" s="41"/>
      <c r="D893" s="41"/>
      <c r="E893" s="43"/>
      <c r="F893" s="43"/>
      <c r="G893" s="43"/>
      <c r="H893" s="43"/>
      <c r="I893" s="43"/>
      <c r="J893" s="43"/>
      <c r="K893" s="43"/>
      <c r="L893" s="43"/>
      <c r="M893" s="43"/>
      <c r="N893" s="43"/>
      <c r="O893" s="43"/>
      <c r="P893" s="43"/>
      <c r="Q893" s="43"/>
      <c r="R893" s="43"/>
      <c r="S893" s="43"/>
      <c r="T893" s="797"/>
      <c r="U893" s="43"/>
      <c r="V893" s="50"/>
      <c r="W893" s="43"/>
      <c r="X893" s="43"/>
      <c r="Y893" s="43"/>
      <c r="Z893" s="43"/>
      <c r="AA893" s="43"/>
    </row>
    <row r="894" spans="1:27" ht="15.75" customHeight="1">
      <c r="A894" s="43"/>
      <c r="B894" s="4"/>
      <c r="C894" s="41"/>
      <c r="D894" s="41"/>
      <c r="E894" s="43"/>
      <c r="F894" s="43"/>
      <c r="G894" s="43"/>
      <c r="H894" s="43"/>
      <c r="I894" s="43"/>
      <c r="J894" s="43"/>
      <c r="K894" s="43"/>
      <c r="L894" s="43"/>
      <c r="M894" s="43"/>
      <c r="N894" s="43"/>
      <c r="O894" s="43"/>
      <c r="P894" s="43"/>
      <c r="Q894" s="43"/>
      <c r="R894" s="43"/>
      <c r="S894" s="43"/>
      <c r="T894" s="797"/>
      <c r="U894" s="43"/>
      <c r="V894" s="50"/>
      <c r="W894" s="43"/>
      <c r="X894" s="43"/>
      <c r="Y894" s="43"/>
      <c r="Z894" s="43"/>
      <c r="AA894" s="43"/>
    </row>
    <row r="895" spans="1:27" ht="15.75" customHeight="1">
      <c r="A895" s="43"/>
      <c r="B895" s="4"/>
      <c r="C895" s="41"/>
      <c r="D895" s="41"/>
      <c r="E895" s="43"/>
      <c r="F895" s="43"/>
      <c r="G895" s="43"/>
      <c r="H895" s="43"/>
      <c r="I895" s="43"/>
      <c r="J895" s="43"/>
      <c r="K895" s="43"/>
      <c r="L895" s="43"/>
      <c r="M895" s="43"/>
      <c r="N895" s="43"/>
      <c r="O895" s="43"/>
      <c r="P895" s="43"/>
      <c r="Q895" s="43"/>
      <c r="R895" s="43"/>
      <c r="S895" s="43"/>
      <c r="T895" s="797"/>
      <c r="U895" s="43"/>
      <c r="V895" s="50"/>
      <c r="W895" s="43"/>
      <c r="X895" s="43"/>
      <c r="Y895" s="43"/>
      <c r="Z895" s="43"/>
      <c r="AA895" s="43"/>
    </row>
    <row r="896" spans="1:27" ht="15.75" customHeight="1">
      <c r="A896" s="43"/>
      <c r="B896" s="4"/>
      <c r="C896" s="41"/>
      <c r="D896" s="41"/>
      <c r="E896" s="43"/>
      <c r="F896" s="43"/>
      <c r="G896" s="43"/>
      <c r="H896" s="43"/>
      <c r="I896" s="43"/>
      <c r="J896" s="43"/>
      <c r="K896" s="43"/>
      <c r="L896" s="43"/>
      <c r="M896" s="43"/>
      <c r="N896" s="43"/>
      <c r="O896" s="43"/>
      <c r="P896" s="43"/>
      <c r="Q896" s="43"/>
      <c r="R896" s="43"/>
      <c r="S896" s="43"/>
      <c r="T896" s="797"/>
      <c r="U896" s="43"/>
      <c r="V896" s="50"/>
      <c r="W896" s="43"/>
      <c r="X896" s="43"/>
      <c r="Y896" s="43"/>
      <c r="Z896" s="43"/>
      <c r="AA896" s="43"/>
    </row>
    <row r="897" spans="1:27" ht="15.75" customHeight="1">
      <c r="A897" s="43"/>
      <c r="B897" s="4"/>
      <c r="C897" s="41"/>
      <c r="D897" s="41"/>
      <c r="E897" s="43"/>
      <c r="F897" s="43"/>
      <c r="G897" s="43"/>
      <c r="H897" s="43"/>
      <c r="I897" s="43"/>
      <c r="J897" s="43"/>
      <c r="K897" s="43"/>
      <c r="L897" s="43"/>
      <c r="M897" s="43"/>
      <c r="N897" s="43"/>
      <c r="O897" s="43"/>
      <c r="P897" s="43"/>
      <c r="Q897" s="43"/>
      <c r="R897" s="43"/>
      <c r="S897" s="43"/>
      <c r="T897" s="797"/>
      <c r="U897" s="43"/>
      <c r="V897" s="50"/>
      <c r="W897" s="43"/>
      <c r="X897" s="43"/>
      <c r="Y897" s="43"/>
      <c r="Z897" s="43"/>
      <c r="AA897" s="43"/>
    </row>
    <row r="898" spans="1:27" ht="15.75" customHeight="1">
      <c r="A898" s="43"/>
      <c r="B898" s="4"/>
      <c r="C898" s="41"/>
      <c r="D898" s="41"/>
      <c r="E898" s="43"/>
      <c r="F898" s="43"/>
      <c r="G898" s="43"/>
      <c r="H898" s="43"/>
      <c r="I898" s="43"/>
      <c r="J898" s="43"/>
      <c r="K898" s="43"/>
      <c r="L898" s="43"/>
      <c r="M898" s="43"/>
      <c r="N898" s="43"/>
      <c r="O898" s="43"/>
      <c r="P898" s="43"/>
      <c r="Q898" s="43"/>
      <c r="R898" s="43"/>
      <c r="S898" s="43"/>
      <c r="T898" s="797"/>
      <c r="U898" s="43"/>
      <c r="V898" s="50"/>
      <c r="W898" s="43"/>
      <c r="X898" s="43"/>
      <c r="Y898" s="43"/>
      <c r="Z898" s="43"/>
      <c r="AA898" s="43"/>
    </row>
    <row r="899" spans="1:27" ht="15.75" customHeight="1">
      <c r="A899" s="43"/>
      <c r="B899" s="4"/>
      <c r="C899" s="41"/>
      <c r="D899" s="41"/>
      <c r="E899" s="43"/>
      <c r="F899" s="43"/>
      <c r="G899" s="43"/>
      <c r="H899" s="43"/>
      <c r="I899" s="43"/>
      <c r="J899" s="43"/>
      <c r="K899" s="43"/>
      <c r="L899" s="43"/>
      <c r="M899" s="43"/>
      <c r="N899" s="43"/>
      <c r="O899" s="43"/>
      <c r="P899" s="43"/>
      <c r="Q899" s="43"/>
      <c r="R899" s="43"/>
      <c r="S899" s="43"/>
      <c r="T899" s="797"/>
      <c r="U899" s="43"/>
      <c r="V899" s="50"/>
      <c r="W899" s="43"/>
      <c r="X899" s="43"/>
      <c r="Y899" s="43"/>
      <c r="Z899" s="43"/>
      <c r="AA899" s="43"/>
    </row>
    <row r="900" spans="1:27" ht="15.75" customHeight="1">
      <c r="A900" s="43"/>
      <c r="B900" s="4"/>
      <c r="C900" s="41"/>
      <c r="D900" s="41"/>
      <c r="E900" s="43"/>
      <c r="F900" s="43"/>
      <c r="G900" s="43"/>
      <c r="H900" s="43"/>
      <c r="I900" s="43"/>
      <c r="J900" s="43"/>
      <c r="K900" s="43"/>
      <c r="L900" s="43"/>
      <c r="M900" s="43"/>
      <c r="N900" s="43"/>
      <c r="O900" s="43"/>
      <c r="P900" s="43"/>
      <c r="Q900" s="43"/>
      <c r="R900" s="43"/>
      <c r="S900" s="43"/>
      <c r="T900" s="797"/>
      <c r="U900" s="43"/>
      <c r="V900" s="50"/>
      <c r="W900" s="43"/>
      <c r="X900" s="43"/>
      <c r="Y900" s="43"/>
      <c r="Z900" s="43"/>
      <c r="AA900" s="43"/>
    </row>
    <row r="901" spans="1:27" ht="15.75" customHeight="1">
      <c r="A901" s="43"/>
      <c r="B901" s="4"/>
      <c r="C901" s="41"/>
      <c r="D901" s="41"/>
      <c r="E901" s="43"/>
      <c r="F901" s="43"/>
      <c r="G901" s="43"/>
      <c r="H901" s="43"/>
      <c r="I901" s="43"/>
      <c r="J901" s="43"/>
      <c r="K901" s="43"/>
      <c r="L901" s="43"/>
      <c r="M901" s="43"/>
      <c r="N901" s="43"/>
      <c r="O901" s="43"/>
      <c r="P901" s="43"/>
      <c r="Q901" s="43"/>
      <c r="R901" s="43"/>
      <c r="S901" s="43"/>
      <c r="T901" s="797"/>
      <c r="U901" s="43"/>
      <c r="V901" s="50"/>
      <c r="W901" s="43"/>
      <c r="X901" s="43"/>
      <c r="Y901" s="43"/>
      <c r="Z901" s="43"/>
      <c r="AA901" s="43"/>
    </row>
    <row r="902" spans="1:27" ht="15.75" customHeight="1">
      <c r="A902" s="43"/>
      <c r="B902" s="4"/>
      <c r="C902" s="41"/>
      <c r="D902" s="41"/>
      <c r="E902" s="43"/>
      <c r="F902" s="43"/>
      <c r="G902" s="43"/>
      <c r="H902" s="43"/>
      <c r="I902" s="43"/>
      <c r="J902" s="43"/>
      <c r="K902" s="43"/>
      <c r="L902" s="43"/>
      <c r="M902" s="43"/>
      <c r="N902" s="43"/>
      <c r="O902" s="43"/>
      <c r="P902" s="43"/>
      <c r="Q902" s="43"/>
      <c r="R902" s="43"/>
      <c r="S902" s="43"/>
      <c r="T902" s="797"/>
      <c r="U902" s="43"/>
      <c r="V902" s="50"/>
      <c r="W902" s="43"/>
      <c r="X902" s="43"/>
      <c r="Y902" s="43"/>
      <c r="Z902" s="43"/>
      <c r="AA902" s="43"/>
    </row>
    <row r="903" spans="1:27" ht="15.75" customHeight="1">
      <c r="A903" s="43"/>
      <c r="B903" s="4"/>
      <c r="C903" s="41"/>
      <c r="D903" s="41"/>
      <c r="E903" s="43"/>
      <c r="F903" s="43"/>
      <c r="G903" s="43"/>
      <c r="H903" s="43"/>
      <c r="I903" s="43"/>
      <c r="J903" s="43"/>
      <c r="K903" s="43"/>
      <c r="L903" s="43"/>
      <c r="M903" s="43"/>
      <c r="N903" s="43"/>
      <c r="O903" s="43"/>
      <c r="P903" s="43"/>
      <c r="Q903" s="43"/>
      <c r="R903" s="43"/>
      <c r="S903" s="43"/>
      <c r="T903" s="797"/>
      <c r="U903" s="43"/>
      <c r="V903" s="50"/>
      <c r="W903" s="43"/>
      <c r="X903" s="43"/>
      <c r="Y903" s="43"/>
      <c r="Z903" s="43"/>
      <c r="AA903" s="43"/>
    </row>
    <row r="904" spans="1:27" ht="15.75" customHeight="1">
      <c r="A904" s="43"/>
      <c r="B904" s="4"/>
      <c r="C904" s="41"/>
      <c r="D904" s="41"/>
      <c r="E904" s="43"/>
      <c r="F904" s="43"/>
      <c r="G904" s="43"/>
      <c r="H904" s="43"/>
      <c r="I904" s="43"/>
      <c r="J904" s="43"/>
      <c r="K904" s="43"/>
      <c r="L904" s="43"/>
      <c r="M904" s="43"/>
      <c r="N904" s="43"/>
      <c r="O904" s="43"/>
      <c r="P904" s="43"/>
      <c r="Q904" s="43"/>
      <c r="R904" s="43"/>
      <c r="S904" s="43"/>
      <c r="T904" s="797"/>
      <c r="U904" s="43"/>
      <c r="V904" s="50"/>
      <c r="W904" s="43"/>
      <c r="X904" s="43"/>
      <c r="Y904" s="43"/>
      <c r="Z904" s="43"/>
      <c r="AA904" s="43"/>
    </row>
    <row r="905" spans="1:27" ht="15.75" customHeight="1">
      <c r="A905" s="43"/>
      <c r="B905" s="4"/>
      <c r="C905" s="41"/>
      <c r="D905" s="41"/>
      <c r="E905" s="43"/>
      <c r="F905" s="43"/>
      <c r="G905" s="43"/>
      <c r="H905" s="43"/>
      <c r="I905" s="43"/>
      <c r="J905" s="43"/>
      <c r="K905" s="43"/>
      <c r="L905" s="43"/>
      <c r="M905" s="43"/>
      <c r="N905" s="43"/>
      <c r="O905" s="43"/>
      <c r="P905" s="43"/>
      <c r="Q905" s="43"/>
      <c r="R905" s="43"/>
      <c r="S905" s="43"/>
      <c r="T905" s="797"/>
      <c r="U905" s="43"/>
      <c r="V905" s="50"/>
      <c r="W905" s="43"/>
      <c r="X905" s="43"/>
      <c r="Y905" s="43"/>
      <c r="Z905" s="43"/>
      <c r="AA905" s="43"/>
    </row>
    <row r="906" spans="1:27" ht="15.75" customHeight="1">
      <c r="A906" s="43"/>
      <c r="B906" s="4"/>
      <c r="C906" s="41"/>
      <c r="D906" s="41"/>
      <c r="E906" s="43"/>
      <c r="F906" s="43"/>
      <c r="G906" s="43"/>
      <c r="H906" s="43"/>
      <c r="I906" s="43"/>
      <c r="J906" s="43"/>
      <c r="K906" s="43"/>
      <c r="L906" s="43"/>
      <c r="M906" s="43"/>
      <c r="N906" s="43"/>
      <c r="O906" s="43"/>
      <c r="P906" s="43"/>
      <c r="Q906" s="43"/>
      <c r="R906" s="43"/>
      <c r="S906" s="43"/>
      <c r="T906" s="797"/>
      <c r="U906" s="43"/>
      <c r="V906" s="50"/>
      <c r="W906" s="43"/>
      <c r="X906" s="43"/>
      <c r="Y906" s="43"/>
      <c r="Z906" s="43"/>
      <c r="AA906" s="43"/>
    </row>
    <row r="907" spans="1:27" ht="15.75" customHeight="1">
      <c r="A907" s="43"/>
      <c r="B907" s="4"/>
      <c r="C907" s="41"/>
      <c r="D907" s="41"/>
      <c r="E907" s="43"/>
      <c r="F907" s="43"/>
      <c r="G907" s="43"/>
      <c r="H907" s="43"/>
      <c r="I907" s="43"/>
      <c r="J907" s="43"/>
      <c r="K907" s="43"/>
      <c r="L907" s="43"/>
      <c r="M907" s="43"/>
      <c r="N907" s="43"/>
      <c r="O907" s="43"/>
      <c r="P907" s="43"/>
      <c r="Q907" s="43"/>
      <c r="R907" s="43"/>
      <c r="S907" s="43"/>
      <c r="T907" s="797"/>
      <c r="U907" s="43"/>
      <c r="V907" s="50"/>
      <c r="W907" s="43"/>
      <c r="X907" s="43"/>
      <c r="Y907" s="43"/>
      <c r="Z907" s="43"/>
      <c r="AA907" s="43"/>
    </row>
    <row r="908" spans="1:27" ht="15.75" customHeight="1">
      <c r="A908" s="43"/>
      <c r="B908" s="4"/>
      <c r="C908" s="41"/>
      <c r="D908" s="41"/>
      <c r="E908" s="43"/>
      <c r="F908" s="43"/>
      <c r="G908" s="43"/>
      <c r="H908" s="43"/>
      <c r="I908" s="43"/>
      <c r="J908" s="43"/>
      <c r="K908" s="43"/>
      <c r="L908" s="43"/>
      <c r="M908" s="43"/>
      <c r="N908" s="43"/>
      <c r="O908" s="43"/>
      <c r="P908" s="43"/>
      <c r="Q908" s="43"/>
      <c r="R908" s="43"/>
      <c r="S908" s="43"/>
      <c r="T908" s="797"/>
      <c r="U908" s="43"/>
      <c r="V908" s="50"/>
      <c r="W908" s="43"/>
      <c r="X908" s="43"/>
      <c r="Y908" s="43"/>
      <c r="Z908" s="43"/>
      <c r="AA908" s="43"/>
    </row>
    <row r="909" spans="1:27" ht="15.75" customHeight="1">
      <c r="A909" s="43"/>
      <c r="B909" s="4"/>
      <c r="C909" s="41"/>
      <c r="D909" s="41"/>
      <c r="E909" s="43"/>
      <c r="F909" s="43"/>
      <c r="G909" s="43"/>
      <c r="H909" s="43"/>
      <c r="I909" s="43"/>
      <c r="J909" s="43"/>
      <c r="K909" s="43"/>
      <c r="L909" s="43"/>
      <c r="M909" s="43"/>
      <c r="N909" s="43"/>
      <c r="O909" s="43"/>
      <c r="P909" s="43"/>
      <c r="Q909" s="43"/>
      <c r="R909" s="43"/>
      <c r="S909" s="43"/>
      <c r="T909" s="797"/>
      <c r="U909" s="43"/>
      <c r="V909" s="50"/>
      <c r="W909" s="43"/>
      <c r="X909" s="43"/>
      <c r="Y909" s="43"/>
      <c r="Z909" s="43"/>
      <c r="AA909" s="43"/>
    </row>
    <row r="910" spans="1:27" ht="15.75" customHeight="1">
      <c r="A910" s="43"/>
      <c r="B910" s="4"/>
      <c r="C910" s="41"/>
      <c r="D910" s="41"/>
      <c r="E910" s="43"/>
      <c r="F910" s="43"/>
      <c r="G910" s="43"/>
      <c r="H910" s="43"/>
      <c r="I910" s="43"/>
      <c r="J910" s="43"/>
      <c r="K910" s="43"/>
      <c r="L910" s="43"/>
      <c r="M910" s="43"/>
      <c r="N910" s="43"/>
      <c r="O910" s="43"/>
      <c r="P910" s="43"/>
      <c r="Q910" s="43"/>
      <c r="R910" s="43"/>
      <c r="S910" s="43"/>
      <c r="T910" s="797"/>
      <c r="U910" s="43"/>
      <c r="V910" s="50"/>
      <c r="W910" s="43"/>
      <c r="X910" s="43"/>
      <c r="Y910" s="43"/>
      <c r="Z910" s="43"/>
      <c r="AA910" s="43"/>
    </row>
    <row r="911" spans="1:27" ht="15.75" customHeight="1">
      <c r="A911" s="43"/>
      <c r="B911" s="4"/>
      <c r="C911" s="41"/>
      <c r="D911" s="41"/>
      <c r="E911" s="43"/>
      <c r="F911" s="43"/>
      <c r="G911" s="43"/>
      <c r="H911" s="43"/>
      <c r="I911" s="43"/>
      <c r="J911" s="43"/>
      <c r="K911" s="43"/>
      <c r="L911" s="43"/>
      <c r="M911" s="43"/>
      <c r="N911" s="43"/>
      <c r="O911" s="43"/>
      <c r="P911" s="43"/>
      <c r="Q911" s="43"/>
      <c r="R911" s="43"/>
      <c r="S911" s="43"/>
      <c r="T911" s="797"/>
      <c r="U911" s="43"/>
      <c r="V911" s="50"/>
      <c r="W911" s="43"/>
      <c r="X911" s="43"/>
      <c r="Y911" s="43"/>
      <c r="Z911" s="43"/>
      <c r="AA911" s="43"/>
    </row>
    <row r="912" spans="1:27" ht="15.75" customHeight="1">
      <c r="A912" s="43"/>
      <c r="B912" s="4"/>
      <c r="C912" s="41"/>
      <c r="D912" s="41"/>
      <c r="E912" s="43"/>
      <c r="F912" s="43"/>
      <c r="G912" s="43"/>
      <c r="H912" s="43"/>
      <c r="I912" s="43"/>
      <c r="J912" s="43"/>
      <c r="K912" s="43"/>
      <c r="L912" s="43"/>
      <c r="M912" s="43"/>
      <c r="N912" s="43"/>
      <c r="O912" s="43"/>
      <c r="P912" s="43"/>
      <c r="Q912" s="43"/>
      <c r="R912" s="43"/>
      <c r="S912" s="43"/>
      <c r="T912" s="797"/>
      <c r="U912" s="43"/>
      <c r="V912" s="50"/>
      <c r="W912" s="43"/>
      <c r="X912" s="43"/>
      <c r="Y912" s="43"/>
      <c r="Z912" s="43"/>
      <c r="AA912" s="43"/>
    </row>
    <row r="913" spans="1:27" ht="15.75" customHeight="1">
      <c r="A913" s="43"/>
      <c r="B913" s="4"/>
      <c r="C913" s="41"/>
      <c r="D913" s="41"/>
      <c r="E913" s="43"/>
      <c r="F913" s="43"/>
      <c r="G913" s="43"/>
      <c r="H913" s="43"/>
      <c r="I913" s="43"/>
      <c r="J913" s="43"/>
      <c r="K913" s="43"/>
      <c r="L913" s="43"/>
      <c r="M913" s="43"/>
      <c r="N913" s="43"/>
      <c r="O913" s="43"/>
      <c r="P913" s="43"/>
      <c r="Q913" s="43"/>
      <c r="R913" s="43"/>
      <c r="S913" s="43"/>
      <c r="T913" s="797"/>
      <c r="U913" s="43"/>
      <c r="V913" s="50"/>
      <c r="W913" s="43"/>
      <c r="X913" s="43"/>
      <c r="Y913" s="43"/>
      <c r="Z913" s="43"/>
      <c r="AA913" s="43"/>
    </row>
    <row r="914" spans="1:27" ht="15.75" customHeight="1">
      <c r="A914" s="43"/>
      <c r="B914" s="4"/>
      <c r="C914" s="41"/>
      <c r="D914" s="41"/>
      <c r="E914" s="43"/>
      <c r="F914" s="43"/>
      <c r="G914" s="43"/>
      <c r="H914" s="43"/>
      <c r="I914" s="43"/>
      <c r="J914" s="43"/>
      <c r="K914" s="43"/>
      <c r="L914" s="43"/>
      <c r="M914" s="43"/>
      <c r="N914" s="43"/>
      <c r="O914" s="43"/>
      <c r="P914" s="43"/>
      <c r="Q914" s="43"/>
      <c r="R914" s="43"/>
      <c r="S914" s="43"/>
      <c r="T914" s="797"/>
      <c r="U914" s="43"/>
      <c r="V914" s="50"/>
      <c r="W914" s="43"/>
      <c r="X914" s="43"/>
      <c r="Y914" s="43"/>
      <c r="Z914" s="43"/>
      <c r="AA914" s="43"/>
    </row>
    <row r="915" spans="1:27" ht="15.75" customHeight="1">
      <c r="A915" s="43"/>
      <c r="B915" s="4"/>
      <c r="C915" s="41"/>
      <c r="D915" s="41"/>
      <c r="E915" s="43"/>
      <c r="F915" s="43"/>
      <c r="G915" s="43"/>
      <c r="H915" s="43"/>
      <c r="I915" s="43"/>
      <c r="J915" s="43"/>
      <c r="K915" s="43"/>
      <c r="L915" s="43"/>
      <c r="M915" s="43"/>
      <c r="N915" s="43"/>
      <c r="O915" s="43"/>
      <c r="P915" s="43"/>
      <c r="Q915" s="43"/>
      <c r="R915" s="43"/>
      <c r="S915" s="43"/>
      <c r="T915" s="797"/>
      <c r="U915" s="43"/>
      <c r="V915" s="50"/>
      <c r="W915" s="43"/>
      <c r="X915" s="43"/>
      <c r="Y915" s="43"/>
      <c r="Z915" s="43"/>
      <c r="AA915" s="43"/>
    </row>
    <row r="916" spans="1:27" ht="15.75" customHeight="1">
      <c r="A916" s="43"/>
      <c r="B916" s="4"/>
      <c r="C916" s="41"/>
      <c r="D916" s="41"/>
      <c r="E916" s="43"/>
      <c r="F916" s="43"/>
      <c r="G916" s="43"/>
      <c r="H916" s="43"/>
      <c r="I916" s="43"/>
      <c r="J916" s="43"/>
      <c r="K916" s="43"/>
      <c r="L916" s="43"/>
      <c r="M916" s="43"/>
      <c r="N916" s="43"/>
      <c r="O916" s="43"/>
      <c r="P916" s="43"/>
      <c r="Q916" s="43"/>
      <c r="R916" s="43"/>
      <c r="S916" s="43"/>
      <c r="T916" s="797"/>
      <c r="U916" s="43"/>
      <c r="V916" s="50"/>
      <c r="W916" s="43"/>
      <c r="X916" s="43"/>
      <c r="Y916" s="43"/>
      <c r="Z916" s="43"/>
      <c r="AA916" s="43"/>
    </row>
    <row r="917" spans="1:27" ht="15.75" customHeight="1">
      <c r="A917" s="43"/>
      <c r="B917" s="4"/>
      <c r="C917" s="41"/>
      <c r="D917" s="41"/>
      <c r="E917" s="43"/>
      <c r="F917" s="43"/>
      <c r="G917" s="43"/>
      <c r="H917" s="43"/>
      <c r="I917" s="43"/>
      <c r="J917" s="43"/>
      <c r="K917" s="43"/>
      <c r="L917" s="43"/>
      <c r="M917" s="43"/>
      <c r="N917" s="43"/>
      <c r="O917" s="43"/>
      <c r="P917" s="43"/>
      <c r="Q917" s="43"/>
      <c r="R917" s="43"/>
      <c r="S917" s="43"/>
      <c r="T917" s="797"/>
      <c r="U917" s="43"/>
      <c r="V917" s="50"/>
      <c r="W917" s="43"/>
      <c r="X917" s="43"/>
      <c r="Y917" s="43"/>
      <c r="Z917" s="43"/>
      <c r="AA917" s="43"/>
    </row>
    <row r="918" spans="1:27" ht="15.75" customHeight="1">
      <c r="A918" s="43"/>
      <c r="B918" s="4"/>
      <c r="C918" s="41"/>
      <c r="D918" s="41"/>
      <c r="E918" s="43"/>
      <c r="F918" s="43"/>
      <c r="G918" s="43"/>
      <c r="H918" s="43"/>
      <c r="I918" s="43"/>
      <c r="J918" s="43"/>
      <c r="K918" s="43"/>
      <c r="L918" s="43"/>
      <c r="M918" s="43"/>
      <c r="N918" s="43"/>
      <c r="O918" s="43"/>
      <c r="P918" s="43"/>
      <c r="Q918" s="43"/>
      <c r="R918" s="43"/>
      <c r="S918" s="43"/>
      <c r="T918" s="797"/>
      <c r="U918" s="43"/>
      <c r="V918" s="50"/>
      <c r="W918" s="43"/>
      <c r="X918" s="43"/>
      <c r="Y918" s="43"/>
      <c r="Z918" s="43"/>
      <c r="AA918" s="43"/>
    </row>
    <row r="919" spans="1:27" ht="15.75" customHeight="1">
      <c r="A919" s="43"/>
      <c r="B919" s="4"/>
      <c r="C919" s="41"/>
      <c r="D919" s="41"/>
      <c r="E919" s="43"/>
      <c r="F919" s="43"/>
      <c r="G919" s="43"/>
      <c r="H919" s="43"/>
      <c r="I919" s="43"/>
      <c r="J919" s="43"/>
      <c r="K919" s="43"/>
      <c r="L919" s="43"/>
      <c r="M919" s="43"/>
      <c r="N919" s="43"/>
      <c r="O919" s="43"/>
      <c r="P919" s="43"/>
      <c r="Q919" s="43"/>
      <c r="R919" s="43"/>
      <c r="S919" s="43"/>
      <c r="T919" s="797"/>
      <c r="U919" s="43"/>
      <c r="V919" s="50"/>
      <c r="W919" s="43"/>
      <c r="X919" s="43"/>
      <c r="Y919" s="43"/>
      <c r="Z919" s="43"/>
      <c r="AA919" s="43"/>
    </row>
    <row r="920" spans="1:27" ht="15.75" customHeight="1">
      <c r="A920" s="43"/>
      <c r="B920" s="4"/>
      <c r="C920" s="41"/>
      <c r="D920" s="41"/>
      <c r="E920" s="43"/>
      <c r="F920" s="43"/>
      <c r="G920" s="43"/>
      <c r="H920" s="43"/>
      <c r="I920" s="43"/>
      <c r="J920" s="43"/>
      <c r="K920" s="43"/>
      <c r="L920" s="43"/>
      <c r="M920" s="43"/>
      <c r="N920" s="43"/>
      <c r="O920" s="43"/>
      <c r="P920" s="43"/>
      <c r="Q920" s="43"/>
      <c r="R920" s="43"/>
      <c r="S920" s="43"/>
      <c r="T920" s="797"/>
      <c r="U920" s="43"/>
      <c r="V920" s="50"/>
      <c r="W920" s="43"/>
      <c r="X920" s="43"/>
      <c r="Y920" s="43"/>
      <c r="Z920" s="43"/>
      <c r="AA920" s="43"/>
    </row>
    <row r="921" spans="1:27" ht="15.75" customHeight="1">
      <c r="A921" s="43"/>
      <c r="B921" s="4"/>
      <c r="C921" s="41"/>
      <c r="D921" s="41"/>
      <c r="E921" s="43"/>
      <c r="F921" s="43"/>
      <c r="G921" s="43"/>
      <c r="H921" s="43"/>
      <c r="I921" s="43"/>
      <c r="J921" s="43"/>
      <c r="K921" s="43"/>
      <c r="L921" s="43"/>
      <c r="M921" s="43"/>
      <c r="N921" s="43"/>
      <c r="O921" s="43"/>
      <c r="P921" s="43"/>
      <c r="Q921" s="43"/>
      <c r="R921" s="43"/>
      <c r="S921" s="43"/>
      <c r="T921" s="797"/>
      <c r="U921" s="43"/>
      <c r="V921" s="50"/>
      <c r="W921" s="43"/>
      <c r="X921" s="43"/>
      <c r="Y921" s="43"/>
      <c r="Z921" s="43"/>
      <c r="AA921" s="43"/>
    </row>
    <row r="922" spans="1:27" ht="15.75" customHeight="1">
      <c r="A922" s="43"/>
      <c r="B922" s="4"/>
      <c r="C922" s="41"/>
      <c r="D922" s="41"/>
      <c r="E922" s="43"/>
      <c r="F922" s="43"/>
      <c r="G922" s="43"/>
      <c r="H922" s="43"/>
      <c r="I922" s="43"/>
      <c r="J922" s="43"/>
      <c r="K922" s="43"/>
      <c r="L922" s="43"/>
      <c r="M922" s="43"/>
      <c r="N922" s="43"/>
      <c r="O922" s="43"/>
      <c r="P922" s="43"/>
      <c r="Q922" s="43"/>
      <c r="R922" s="43"/>
      <c r="S922" s="43"/>
      <c r="T922" s="797"/>
      <c r="U922" s="43"/>
      <c r="V922" s="50"/>
      <c r="W922" s="43"/>
      <c r="X922" s="43"/>
      <c r="Y922" s="43"/>
      <c r="Z922" s="43"/>
      <c r="AA922" s="43"/>
    </row>
    <row r="923" spans="1:27" ht="15.75" customHeight="1">
      <c r="A923" s="43"/>
      <c r="B923" s="4"/>
      <c r="C923" s="41"/>
      <c r="D923" s="41"/>
      <c r="E923" s="43"/>
      <c r="F923" s="43"/>
      <c r="G923" s="43"/>
      <c r="H923" s="43"/>
      <c r="I923" s="43"/>
      <c r="J923" s="43"/>
      <c r="K923" s="43"/>
      <c r="L923" s="43"/>
      <c r="M923" s="43"/>
      <c r="N923" s="43"/>
      <c r="O923" s="43"/>
      <c r="P923" s="43"/>
      <c r="Q923" s="43"/>
      <c r="R923" s="43"/>
      <c r="S923" s="43"/>
      <c r="T923" s="797"/>
      <c r="U923" s="43"/>
      <c r="V923" s="50"/>
      <c r="W923" s="43"/>
      <c r="X923" s="43"/>
      <c r="Y923" s="43"/>
      <c r="Z923" s="43"/>
      <c r="AA923" s="43"/>
    </row>
    <row r="924" spans="1:27" ht="15.75" customHeight="1">
      <c r="A924" s="43"/>
      <c r="B924" s="4"/>
      <c r="C924" s="41"/>
      <c r="D924" s="41"/>
      <c r="E924" s="43"/>
      <c r="F924" s="43"/>
      <c r="G924" s="43"/>
      <c r="H924" s="43"/>
      <c r="I924" s="43"/>
      <c r="J924" s="43"/>
      <c r="K924" s="43"/>
      <c r="L924" s="43"/>
      <c r="M924" s="43"/>
      <c r="N924" s="43"/>
      <c r="O924" s="43"/>
      <c r="P924" s="43"/>
      <c r="Q924" s="43"/>
      <c r="R924" s="43"/>
      <c r="S924" s="43"/>
      <c r="T924" s="797"/>
      <c r="U924" s="43"/>
      <c r="V924" s="50"/>
      <c r="W924" s="43"/>
      <c r="X924" s="43"/>
      <c r="Y924" s="43"/>
      <c r="Z924" s="43"/>
      <c r="AA924" s="43"/>
    </row>
    <row r="925" spans="1:27" ht="15.75" customHeight="1">
      <c r="A925" s="43"/>
      <c r="B925" s="4"/>
      <c r="C925" s="41"/>
      <c r="D925" s="41"/>
      <c r="E925" s="43"/>
      <c r="F925" s="43"/>
      <c r="G925" s="43"/>
      <c r="H925" s="43"/>
      <c r="I925" s="43"/>
      <c r="J925" s="43"/>
      <c r="K925" s="43"/>
      <c r="L925" s="43"/>
      <c r="M925" s="43"/>
      <c r="N925" s="43"/>
      <c r="O925" s="43"/>
      <c r="P925" s="43"/>
      <c r="Q925" s="43"/>
      <c r="R925" s="43"/>
      <c r="S925" s="43"/>
      <c r="T925" s="797"/>
      <c r="U925" s="43"/>
      <c r="V925" s="50"/>
      <c r="W925" s="43"/>
      <c r="X925" s="43"/>
      <c r="Y925" s="43"/>
      <c r="Z925" s="43"/>
      <c r="AA925" s="43"/>
    </row>
    <row r="926" spans="1:27" ht="15.75" customHeight="1">
      <c r="A926" s="43"/>
      <c r="B926" s="4"/>
      <c r="C926" s="41"/>
      <c r="D926" s="41"/>
      <c r="E926" s="43"/>
      <c r="F926" s="43"/>
      <c r="G926" s="43"/>
      <c r="H926" s="43"/>
      <c r="I926" s="43"/>
      <c r="J926" s="43"/>
      <c r="K926" s="43"/>
      <c r="L926" s="43"/>
      <c r="M926" s="43"/>
      <c r="N926" s="43"/>
      <c r="O926" s="43"/>
      <c r="P926" s="43"/>
      <c r="Q926" s="43"/>
      <c r="R926" s="43"/>
      <c r="S926" s="43"/>
      <c r="T926" s="797"/>
      <c r="U926" s="43"/>
      <c r="V926" s="50"/>
      <c r="W926" s="43"/>
      <c r="X926" s="43"/>
      <c r="Y926" s="43"/>
      <c r="Z926" s="43"/>
      <c r="AA926" s="43"/>
    </row>
    <row r="927" spans="1:27" ht="15.75" customHeight="1">
      <c r="A927" s="43"/>
      <c r="B927" s="4"/>
      <c r="C927" s="41"/>
      <c r="D927" s="41"/>
      <c r="E927" s="43"/>
      <c r="F927" s="43"/>
      <c r="G927" s="43"/>
      <c r="H927" s="43"/>
      <c r="I927" s="43"/>
      <c r="J927" s="43"/>
      <c r="K927" s="43"/>
      <c r="L927" s="43"/>
      <c r="M927" s="43"/>
      <c r="N927" s="43"/>
      <c r="O927" s="43"/>
      <c r="P927" s="43"/>
      <c r="Q927" s="43"/>
      <c r="R927" s="43"/>
      <c r="S927" s="43"/>
      <c r="T927" s="797"/>
      <c r="U927" s="43"/>
      <c r="V927" s="50"/>
      <c r="W927" s="43"/>
      <c r="X927" s="43"/>
      <c r="Y927" s="43"/>
      <c r="Z927" s="43"/>
      <c r="AA927" s="43"/>
    </row>
    <row r="928" spans="1:27" ht="15.75" customHeight="1">
      <c r="A928" s="43"/>
      <c r="B928" s="4"/>
      <c r="C928" s="41"/>
      <c r="D928" s="41"/>
      <c r="E928" s="43"/>
      <c r="F928" s="43"/>
      <c r="G928" s="43"/>
      <c r="H928" s="43"/>
      <c r="I928" s="43"/>
      <c r="J928" s="43"/>
      <c r="K928" s="43"/>
      <c r="L928" s="43"/>
      <c r="M928" s="43"/>
      <c r="N928" s="43"/>
      <c r="O928" s="43"/>
      <c r="P928" s="43"/>
      <c r="Q928" s="43"/>
      <c r="R928" s="43"/>
      <c r="S928" s="43"/>
      <c r="T928" s="797"/>
      <c r="U928" s="43"/>
      <c r="V928" s="50"/>
      <c r="W928" s="43"/>
      <c r="X928" s="43"/>
      <c r="Y928" s="43"/>
      <c r="Z928" s="43"/>
      <c r="AA928" s="43"/>
    </row>
    <row r="929" spans="1:27" ht="15.75" customHeight="1">
      <c r="A929" s="43"/>
      <c r="B929" s="4"/>
      <c r="C929" s="41"/>
      <c r="D929" s="41"/>
      <c r="E929" s="43"/>
      <c r="F929" s="43"/>
      <c r="G929" s="43"/>
      <c r="H929" s="43"/>
      <c r="I929" s="43"/>
      <c r="J929" s="43"/>
      <c r="K929" s="43"/>
      <c r="L929" s="43"/>
      <c r="M929" s="43"/>
      <c r="N929" s="43"/>
      <c r="O929" s="43"/>
      <c r="P929" s="43"/>
      <c r="Q929" s="43"/>
      <c r="R929" s="43"/>
      <c r="S929" s="43"/>
      <c r="T929" s="797"/>
      <c r="U929" s="43"/>
      <c r="V929" s="50"/>
      <c r="W929" s="43"/>
      <c r="X929" s="43"/>
      <c r="Y929" s="43"/>
      <c r="Z929" s="43"/>
      <c r="AA929" s="43"/>
    </row>
    <row r="930" spans="1:27" ht="15.75" customHeight="1">
      <c r="A930" s="43"/>
      <c r="B930" s="4"/>
      <c r="C930" s="41"/>
      <c r="D930" s="41"/>
      <c r="E930" s="43"/>
      <c r="F930" s="43"/>
      <c r="G930" s="43"/>
      <c r="H930" s="43"/>
      <c r="I930" s="43"/>
      <c r="J930" s="43"/>
      <c r="K930" s="43"/>
      <c r="L930" s="43"/>
      <c r="M930" s="43"/>
      <c r="N930" s="43"/>
      <c r="O930" s="43"/>
      <c r="P930" s="43"/>
      <c r="Q930" s="43"/>
      <c r="R930" s="43"/>
      <c r="S930" s="43"/>
      <c r="T930" s="797"/>
      <c r="U930" s="43"/>
      <c r="V930" s="50"/>
      <c r="W930" s="43"/>
      <c r="X930" s="43"/>
      <c r="Y930" s="43"/>
      <c r="Z930" s="43"/>
      <c r="AA930" s="43"/>
    </row>
    <row r="931" spans="1:27" ht="15.75" customHeight="1">
      <c r="A931" s="43"/>
      <c r="B931" s="4"/>
      <c r="C931" s="41"/>
      <c r="D931" s="41"/>
      <c r="E931" s="43"/>
      <c r="F931" s="43"/>
      <c r="G931" s="43"/>
      <c r="H931" s="43"/>
      <c r="I931" s="43"/>
      <c r="J931" s="43"/>
      <c r="K931" s="43"/>
      <c r="L931" s="43"/>
      <c r="M931" s="43"/>
      <c r="N931" s="43"/>
      <c r="O931" s="43"/>
      <c r="P931" s="43"/>
      <c r="Q931" s="43"/>
      <c r="R931" s="43"/>
      <c r="S931" s="43"/>
      <c r="T931" s="797"/>
      <c r="U931" s="43"/>
      <c r="V931" s="50"/>
      <c r="W931" s="43"/>
      <c r="X931" s="43"/>
      <c r="Y931" s="43"/>
      <c r="Z931" s="43"/>
      <c r="AA931" s="43"/>
    </row>
    <row r="932" spans="1:27" ht="15.75" customHeight="1">
      <c r="A932" s="43"/>
      <c r="B932" s="4"/>
      <c r="C932" s="41"/>
      <c r="D932" s="41"/>
      <c r="E932" s="43"/>
      <c r="F932" s="43"/>
      <c r="G932" s="43"/>
      <c r="H932" s="43"/>
      <c r="I932" s="43"/>
      <c r="J932" s="43"/>
      <c r="K932" s="43"/>
      <c r="L932" s="43"/>
      <c r="M932" s="43"/>
      <c r="N932" s="43"/>
      <c r="O932" s="43"/>
      <c r="P932" s="43"/>
      <c r="Q932" s="43"/>
      <c r="R932" s="43"/>
      <c r="S932" s="43"/>
      <c r="T932" s="797"/>
      <c r="U932" s="43"/>
      <c r="V932" s="50"/>
      <c r="W932" s="43"/>
      <c r="X932" s="43"/>
      <c r="Y932" s="43"/>
      <c r="Z932" s="43"/>
      <c r="AA932" s="43"/>
    </row>
    <row r="933" spans="1:27" ht="15.75" customHeight="1">
      <c r="A933" s="43"/>
      <c r="B933" s="4"/>
      <c r="C933" s="41"/>
      <c r="D933" s="41"/>
      <c r="E933" s="43"/>
      <c r="F933" s="43"/>
      <c r="G933" s="43"/>
      <c r="H933" s="43"/>
      <c r="I933" s="43"/>
      <c r="J933" s="43"/>
      <c r="K933" s="43"/>
      <c r="L933" s="43"/>
      <c r="M933" s="43"/>
      <c r="N933" s="43"/>
      <c r="O933" s="43"/>
      <c r="P933" s="43"/>
      <c r="Q933" s="43"/>
      <c r="R933" s="43"/>
      <c r="S933" s="43"/>
      <c r="T933" s="797"/>
      <c r="U933" s="43"/>
      <c r="V933" s="50"/>
      <c r="W933" s="43"/>
      <c r="X933" s="43"/>
      <c r="Y933" s="43"/>
      <c r="Z933" s="43"/>
      <c r="AA933" s="43"/>
    </row>
    <row r="934" spans="1:27" ht="15.75" customHeight="1">
      <c r="A934" s="43"/>
      <c r="B934" s="4"/>
      <c r="C934" s="41"/>
      <c r="D934" s="41"/>
      <c r="E934" s="43"/>
      <c r="F934" s="43"/>
      <c r="G934" s="43"/>
      <c r="H934" s="43"/>
      <c r="I934" s="43"/>
      <c r="J934" s="43"/>
      <c r="K934" s="43"/>
      <c r="L934" s="43"/>
      <c r="M934" s="43"/>
      <c r="N934" s="43"/>
      <c r="O934" s="43"/>
      <c r="P934" s="43"/>
      <c r="Q934" s="43"/>
      <c r="R934" s="43"/>
      <c r="S934" s="43"/>
      <c r="T934" s="797"/>
      <c r="U934" s="43"/>
      <c r="V934" s="50"/>
      <c r="W934" s="43"/>
      <c r="X934" s="43"/>
      <c r="Y934" s="43"/>
      <c r="Z934" s="43"/>
      <c r="AA934" s="43"/>
    </row>
    <row r="935" spans="1:27" ht="15.75" customHeight="1">
      <c r="A935" s="43"/>
      <c r="B935" s="4"/>
      <c r="C935" s="41"/>
      <c r="D935" s="41"/>
      <c r="E935" s="43"/>
      <c r="F935" s="43"/>
      <c r="G935" s="43"/>
      <c r="H935" s="43"/>
      <c r="I935" s="43"/>
      <c r="J935" s="43"/>
      <c r="K935" s="43"/>
      <c r="L935" s="43"/>
      <c r="M935" s="43"/>
      <c r="N935" s="43"/>
      <c r="O935" s="43"/>
      <c r="P935" s="43"/>
      <c r="Q935" s="43"/>
      <c r="R935" s="43"/>
      <c r="S935" s="43"/>
      <c r="T935" s="797"/>
      <c r="U935" s="43"/>
      <c r="V935" s="50"/>
      <c r="W935" s="43"/>
      <c r="X935" s="43"/>
      <c r="Y935" s="43"/>
      <c r="Z935" s="43"/>
      <c r="AA935" s="43"/>
    </row>
    <row r="936" spans="1:27" ht="15.75" customHeight="1">
      <c r="A936" s="43"/>
      <c r="B936" s="4"/>
      <c r="C936" s="41"/>
      <c r="D936" s="41"/>
      <c r="E936" s="43"/>
      <c r="F936" s="43"/>
      <c r="G936" s="43"/>
      <c r="H936" s="43"/>
      <c r="I936" s="43"/>
      <c r="J936" s="43"/>
      <c r="K936" s="43"/>
      <c r="L936" s="43"/>
      <c r="M936" s="43"/>
      <c r="N936" s="43"/>
      <c r="O936" s="43"/>
      <c r="P936" s="43"/>
      <c r="Q936" s="43"/>
      <c r="R936" s="43"/>
      <c r="S936" s="43"/>
      <c r="T936" s="797"/>
      <c r="U936" s="43"/>
      <c r="V936" s="50"/>
      <c r="W936" s="43"/>
      <c r="X936" s="43"/>
      <c r="Y936" s="43"/>
      <c r="Z936" s="43"/>
      <c r="AA936" s="43"/>
    </row>
    <row r="937" spans="1:27" ht="15.75" customHeight="1">
      <c r="A937" s="43"/>
      <c r="B937" s="4"/>
      <c r="C937" s="41"/>
      <c r="D937" s="41"/>
      <c r="E937" s="43"/>
      <c r="F937" s="43"/>
      <c r="G937" s="43"/>
      <c r="H937" s="43"/>
      <c r="I937" s="43"/>
      <c r="J937" s="43"/>
      <c r="K937" s="43"/>
      <c r="L937" s="43"/>
      <c r="M937" s="43"/>
      <c r="N937" s="43"/>
      <c r="O937" s="43"/>
      <c r="P937" s="43"/>
      <c r="Q937" s="43"/>
      <c r="R937" s="43"/>
      <c r="S937" s="43"/>
      <c r="T937" s="797"/>
      <c r="U937" s="43"/>
      <c r="V937" s="50"/>
      <c r="W937" s="43"/>
      <c r="X937" s="43"/>
      <c r="Y937" s="43"/>
      <c r="Z937" s="43"/>
      <c r="AA937" s="43"/>
    </row>
    <row r="938" spans="1:27" ht="15.75" customHeight="1">
      <c r="A938" s="43"/>
      <c r="B938" s="4"/>
      <c r="C938" s="41"/>
      <c r="D938" s="41"/>
      <c r="E938" s="43"/>
      <c r="F938" s="43"/>
      <c r="G938" s="43"/>
      <c r="H938" s="43"/>
      <c r="I938" s="43"/>
      <c r="J938" s="43"/>
      <c r="K938" s="43"/>
      <c r="L938" s="43"/>
      <c r="M938" s="43"/>
      <c r="N938" s="43"/>
      <c r="O938" s="43"/>
      <c r="P938" s="43"/>
      <c r="Q938" s="43"/>
      <c r="R938" s="43"/>
      <c r="S938" s="43"/>
      <c r="T938" s="797"/>
      <c r="U938" s="43"/>
      <c r="V938" s="50"/>
      <c r="W938" s="43"/>
      <c r="X938" s="43"/>
      <c r="Y938" s="43"/>
      <c r="Z938" s="43"/>
      <c r="AA938" s="43"/>
    </row>
    <row r="939" spans="1:27" ht="15.75" customHeight="1">
      <c r="A939" s="43"/>
      <c r="B939" s="4"/>
      <c r="C939" s="41"/>
      <c r="D939" s="41"/>
      <c r="E939" s="43"/>
      <c r="F939" s="43"/>
      <c r="G939" s="43"/>
      <c r="H939" s="43"/>
      <c r="I939" s="43"/>
      <c r="J939" s="43"/>
      <c r="K939" s="43"/>
      <c r="L939" s="43"/>
      <c r="M939" s="43"/>
      <c r="N939" s="43"/>
      <c r="O939" s="43"/>
      <c r="P939" s="43"/>
      <c r="Q939" s="43"/>
      <c r="R939" s="43"/>
      <c r="S939" s="43"/>
      <c r="T939" s="797"/>
      <c r="U939" s="43"/>
      <c r="V939" s="50"/>
      <c r="W939" s="43"/>
      <c r="X939" s="43"/>
      <c r="Y939" s="43"/>
      <c r="Z939" s="43"/>
      <c r="AA939" s="43"/>
    </row>
    <row r="940" spans="1:27" ht="15.75" customHeight="1">
      <c r="A940" s="43"/>
      <c r="B940" s="4"/>
      <c r="C940" s="41"/>
      <c r="D940" s="41"/>
      <c r="E940" s="43"/>
      <c r="F940" s="43"/>
      <c r="G940" s="43"/>
      <c r="H940" s="43"/>
      <c r="I940" s="43"/>
      <c r="J940" s="43"/>
      <c r="K940" s="43"/>
      <c r="L940" s="43"/>
      <c r="M940" s="43"/>
      <c r="N940" s="43"/>
      <c r="O940" s="43"/>
      <c r="P940" s="43"/>
      <c r="Q940" s="43"/>
      <c r="R940" s="43"/>
      <c r="S940" s="43"/>
      <c r="T940" s="797"/>
      <c r="U940" s="43"/>
      <c r="V940" s="50"/>
      <c r="W940" s="43"/>
      <c r="X940" s="43"/>
      <c r="Y940" s="43"/>
      <c r="Z940" s="43"/>
      <c r="AA940" s="43"/>
    </row>
    <row r="941" spans="1:27" ht="15.75" customHeight="1">
      <c r="A941" s="43"/>
      <c r="B941" s="4"/>
      <c r="C941" s="41"/>
      <c r="D941" s="41"/>
      <c r="E941" s="43"/>
      <c r="F941" s="43"/>
      <c r="G941" s="43"/>
      <c r="H941" s="43"/>
      <c r="I941" s="43"/>
      <c r="J941" s="43"/>
      <c r="K941" s="43"/>
      <c r="L941" s="43"/>
      <c r="M941" s="43"/>
      <c r="N941" s="43"/>
      <c r="O941" s="43"/>
      <c r="P941" s="43"/>
      <c r="Q941" s="43"/>
      <c r="R941" s="43"/>
      <c r="S941" s="43"/>
      <c r="T941" s="797"/>
      <c r="U941" s="43"/>
      <c r="V941" s="50"/>
      <c r="W941" s="43"/>
      <c r="X941" s="43"/>
      <c r="Y941" s="43"/>
      <c r="Z941" s="43"/>
      <c r="AA941" s="43"/>
    </row>
    <row r="942" spans="1:27" ht="15.75" customHeight="1">
      <c r="A942" s="43"/>
      <c r="B942" s="4"/>
      <c r="C942" s="41"/>
      <c r="D942" s="41"/>
      <c r="E942" s="43"/>
      <c r="F942" s="43"/>
      <c r="G942" s="43"/>
      <c r="H942" s="43"/>
      <c r="I942" s="43"/>
      <c r="J942" s="43"/>
      <c r="K942" s="43"/>
      <c r="L942" s="43"/>
      <c r="M942" s="43"/>
      <c r="N942" s="43"/>
      <c r="O942" s="43"/>
      <c r="P942" s="43"/>
      <c r="Q942" s="43"/>
      <c r="R942" s="43"/>
      <c r="S942" s="43"/>
      <c r="T942" s="797"/>
      <c r="U942" s="43"/>
      <c r="V942" s="50"/>
      <c r="W942" s="43"/>
      <c r="X942" s="43"/>
      <c r="Y942" s="43"/>
      <c r="Z942" s="43"/>
      <c r="AA942" s="43"/>
    </row>
    <row r="943" spans="1:27" ht="15.75" customHeight="1">
      <c r="A943" s="43"/>
      <c r="B943" s="4"/>
      <c r="C943" s="41"/>
      <c r="D943" s="41"/>
      <c r="E943" s="43"/>
      <c r="F943" s="43"/>
      <c r="G943" s="43"/>
      <c r="H943" s="43"/>
      <c r="I943" s="43"/>
      <c r="J943" s="43"/>
      <c r="K943" s="43"/>
      <c r="L943" s="43"/>
      <c r="M943" s="43"/>
      <c r="N943" s="43"/>
      <c r="O943" s="43"/>
      <c r="P943" s="43"/>
      <c r="Q943" s="43"/>
      <c r="R943" s="43"/>
      <c r="S943" s="43"/>
      <c r="T943" s="797"/>
      <c r="U943" s="43"/>
      <c r="V943" s="50"/>
      <c r="W943" s="43"/>
      <c r="X943" s="43"/>
      <c r="Y943" s="43"/>
      <c r="Z943" s="43"/>
      <c r="AA943" s="43"/>
    </row>
    <row r="944" spans="1:27" ht="15.75" customHeight="1">
      <c r="A944" s="43"/>
      <c r="B944" s="4"/>
      <c r="C944" s="41"/>
      <c r="D944" s="41"/>
      <c r="E944" s="43"/>
      <c r="F944" s="43"/>
      <c r="G944" s="43"/>
      <c r="H944" s="43"/>
      <c r="I944" s="43"/>
      <c r="J944" s="43"/>
      <c r="K944" s="43"/>
      <c r="L944" s="43"/>
      <c r="M944" s="43"/>
      <c r="N944" s="43"/>
      <c r="O944" s="43"/>
      <c r="P944" s="43"/>
      <c r="Q944" s="43"/>
      <c r="R944" s="43"/>
      <c r="S944" s="43"/>
      <c r="T944" s="797"/>
      <c r="U944" s="43"/>
      <c r="V944" s="50"/>
      <c r="W944" s="43"/>
      <c r="X944" s="43"/>
      <c r="Y944" s="43"/>
      <c r="Z944" s="43"/>
      <c r="AA944" s="43"/>
    </row>
    <row r="945" spans="1:27" ht="15.75" customHeight="1">
      <c r="A945" s="43"/>
      <c r="B945" s="4"/>
      <c r="C945" s="41"/>
      <c r="D945" s="41"/>
      <c r="E945" s="43"/>
      <c r="F945" s="43"/>
      <c r="G945" s="43"/>
      <c r="H945" s="43"/>
      <c r="I945" s="43"/>
      <c r="J945" s="43"/>
      <c r="K945" s="43"/>
      <c r="L945" s="43"/>
      <c r="M945" s="43"/>
      <c r="N945" s="43"/>
      <c r="O945" s="43"/>
      <c r="P945" s="43"/>
      <c r="Q945" s="43"/>
      <c r="R945" s="43"/>
      <c r="S945" s="43"/>
      <c r="T945" s="797"/>
      <c r="U945" s="43"/>
      <c r="V945" s="50"/>
      <c r="W945" s="43"/>
      <c r="X945" s="43"/>
      <c r="Y945" s="43"/>
      <c r="Z945" s="43"/>
      <c r="AA945" s="43"/>
    </row>
    <row r="946" spans="1:27" ht="15.75" customHeight="1">
      <c r="A946" s="43"/>
      <c r="B946" s="4"/>
      <c r="C946" s="41"/>
      <c r="D946" s="41"/>
      <c r="E946" s="43"/>
      <c r="F946" s="43"/>
      <c r="G946" s="43"/>
      <c r="H946" s="43"/>
      <c r="I946" s="43"/>
      <c r="J946" s="43"/>
      <c r="K946" s="43"/>
      <c r="L946" s="43"/>
      <c r="M946" s="43"/>
      <c r="N946" s="43"/>
      <c r="O946" s="43"/>
      <c r="P946" s="43"/>
      <c r="Q946" s="43"/>
      <c r="R946" s="43"/>
      <c r="S946" s="43"/>
      <c r="T946" s="797"/>
      <c r="U946" s="43"/>
      <c r="V946" s="50"/>
      <c r="W946" s="43"/>
      <c r="X946" s="43"/>
      <c r="Y946" s="43"/>
      <c r="Z946" s="43"/>
      <c r="AA946" s="43"/>
    </row>
    <row r="947" spans="1:27" ht="15.75" customHeight="1">
      <c r="A947" s="43"/>
      <c r="B947" s="4"/>
      <c r="C947" s="41"/>
      <c r="D947" s="41"/>
      <c r="E947" s="43"/>
      <c r="F947" s="43"/>
      <c r="G947" s="43"/>
      <c r="H947" s="43"/>
      <c r="I947" s="43"/>
      <c r="J947" s="43"/>
      <c r="K947" s="43"/>
      <c r="L947" s="43"/>
      <c r="M947" s="43"/>
      <c r="N947" s="43"/>
      <c r="O947" s="43"/>
      <c r="P947" s="43"/>
      <c r="Q947" s="43"/>
      <c r="R947" s="43"/>
      <c r="S947" s="43"/>
      <c r="T947" s="797"/>
      <c r="U947" s="43"/>
      <c r="V947" s="50"/>
      <c r="W947" s="43"/>
      <c r="X947" s="43"/>
      <c r="Y947" s="43"/>
      <c r="Z947" s="43"/>
      <c r="AA947" s="43"/>
    </row>
    <row r="948" spans="1:27" ht="15.75" customHeight="1">
      <c r="A948" s="43"/>
      <c r="B948" s="4"/>
      <c r="C948" s="41"/>
      <c r="D948" s="41"/>
      <c r="E948" s="43"/>
      <c r="F948" s="43"/>
      <c r="G948" s="43"/>
      <c r="H948" s="43"/>
      <c r="I948" s="43"/>
      <c r="J948" s="43"/>
      <c r="K948" s="43"/>
      <c r="L948" s="43"/>
      <c r="M948" s="43"/>
      <c r="N948" s="43"/>
      <c r="O948" s="43"/>
      <c r="P948" s="43"/>
      <c r="Q948" s="43"/>
      <c r="R948" s="43"/>
      <c r="S948" s="43"/>
      <c r="T948" s="797"/>
      <c r="U948" s="43"/>
      <c r="V948" s="50"/>
      <c r="W948" s="43"/>
      <c r="X948" s="43"/>
      <c r="Y948" s="43"/>
      <c r="Z948" s="43"/>
      <c r="AA948" s="43"/>
    </row>
    <row r="949" spans="1:27" ht="15.75" customHeight="1">
      <c r="A949" s="43"/>
      <c r="B949" s="4"/>
      <c r="C949" s="41"/>
      <c r="D949" s="41"/>
      <c r="E949" s="43"/>
      <c r="F949" s="43"/>
      <c r="G949" s="43"/>
      <c r="H949" s="43"/>
      <c r="I949" s="43"/>
      <c r="J949" s="43"/>
      <c r="K949" s="43"/>
      <c r="L949" s="43"/>
      <c r="M949" s="43"/>
      <c r="N949" s="43"/>
      <c r="O949" s="43"/>
      <c r="P949" s="43"/>
      <c r="Q949" s="43"/>
      <c r="R949" s="43"/>
      <c r="S949" s="43"/>
      <c r="T949" s="797"/>
      <c r="U949" s="43"/>
      <c r="V949" s="50"/>
      <c r="W949" s="43"/>
      <c r="X949" s="43"/>
      <c r="Y949" s="43"/>
      <c r="Z949" s="43"/>
      <c r="AA949" s="43"/>
    </row>
    <row r="950" spans="1:27" ht="15.75" customHeight="1">
      <c r="A950" s="43"/>
      <c r="B950" s="4"/>
      <c r="C950" s="41"/>
      <c r="D950" s="41"/>
      <c r="E950" s="43"/>
      <c r="F950" s="43"/>
      <c r="G950" s="43"/>
      <c r="H950" s="43"/>
      <c r="I950" s="43"/>
      <c r="J950" s="43"/>
      <c r="K950" s="43"/>
      <c r="L950" s="43"/>
      <c r="M950" s="43"/>
      <c r="N950" s="43"/>
      <c r="O950" s="43"/>
      <c r="P950" s="43"/>
      <c r="Q950" s="43"/>
      <c r="R950" s="43"/>
      <c r="S950" s="43"/>
      <c r="T950" s="797"/>
      <c r="U950" s="43"/>
      <c r="V950" s="50"/>
      <c r="W950" s="43"/>
      <c r="X950" s="43"/>
      <c r="Y950" s="43"/>
      <c r="Z950" s="43"/>
      <c r="AA950" s="43"/>
    </row>
    <row r="951" spans="1:27" ht="15.75" customHeight="1">
      <c r="A951" s="43"/>
      <c r="B951" s="4"/>
      <c r="C951" s="41"/>
      <c r="D951" s="41"/>
      <c r="E951" s="43"/>
      <c r="F951" s="43"/>
      <c r="G951" s="43"/>
      <c r="H951" s="43"/>
      <c r="I951" s="43"/>
      <c r="J951" s="43"/>
      <c r="K951" s="43"/>
      <c r="L951" s="43"/>
      <c r="M951" s="43"/>
      <c r="N951" s="43"/>
      <c r="O951" s="43"/>
      <c r="P951" s="43"/>
      <c r="Q951" s="43"/>
      <c r="R951" s="43"/>
      <c r="S951" s="43"/>
      <c r="T951" s="797"/>
      <c r="U951" s="43"/>
      <c r="V951" s="50"/>
      <c r="W951" s="43"/>
      <c r="X951" s="43"/>
      <c r="Y951" s="43"/>
      <c r="Z951" s="43"/>
      <c r="AA951" s="43"/>
    </row>
    <row r="952" spans="1:27" ht="15.75" customHeight="1">
      <c r="A952" s="43"/>
      <c r="B952" s="4"/>
      <c r="C952" s="41"/>
      <c r="D952" s="41"/>
      <c r="E952" s="43"/>
      <c r="F952" s="43"/>
      <c r="G952" s="43"/>
      <c r="H952" s="43"/>
      <c r="I952" s="43"/>
      <c r="J952" s="43"/>
      <c r="K952" s="43"/>
      <c r="L952" s="43"/>
      <c r="M952" s="43"/>
      <c r="N952" s="43"/>
      <c r="O952" s="43"/>
      <c r="P952" s="43"/>
      <c r="Q952" s="43"/>
      <c r="R952" s="43"/>
      <c r="S952" s="43"/>
      <c r="T952" s="797"/>
      <c r="U952" s="43"/>
      <c r="V952" s="50"/>
      <c r="W952" s="43"/>
      <c r="X952" s="43"/>
      <c r="Y952" s="43"/>
      <c r="Z952" s="43"/>
      <c r="AA952" s="43"/>
    </row>
    <row r="953" spans="1:27" ht="15.75" customHeight="1">
      <c r="A953" s="43"/>
      <c r="B953" s="4"/>
      <c r="C953" s="41"/>
      <c r="D953" s="41"/>
      <c r="E953" s="43"/>
      <c r="F953" s="43"/>
      <c r="G953" s="43"/>
      <c r="H953" s="43"/>
      <c r="I953" s="43"/>
      <c r="J953" s="43"/>
      <c r="K953" s="43"/>
      <c r="L953" s="43"/>
      <c r="M953" s="43"/>
      <c r="N953" s="43"/>
      <c r="O953" s="43"/>
      <c r="P953" s="43"/>
      <c r="Q953" s="43"/>
      <c r="R953" s="43"/>
      <c r="S953" s="43"/>
      <c r="T953" s="797"/>
      <c r="U953" s="43"/>
      <c r="V953" s="50"/>
      <c r="W953" s="43"/>
      <c r="X953" s="43"/>
      <c r="Y953" s="43"/>
      <c r="Z953" s="43"/>
      <c r="AA953" s="43"/>
    </row>
    <row r="954" spans="1:27" ht="15.75" customHeight="1">
      <c r="A954" s="43"/>
      <c r="B954" s="4"/>
      <c r="C954" s="41"/>
      <c r="D954" s="41"/>
      <c r="E954" s="43"/>
      <c r="F954" s="43"/>
      <c r="G954" s="43"/>
      <c r="H954" s="43"/>
      <c r="I954" s="43"/>
      <c r="J954" s="43"/>
      <c r="K954" s="43"/>
      <c r="L954" s="43"/>
      <c r="M954" s="43"/>
      <c r="N954" s="43"/>
      <c r="O954" s="43"/>
      <c r="P954" s="43"/>
      <c r="Q954" s="43"/>
      <c r="R954" s="43"/>
      <c r="S954" s="43"/>
      <c r="T954" s="797"/>
      <c r="U954" s="43"/>
      <c r="V954" s="50"/>
      <c r="W954" s="43"/>
      <c r="X954" s="43"/>
      <c r="Y954" s="43"/>
      <c r="Z954" s="43"/>
      <c r="AA954" s="43"/>
    </row>
    <row r="955" spans="1:27" ht="15.75" customHeight="1">
      <c r="A955" s="43"/>
      <c r="B955" s="4"/>
      <c r="C955" s="41"/>
      <c r="D955" s="41"/>
      <c r="E955" s="43"/>
      <c r="F955" s="43"/>
      <c r="G955" s="43"/>
      <c r="H955" s="43"/>
      <c r="I955" s="43"/>
      <c r="J955" s="43"/>
      <c r="K955" s="43"/>
      <c r="L955" s="43"/>
      <c r="M955" s="43"/>
      <c r="N955" s="43"/>
      <c r="O955" s="43"/>
      <c r="P955" s="43"/>
      <c r="Q955" s="43"/>
      <c r="R955" s="43"/>
      <c r="S955" s="43"/>
      <c r="T955" s="797"/>
      <c r="U955" s="43"/>
      <c r="V955" s="50"/>
      <c r="W955" s="43"/>
      <c r="X955" s="43"/>
      <c r="Y955" s="43"/>
      <c r="Z955" s="43"/>
      <c r="AA955" s="43"/>
    </row>
    <row r="956" spans="1:27" ht="15.75" customHeight="1">
      <c r="A956" s="43"/>
      <c r="B956" s="4"/>
      <c r="C956" s="41"/>
      <c r="D956" s="41"/>
      <c r="E956" s="43"/>
      <c r="F956" s="43"/>
      <c r="G956" s="43"/>
      <c r="H956" s="43"/>
      <c r="I956" s="43"/>
      <c r="J956" s="43"/>
      <c r="K956" s="43"/>
      <c r="L956" s="43"/>
      <c r="M956" s="43"/>
      <c r="N956" s="43"/>
      <c r="O956" s="43"/>
      <c r="P956" s="43"/>
      <c r="Q956" s="43"/>
      <c r="R956" s="43"/>
      <c r="S956" s="43"/>
      <c r="T956" s="797"/>
      <c r="U956" s="43"/>
      <c r="V956" s="50"/>
      <c r="W956" s="43"/>
      <c r="X956" s="43"/>
      <c r="Y956" s="43"/>
      <c r="Z956" s="43"/>
      <c r="AA956" s="43"/>
    </row>
    <row r="957" spans="1:27" ht="15.75" customHeight="1">
      <c r="A957" s="43"/>
      <c r="B957" s="4"/>
      <c r="C957" s="41"/>
      <c r="D957" s="41"/>
      <c r="E957" s="43"/>
      <c r="F957" s="43"/>
      <c r="G957" s="43"/>
      <c r="H957" s="43"/>
      <c r="I957" s="43"/>
      <c r="J957" s="43"/>
      <c r="K957" s="43"/>
      <c r="L957" s="43"/>
      <c r="M957" s="43"/>
      <c r="N957" s="43"/>
      <c r="O957" s="43"/>
      <c r="P957" s="43"/>
      <c r="Q957" s="43"/>
      <c r="R957" s="43"/>
      <c r="S957" s="43"/>
      <c r="T957" s="797"/>
      <c r="U957" s="43"/>
      <c r="V957" s="50"/>
      <c r="W957" s="43"/>
      <c r="X957" s="43"/>
      <c r="Y957" s="43"/>
      <c r="Z957" s="43"/>
      <c r="AA957" s="43"/>
    </row>
    <row r="958" spans="1:27" ht="15.75" customHeight="1">
      <c r="A958" s="43"/>
      <c r="B958" s="4"/>
      <c r="C958" s="41"/>
      <c r="D958" s="41"/>
      <c r="E958" s="43"/>
      <c r="F958" s="43"/>
      <c r="G958" s="43"/>
      <c r="H958" s="43"/>
      <c r="I958" s="43"/>
      <c r="J958" s="43"/>
      <c r="K958" s="43"/>
      <c r="L958" s="43"/>
      <c r="M958" s="43"/>
      <c r="N958" s="43"/>
      <c r="O958" s="43"/>
      <c r="P958" s="43"/>
      <c r="Q958" s="43"/>
      <c r="R958" s="43"/>
      <c r="S958" s="43"/>
      <c r="T958" s="797"/>
      <c r="U958" s="43"/>
      <c r="V958" s="50"/>
      <c r="W958" s="43"/>
      <c r="X958" s="43"/>
      <c r="Y958" s="43"/>
      <c r="Z958" s="43"/>
      <c r="AA958" s="43"/>
    </row>
    <row r="959" spans="1:27" ht="15.75" customHeight="1">
      <c r="A959" s="43"/>
      <c r="B959" s="4"/>
      <c r="C959" s="41"/>
      <c r="D959" s="41"/>
      <c r="E959" s="43"/>
      <c r="F959" s="43"/>
      <c r="G959" s="43"/>
      <c r="H959" s="43"/>
      <c r="I959" s="43"/>
      <c r="J959" s="43"/>
      <c r="K959" s="43"/>
      <c r="L959" s="43"/>
      <c r="M959" s="43"/>
      <c r="N959" s="43"/>
      <c r="O959" s="43"/>
      <c r="P959" s="43"/>
      <c r="Q959" s="43"/>
      <c r="R959" s="43"/>
      <c r="S959" s="43"/>
      <c r="T959" s="797"/>
      <c r="U959" s="43"/>
      <c r="V959" s="50"/>
      <c r="W959" s="43"/>
      <c r="X959" s="43"/>
      <c r="Y959" s="43"/>
      <c r="Z959" s="43"/>
      <c r="AA959" s="43"/>
    </row>
    <row r="960" spans="1:27" ht="15.75" customHeight="1">
      <c r="A960" s="43"/>
      <c r="B960" s="4"/>
      <c r="C960" s="41"/>
      <c r="D960" s="41"/>
      <c r="E960" s="43"/>
      <c r="F960" s="43"/>
      <c r="G960" s="43"/>
      <c r="H960" s="43"/>
      <c r="I960" s="43"/>
      <c r="J960" s="43"/>
      <c r="K960" s="43"/>
      <c r="L960" s="43"/>
      <c r="M960" s="43"/>
      <c r="N960" s="43"/>
      <c r="O960" s="43"/>
      <c r="P960" s="43"/>
      <c r="Q960" s="43"/>
      <c r="R960" s="43"/>
      <c r="S960" s="43"/>
      <c r="T960" s="797"/>
      <c r="U960" s="43"/>
      <c r="V960" s="50"/>
      <c r="W960" s="43"/>
      <c r="X960" s="43"/>
      <c r="Y960" s="43"/>
      <c r="Z960" s="43"/>
      <c r="AA960" s="43"/>
    </row>
    <row r="961" spans="1:27" ht="15.75" customHeight="1">
      <c r="A961" s="43"/>
      <c r="B961" s="4"/>
      <c r="C961" s="41"/>
      <c r="D961" s="41"/>
      <c r="E961" s="43"/>
      <c r="F961" s="43"/>
      <c r="G961" s="43"/>
      <c r="H961" s="43"/>
      <c r="I961" s="43"/>
      <c r="J961" s="43"/>
      <c r="K961" s="43"/>
      <c r="L961" s="43"/>
      <c r="M961" s="43"/>
      <c r="N961" s="43"/>
      <c r="O961" s="43"/>
      <c r="P961" s="43"/>
      <c r="Q961" s="43"/>
      <c r="R961" s="43"/>
      <c r="S961" s="43"/>
      <c r="T961" s="797"/>
      <c r="U961" s="43"/>
      <c r="V961" s="50"/>
      <c r="W961" s="43"/>
      <c r="X961" s="43"/>
      <c r="Y961" s="43"/>
      <c r="Z961" s="43"/>
      <c r="AA961" s="43"/>
    </row>
    <row r="962" spans="1:27" ht="15.75" customHeight="1">
      <c r="A962" s="43"/>
      <c r="B962" s="4"/>
      <c r="C962" s="41"/>
      <c r="D962" s="41"/>
      <c r="E962" s="43"/>
      <c r="F962" s="43"/>
      <c r="G962" s="43"/>
      <c r="H962" s="43"/>
      <c r="I962" s="43"/>
      <c r="J962" s="43"/>
      <c r="K962" s="43"/>
      <c r="L962" s="43"/>
      <c r="M962" s="43"/>
      <c r="N962" s="43"/>
      <c r="O962" s="43"/>
      <c r="P962" s="43"/>
      <c r="Q962" s="43"/>
      <c r="R962" s="43"/>
      <c r="S962" s="43"/>
      <c r="T962" s="797"/>
      <c r="U962" s="43"/>
      <c r="V962" s="50"/>
      <c r="W962" s="43"/>
      <c r="X962" s="43"/>
      <c r="Y962" s="43"/>
      <c r="Z962" s="43"/>
      <c r="AA962" s="43"/>
    </row>
    <row r="963" spans="1:27" ht="15.75" customHeight="1">
      <c r="A963" s="43"/>
      <c r="B963" s="4"/>
      <c r="C963" s="41"/>
      <c r="D963" s="41"/>
      <c r="E963" s="43"/>
      <c r="F963" s="43"/>
      <c r="G963" s="43"/>
      <c r="H963" s="43"/>
      <c r="I963" s="43"/>
      <c r="J963" s="43"/>
      <c r="K963" s="43"/>
      <c r="L963" s="43"/>
      <c r="M963" s="43"/>
      <c r="N963" s="43"/>
      <c r="O963" s="43"/>
      <c r="P963" s="43"/>
      <c r="Q963" s="43"/>
      <c r="R963" s="43"/>
      <c r="S963" s="43"/>
      <c r="T963" s="797"/>
      <c r="U963" s="43"/>
      <c r="V963" s="50"/>
      <c r="W963" s="43"/>
      <c r="X963" s="43"/>
      <c r="Y963" s="43"/>
      <c r="Z963" s="43"/>
      <c r="AA963" s="43"/>
    </row>
    <row r="964" spans="1:27" ht="15.75" customHeight="1">
      <c r="A964" s="43"/>
      <c r="B964" s="4"/>
      <c r="C964" s="41"/>
      <c r="D964" s="41"/>
      <c r="E964" s="43"/>
      <c r="F964" s="43"/>
      <c r="G964" s="43"/>
      <c r="H964" s="43"/>
      <c r="I964" s="43"/>
      <c r="J964" s="43"/>
      <c r="K964" s="43"/>
      <c r="L964" s="43"/>
      <c r="M964" s="43"/>
      <c r="N964" s="43"/>
      <c r="O964" s="43"/>
      <c r="P964" s="43"/>
      <c r="Q964" s="43"/>
      <c r="R964" s="43"/>
      <c r="S964" s="43"/>
      <c r="T964" s="797"/>
      <c r="U964" s="43"/>
      <c r="V964" s="50"/>
      <c r="W964" s="43"/>
      <c r="X964" s="43"/>
      <c r="Y964" s="43"/>
      <c r="Z964" s="43"/>
      <c r="AA964" s="43"/>
    </row>
    <row r="965" spans="1:27" ht="15.75" customHeight="1">
      <c r="A965" s="43"/>
      <c r="B965" s="4"/>
      <c r="C965" s="41"/>
      <c r="D965" s="41"/>
      <c r="E965" s="43"/>
      <c r="F965" s="43"/>
      <c r="G965" s="43"/>
      <c r="H965" s="43"/>
      <c r="I965" s="43"/>
      <c r="J965" s="43"/>
      <c r="K965" s="43"/>
      <c r="L965" s="43"/>
      <c r="M965" s="43"/>
      <c r="N965" s="43"/>
      <c r="O965" s="43"/>
      <c r="P965" s="43"/>
      <c r="Q965" s="43"/>
      <c r="R965" s="43"/>
      <c r="S965" s="43"/>
      <c r="T965" s="797"/>
      <c r="U965" s="43"/>
      <c r="V965" s="50"/>
      <c r="W965" s="43"/>
      <c r="X965" s="43"/>
      <c r="Y965" s="43"/>
      <c r="Z965" s="43"/>
      <c r="AA965" s="43"/>
    </row>
    <row r="966" spans="1:27" ht="15.75" customHeight="1">
      <c r="A966" s="43"/>
      <c r="B966" s="4"/>
      <c r="C966" s="41"/>
      <c r="D966" s="41"/>
      <c r="E966" s="43"/>
      <c r="F966" s="43"/>
      <c r="G966" s="43"/>
      <c r="H966" s="43"/>
      <c r="I966" s="43"/>
      <c r="J966" s="43"/>
      <c r="K966" s="43"/>
      <c r="L966" s="43"/>
      <c r="M966" s="43"/>
      <c r="N966" s="43"/>
      <c r="O966" s="43"/>
      <c r="P966" s="43"/>
      <c r="Q966" s="43"/>
      <c r="R966" s="43"/>
      <c r="S966" s="43"/>
      <c r="T966" s="797"/>
      <c r="U966" s="43"/>
      <c r="V966" s="50"/>
      <c r="W966" s="43"/>
      <c r="X966" s="43"/>
      <c r="Y966" s="43"/>
      <c r="Z966" s="43"/>
      <c r="AA966" s="43"/>
    </row>
    <row r="967" spans="1:27" ht="15.75" customHeight="1">
      <c r="A967" s="43"/>
      <c r="B967" s="4"/>
      <c r="C967" s="41"/>
      <c r="D967" s="41"/>
      <c r="E967" s="43"/>
      <c r="F967" s="43"/>
      <c r="G967" s="43"/>
      <c r="H967" s="43"/>
      <c r="I967" s="43"/>
      <c r="J967" s="43"/>
      <c r="K967" s="43"/>
      <c r="L967" s="43"/>
      <c r="M967" s="43"/>
      <c r="N967" s="43"/>
      <c r="O967" s="43"/>
      <c r="P967" s="43"/>
      <c r="Q967" s="43"/>
      <c r="R967" s="43"/>
      <c r="S967" s="43"/>
      <c r="T967" s="797"/>
      <c r="U967" s="43"/>
      <c r="V967" s="50"/>
      <c r="W967" s="43"/>
      <c r="X967" s="43"/>
      <c r="Y967" s="43"/>
      <c r="Z967" s="43"/>
      <c r="AA967" s="43"/>
    </row>
    <row r="968" spans="1:27" ht="15.75" customHeight="1">
      <c r="A968" s="43"/>
      <c r="B968" s="4"/>
      <c r="C968" s="41"/>
      <c r="D968" s="41"/>
      <c r="E968" s="43"/>
      <c r="F968" s="43"/>
      <c r="G968" s="43"/>
      <c r="H968" s="43"/>
      <c r="I968" s="43"/>
      <c r="J968" s="43"/>
      <c r="K968" s="43"/>
      <c r="L968" s="43"/>
      <c r="M968" s="43"/>
      <c r="N968" s="43"/>
      <c r="O968" s="43"/>
      <c r="P968" s="43"/>
      <c r="Q968" s="43"/>
      <c r="R968" s="43"/>
      <c r="S968" s="43"/>
      <c r="T968" s="797"/>
      <c r="U968" s="43"/>
      <c r="V968" s="50"/>
      <c r="W968" s="43"/>
      <c r="X968" s="43"/>
      <c r="Y968" s="43"/>
      <c r="Z968" s="43"/>
      <c r="AA968" s="43"/>
    </row>
    <row r="969" spans="1:27" ht="15.75" customHeight="1">
      <c r="A969" s="43"/>
      <c r="B969" s="4"/>
      <c r="C969" s="41"/>
      <c r="D969" s="41"/>
      <c r="E969" s="43"/>
      <c r="F969" s="43"/>
      <c r="G969" s="43"/>
      <c r="H969" s="43"/>
      <c r="I969" s="43"/>
      <c r="J969" s="43"/>
      <c r="K969" s="43"/>
      <c r="L969" s="43"/>
      <c r="M969" s="43"/>
      <c r="N969" s="43"/>
      <c r="O969" s="43"/>
      <c r="P969" s="43"/>
      <c r="Q969" s="43"/>
      <c r="R969" s="43"/>
      <c r="S969" s="43"/>
      <c r="T969" s="797"/>
      <c r="U969" s="43"/>
      <c r="V969" s="50"/>
      <c r="W969" s="43"/>
      <c r="X969" s="43"/>
      <c r="Y969" s="43"/>
      <c r="Z969" s="43"/>
      <c r="AA969" s="43"/>
    </row>
    <row r="970" spans="1:27" ht="15.75" customHeight="1">
      <c r="A970" s="43"/>
      <c r="B970" s="4"/>
      <c r="C970" s="41"/>
      <c r="D970" s="41"/>
      <c r="E970" s="43"/>
      <c r="F970" s="43"/>
      <c r="G970" s="43"/>
      <c r="H970" s="43"/>
      <c r="I970" s="43"/>
      <c r="J970" s="43"/>
      <c r="K970" s="43"/>
      <c r="L970" s="43"/>
      <c r="M970" s="43"/>
      <c r="N970" s="43"/>
      <c r="O970" s="43"/>
      <c r="P970" s="43"/>
      <c r="Q970" s="43"/>
      <c r="R970" s="43"/>
      <c r="S970" s="43"/>
      <c r="T970" s="797"/>
      <c r="U970" s="43"/>
      <c r="V970" s="50"/>
      <c r="W970" s="43"/>
      <c r="X970" s="43"/>
      <c r="Y970" s="43"/>
      <c r="Z970" s="43"/>
      <c r="AA970" s="43"/>
    </row>
    <row r="971" spans="1:27" ht="15.75" customHeight="1">
      <c r="A971" s="43"/>
      <c r="B971" s="4"/>
      <c r="C971" s="41"/>
      <c r="D971" s="41"/>
      <c r="E971" s="43"/>
      <c r="F971" s="43"/>
      <c r="G971" s="43"/>
      <c r="H971" s="43"/>
      <c r="I971" s="43"/>
      <c r="J971" s="43"/>
      <c r="K971" s="43"/>
      <c r="L971" s="43"/>
      <c r="M971" s="43"/>
      <c r="N971" s="43"/>
      <c r="O971" s="43"/>
      <c r="P971" s="43"/>
      <c r="Q971" s="43"/>
      <c r="R971" s="43"/>
      <c r="S971" s="43"/>
      <c r="T971" s="797"/>
      <c r="U971" s="43"/>
      <c r="V971" s="50"/>
      <c r="W971" s="43"/>
      <c r="X971" s="43"/>
      <c r="Y971" s="43"/>
      <c r="Z971" s="43"/>
      <c r="AA971" s="43"/>
    </row>
    <row r="972" spans="1:27" ht="15.75" customHeight="1">
      <c r="A972" s="43"/>
      <c r="B972" s="4"/>
      <c r="C972" s="41"/>
      <c r="D972" s="41"/>
      <c r="E972" s="43"/>
      <c r="F972" s="43"/>
      <c r="G972" s="43"/>
      <c r="H972" s="43"/>
      <c r="I972" s="43"/>
      <c r="J972" s="43"/>
      <c r="K972" s="43"/>
      <c r="L972" s="43"/>
      <c r="M972" s="43"/>
      <c r="N972" s="43"/>
      <c r="O972" s="43"/>
      <c r="P972" s="43"/>
      <c r="Q972" s="43"/>
      <c r="R972" s="43"/>
      <c r="S972" s="43"/>
      <c r="T972" s="797"/>
      <c r="U972" s="43"/>
      <c r="V972" s="50"/>
      <c r="W972" s="43"/>
      <c r="X972" s="43"/>
      <c r="Y972" s="43"/>
      <c r="Z972" s="43"/>
      <c r="AA972" s="43"/>
    </row>
    <row r="973" spans="1:27" ht="15.75" customHeight="1">
      <c r="A973" s="43"/>
      <c r="B973" s="4"/>
      <c r="C973" s="41"/>
      <c r="D973" s="41"/>
      <c r="E973" s="43"/>
      <c r="F973" s="43"/>
      <c r="G973" s="43"/>
      <c r="H973" s="43"/>
      <c r="I973" s="43"/>
      <c r="J973" s="43"/>
      <c r="K973" s="43"/>
      <c r="L973" s="43"/>
      <c r="M973" s="43"/>
      <c r="N973" s="43"/>
      <c r="O973" s="43"/>
      <c r="P973" s="43"/>
      <c r="Q973" s="43"/>
      <c r="R973" s="43"/>
      <c r="S973" s="43"/>
      <c r="T973" s="797"/>
      <c r="U973" s="43"/>
      <c r="V973" s="50"/>
      <c r="W973" s="43"/>
      <c r="X973" s="43"/>
      <c r="Y973" s="43"/>
      <c r="Z973" s="43"/>
      <c r="AA973" s="43"/>
    </row>
    <row r="974" spans="1:27" ht="15.75" customHeight="1">
      <c r="A974" s="43"/>
      <c r="B974" s="4"/>
      <c r="C974" s="41"/>
      <c r="D974" s="41"/>
      <c r="E974" s="43"/>
      <c r="F974" s="43"/>
      <c r="G974" s="43"/>
      <c r="H974" s="43"/>
      <c r="I974" s="43"/>
      <c r="J974" s="43"/>
      <c r="K974" s="43"/>
      <c r="L974" s="43"/>
      <c r="M974" s="43"/>
      <c r="N974" s="43"/>
      <c r="O974" s="43"/>
      <c r="P974" s="43"/>
      <c r="Q974" s="43"/>
      <c r="R974" s="43"/>
      <c r="S974" s="43"/>
      <c r="T974" s="797"/>
      <c r="U974" s="43"/>
      <c r="V974" s="50"/>
      <c r="W974" s="43"/>
      <c r="X974" s="43"/>
      <c r="Y974" s="43"/>
      <c r="Z974" s="43"/>
      <c r="AA974" s="43"/>
    </row>
    <row r="975" spans="1:27" ht="15.75" customHeight="1">
      <c r="A975" s="43"/>
      <c r="B975" s="4"/>
      <c r="C975" s="41"/>
      <c r="D975" s="41"/>
      <c r="E975" s="43"/>
      <c r="F975" s="43"/>
      <c r="G975" s="43"/>
      <c r="H975" s="43"/>
      <c r="I975" s="43"/>
      <c r="J975" s="43"/>
      <c r="K975" s="43"/>
      <c r="L975" s="43"/>
      <c r="M975" s="43"/>
      <c r="N975" s="43"/>
      <c r="O975" s="43"/>
      <c r="P975" s="43"/>
      <c r="Q975" s="43"/>
      <c r="R975" s="43"/>
      <c r="S975" s="43"/>
      <c r="T975" s="797"/>
      <c r="U975" s="43"/>
      <c r="V975" s="50"/>
      <c r="W975" s="43"/>
      <c r="X975" s="43"/>
      <c r="Y975" s="43"/>
      <c r="Z975" s="43"/>
      <c r="AA975" s="43"/>
    </row>
    <row r="976" spans="1:27" ht="15.75" customHeight="1">
      <c r="A976" s="43"/>
      <c r="B976" s="4"/>
      <c r="C976" s="41"/>
      <c r="D976" s="41"/>
      <c r="E976" s="43"/>
      <c r="F976" s="43"/>
      <c r="G976" s="43"/>
      <c r="H976" s="43"/>
      <c r="I976" s="43"/>
      <c r="J976" s="43"/>
      <c r="K976" s="43"/>
      <c r="L976" s="43"/>
      <c r="M976" s="43"/>
      <c r="N976" s="43"/>
      <c r="O976" s="43"/>
      <c r="P976" s="43"/>
      <c r="Q976" s="43"/>
      <c r="R976" s="43"/>
      <c r="S976" s="43"/>
      <c r="T976" s="797"/>
      <c r="U976" s="43"/>
      <c r="V976" s="50"/>
      <c r="W976" s="43"/>
      <c r="X976" s="43"/>
      <c r="Y976" s="43"/>
      <c r="Z976" s="43"/>
      <c r="AA976" s="43"/>
    </row>
    <row r="977" spans="1:27" ht="15.75" customHeight="1">
      <c r="A977" s="43"/>
      <c r="B977" s="4"/>
      <c r="C977" s="41"/>
      <c r="D977" s="41"/>
      <c r="E977" s="43"/>
      <c r="F977" s="43"/>
      <c r="G977" s="43"/>
      <c r="H977" s="43"/>
      <c r="I977" s="43"/>
      <c r="J977" s="43"/>
      <c r="K977" s="43"/>
      <c r="L977" s="43"/>
      <c r="M977" s="43"/>
      <c r="N977" s="43"/>
      <c r="O977" s="43"/>
      <c r="P977" s="43"/>
      <c r="Q977" s="43"/>
      <c r="R977" s="43"/>
      <c r="S977" s="43"/>
      <c r="T977" s="797"/>
      <c r="U977" s="43"/>
      <c r="V977" s="50"/>
      <c r="W977" s="43"/>
      <c r="X977" s="43"/>
      <c r="Y977" s="43"/>
      <c r="Z977" s="43"/>
      <c r="AA977" s="43"/>
    </row>
    <row r="978" spans="1:27" ht="15.75" customHeight="1">
      <c r="A978" s="43"/>
      <c r="B978" s="4"/>
      <c r="C978" s="41"/>
      <c r="D978" s="41"/>
      <c r="E978" s="43"/>
      <c r="F978" s="43"/>
      <c r="G978" s="43"/>
      <c r="H978" s="43"/>
      <c r="I978" s="43"/>
      <c r="J978" s="43"/>
      <c r="K978" s="43"/>
      <c r="L978" s="43"/>
      <c r="M978" s="43"/>
      <c r="N978" s="43"/>
      <c r="O978" s="43"/>
      <c r="P978" s="43"/>
      <c r="Q978" s="43"/>
      <c r="R978" s="43"/>
      <c r="S978" s="43"/>
      <c r="T978" s="797"/>
      <c r="U978" s="43"/>
      <c r="V978" s="50"/>
      <c r="W978" s="43"/>
      <c r="X978" s="43"/>
      <c r="Y978" s="43"/>
      <c r="Z978" s="43"/>
      <c r="AA978" s="43"/>
    </row>
    <row r="979" spans="1:27" ht="15.75" customHeight="1">
      <c r="A979" s="43"/>
      <c r="B979" s="4"/>
      <c r="C979" s="41"/>
      <c r="D979" s="41"/>
      <c r="E979" s="43"/>
      <c r="F979" s="43"/>
      <c r="G979" s="43"/>
      <c r="H979" s="43"/>
      <c r="I979" s="43"/>
      <c r="J979" s="43"/>
      <c r="K979" s="43"/>
      <c r="L979" s="43"/>
      <c r="M979" s="43"/>
      <c r="N979" s="43"/>
      <c r="O979" s="43"/>
      <c r="P979" s="43"/>
      <c r="Q979" s="43"/>
      <c r="R979" s="43"/>
      <c r="S979" s="43"/>
      <c r="T979" s="797"/>
      <c r="U979" s="43"/>
      <c r="V979" s="50"/>
      <c r="W979" s="43"/>
      <c r="X979" s="43"/>
      <c r="Y979" s="43"/>
      <c r="Z979" s="43"/>
      <c r="AA979" s="43"/>
    </row>
    <row r="980" spans="1:27" ht="15.75" customHeight="1">
      <c r="A980" s="43"/>
      <c r="B980" s="4"/>
      <c r="C980" s="41"/>
      <c r="D980" s="41"/>
      <c r="E980" s="43"/>
      <c r="F980" s="43"/>
      <c r="G980" s="43"/>
      <c r="H980" s="43"/>
      <c r="I980" s="43"/>
      <c r="J980" s="43"/>
      <c r="K980" s="43"/>
      <c r="L980" s="43"/>
      <c r="M980" s="43"/>
      <c r="N980" s="43"/>
      <c r="O980" s="43"/>
      <c r="P980" s="43"/>
      <c r="Q980" s="43"/>
      <c r="R980" s="43"/>
      <c r="S980" s="43"/>
      <c r="T980" s="797"/>
      <c r="U980" s="43"/>
      <c r="V980" s="50"/>
      <c r="W980" s="43"/>
      <c r="X980" s="43"/>
      <c r="Y980" s="43"/>
      <c r="Z980" s="43"/>
      <c r="AA980" s="43"/>
    </row>
    <row r="981" spans="1:27" ht="15.75" customHeight="1">
      <c r="A981" s="43"/>
      <c r="B981" s="4"/>
      <c r="C981" s="41"/>
      <c r="D981" s="41"/>
      <c r="E981" s="43"/>
      <c r="F981" s="43"/>
      <c r="G981" s="43"/>
      <c r="H981" s="43"/>
      <c r="I981" s="43"/>
      <c r="J981" s="43"/>
      <c r="K981" s="43"/>
      <c r="L981" s="43"/>
      <c r="M981" s="43"/>
      <c r="N981" s="43"/>
      <c r="O981" s="43"/>
      <c r="P981" s="43"/>
      <c r="Q981" s="43"/>
      <c r="R981" s="43"/>
      <c r="S981" s="43"/>
      <c r="T981" s="797"/>
      <c r="U981" s="43"/>
      <c r="V981" s="50"/>
      <c r="W981" s="43"/>
      <c r="X981" s="43"/>
      <c r="Y981" s="43"/>
      <c r="Z981" s="43"/>
      <c r="AA981" s="43"/>
    </row>
    <row r="982" spans="1:27" ht="15.75" customHeight="1">
      <c r="A982" s="43"/>
      <c r="B982" s="4"/>
      <c r="C982" s="41"/>
      <c r="D982" s="41"/>
      <c r="E982" s="43"/>
      <c r="F982" s="43"/>
      <c r="G982" s="43"/>
      <c r="H982" s="43"/>
      <c r="I982" s="43"/>
      <c r="J982" s="43"/>
      <c r="K982" s="43"/>
      <c r="L982" s="43"/>
      <c r="M982" s="43"/>
      <c r="N982" s="43"/>
      <c r="O982" s="43"/>
      <c r="P982" s="43"/>
      <c r="Q982" s="43"/>
      <c r="R982" s="43"/>
      <c r="S982" s="43"/>
      <c r="T982" s="797"/>
      <c r="U982" s="43"/>
      <c r="V982" s="50"/>
      <c r="W982" s="43"/>
      <c r="X982" s="43"/>
      <c r="Y982" s="43"/>
      <c r="Z982" s="43"/>
      <c r="AA982" s="43"/>
    </row>
    <row r="983" spans="1:27" ht="15.75" customHeight="1">
      <c r="A983" s="43"/>
      <c r="B983" s="4"/>
      <c r="C983" s="41"/>
      <c r="D983" s="41"/>
      <c r="E983" s="43"/>
      <c r="F983" s="43"/>
      <c r="G983" s="43"/>
      <c r="H983" s="43"/>
      <c r="I983" s="43"/>
      <c r="J983" s="43"/>
      <c r="K983" s="43"/>
      <c r="L983" s="43"/>
      <c r="M983" s="43"/>
      <c r="N983" s="43"/>
      <c r="O983" s="43"/>
      <c r="P983" s="43"/>
      <c r="Q983" s="43"/>
      <c r="R983" s="43"/>
      <c r="S983" s="43"/>
      <c r="T983" s="797"/>
      <c r="U983" s="43"/>
      <c r="V983" s="50"/>
      <c r="W983" s="43"/>
      <c r="X983" s="43"/>
      <c r="Y983" s="43"/>
      <c r="Z983" s="43"/>
      <c r="AA983" s="43"/>
    </row>
    <row r="984" spans="1:27" ht="15.75" customHeight="1">
      <c r="A984" s="43"/>
      <c r="B984" s="4"/>
      <c r="C984" s="41"/>
      <c r="D984" s="41"/>
      <c r="E984" s="43"/>
      <c r="F984" s="43"/>
      <c r="G984" s="43"/>
      <c r="H984" s="43"/>
      <c r="I984" s="43"/>
      <c r="J984" s="43"/>
      <c r="K984" s="43"/>
      <c r="L984" s="43"/>
      <c r="M984" s="43"/>
      <c r="N984" s="43"/>
      <c r="O984" s="43"/>
      <c r="P984" s="43"/>
      <c r="Q984" s="43"/>
      <c r="R984" s="43"/>
      <c r="S984" s="43"/>
      <c r="T984" s="797"/>
      <c r="U984" s="43"/>
      <c r="V984" s="50"/>
      <c r="W984" s="43"/>
      <c r="X984" s="43"/>
      <c r="Y984" s="43"/>
      <c r="Z984" s="43"/>
      <c r="AA984" s="43"/>
    </row>
    <row r="985" spans="1:27" ht="15.75" customHeight="1">
      <c r="A985" s="43"/>
      <c r="B985" s="4"/>
      <c r="C985" s="41"/>
      <c r="D985" s="41"/>
      <c r="E985" s="43"/>
      <c r="F985" s="43"/>
      <c r="G985" s="43"/>
      <c r="H985" s="43"/>
      <c r="I985" s="43"/>
      <c r="J985" s="43"/>
      <c r="K985" s="43"/>
      <c r="L985" s="43"/>
      <c r="M985" s="43"/>
      <c r="N985" s="43"/>
      <c r="O985" s="43"/>
      <c r="P985" s="43"/>
      <c r="Q985" s="43"/>
      <c r="R985" s="43"/>
      <c r="S985" s="43"/>
      <c r="T985" s="797"/>
      <c r="U985" s="43"/>
      <c r="V985" s="50"/>
      <c r="W985" s="43"/>
      <c r="X985" s="43"/>
      <c r="Y985" s="43"/>
      <c r="Z985" s="43"/>
      <c r="AA985" s="43"/>
    </row>
    <row r="986" spans="1:27" ht="15.75" customHeight="1">
      <c r="A986" s="43"/>
      <c r="B986" s="4"/>
      <c r="C986" s="41"/>
      <c r="D986" s="41"/>
      <c r="E986" s="43"/>
      <c r="F986" s="43"/>
      <c r="G986" s="43"/>
      <c r="H986" s="43"/>
      <c r="I986" s="43"/>
      <c r="J986" s="43"/>
      <c r="K986" s="43"/>
      <c r="L986" s="43"/>
      <c r="M986" s="43"/>
      <c r="N986" s="43"/>
      <c r="O986" s="43"/>
      <c r="P986" s="43"/>
      <c r="Q986" s="43"/>
      <c r="R986" s="43"/>
      <c r="S986" s="43"/>
      <c r="T986" s="797"/>
      <c r="U986" s="43"/>
      <c r="V986" s="50"/>
      <c r="W986" s="43"/>
      <c r="X986" s="43"/>
      <c r="Y986" s="43"/>
      <c r="Z986" s="43"/>
      <c r="AA986" s="43"/>
    </row>
    <row r="987" spans="1:27" ht="15.75" customHeight="1">
      <c r="A987" s="43"/>
      <c r="B987" s="4"/>
      <c r="C987" s="41"/>
      <c r="D987" s="41"/>
      <c r="E987" s="43"/>
      <c r="F987" s="43"/>
      <c r="G987" s="43"/>
      <c r="H987" s="43"/>
      <c r="I987" s="43"/>
      <c r="J987" s="43"/>
      <c r="K987" s="43"/>
      <c r="L987" s="43"/>
      <c r="M987" s="43"/>
      <c r="N987" s="43"/>
      <c r="O987" s="43"/>
      <c r="P987" s="43"/>
      <c r="Q987" s="43"/>
      <c r="R987" s="43"/>
      <c r="S987" s="43"/>
      <c r="T987" s="797"/>
      <c r="U987" s="43"/>
      <c r="V987" s="50"/>
      <c r="W987" s="43"/>
      <c r="X987" s="43"/>
      <c r="Y987" s="43"/>
      <c r="Z987" s="43"/>
      <c r="AA987" s="43"/>
    </row>
    <row r="988" spans="1:27" ht="15.75" customHeight="1">
      <c r="A988" s="43"/>
      <c r="B988" s="4"/>
      <c r="C988" s="41"/>
      <c r="D988" s="41"/>
      <c r="E988" s="43"/>
      <c r="F988" s="43"/>
      <c r="G988" s="43"/>
      <c r="H988" s="43"/>
      <c r="I988" s="43"/>
      <c r="J988" s="43"/>
      <c r="K988" s="43"/>
      <c r="L988" s="43"/>
      <c r="M988" s="43"/>
      <c r="N988" s="43"/>
      <c r="O988" s="43"/>
      <c r="P988" s="43"/>
      <c r="Q988" s="43"/>
      <c r="R988" s="43"/>
      <c r="S988" s="43"/>
      <c r="T988" s="797"/>
      <c r="U988" s="43"/>
      <c r="V988" s="50"/>
      <c r="W988" s="43"/>
      <c r="X988" s="43"/>
      <c r="Y988" s="43"/>
      <c r="Z988" s="43"/>
      <c r="AA988" s="43"/>
    </row>
    <row r="989" spans="1:27" ht="15.75" customHeight="1">
      <c r="A989" s="43"/>
      <c r="B989" s="4"/>
      <c r="C989" s="41"/>
      <c r="D989" s="41"/>
      <c r="E989" s="43"/>
      <c r="F989" s="43"/>
      <c r="G989" s="43"/>
      <c r="H989" s="43"/>
      <c r="I989" s="43"/>
      <c r="J989" s="43"/>
      <c r="K989" s="43"/>
      <c r="L989" s="43"/>
      <c r="M989" s="43"/>
      <c r="N989" s="43"/>
      <c r="O989" s="43"/>
      <c r="P989" s="43"/>
      <c r="Q989" s="43"/>
      <c r="R989" s="43"/>
      <c r="S989" s="43"/>
      <c r="T989" s="797"/>
      <c r="U989" s="43"/>
      <c r="V989" s="50"/>
      <c r="W989" s="43"/>
      <c r="X989" s="43"/>
      <c r="Y989" s="43"/>
      <c r="Z989" s="43"/>
      <c r="AA989" s="43"/>
    </row>
    <row r="990" spans="1:27" ht="15.75" customHeight="1">
      <c r="A990" s="43"/>
      <c r="B990" s="4"/>
      <c r="C990" s="41"/>
      <c r="D990" s="41"/>
      <c r="E990" s="43"/>
      <c r="F990" s="43"/>
      <c r="G990" s="43"/>
      <c r="H990" s="43"/>
      <c r="I990" s="43"/>
      <c r="J990" s="43"/>
      <c r="K990" s="43"/>
      <c r="L990" s="43"/>
      <c r="M990" s="43"/>
      <c r="N990" s="43"/>
      <c r="O990" s="43"/>
      <c r="P990" s="43"/>
      <c r="Q990" s="43"/>
      <c r="R990" s="43"/>
      <c r="S990" s="43"/>
      <c r="T990" s="797"/>
      <c r="U990" s="43"/>
      <c r="V990" s="50"/>
      <c r="W990" s="43"/>
      <c r="X990" s="43"/>
      <c r="Y990" s="43"/>
      <c r="Z990" s="43"/>
      <c r="AA990" s="43"/>
    </row>
    <row r="991" spans="1:27" ht="15.75" customHeight="1">
      <c r="A991" s="43"/>
      <c r="B991" s="4"/>
      <c r="C991" s="41"/>
      <c r="D991" s="41"/>
      <c r="E991" s="43"/>
      <c r="F991" s="43"/>
      <c r="G991" s="43"/>
      <c r="H991" s="43"/>
      <c r="I991" s="43"/>
      <c r="J991" s="43"/>
      <c r="K991" s="43"/>
      <c r="L991" s="43"/>
      <c r="M991" s="43"/>
      <c r="N991" s="43"/>
      <c r="O991" s="43"/>
      <c r="P991" s="43"/>
      <c r="Q991" s="43"/>
      <c r="R991" s="43"/>
      <c r="S991" s="43"/>
      <c r="T991" s="797"/>
      <c r="U991" s="43"/>
      <c r="V991" s="50"/>
      <c r="W991" s="43"/>
      <c r="X991" s="43"/>
      <c r="Y991" s="43"/>
      <c r="Z991" s="43"/>
      <c r="AA991" s="43"/>
    </row>
  </sheetData>
  <mergeCells count="53">
    <mergeCell ref="AA18:AA19"/>
    <mergeCell ref="AB18:AB19"/>
    <mergeCell ref="A30:AB30"/>
    <mergeCell ref="A31:AB31"/>
    <mergeCell ref="A32:AB32"/>
    <mergeCell ref="O18:O19"/>
    <mergeCell ref="P18:P19"/>
    <mergeCell ref="Q18:Q19"/>
    <mergeCell ref="R18:R19"/>
    <mergeCell ref="W18:W19"/>
    <mergeCell ref="Z18:Z19"/>
    <mergeCell ref="I18:I19"/>
    <mergeCell ref="J18:J19"/>
    <mergeCell ref="K18:K19"/>
    <mergeCell ref="L18:L19"/>
    <mergeCell ref="M18:M19"/>
    <mergeCell ref="N18:N19"/>
    <mergeCell ref="AA16:AA17"/>
    <mergeCell ref="AB16:AB17"/>
    <mergeCell ref="A18:A19"/>
    <mergeCell ref="B18:B19"/>
    <mergeCell ref="C18:C19"/>
    <mergeCell ref="D18:D19"/>
    <mergeCell ref="E18:E19"/>
    <mergeCell ref="F18:F19"/>
    <mergeCell ref="G18:G19"/>
    <mergeCell ref="H18:H19"/>
    <mergeCell ref="W15:Y15"/>
    <mergeCell ref="Z15:AB15"/>
    <mergeCell ref="G16:I16"/>
    <mergeCell ref="J16:L16"/>
    <mergeCell ref="M16:O16"/>
    <mergeCell ref="P16:R16"/>
    <mergeCell ref="W16:W17"/>
    <mergeCell ref="X16:X17"/>
    <mergeCell ref="Y16:Y17"/>
    <mergeCell ref="Z16:Z17"/>
    <mergeCell ref="F15:F17"/>
    <mergeCell ref="G15:R15"/>
    <mergeCell ref="S15:S17"/>
    <mergeCell ref="T15:T17"/>
    <mergeCell ref="U15:U17"/>
    <mergeCell ref="V15:V17"/>
    <mergeCell ref="A1:AB1"/>
    <mergeCell ref="A2:AB2"/>
    <mergeCell ref="A4:AB4"/>
    <mergeCell ref="A5:AB5"/>
    <mergeCell ref="B6:J6"/>
    <mergeCell ref="A15:A17"/>
    <mergeCell ref="B15:B17"/>
    <mergeCell ref="C15:C17"/>
    <mergeCell ref="D15:D17"/>
    <mergeCell ref="E15:E17"/>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57"/>
  <sheetViews>
    <sheetView workbookViewId="0">
      <selection activeCell="R3" sqref="G1:R1048576"/>
    </sheetView>
  </sheetViews>
  <sheetFormatPr baseColWidth="10" defaultColWidth="14.453125" defaultRowHeight="15" customHeight="1"/>
  <cols>
    <col min="1" max="1" width="28.26953125" style="32" customWidth="1"/>
    <col min="2" max="2" width="37" style="32" customWidth="1"/>
    <col min="3" max="3" width="14.26953125" style="32" customWidth="1"/>
    <col min="4" max="4" width="16.08984375" style="32" customWidth="1"/>
    <col min="5" max="5" width="12.7265625" style="32" customWidth="1"/>
    <col min="6" max="6" width="11.453125" style="32" customWidth="1"/>
    <col min="7" max="18" width="9.08984375" style="32" hidden="1" customWidth="1"/>
    <col min="19" max="19" width="21.26953125" style="32" customWidth="1"/>
    <col min="20" max="20" width="13.7265625" style="32" customWidth="1"/>
    <col min="21" max="21" width="27.453125" style="32" customWidth="1"/>
    <col min="22" max="22" width="50.7265625" style="32" customWidth="1"/>
    <col min="23" max="23" width="26.54296875" style="32" hidden="1" customWidth="1"/>
    <col min="24" max="24" width="25.54296875" style="32" hidden="1" customWidth="1"/>
    <col min="25" max="26" width="17.81640625" style="32" hidden="1" customWidth="1"/>
    <col min="27" max="27" width="27.08984375" style="32" customWidth="1"/>
    <col min="28" max="28" width="20.81640625" style="32" customWidth="1"/>
    <col min="29" max="33" width="39" style="32" customWidth="1"/>
    <col min="34" max="16384" width="14.453125" style="32"/>
  </cols>
  <sheetData>
    <row r="1" spans="1:33" ht="25.5" customHeight="1">
      <c r="A1" s="1200" t="s">
        <v>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201"/>
      <c r="AD1" s="1201"/>
      <c r="AE1" s="1201"/>
      <c r="AF1" s="1201"/>
      <c r="AG1" s="1201"/>
    </row>
    <row r="2" spans="1:33" ht="30" customHeight="1">
      <c r="A2" s="1200"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201"/>
      <c r="AD2" s="1201"/>
      <c r="AE2" s="1201"/>
      <c r="AF2" s="1201"/>
      <c r="AG2" s="1201"/>
    </row>
    <row r="3" spans="1:33" ht="25.5" customHeight="1">
      <c r="A3" s="1202"/>
      <c r="B3" s="1202"/>
      <c r="C3" s="1203"/>
      <c r="D3" s="1203"/>
      <c r="E3" s="1203"/>
      <c r="F3" s="1203"/>
      <c r="G3" s="1202"/>
      <c r="H3" s="1202"/>
      <c r="I3" s="1202"/>
      <c r="J3" s="1202"/>
      <c r="K3" s="1202"/>
      <c r="L3" s="1202"/>
      <c r="M3" s="1202"/>
      <c r="N3" s="1202"/>
      <c r="O3" s="1202"/>
      <c r="P3" s="1202"/>
      <c r="Q3" s="1202"/>
      <c r="R3" s="1202"/>
      <c r="S3" s="1202"/>
      <c r="T3" s="1202"/>
      <c r="U3" s="1202"/>
      <c r="V3" s="1204"/>
      <c r="W3" s="1203"/>
      <c r="X3" s="1203"/>
      <c r="Y3" s="1203"/>
      <c r="Z3" s="1203"/>
      <c r="AA3" s="1202"/>
      <c r="AB3" s="1205"/>
      <c r="AC3" s="1202"/>
      <c r="AD3" s="1202"/>
      <c r="AE3" s="1202"/>
      <c r="AF3" s="1202"/>
      <c r="AG3" s="1202"/>
    </row>
    <row r="4" spans="1:33" ht="29.25" customHeight="1">
      <c r="A4" s="1200" t="s">
        <v>1958</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206"/>
      <c r="AD4" s="1206"/>
      <c r="AE4" s="1206"/>
      <c r="AF4" s="1206"/>
      <c r="AG4" s="1206"/>
    </row>
    <row r="5" spans="1:33" ht="21" customHeight="1">
      <c r="A5" s="1207"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206"/>
      <c r="AD5" s="1206"/>
      <c r="AE5" s="1206"/>
      <c r="AF5" s="1206"/>
      <c r="AG5" s="1206"/>
    </row>
    <row r="6" spans="1:33" ht="18" customHeight="1">
      <c r="A6" s="42" t="s">
        <v>65</v>
      </c>
      <c r="B6" s="149" t="s">
        <v>700</v>
      </c>
      <c r="C6" s="107"/>
      <c r="D6" s="107"/>
      <c r="E6" s="107"/>
      <c r="F6" s="107"/>
      <c r="G6" s="107"/>
      <c r="H6" s="107"/>
      <c r="I6" s="107"/>
      <c r="J6" s="107"/>
      <c r="K6" s="1208"/>
      <c r="L6" s="1208"/>
      <c r="M6" s="1208"/>
      <c r="N6" s="1208"/>
      <c r="O6" s="449"/>
      <c r="P6" s="449"/>
      <c r="Q6" s="449"/>
      <c r="R6" s="449"/>
      <c r="S6" s="449"/>
      <c r="T6" s="449"/>
      <c r="U6" s="449"/>
      <c r="V6" s="18"/>
      <c r="W6" s="449"/>
      <c r="X6" s="449"/>
      <c r="Y6" s="449"/>
      <c r="Z6" s="449"/>
      <c r="AA6" s="449"/>
      <c r="AB6" s="1209"/>
      <c r="AC6" s="449"/>
      <c r="AD6" s="449"/>
      <c r="AE6" s="449"/>
      <c r="AF6" s="449"/>
      <c r="AG6" s="449"/>
    </row>
    <row r="7" spans="1:33" ht="9.75" customHeight="1">
      <c r="A7" s="42"/>
      <c r="B7" s="18"/>
      <c r="C7" s="449"/>
      <c r="D7" s="449"/>
      <c r="E7" s="449"/>
      <c r="F7" s="449"/>
      <c r="G7" s="18"/>
      <c r="H7" s="19"/>
      <c r="I7" s="18"/>
      <c r="J7" s="18"/>
      <c r="K7" s="449"/>
      <c r="L7" s="449"/>
      <c r="M7" s="449"/>
      <c r="N7" s="449"/>
      <c r="O7" s="449"/>
      <c r="P7" s="449"/>
      <c r="Q7" s="449"/>
      <c r="R7" s="449"/>
      <c r="S7" s="449"/>
      <c r="T7" s="449"/>
      <c r="U7" s="449"/>
      <c r="V7" s="18"/>
      <c r="W7" s="449"/>
      <c r="X7" s="449"/>
      <c r="Y7" s="449"/>
      <c r="Z7" s="449"/>
      <c r="AA7" s="449"/>
      <c r="AB7" s="1209"/>
      <c r="AC7" s="449"/>
      <c r="AD7" s="449"/>
      <c r="AE7" s="449"/>
      <c r="AF7" s="449"/>
      <c r="AG7" s="449"/>
    </row>
    <row r="8" spans="1:33" ht="15.5">
      <c r="A8" s="42" t="s">
        <v>66</v>
      </c>
      <c r="B8" s="47" t="s">
        <v>2</v>
      </c>
      <c r="C8" s="1208"/>
      <c r="D8" s="1208"/>
      <c r="E8" s="1208"/>
      <c r="F8" s="1208"/>
      <c r="G8" s="47"/>
      <c r="H8" s="47"/>
      <c r="I8" s="47"/>
      <c r="J8" s="47"/>
      <c r="K8" s="1208"/>
      <c r="L8" s="1208"/>
      <c r="M8" s="1208"/>
      <c r="N8" s="1208"/>
      <c r="O8" s="598"/>
      <c r="P8" s="598"/>
      <c r="Q8" s="598"/>
      <c r="R8" s="598"/>
      <c r="S8" s="598"/>
      <c r="T8" s="598"/>
      <c r="U8" s="598"/>
      <c r="V8" s="45"/>
      <c r="W8" s="598"/>
      <c r="X8" s="598"/>
      <c r="Y8" s="598"/>
      <c r="Z8" s="598"/>
      <c r="AA8" s="598"/>
      <c r="AB8" s="1210"/>
      <c r="AC8" s="598"/>
      <c r="AD8" s="598"/>
      <c r="AE8" s="598"/>
      <c r="AF8" s="598"/>
      <c r="AG8" s="598"/>
    </row>
    <row r="9" spans="1:33" ht="15.5">
      <c r="A9" s="42" t="s">
        <v>67</v>
      </c>
      <c r="B9" s="47" t="s">
        <v>3</v>
      </c>
      <c r="C9" s="1208"/>
      <c r="D9" s="1208"/>
      <c r="E9" s="1208"/>
      <c r="F9" s="1208"/>
      <c r="G9" s="47"/>
      <c r="H9" s="47"/>
      <c r="I9" s="47"/>
      <c r="J9" s="47"/>
      <c r="K9" s="47"/>
      <c r="L9" s="47"/>
      <c r="M9" s="47"/>
      <c r="N9" s="47"/>
      <c r="O9" s="598"/>
      <c r="P9" s="598"/>
      <c r="Q9" s="598"/>
      <c r="R9" s="598"/>
      <c r="S9" s="1058"/>
      <c r="T9" s="1058"/>
      <c r="U9" s="1058"/>
      <c r="V9" s="45"/>
      <c r="W9" s="1058"/>
      <c r="X9" s="598"/>
      <c r="Y9" s="598"/>
      <c r="Z9" s="598"/>
      <c r="AA9" s="1058"/>
      <c r="AB9" s="1210"/>
      <c r="AC9" s="1058"/>
      <c r="AD9" s="1058"/>
      <c r="AE9" s="1058"/>
      <c r="AF9" s="1058"/>
      <c r="AG9" s="1058"/>
    </row>
    <row r="10" spans="1:33" ht="15.5">
      <c r="A10" s="42" t="s">
        <v>68</v>
      </c>
      <c r="B10" s="47" t="s">
        <v>4</v>
      </c>
      <c r="C10" s="1208"/>
      <c r="D10" s="1208"/>
      <c r="E10" s="1208"/>
      <c r="F10" s="1208"/>
      <c r="G10" s="47"/>
      <c r="H10" s="47"/>
      <c r="I10" s="47"/>
      <c r="J10" s="47"/>
      <c r="K10" s="47"/>
      <c r="L10" s="47"/>
      <c r="M10" s="47"/>
      <c r="N10" s="47"/>
      <c r="O10" s="598"/>
      <c r="P10" s="598"/>
      <c r="Q10" s="598"/>
      <c r="R10" s="598"/>
      <c r="S10" s="1058"/>
      <c r="T10" s="1058"/>
      <c r="U10" s="1058"/>
      <c r="V10" s="45"/>
      <c r="W10" s="1058"/>
      <c r="X10" s="598"/>
      <c r="Y10" s="598"/>
      <c r="Z10" s="598"/>
      <c r="AA10" s="1058"/>
      <c r="AB10" s="1210"/>
      <c r="AC10" s="1058"/>
      <c r="AD10" s="1058"/>
      <c r="AE10" s="1058"/>
      <c r="AF10" s="1058"/>
      <c r="AG10" s="1058"/>
    </row>
    <row r="11" spans="1:33" ht="15.5">
      <c r="A11" s="42"/>
      <c r="B11" s="45"/>
      <c r="C11" s="598"/>
      <c r="D11" s="598"/>
      <c r="E11" s="598"/>
      <c r="F11" s="598"/>
      <c r="G11" s="45"/>
      <c r="H11" s="46"/>
      <c r="I11" s="45"/>
      <c r="J11" s="45"/>
      <c r="K11" s="1058"/>
      <c r="L11" s="1058"/>
      <c r="M11" s="1058"/>
      <c r="N11" s="1058"/>
      <c r="O11" s="598"/>
      <c r="P11" s="598"/>
      <c r="Q11" s="598"/>
      <c r="R11" s="598"/>
      <c r="S11" s="1058"/>
      <c r="T11" s="1058"/>
      <c r="U11" s="1058"/>
      <c r="V11" s="45"/>
      <c r="W11" s="1058"/>
      <c r="X11" s="598"/>
      <c r="Y11" s="598"/>
      <c r="Z11" s="598"/>
      <c r="AA11" s="1058"/>
      <c r="AB11" s="1210"/>
      <c r="AC11" s="1058"/>
      <c r="AD11" s="1058"/>
      <c r="AE11" s="1058"/>
      <c r="AF11" s="1058"/>
      <c r="AG11" s="1058"/>
    </row>
    <row r="12" spans="1:33" ht="18.75" customHeight="1">
      <c r="A12" s="42" t="s">
        <v>69</v>
      </c>
      <c r="B12" s="21" t="s">
        <v>47</v>
      </c>
      <c r="C12" s="98"/>
      <c r="D12" s="98"/>
      <c r="E12" s="98"/>
      <c r="F12" s="98"/>
      <c r="G12" s="48"/>
      <c r="H12" s="48"/>
      <c r="I12" s="48"/>
      <c r="J12" s="48"/>
      <c r="K12" s="1058"/>
      <c r="L12" s="1058"/>
      <c r="M12" s="1058"/>
      <c r="N12" s="1058"/>
      <c r="O12" s="598"/>
      <c r="P12" s="598"/>
      <c r="Q12" s="598"/>
      <c r="R12" s="598"/>
      <c r="S12" s="494"/>
      <c r="T12" s="494"/>
      <c r="U12" s="494"/>
      <c r="V12" s="45"/>
      <c r="W12" s="45"/>
      <c r="X12" s="598"/>
      <c r="Y12" s="598"/>
      <c r="Z12" s="598"/>
      <c r="AA12" s="45"/>
      <c r="AB12" s="1210"/>
      <c r="AC12" s="45"/>
      <c r="AD12" s="45"/>
      <c r="AE12" s="45"/>
      <c r="AF12" s="45"/>
      <c r="AG12" s="45"/>
    </row>
    <row r="13" spans="1:33" ht="18.75" customHeight="1">
      <c r="A13" s="42" t="s">
        <v>70</v>
      </c>
      <c r="B13" s="21" t="s">
        <v>48</v>
      </c>
      <c r="C13" s="1050"/>
      <c r="D13" s="1050"/>
      <c r="E13" s="1050"/>
      <c r="F13" s="1050"/>
      <c r="G13" s="21"/>
      <c r="H13" s="21"/>
      <c r="I13" s="21"/>
      <c r="J13" s="21"/>
      <c r="K13" s="1058"/>
      <c r="L13" s="1058"/>
      <c r="M13" s="1058"/>
      <c r="N13" s="1058"/>
      <c r="O13" s="598"/>
      <c r="P13" s="598"/>
      <c r="Q13" s="598"/>
      <c r="R13" s="598"/>
      <c r="S13" s="1058"/>
      <c r="T13" s="1058"/>
      <c r="U13" s="1058"/>
      <c r="V13" s="45"/>
      <c r="W13" s="1058"/>
      <c r="X13" s="598"/>
      <c r="Y13" s="598"/>
      <c r="Z13" s="598"/>
      <c r="AA13" s="1058"/>
      <c r="AB13" s="1210"/>
      <c r="AC13" s="1058"/>
      <c r="AD13" s="1058"/>
      <c r="AE13" s="1058"/>
      <c r="AF13" s="1058"/>
      <c r="AG13" s="1058"/>
    </row>
    <row r="14" spans="1:33" ht="14.5">
      <c r="A14" s="43"/>
      <c r="B14" s="43"/>
      <c r="C14" s="41"/>
      <c r="D14" s="41"/>
      <c r="E14" s="41"/>
      <c r="F14" s="41"/>
      <c r="G14" s="43"/>
      <c r="H14" s="83"/>
      <c r="I14" s="83"/>
      <c r="J14" s="83"/>
      <c r="K14" s="83"/>
      <c r="L14" s="83"/>
      <c r="M14" s="83"/>
      <c r="N14" s="83"/>
      <c r="O14" s="83"/>
      <c r="P14" s="83"/>
      <c r="Q14" s="83"/>
      <c r="R14" s="83"/>
      <c r="S14" s="43"/>
      <c r="T14" s="43"/>
      <c r="U14" s="43"/>
      <c r="V14" s="50"/>
      <c r="W14" s="4"/>
      <c r="X14" s="41"/>
      <c r="Y14" s="41"/>
      <c r="Z14" s="41"/>
      <c r="AA14" s="43"/>
      <c r="AB14" s="1211"/>
      <c r="AC14" s="43"/>
      <c r="AD14" s="43"/>
      <c r="AE14" s="43"/>
      <c r="AF14" s="43"/>
      <c r="AG14" s="43"/>
    </row>
    <row r="15" spans="1:33" ht="15.5">
      <c r="A15" s="139" t="s">
        <v>5</v>
      </c>
      <c r="B15" s="139" t="s">
        <v>6</v>
      </c>
      <c r="C15" s="139" t="s">
        <v>7</v>
      </c>
      <c r="D15" s="153" t="s">
        <v>1959</v>
      </c>
      <c r="E15" s="153" t="s">
        <v>82</v>
      </c>
      <c r="F15" s="153" t="s">
        <v>83</v>
      </c>
      <c r="G15" s="137" t="s">
        <v>71</v>
      </c>
      <c r="H15" s="135"/>
      <c r="I15" s="135"/>
      <c r="J15" s="135"/>
      <c r="K15" s="135"/>
      <c r="L15" s="135"/>
      <c r="M15" s="137" t="s">
        <v>1960</v>
      </c>
      <c r="N15" s="135"/>
      <c r="O15" s="136"/>
      <c r="P15" s="137" t="s">
        <v>1960</v>
      </c>
      <c r="Q15" s="135"/>
      <c r="R15" s="136"/>
      <c r="S15" s="139" t="s">
        <v>8</v>
      </c>
      <c r="T15" s="139" t="s">
        <v>78</v>
      </c>
      <c r="U15" s="139" t="s">
        <v>72</v>
      </c>
      <c r="V15" s="153" t="s">
        <v>9</v>
      </c>
      <c r="W15" s="1212" t="s">
        <v>73</v>
      </c>
      <c r="X15" s="135"/>
      <c r="Y15" s="136"/>
      <c r="Z15" s="1213" t="s">
        <v>88</v>
      </c>
      <c r="AA15" s="135"/>
      <c r="AB15" s="136"/>
      <c r="AC15" s="1214"/>
      <c r="AD15" s="1214"/>
      <c r="AE15" s="1214"/>
      <c r="AF15" s="1214"/>
      <c r="AG15" s="1214"/>
    </row>
    <row r="16" spans="1:33" ht="15.75" customHeight="1">
      <c r="A16" s="140"/>
      <c r="B16" s="140"/>
      <c r="C16" s="140"/>
      <c r="D16" s="140"/>
      <c r="E16" s="140"/>
      <c r="F16" s="140"/>
      <c r="G16" s="137" t="s">
        <v>74</v>
      </c>
      <c r="H16" s="135"/>
      <c r="I16" s="136"/>
      <c r="J16" s="137" t="s">
        <v>75</v>
      </c>
      <c r="K16" s="135"/>
      <c r="L16" s="136"/>
      <c r="M16" s="137" t="s">
        <v>76</v>
      </c>
      <c r="N16" s="135"/>
      <c r="O16" s="136"/>
      <c r="P16" s="137" t="s">
        <v>77</v>
      </c>
      <c r="Q16" s="135"/>
      <c r="R16" s="136"/>
      <c r="S16" s="140"/>
      <c r="T16" s="140"/>
      <c r="U16" s="140"/>
      <c r="V16" s="140"/>
      <c r="W16" s="1215" t="s">
        <v>278</v>
      </c>
      <c r="X16" s="1216" t="s">
        <v>80</v>
      </c>
      <c r="Y16" s="152" t="s">
        <v>92</v>
      </c>
      <c r="Z16" s="1215" t="s">
        <v>278</v>
      </c>
      <c r="AA16" s="1216" t="s">
        <v>80</v>
      </c>
      <c r="AB16" s="152" t="s">
        <v>92</v>
      </c>
      <c r="AC16" s="1214"/>
      <c r="AD16" s="1214"/>
      <c r="AE16" s="1214"/>
      <c r="AF16" s="1214"/>
      <c r="AG16" s="1214"/>
    </row>
    <row r="17" spans="1:33" ht="16.5" customHeight="1">
      <c r="A17" s="140"/>
      <c r="B17" s="140"/>
      <c r="C17" s="140"/>
      <c r="D17" s="140"/>
      <c r="E17" s="140"/>
      <c r="F17" s="140"/>
      <c r="G17" s="51" t="s">
        <v>10</v>
      </c>
      <c r="H17" s="51" t="s">
        <v>11</v>
      </c>
      <c r="I17" s="51" t="s">
        <v>12</v>
      </c>
      <c r="J17" s="51" t="s">
        <v>13</v>
      </c>
      <c r="K17" s="51" t="s">
        <v>12</v>
      </c>
      <c r="L17" s="51" t="s">
        <v>14</v>
      </c>
      <c r="M17" s="51" t="s">
        <v>14</v>
      </c>
      <c r="N17" s="51" t="s">
        <v>13</v>
      </c>
      <c r="O17" s="51" t="s">
        <v>15</v>
      </c>
      <c r="P17" s="51" t="s">
        <v>16</v>
      </c>
      <c r="Q17" s="51" t="s">
        <v>17</v>
      </c>
      <c r="R17" s="51" t="s">
        <v>18</v>
      </c>
      <c r="S17" s="140"/>
      <c r="T17" s="140"/>
      <c r="U17" s="140"/>
      <c r="V17" s="140"/>
      <c r="W17" s="151"/>
      <c r="X17" s="140"/>
      <c r="Y17" s="140"/>
      <c r="Z17" s="151"/>
      <c r="AA17" s="140"/>
      <c r="AB17" s="140"/>
      <c r="AC17" s="1214"/>
      <c r="AD17" s="1214"/>
      <c r="AE17" s="1214"/>
      <c r="AF17" s="1214"/>
      <c r="AG17" s="1214"/>
    </row>
    <row r="18" spans="1:33" ht="44.25" customHeight="1">
      <c r="A18" s="1217" t="s">
        <v>1961</v>
      </c>
      <c r="B18" s="1218" t="s">
        <v>1962</v>
      </c>
      <c r="C18" s="75" t="s">
        <v>560</v>
      </c>
      <c r="D18" s="1219" t="s">
        <v>1963</v>
      </c>
      <c r="E18" s="75">
        <v>60</v>
      </c>
      <c r="F18" s="75">
        <v>100</v>
      </c>
      <c r="G18" s="1220"/>
      <c r="H18" s="1220"/>
      <c r="I18" s="1221">
        <v>25</v>
      </c>
      <c r="J18" s="1220"/>
      <c r="K18" s="1220"/>
      <c r="L18" s="1221">
        <v>25</v>
      </c>
      <c r="M18" s="1220"/>
      <c r="N18" s="1220"/>
      <c r="O18" s="1221">
        <v>25</v>
      </c>
      <c r="P18" s="1220"/>
      <c r="Q18" s="1220"/>
      <c r="R18" s="1221">
        <v>25</v>
      </c>
      <c r="S18" s="815" t="s">
        <v>1964</v>
      </c>
      <c r="T18" s="1222" t="s">
        <v>1965</v>
      </c>
      <c r="U18" s="1223" t="s">
        <v>109</v>
      </c>
      <c r="V18" s="828" t="s">
        <v>1966</v>
      </c>
      <c r="W18" s="815" t="s">
        <v>1967</v>
      </c>
      <c r="X18" s="1222"/>
      <c r="Y18" s="1222" t="s">
        <v>109</v>
      </c>
      <c r="Z18" s="1222"/>
      <c r="AA18" s="1224" t="s">
        <v>1968</v>
      </c>
      <c r="AB18" s="1225">
        <v>100991200</v>
      </c>
      <c r="AC18" s="398"/>
      <c r="AD18" s="398"/>
      <c r="AE18" s="398"/>
      <c r="AF18" s="398"/>
      <c r="AG18" s="398"/>
    </row>
    <row r="19" spans="1:33" ht="64.5" customHeight="1">
      <c r="A19" s="111"/>
      <c r="B19" s="111"/>
      <c r="C19" s="75" t="s">
        <v>560</v>
      </c>
      <c r="D19" s="59" t="s">
        <v>1969</v>
      </c>
      <c r="E19" s="75">
        <v>4</v>
      </c>
      <c r="F19" s="75">
        <v>4</v>
      </c>
      <c r="G19" s="1226"/>
      <c r="H19" s="1227"/>
      <c r="I19" s="1228">
        <v>1</v>
      </c>
      <c r="J19" s="1227"/>
      <c r="K19" s="1227"/>
      <c r="L19" s="1228">
        <v>1</v>
      </c>
      <c r="M19" s="1227"/>
      <c r="N19" s="1227"/>
      <c r="O19" s="1228">
        <v>1</v>
      </c>
      <c r="P19" s="1227"/>
      <c r="Q19" s="1227"/>
      <c r="R19" s="1228">
        <v>1</v>
      </c>
      <c r="S19" s="815" t="s">
        <v>1970</v>
      </c>
      <c r="T19" s="1222"/>
      <c r="U19" s="1223" t="s">
        <v>1971</v>
      </c>
      <c r="V19" s="828" t="s">
        <v>1972</v>
      </c>
      <c r="W19" s="815" t="s">
        <v>1973</v>
      </c>
      <c r="X19" s="1223"/>
      <c r="Y19" s="1223" t="s">
        <v>1974</v>
      </c>
      <c r="Z19" s="1223"/>
      <c r="AA19" s="1229"/>
      <c r="AB19" s="1230"/>
      <c r="AC19" s="1231"/>
      <c r="AD19" s="1231"/>
      <c r="AE19" s="1231"/>
      <c r="AF19" s="1231"/>
      <c r="AG19" s="1231"/>
    </row>
    <row r="20" spans="1:33" ht="59.25" customHeight="1">
      <c r="A20" s="111"/>
      <c r="B20" s="111"/>
      <c r="C20" s="75" t="s">
        <v>560</v>
      </c>
      <c r="D20" s="59" t="s">
        <v>1975</v>
      </c>
      <c r="E20" s="75">
        <v>1</v>
      </c>
      <c r="F20" s="75">
        <v>2</v>
      </c>
      <c r="G20" s="1226"/>
      <c r="H20" s="1227"/>
      <c r="I20" s="1232"/>
      <c r="J20" s="1227"/>
      <c r="K20" s="1227"/>
      <c r="L20" s="1228">
        <v>1</v>
      </c>
      <c r="M20" s="1227"/>
      <c r="N20" s="1227"/>
      <c r="O20" s="1228">
        <v>1</v>
      </c>
      <c r="P20" s="1227"/>
      <c r="Q20" s="1227"/>
      <c r="R20" s="1227"/>
      <c r="S20" s="815" t="s">
        <v>1976</v>
      </c>
      <c r="T20" s="1222"/>
      <c r="U20" s="1223" t="s">
        <v>1971</v>
      </c>
      <c r="V20" s="828" t="s">
        <v>1977</v>
      </c>
      <c r="W20" s="1219"/>
      <c r="X20" s="1223"/>
      <c r="Y20" s="1223"/>
      <c r="Z20" s="1223"/>
      <c r="AA20" s="1229"/>
      <c r="AB20" s="1230"/>
      <c r="AC20" s="1233"/>
      <c r="AD20" s="1233"/>
      <c r="AE20" s="1233"/>
      <c r="AF20" s="1233"/>
      <c r="AG20" s="1233"/>
    </row>
    <row r="21" spans="1:33" ht="81.5" customHeight="1">
      <c r="A21" s="111"/>
      <c r="B21" s="111"/>
      <c r="C21" s="75" t="s">
        <v>560</v>
      </c>
      <c r="D21" s="1223" t="s">
        <v>1978</v>
      </c>
      <c r="E21" s="75">
        <v>4</v>
      </c>
      <c r="F21" s="75">
        <v>4</v>
      </c>
      <c r="G21" s="1222"/>
      <c r="H21" s="1222"/>
      <c r="I21" s="1228">
        <v>1</v>
      </c>
      <c r="J21" s="1222"/>
      <c r="K21" s="1222"/>
      <c r="L21" s="1228">
        <v>1</v>
      </c>
      <c r="M21" s="1222"/>
      <c r="N21" s="1222"/>
      <c r="O21" s="1228">
        <v>1</v>
      </c>
      <c r="P21" s="1222"/>
      <c r="Q21" s="1222"/>
      <c r="R21" s="1228">
        <v>1</v>
      </c>
      <c r="S21" s="815" t="s">
        <v>1979</v>
      </c>
      <c r="T21" s="1222"/>
      <c r="U21" s="1223" t="s">
        <v>109</v>
      </c>
      <c r="V21" s="828" t="s">
        <v>1980</v>
      </c>
      <c r="W21" s="815" t="s">
        <v>1967</v>
      </c>
      <c r="X21" s="1223" t="s">
        <v>1981</v>
      </c>
      <c r="Y21" s="1222"/>
      <c r="Z21" s="1222"/>
      <c r="AA21" s="1229"/>
      <c r="AB21" s="1230"/>
      <c r="AC21" s="398"/>
      <c r="AD21" s="398"/>
      <c r="AE21" s="398"/>
      <c r="AF21" s="398"/>
      <c r="AG21" s="398"/>
    </row>
    <row r="22" spans="1:33" ht="82.5" customHeight="1">
      <c r="A22" s="111"/>
      <c r="B22" s="111"/>
      <c r="C22" s="75" t="s">
        <v>560</v>
      </c>
      <c r="D22" s="59" t="s">
        <v>1982</v>
      </c>
      <c r="E22" s="75">
        <v>6</v>
      </c>
      <c r="F22" s="75">
        <v>8</v>
      </c>
      <c r="G22" s="1222"/>
      <c r="H22" s="1222"/>
      <c r="I22" s="1228">
        <v>2</v>
      </c>
      <c r="J22" s="1222"/>
      <c r="K22" s="1222"/>
      <c r="L22" s="1228">
        <v>2</v>
      </c>
      <c r="M22" s="1222"/>
      <c r="N22" s="1222"/>
      <c r="O22" s="1228">
        <v>2</v>
      </c>
      <c r="P22" s="1222"/>
      <c r="Q22" s="1222"/>
      <c r="R22" s="1228">
        <v>2</v>
      </c>
      <c r="S22" s="67" t="s">
        <v>1983</v>
      </c>
      <c r="T22" s="1223" t="s">
        <v>1984</v>
      </c>
      <c r="U22" s="1223" t="s">
        <v>683</v>
      </c>
      <c r="V22" s="828" t="s">
        <v>1985</v>
      </c>
      <c r="W22" s="28"/>
      <c r="X22" s="1223"/>
      <c r="Y22" s="1223" t="s">
        <v>1986</v>
      </c>
      <c r="Z22" s="1223"/>
      <c r="AA22" s="1234"/>
      <c r="AB22" s="1235"/>
      <c r="AC22" s="1233"/>
      <c r="AD22" s="1233"/>
      <c r="AE22" s="1233"/>
      <c r="AF22" s="1233"/>
      <c r="AG22" s="1233"/>
    </row>
    <row r="23" spans="1:33" ht="39.75" customHeight="1">
      <c r="A23" s="1218" t="s">
        <v>1987</v>
      </c>
      <c r="B23" s="1218" t="s">
        <v>1988</v>
      </c>
      <c r="C23" s="110" t="s">
        <v>560</v>
      </c>
      <c r="D23" s="1218" t="s">
        <v>1989</v>
      </c>
      <c r="E23" s="110">
        <v>2</v>
      </c>
      <c r="F23" s="110">
        <v>2</v>
      </c>
      <c r="G23" s="1236"/>
      <c r="H23" s="1236"/>
      <c r="I23" s="1236"/>
      <c r="J23" s="1236"/>
      <c r="K23" s="1236"/>
      <c r="L23" s="1237">
        <v>1</v>
      </c>
      <c r="M23" s="1236"/>
      <c r="N23" s="1236"/>
      <c r="O23" s="1237">
        <v>1</v>
      </c>
      <c r="P23" s="1236"/>
      <c r="Q23" s="1236"/>
      <c r="R23" s="1236"/>
      <c r="S23" s="1218" t="s">
        <v>1990</v>
      </c>
      <c r="T23" s="1236" t="s">
        <v>1965</v>
      </c>
      <c r="U23" s="1218" t="s">
        <v>1991</v>
      </c>
      <c r="V23" s="1238" t="s">
        <v>1992</v>
      </c>
      <c r="W23" s="1239"/>
      <c r="X23" s="1222"/>
      <c r="Y23" s="1222"/>
      <c r="Z23" s="1222"/>
      <c r="AA23" s="1218"/>
      <c r="AB23" s="1240"/>
      <c r="AC23" s="1231"/>
      <c r="AD23" s="1231"/>
      <c r="AE23" s="1231"/>
      <c r="AF23" s="1231"/>
      <c r="AG23" s="1231"/>
    </row>
    <row r="24" spans="1:33" ht="39.75" customHeight="1">
      <c r="A24" s="111"/>
      <c r="B24" s="111"/>
      <c r="C24" s="111"/>
      <c r="D24" s="111"/>
      <c r="E24" s="111"/>
      <c r="F24" s="111"/>
      <c r="G24" s="111"/>
      <c r="H24" s="111"/>
      <c r="I24" s="111"/>
      <c r="J24" s="111"/>
      <c r="K24" s="111"/>
      <c r="L24" s="111"/>
      <c r="M24" s="111"/>
      <c r="N24" s="111"/>
      <c r="O24" s="111"/>
      <c r="P24" s="111"/>
      <c r="Q24" s="111"/>
      <c r="R24" s="111"/>
      <c r="S24" s="111"/>
      <c r="T24" s="111"/>
      <c r="U24" s="111"/>
      <c r="V24" s="1241"/>
      <c r="W24" s="111"/>
      <c r="X24" s="1222"/>
      <c r="Y24" s="1222"/>
      <c r="Z24" s="1222"/>
      <c r="AA24" s="111"/>
      <c r="AB24" s="111"/>
      <c r="AC24" s="1231"/>
      <c r="AD24" s="1231"/>
      <c r="AE24" s="1231"/>
      <c r="AF24" s="1231"/>
      <c r="AG24" s="1231"/>
    </row>
    <row r="25" spans="1:33" ht="91.5" customHeight="1">
      <c r="A25" s="1218" t="s">
        <v>1993</v>
      </c>
      <c r="B25" s="1218" t="s">
        <v>1994</v>
      </c>
      <c r="C25" s="110" t="s">
        <v>560</v>
      </c>
      <c r="D25" s="1218" t="s">
        <v>1995</v>
      </c>
      <c r="E25" s="1236">
        <v>3</v>
      </c>
      <c r="F25" s="110">
        <v>4</v>
      </c>
      <c r="G25" s="1242"/>
      <c r="H25" s="1243"/>
      <c r="I25" s="1242">
        <v>1</v>
      </c>
      <c r="J25" s="1244"/>
      <c r="K25" s="1244"/>
      <c r="L25" s="1242">
        <v>1</v>
      </c>
      <c r="M25" s="1244"/>
      <c r="N25" s="1244"/>
      <c r="O25" s="1242">
        <v>1</v>
      </c>
      <c r="P25" s="1244"/>
      <c r="Q25" s="1244"/>
      <c r="R25" s="1242">
        <v>1</v>
      </c>
      <c r="S25" s="1218" t="s">
        <v>1996</v>
      </c>
      <c r="T25" s="1218" t="s">
        <v>1965</v>
      </c>
      <c r="U25" s="1222" t="s">
        <v>1997</v>
      </c>
      <c r="V25" s="828" t="s">
        <v>1998</v>
      </c>
      <c r="W25" s="28"/>
      <c r="X25" s="1223" t="s">
        <v>1999</v>
      </c>
      <c r="Y25" s="1222"/>
      <c r="Z25" s="1222"/>
      <c r="AA25" s="815"/>
      <c r="AB25" s="1245"/>
      <c r="AC25" s="1233"/>
      <c r="AD25" s="1233"/>
      <c r="AE25" s="1233"/>
      <c r="AF25" s="1233"/>
      <c r="AG25" s="1233"/>
    </row>
    <row r="26" spans="1:33" ht="48" customHeight="1">
      <c r="A26" s="111"/>
      <c r="B26" s="111"/>
      <c r="C26" s="111"/>
      <c r="D26" s="111"/>
      <c r="E26" s="111"/>
      <c r="F26" s="111"/>
      <c r="G26" s="111"/>
      <c r="H26" s="111"/>
      <c r="I26" s="111"/>
      <c r="J26" s="111"/>
      <c r="K26" s="111"/>
      <c r="L26" s="111"/>
      <c r="M26" s="111"/>
      <c r="N26" s="111"/>
      <c r="O26" s="111"/>
      <c r="P26" s="111"/>
      <c r="Q26" s="111"/>
      <c r="R26" s="111"/>
      <c r="S26" s="111"/>
      <c r="T26" s="1218"/>
      <c r="U26" s="1222" t="s">
        <v>1971</v>
      </c>
      <c r="V26" s="828" t="s">
        <v>2000</v>
      </c>
      <c r="W26" s="28"/>
      <c r="X26" s="1223" t="s">
        <v>2001</v>
      </c>
      <c r="Y26" s="1223" t="s">
        <v>1986</v>
      </c>
      <c r="Z26" s="1223"/>
      <c r="AA26" s="1246"/>
      <c r="AB26" s="1247"/>
      <c r="AC26" s="1233"/>
      <c r="AD26" s="1233"/>
      <c r="AE26" s="1233"/>
      <c r="AF26" s="1233"/>
      <c r="AG26" s="1233"/>
    </row>
    <row r="27" spans="1:33" ht="63.75" hidden="1" customHeight="1">
      <c r="A27" s="1223"/>
      <c r="B27" s="1223"/>
      <c r="C27" s="59"/>
      <c r="D27" s="1223"/>
      <c r="E27" s="1222">
        <v>1</v>
      </c>
      <c r="F27" s="1222">
        <v>2</v>
      </c>
      <c r="G27" s="1222"/>
      <c r="H27" s="1222"/>
      <c r="I27" s="75"/>
      <c r="J27" s="1222"/>
      <c r="K27" s="1222"/>
      <c r="L27" s="1222">
        <v>1</v>
      </c>
      <c r="M27" s="1222"/>
      <c r="N27" s="1222"/>
      <c r="O27" s="75">
        <v>1</v>
      </c>
      <c r="P27" s="1222"/>
      <c r="Q27" s="1222"/>
      <c r="R27" s="1222"/>
      <c r="S27" s="1223"/>
      <c r="T27" s="1222"/>
      <c r="U27" s="1222"/>
      <c r="V27" s="828" t="s">
        <v>2002</v>
      </c>
      <c r="W27" s="1223"/>
      <c r="X27" s="1223"/>
      <c r="Y27" s="28"/>
      <c r="Z27" s="28"/>
      <c r="AA27" s="1223"/>
      <c r="AB27" s="1247"/>
      <c r="AC27" s="397"/>
      <c r="AD27" s="397"/>
      <c r="AE27" s="397"/>
      <c r="AF27" s="397"/>
      <c r="AG27" s="397"/>
    </row>
    <row r="28" spans="1:33" ht="52.5" customHeight="1">
      <c r="A28" s="1218" t="s">
        <v>2003</v>
      </c>
      <c r="B28" s="1218" t="s">
        <v>2004</v>
      </c>
      <c r="C28" s="117" t="s">
        <v>560</v>
      </c>
      <c r="D28" s="1218" t="s">
        <v>2005</v>
      </c>
      <c r="E28" s="1236">
        <v>0</v>
      </c>
      <c r="F28" s="1236">
        <v>2</v>
      </c>
      <c r="G28" s="1236"/>
      <c r="H28" s="1236"/>
      <c r="I28" s="1236"/>
      <c r="J28" s="1236"/>
      <c r="K28" s="1236"/>
      <c r="L28" s="1236">
        <v>1</v>
      </c>
      <c r="M28" s="1236"/>
      <c r="N28" s="1236"/>
      <c r="O28" s="1236"/>
      <c r="P28" s="1236"/>
      <c r="Q28" s="1236"/>
      <c r="R28" s="1236">
        <v>1</v>
      </c>
      <c r="S28" s="1218" t="s">
        <v>2006</v>
      </c>
      <c r="T28" s="1236" t="s">
        <v>1965</v>
      </c>
      <c r="U28" s="1236" t="s">
        <v>1971</v>
      </c>
      <c r="V28" s="828" t="s">
        <v>2007</v>
      </c>
      <c r="W28" s="1223"/>
      <c r="X28" s="1223"/>
      <c r="Y28" s="28"/>
      <c r="Z28" s="28"/>
      <c r="AA28" s="815"/>
      <c r="AB28" s="1248"/>
      <c r="AC28" s="397"/>
      <c r="AD28" s="397"/>
      <c r="AE28" s="397"/>
      <c r="AF28" s="397"/>
      <c r="AG28" s="397"/>
    </row>
    <row r="29" spans="1:33" ht="96" customHeight="1">
      <c r="A29" s="111"/>
      <c r="B29" s="111"/>
      <c r="C29" s="111"/>
      <c r="D29" s="111"/>
      <c r="E29" s="111"/>
      <c r="F29" s="111"/>
      <c r="G29" s="111"/>
      <c r="H29" s="111"/>
      <c r="I29" s="111"/>
      <c r="J29" s="111"/>
      <c r="K29" s="111"/>
      <c r="L29" s="111"/>
      <c r="M29" s="111"/>
      <c r="N29" s="111"/>
      <c r="O29" s="111"/>
      <c r="P29" s="111"/>
      <c r="Q29" s="111"/>
      <c r="R29" s="111"/>
      <c r="S29" s="111"/>
      <c r="T29" s="1236"/>
      <c r="U29" s="111"/>
      <c r="V29" s="828" t="s">
        <v>2008</v>
      </c>
      <c r="W29" s="1223"/>
      <c r="X29" s="1223"/>
      <c r="Y29" s="28"/>
      <c r="Z29" s="28"/>
      <c r="AA29" s="1246"/>
      <c r="AB29" s="1246"/>
      <c r="AC29" s="397"/>
      <c r="AD29" s="397"/>
      <c r="AE29" s="397"/>
      <c r="AF29" s="397"/>
      <c r="AG29" s="397"/>
    </row>
    <row r="30" spans="1:33" ht="48" customHeight="1">
      <c r="A30" s="111"/>
      <c r="B30" s="111"/>
      <c r="C30" s="111"/>
      <c r="D30" s="111"/>
      <c r="E30" s="111"/>
      <c r="F30" s="111"/>
      <c r="G30" s="111"/>
      <c r="H30" s="111"/>
      <c r="I30" s="111"/>
      <c r="J30" s="111"/>
      <c r="K30" s="111"/>
      <c r="L30" s="111"/>
      <c r="M30" s="111"/>
      <c r="N30" s="111"/>
      <c r="O30" s="111"/>
      <c r="P30" s="111"/>
      <c r="Q30" s="111"/>
      <c r="R30" s="111"/>
      <c r="S30" s="111"/>
      <c r="T30" s="1236"/>
      <c r="U30" s="111"/>
      <c r="V30" s="828" t="s">
        <v>2009</v>
      </c>
      <c r="W30" s="1223"/>
      <c r="X30" s="1223"/>
      <c r="Y30" s="28"/>
      <c r="Z30" s="28"/>
      <c r="AA30" s="1246"/>
      <c r="AB30" s="1246"/>
      <c r="AC30" s="397"/>
      <c r="AD30" s="397"/>
      <c r="AE30" s="397"/>
      <c r="AF30" s="397"/>
      <c r="AG30" s="397"/>
    </row>
    <row r="31" spans="1:33" ht="34.5" customHeight="1">
      <c r="A31" s="1218" t="s">
        <v>2010</v>
      </c>
      <c r="B31" s="1218" t="s">
        <v>2011</v>
      </c>
      <c r="C31" s="110" t="s">
        <v>243</v>
      </c>
      <c r="D31" s="1218" t="s">
        <v>2012</v>
      </c>
      <c r="E31" s="1236">
        <v>0</v>
      </c>
      <c r="F31" s="1236">
        <v>4</v>
      </c>
      <c r="G31" s="1243"/>
      <c r="H31" s="1249"/>
      <c r="I31" s="110">
        <v>1</v>
      </c>
      <c r="J31" s="1243"/>
      <c r="K31" s="1249"/>
      <c r="L31" s="110">
        <v>1</v>
      </c>
      <c r="M31" s="1243"/>
      <c r="N31" s="1249"/>
      <c r="O31" s="110">
        <v>1</v>
      </c>
      <c r="P31" s="1243"/>
      <c r="Q31" s="1249"/>
      <c r="R31" s="110">
        <v>1</v>
      </c>
      <c r="S31" s="1218" t="s">
        <v>2013</v>
      </c>
      <c r="T31" s="1236" t="s">
        <v>1965</v>
      </c>
      <c r="U31" s="1218" t="s">
        <v>2014</v>
      </c>
      <c r="V31" s="828" t="s">
        <v>2015</v>
      </c>
      <c r="W31" s="1222"/>
      <c r="X31" s="1222"/>
      <c r="Y31" s="28"/>
      <c r="Z31" s="28"/>
      <c r="AA31" s="1250" t="s">
        <v>2016</v>
      </c>
      <c r="AB31" s="1251">
        <v>9815000</v>
      </c>
      <c r="AC31" s="397"/>
      <c r="AD31" s="397"/>
      <c r="AE31" s="397"/>
      <c r="AF31" s="397"/>
      <c r="AG31" s="397"/>
    </row>
    <row r="32" spans="1:33" ht="34.5" customHeight="1">
      <c r="A32" s="111"/>
      <c r="B32" s="111"/>
      <c r="C32" s="111"/>
      <c r="D32" s="111"/>
      <c r="E32" s="111"/>
      <c r="F32" s="111"/>
      <c r="G32" s="111"/>
      <c r="H32" s="1252"/>
      <c r="I32" s="111"/>
      <c r="J32" s="111"/>
      <c r="K32" s="1252"/>
      <c r="L32" s="111"/>
      <c r="M32" s="111"/>
      <c r="N32" s="1252"/>
      <c r="O32" s="111"/>
      <c r="P32" s="111"/>
      <c r="Q32" s="1252"/>
      <c r="R32" s="111"/>
      <c r="S32" s="111"/>
      <c r="T32" s="111"/>
      <c r="U32" s="111"/>
      <c r="V32" s="828" t="s">
        <v>2017</v>
      </c>
      <c r="W32" s="1223"/>
      <c r="X32" s="1223"/>
      <c r="Y32" s="28"/>
      <c r="Z32" s="28"/>
      <c r="AA32" s="1223"/>
      <c r="AB32" s="1247"/>
      <c r="AC32" s="397"/>
      <c r="AD32" s="397"/>
      <c r="AE32" s="397"/>
      <c r="AF32" s="397"/>
      <c r="AG32" s="397"/>
    </row>
    <row r="33" spans="1:33" ht="34.5" customHeight="1">
      <c r="A33" s="111"/>
      <c r="B33" s="111"/>
      <c r="C33" s="111"/>
      <c r="D33" s="111"/>
      <c r="E33" s="111"/>
      <c r="F33" s="111"/>
      <c r="G33" s="111"/>
      <c r="H33" s="1253"/>
      <c r="I33" s="111"/>
      <c r="J33" s="111"/>
      <c r="K33" s="1253"/>
      <c r="L33" s="111"/>
      <c r="M33" s="111"/>
      <c r="N33" s="1253"/>
      <c r="O33" s="111"/>
      <c r="P33" s="111"/>
      <c r="Q33" s="1253"/>
      <c r="R33" s="111"/>
      <c r="S33" s="111"/>
      <c r="T33" s="111"/>
      <c r="U33" s="111"/>
      <c r="V33" s="828" t="s">
        <v>2018</v>
      </c>
      <c r="W33" s="1223"/>
      <c r="X33" s="1223"/>
      <c r="Y33" s="28"/>
      <c r="Z33" s="28"/>
      <c r="AA33" s="1223"/>
      <c r="AB33" s="1254"/>
      <c r="AC33" s="397"/>
      <c r="AD33" s="397"/>
      <c r="AE33" s="397"/>
      <c r="AF33" s="397"/>
      <c r="AG33" s="397"/>
    </row>
    <row r="34" spans="1:33" ht="15.75" customHeight="1">
      <c r="A34" s="43"/>
      <c r="B34" s="43"/>
      <c r="C34" s="41"/>
      <c r="D34" s="41"/>
      <c r="E34" s="41"/>
      <c r="F34" s="41"/>
      <c r="G34" s="83"/>
      <c r="H34" s="83"/>
      <c r="I34" s="83"/>
      <c r="J34" s="83"/>
      <c r="K34" s="83"/>
      <c r="L34" s="83"/>
      <c r="M34" s="83"/>
      <c r="N34" s="83"/>
      <c r="O34" s="83"/>
      <c r="P34" s="83"/>
      <c r="Q34" s="83"/>
      <c r="R34" s="83"/>
      <c r="S34" s="43"/>
      <c r="T34" s="43"/>
      <c r="U34" s="43"/>
      <c r="V34" s="50"/>
      <c r="W34" s="4"/>
      <c r="X34" s="41"/>
      <c r="Y34" s="41"/>
      <c r="Z34" s="41"/>
      <c r="AA34" s="1255" t="s">
        <v>176</v>
      </c>
      <c r="AB34" s="1256">
        <f>SUM(AB18:AB33)</f>
        <v>110806200</v>
      </c>
    </row>
    <row r="35" spans="1:33" ht="15.75" customHeight="1">
      <c r="C35" s="41"/>
      <c r="D35" s="41"/>
      <c r="E35" s="41"/>
      <c r="F35" s="41"/>
      <c r="G35" s="83"/>
      <c r="H35" s="83"/>
      <c r="I35" s="83"/>
      <c r="J35" s="83"/>
      <c r="K35" s="83"/>
      <c r="L35" s="83"/>
      <c r="M35" s="83"/>
      <c r="N35" s="83"/>
      <c r="O35" s="83"/>
      <c r="P35" s="83"/>
      <c r="Q35" s="83"/>
      <c r="R35" s="83"/>
      <c r="V35" s="50"/>
      <c r="W35" s="4"/>
      <c r="X35" s="41"/>
      <c r="Y35" s="41"/>
      <c r="Z35" s="41"/>
      <c r="AB35" s="1211"/>
    </row>
    <row r="36" spans="1:33" ht="57.5" customHeight="1">
      <c r="C36" s="41"/>
      <c r="D36" s="41"/>
      <c r="E36" s="41"/>
      <c r="F36" s="41"/>
      <c r="G36" s="83"/>
      <c r="H36" s="83"/>
      <c r="I36" s="83"/>
      <c r="J36" s="83"/>
      <c r="K36" s="83"/>
      <c r="L36" s="83"/>
      <c r="M36" s="83"/>
      <c r="N36" s="83"/>
      <c r="O36" s="83"/>
      <c r="P36" s="83"/>
      <c r="Q36" s="83"/>
      <c r="R36" s="83"/>
      <c r="V36" s="50"/>
      <c r="W36" s="4"/>
      <c r="X36" s="41"/>
      <c r="Y36" s="41"/>
      <c r="Z36" s="41"/>
      <c r="AB36" s="1211"/>
    </row>
    <row r="37" spans="1:33" ht="15.75" customHeight="1">
      <c r="A37" s="113" t="s">
        <v>178</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row>
    <row r="38" spans="1:33" ht="15.75" customHeight="1">
      <c r="A38" s="114" t="s">
        <v>179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row>
    <row r="39" spans="1:33" ht="15.75" customHeight="1">
      <c r="A39" s="113" t="s">
        <v>180</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row>
    <row r="40" spans="1:33" ht="15.75" customHeight="1">
      <c r="C40" s="41"/>
      <c r="D40" s="41"/>
      <c r="E40" s="41"/>
      <c r="F40" s="41"/>
      <c r="G40" s="83"/>
      <c r="H40" s="83"/>
      <c r="I40" s="83"/>
      <c r="J40" s="83"/>
      <c r="K40" s="83"/>
      <c r="L40" s="83"/>
      <c r="M40" s="83"/>
      <c r="N40" s="83"/>
      <c r="O40" s="83"/>
      <c r="P40" s="83"/>
      <c r="Q40" s="83"/>
      <c r="R40" s="83"/>
      <c r="V40" s="50"/>
      <c r="W40" s="4"/>
      <c r="X40" s="41"/>
      <c r="Y40" s="41"/>
      <c r="Z40" s="41"/>
      <c r="AB40" s="1211"/>
    </row>
    <row r="41" spans="1:33" ht="15.75" customHeight="1">
      <c r="C41" s="41"/>
      <c r="D41" s="41"/>
      <c r="E41" s="41"/>
      <c r="F41" s="41"/>
      <c r="G41" s="83"/>
      <c r="H41" s="83"/>
      <c r="I41" s="83"/>
      <c r="J41" s="83"/>
      <c r="K41" s="83"/>
      <c r="L41" s="83"/>
      <c r="M41" s="83"/>
      <c r="N41" s="83"/>
      <c r="O41" s="83"/>
      <c r="P41" s="83"/>
      <c r="Q41" s="83"/>
      <c r="R41" s="83"/>
      <c r="V41" s="50"/>
      <c r="W41" s="4"/>
      <c r="X41" s="41"/>
      <c r="Y41" s="41"/>
      <c r="Z41" s="41"/>
      <c r="AB41" s="1211"/>
    </row>
    <row r="42" spans="1:33" ht="15.75" customHeight="1">
      <c r="C42" s="41"/>
      <c r="D42" s="41"/>
      <c r="E42" s="41"/>
      <c r="F42" s="41"/>
      <c r="G42" s="83"/>
      <c r="H42" s="83"/>
      <c r="I42" s="83"/>
      <c r="J42" s="83"/>
      <c r="K42" s="83"/>
      <c r="L42" s="83"/>
      <c r="M42" s="83"/>
      <c r="N42" s="83"/>
      <c r="O42" s="83"/>
      <c r="P42" s="83"/>
      <c r="Q42" s="83"/>
      <c r="R42" s="83"/>
      <c r="V42" s="50"/>
      <c r="W42" s="4"/>
      <c r="X42" s="41"/>
      <c r="Y42" s="41"/>
      <c r="Z42" s="41"/>
      <c r="AB42" s="1211"/>
    </row>
    <row r="43" spans="1:33" ht="15.75" customHeight="1">
      <c r="C43" s="41"/>
      <c r="D43" s="41"/>
      <c r="E43" s="41"/>
      <c r="F43" s="41"/>
      <c r="G43" s="83"/>
      <c r="H43" s="83"/>
      <c r="I43" s="83"/>
      <c r="J43" s="83"/>
      <c r="K43" s="83"/>
      <c r="L43" s="83"/>
      <c r="M43" s="83"/>
      <c r="N43" s="83"/>
      <c r="O43" s="83"/>
      <c r="P43" s="83"/>
      <c r="Q43" s="83"/>
      <c r="R43" s="83"/>
      <c r="V43" s="50"/>
      <c r="W43" s="4"/>
      <c r="X43" s="41"/>
      <c r="Y43" s="41"/>
      <c r="Z43" s="41"/>
      <c r="AB43" s="1211"/>
    </row>
    <row r="44" spans="1:33" ht="15.75" customHeight="1">
      <c r="C44" s="41"/>
      <c r="D44" s="41"/>
      <c r="E44" s="41"/>
      <c r="F44" s="41"/>
      <c r="G44" s="83"/>
      <c r="H44" s="83"/>
      <c r="I44" s="83"/>
      <c r="J44" s="83"/>
      <c r="K44" s="83"/>
      <c r="L44" s="83"/>
      <c r="M44" s="83"/>
      <c r="N44" s="83"/>
      <c r="O44" s="83"/>
      <c r="P44" s="83"/>
      <c r="Q44" s="83"/>
      <c r="R44" s="83"/>
      <c r="V44" s="50"/>
      <c r="W44" s="4"/>
      <c r="X44" s="41"/>
      <c r="Y44" s="41"/>
      <c r="Z44" s="41"/>
      <c r="AB44" s="1211"/>
    </row>
    <row r="45" spans="1:33" ht="15.75" customHeight="1">
      <c r="C45" s="41"/>
      <c r="D45" s="41"/>
      <c r="E45" s="41"/>
      <c r="F45" s="41"/>
      <c r="G45" s="83"/>
      <c r="H45" s="83"/>
      <c r="I45" s="83"/>
      <c r="J45" s="83"/>
      <c r="K45" s="83"/>
      <c r="L45" s="83"/>
      <c r="M45" s="83"/>
      <c r="N45" s="83"/>
      <c r="O45" s="83"/>
      <c r="P45" s="83"/>
      <c r="Q45" s="83"/>
      <c r="R45" s="83"/>
      <c r="V45" s="50"/>
      <c r="W45" s="4"/>
      <c r="X45" s="41"/>
      <c r="Y45" s="41"/>
      <c r="Z45" s="41"/>
      <c r="AB45" s="1211"/>
    </row>
    <row r="46" spans="1:33" ht="15.75" customHeight="1">
      <c r="C46" s="41"/>
      <c r="D46" s="41"/>
      <c r="E46" s="41"/>
      <c r="F46" s="41"/>
      <c r="G46" s="83"/>
      <c r="H46" s="83"/>
      <c r="I46" s="83"/>
      <c r="J46" s="83"/>
      <c r="K46" s="83"/>
      <c r="L46" s="83"/>
      <c r="M46" s="83"/>
      <c r="N46" s="83"/>
      <c r="O46" s="83"/>
      <c r="P46" s="83"/>
      <c r="Q46" s="83"/>
      <c r="R46" s="83"/>
      <c r="V46" s="50"/>
      <c r="W46" s="4"/>
      <c r="X46" s="41"/>
      <c r="Y46" s="41"/>
      <c r="Z46" s="41"/>
      <c r="AB46" s="1211"/>
    </row>
    <row r="47" spans="1:33" ht="15.75" customHeight="1">
      <c r="C47" s="41"/>
      <c r="D47" s="41"/>
      <c r="E47" s="41"/>
      <c r="F47" s="41"/>
      <c r="G47" s="83"/>
      <c r="H47" s="83"/>
      <c r="I47" s="83"/>
      <c r="J47" s="83"/>
      <c r="K47" s="83"/>
      <c r="L47" s="83"/>
      <c r="M47" s="83"/>
      <c r="N47" s="83"/>
      <c r="O47" s="83"/>
      <c r="P47" s="83"/>
      <c r="Q47" s="83"/>
      <c r="R47" s="83"/>
      <c r="V47" s="50"/>
      <c r="W47" s="4"/>
      <c r="X47" s="41"/>
      <c r="Y47" s="41"/>
      <c r="Z47" s="41"/>
      <c r="AB47" s="1211"/>
    </row>
    <row r="48" spans="1:33" ht="15.75" customHeight="1">
      <c r="C48" s="41"/>
      <c r="D48" s="41"/>
      <c r="E48" s="41"/>
      <c r="F48" s="41"/>
      <c r="G48" s="83"/>
      <c r="H48" s="83"/>
      <c r="I48" s="83"/>
      <c r="J48" s="83"/>
      <c r="K48" s="83"/>
      <c r="L48" s="83"/>
      <c r="M48" s="83"/>
      <c r="N48" s="83"/>
      <c r="O48" s="83"/>
      <c r="P48" s="83"/>
      <c r="Q48" s="83"/>
      <c r="R48" s="83"/>
      <c r="V48" s="50"/>
      <c r="W48" s="4"/>
      <c r="X48" s="41"/>
      <c r="Y48" s="41"/>
      <c r="Z48" s="41"/>
      <c r="AB48" s="1211"/>
    </row>
    <row r="49" spans="3:28" ht="15.75" customHeight="1">
      <c r="C49" s="41"/>
      <c r="D49" s="41"/>
      <c r="E49" s="41"/>
      <c r="F49" s="41"/>
      <c r="G49" s="83"/>
      <c r="H49" s="83"/>
      <c r="I49" s="83"/>
      <c r="J49" s="83"/>
      <c r="K49" s="83"/>
      <c r="L49" s="83"/>
      <c r="M49" s="83"/>
      <c r="N49" s="83"/>
      <c r="O49" s="83"/>
      <c r="P49" s="83"/>
      <c r="Q49" s="83"/>
      <c r="R49" s="83"/>
      <c r="V49" s="50"/>
      <c r="W49" s="4"/>
      <c r="X49" s="41"/>
      <c r="Y49" s="41"/>
      <c r="Z49" s="41"/>
      <c r="AB49" s="1211"/>
    </row>
    <row r="50" spans="3:28" ht="15.75" customHeight="1">
      <c r="C50" s="41"/>
      <c r="D50" s="41"/>
      <c r="E50" s="41"/>
      <c r="F50" s="41"/>
      <c r="G50" s="83"/>
      <c r="H50" s="83"/>
      <c r="I50" s="83"/>
      <c r="J50" s="83"/>
      <c r="K50" s="83"/>
      <c r="L50" s="83"/>
      <c r="M50" s="83"/>
      <c r="N50" s="83"/>
      <c r="O50" s="83"/>
      <c r="P50" s="83"/>
      <c r="Q50" s="83"/>
      <c r="R50" s="83"/>
      <c r="V50" s="50"/>
      <c r="W50" s="4"/>
      <c r="X50" s="41"/>
      <c r="Y50" s="41"/>
      <c r="Z50" s="41"/>
      <c r="AB50" s="1211"/>
    </row>
    <row r="51" spans="3:28" ht="15.75" customHeight="1">
      <c r="C51" s="41"/>
      <c r="D51" s="41"/>
      <c r="E51" s="41"/>
      <c r="F51" s="41"/>
      <c r="G51" s="83"/>
      <c r="H51" s="83"/>
      <c r="I51" s="83"/>
      <c r="J51" s="83"/>
      <c r="K51" s="83"/>
      <c r="L51" s="83"/>
      <c r="M51" s="83"/>
      <c r="N51" s="83"/>
      <c r="O51" s="83"/>
      <c r="P51" s="83"/>
      <c r="Q51" s="83"/>
      <c r="R51" s="83"/>
      <c r="V51" s="50"/>
      <c r="W51" s="4"/>
      <c r="X51" s="41"/>
      <c r="Y51" s="41"/>
      <c r="Z51" s="41"/>
      <c r="AB51" s="1211"/>
    </row>
    <row r="52" spans="3:28" ht="15.75" customHeight="1">
      <c r="C52" s="41"/>
      <c r="D52" s="41"/>
      <c r="E52" s="41"/>
      <c r="F52" s="41"/>
      <c r="G52" s="83"/>
      <c r="H52" s="83"/>
      <c r="I52" s="83"/>
      <c r="J52" s="83"/>
      <c r="K52" s="83"/>
      <c r="L52" s="83"/>
      <c r="M52" s="83"/>
      <c r="N52" s="83"/>
      <c r="O52" s="83"/>
      <c r="P52" s="83"/>
      <c r="Q52" s="83"/>
      <c r="R52" s="83"/>
      <c r="V52" s="50"/>
      <c r="W52" s="4"/>
      <c r="X52" s="41"/>
      <c r="Y52" s="41"/>
      <c r="Z52" s="41"/>
      <c r="AB52" s="1211"/>
    </row>
    <row r="53" spans="3:28" ht="15.75" customHeight="1">
      <c r="C53" s="41"/>
      <c r="D53" s="41"/>
      <c r="E53" s="41"/>
      <c r="F53" s="41"/>
      <c r="G53" s="83"/>
      <c r="H53" s="83"/>
      <c r="I53" s="83"/>
      <c r="J53" s="83"/>
      <c r="K53" s="83"/>
      <c r="L53" s="83"/>
      <c r="M53" s="83"/>
      <c r="N53" s="83"/>
      <c r="O53" s="83"/>
      <c r="P53" s="83"/>
      <c r="Q53" s="83"/>
      <c r="R53" s="83"/>
      <c r="V53" s="50"/>
      <c r="W53" s="4"/>
      <c r="X53" s="41"/>
      <c r="Y53" s="41"/>
      <c r="Z53" s="41"/>
      <c r="AB53" s="1211"/>
    </row>
    <row r="54" spans="3:28" ht="15.75" customHeight="1">
      <c r="C54" s="41"/>
      <c r="D54" s="41"/>
      <c r="E54" s="41"/>
      <c r="F54" s="41"/>
      <c r="G54" s="83"/>
      <c r="H54" s="83"/>
      <c r="I54" s="83"/>
      <c r="J54" s="83"/>
      <c r="K54" s="83"/>
      <c r="L54" s="83"/>
      <c r="M54" s="83"/>
      <c r="N54" s="83"/>
      <c r="O54" s="83"/>
      <c r="P54" s="83"/>
      <c r="Q54" s="83"/>
      <c r="R54" s="83"/>
      <c r="V54" s="50"/>
      <c r="W54" s="4"/>
      <c r="X54" s="41"/>
      <c r="Y54" s="41"/>
      <c r="Z54" s="41"/>
      <c r="AB54" s="1211"/>
    </row>
    <row r="55" spans="3:28" ht="15.75" customHeight="1">
      <c r="C55" s="41"/>
      <c r="D55" s="41"/>
      <c r="E55" s="41"/>
      <c r="F55" s="41"/>
      <c r="G55" s="83"/>
      <c r="H55" s="83"/>
      <c r="I55" s="83"/>
      <c r="J55" s="83"/>
      <c r="K55" s="83"/>
      <c r="L55" s="83"/>
      <c r="M55" s="83"/>
      <c r="N55" s="83"/>
      <c r="O55" s="83"/>
      <c r="P55" s="83"/>
      <c r="Q55" s="83"/>
      <c r="R55" s="83"/>
      <c r="V55" s="50"/>
      <c r="W55" s="4"/>
      <c r="X55" s="41"/>
      <c r="Y55" s="41"/>
      <c r="Z55" s="41"/>
      <c r="AB55" s="1211"/>
    </row>
    <row r="56" spans="3:28" ht="15.75" customHeight="1">
      <c r="C56" s="41"/>
      <c r="D56" s="41"/>
      <c r="E56" s="41"/>
      <c r="F56" s="41"/>
      <c r="G56" s="83"/>
      <c r="H56" s="83"/>
      <c r="I56" s="83"/>
      <c r="J56" s="83"/>
      <c r="K56" s="83"/>
      <c r="L56" s="83"/>
      <c r="M56" s="83"/>
      <c r="N56" s="83"/>
      <c r="O56" s="83"/>
      <c r="P56" s="83"/>
      <c r="Q56" s="83"/>
      <c r="R56" s="83"/>
      <c r="V56" s="50"/>
      <c r="W56" s="4"/>
      <c r="X56" s="41"/>
      <c r="Y56" s="41"/>
      <c r="Z56" s="41"/>
      <c r="AB56" s="1211"/>
    </row>
    <row r="57" spans="3:28" ht="15.75" customHeight="1">
      <c r="C57" s="41"/>
      <c r="D57" s="41"/>
      <c r="E57" s="41"/>
      <c r="F57" s="41"/>
      <c r="G57" s="83"/>
      <c r="H57" s="83"/>
      <c r="I57" s="83"/>
      <c r="J57" s="83"/>
      <c r="K57" s="83"/>
      <c r="L57" s="83"/>
      <c r="M57" s="83"/>
      <c r="N57" s="83"/>
      <c r="O57" s="83"/>
      <c r="P57" s="83"/>
      <c r="Q57" s="83"/>
      <c r="R57" s="83"/>
      <c r="V57" s="50"/>
      <c r="W57" s="4"/>
      <c r="X57" s="41"/>
      <c r="Y57" s="41"/>
      <c r="Z57" s="41"/>
      <c r="AB57" s="1211"/>
    </row>
    <row r="58" spans="3:28" ht="15.75" customHeight="1">
      <c r="C58" s="41"/>
      <c r="D58" s="41"/>
      <c r="E58" s="41"/>
      <c r="F58" s="41"/>
      <c r="G58" s="83"/>
      <c r="H58" s="83"/>
      <c r="I58" s="83"/>
      <c r="J58" s="83"/>
      <c r="K58" s="83"/>
      <c r="L58" s="83"/>
      <c r="M58" s="83"/>
      <c r="N58" s="83"/>
      <c r="O58" s="83"/>
      <c r="P58" s="83"/>
      <c r="Q58" s="83"/>
      <c r="R58" s="83"/>
      <c r="V58" s="50"/>
      <c r="W58" s="4"/>
      <c r="X58" s="41"/>
      <c r="Y58" s="41"/>
      <c r="Z58" s="41"/>
      <c r="AB58" s="1211"/>
    </row>
    <row r="59" spans="3:28" ht="15.75" customHeight="1">
      <c r="C59" s="41"/>
      <c r="D59" s="41"/>
      <c r="E59" s="41"/>
      <c r="F59" s="41"/>
      <c r="G59" s="83"/>
      <c r="H59" s="83"/>
      <c r="I59" s="83"/>
      <c r="J59" s="83"/>
      <c r="K59" s="83"/>
      <c r="L59" s="83"/>
      <c r="M59" s="83"/>
      <c r="N59" s="83"/>
      <c r="O59" s="83"/>
      <c r="P59" s="83"/>
      <c r="Q59" s="83"/>
      <c r="R59" s="83"/>
      <c r="V59" s="50"/>
      <c r="W59" s="4"/>
      <c r="X59" s="41"/>
      <c r="Y59" s="41"/>
      <c r="Z59" s="41"/>
      <c r="AB59" s="1211"/>
    </row>
    <row r="60" spans="3:28" ht="15.75" customHeight="1">
      <c r="C60" s="41"/>
      <c r="D60" s="41"/>
      <c r="E60" s="41"/>
      <c r="F60" s="41"/>
      <c r="G60" s="83"/>
      <c r="H60" s="83"/>
      <c r="I60" s="83"/>
      <c r="J60" s="83"/>
      <c r="K60" s="83"/>
      <c r="L60" s="83"/>
      <c r="M60" s="83"/>
      <c r="N60" s="83"/>
      <c r="O60" s="83"/>
      <c r="P60" s="83"/>
      <c r="Q60" s="83"/>
      <c r="R60" s="83"/>
      <c r="V60" s="50"/>
      <c r="W60" s="4"/>
      <c r="X60" s="41"/>
      <c r="Y60" s="41"/>
      <c r="Z60" s="41"/>
      <c r="AB60" s="1211"/>
    </row>
    <row r="61" spans="3:28" ht="15.75" customHeight="1">
      <c r="C61" s="41"/>
      <c r="D61" s="41"/>
      <c r="E61" s="41"/>
      <c r="F61" s="41"/>
      <c r="G61" s="83"/>
      <c r="H61" s="83"/>
      <c r="I61" s="83"/>
      <c r="J61" s="83"/>
      <c r="K61" s="83"/>
      <c r="L61" s="83"/>
      <c r="M61" s="83"/>
      <c r="N61" s="83"/>
      <c r="O61" s="83"/>
      <c r="P61" s="83"/>
      <c r="Q61" s="83"/>
      <c r="R61" s="83"/>
      <c r="V61" s="50"/>
      <c r="W61" s="4"/>
      <c r="X61" s="41"/>
      <c r="Y61" s="41"/>
      <c r="Z61" s="41"/>
      <c r="AB61" s="1211"/>
    </row>
    <row r="62" spans="3:28" ht="15.75" customHeight="1">
      <c r="C62" s="41"/>
      <c r="D62" s="41"/>
      <c r="E62" s="41"/>
      <c r="F62" s="41"/>
      <c r="G62" s="83"/>
      <c r="H62" s="83"/>
      <c r="I62" s="83"/>
      <c r="J62" s="83"/>
      <c r="K62" s="83"/>
      <c r="L62" s="83"/>
      <c r="M62" s="83"/>
      <c r="N62" s="83"/>
      <c r="O62" s="83"/>
      <c r="P62" s="83"/>
      <c r="Q62" s="83"/>
      <c r="R62" s="83"/>
      <c r="V62" s="50"/>
      <c r="W62" s="4"/>
      <c r="X62" s="41"/>
      <c r="Y62" s="41"/>
      <c r="Z62" s="41"/>
      <c r="AB62" s="1211"/>
    </row>
    <row r="63" spans="3:28" ht="15.75" customHeight="1">
      <c r="C63" s="41"/>
      <c r="D63" s="41"/>
      <c r="E63" s="41"/>
      <c r="F63" s="41"/>
      <c r="G63" s="83"/>
      <c r="H63" s="83"/>
      <c r="I63" s="83"/>
      <c r="J63" s="83"/>
      <c r="K63" s="83"/>
      <c r="L63" s="83"/>
      <c r="M63" s="83"/>
      <c r="N63" s="83"/>
      <c r="O63" s="83"/>
      <c r="P63" s="83"/>
      <c r="Q63" s="83"/>
      <c r="R63" s="83"/>
      <c r="V63" s="50"/>
      <c r="W63" s="4"/>
      <c r="X63" s="41"/>
      <c r="Y63" s="41"/>
      <c r="Z63" s="41"/>
      <c r="AB63" s="1211"/>
    </row>
    <row r="64" spans="3:28" ht="15.75" customHeight="1">
      <c r="C64" s="41"/>
      <c r="D64" s="41"/>
      <c r="E64" s="41"/>
      <c r="F64" s="41"/>
      <c r="G64" s="83"/>
      <c r="H64" s="83"/>
      <c r="I64" s="83"/>
      <c r="J64" s="83"/>
      <c r="K64" s="83"/>
      <c r="L64" s="83"/>
      <c r="M64" s="83"/>
      <c r="N64" s="83"/>
      <c r="O64" s="83"/>
      <c r="P64" s="83"/>
      <c r="Q64" s="83"/>
      <c r="R64" s="83"/>
      <c r="V64" s="50"/>
      <c r="W64" s="4"/>
      <c r="X64" s="41"/>
      <c r="Y64" s="41"/>
      <c r="Z64" s="41"/>
      <c r="AB64" s="1211"/>
    </row>
    <row r="65" spans="3:28" ht="15.75" customHeight="1">
      <c r="C65" s="41"/>
      <c r="D65" s="41"/>
      <c r="E65" s="41"/>
      <c r="F65" s="41"/>
      <c r="G65" s="83"/>
      <c r="H65" s="83"/>
      <c r="I65" s="83"/>
      <c r="J65" s="83"/>
      <c r="K65" s="83"/>
      <c r="L65" s="83"/>
      <c r="M65" s="83"/>
      <c r="N65" s="83"/>
      <c r="O65" s="83"/>
      <c r="P65" s="83"/>
      <c r="Q65" s="83"/>
      <c r="R65" s="83"/>
      <c r="V65" s="50"/>
      <c r="W65" s="4"/>
      <c r="X65" s="41"/>
      <c r="Y65" s="41"/>
      <c r="Z65" s="41"/>
      <c r="AB65" s="1211"/>
    </row>
    <row r="66" spans="3:28" ht="15.75" customHeight="1">
      <c r="C66" s="41"/>
      <c r="D66" s="41"/>
      <c r="E66" s="41"/>
      <c r="F66" s="41"/>
      <c r="G66" s="83"/>
      <c r="H66" s="83"/>
      <c r="I66" s="83"/>
      <c r="J66" s="83"/>
      <c r="K66" s="83"/>
      <c r="L66" s="83"/>
      <c r="M66" s="83"/>
      <c r="N66" s="83"/>
      <c r="O66" s="83"/>
      <c r="P66" s="83"/>
      <c r="Q66" s="83"/>
      <c r="R66" s="83"/>
      <c r="V66" s="50"/>
      <c r="W66" s="4"/>
      <c r="X66" s="41"/>
      <c r="Y66" s="41"/>
      <c r="Z66" s="41"/>
      <c r="AB66" s="1211"/>
    </row>
    <row r="67" spans="3:28" ht="15.75" customHeight="1">
      <c r="C67" s="41"/>
      <c r="D67" s="41"/>
      <c r="E67" s="41"/>
      <c r="F67" s="41"/>
      <c r="G67" s="83"/>
      <c r="H67" s="83"/>
      <c r="I67" s="83"/>
      <c r="J67" s="83"/>
      <c r="K67" s="83"/>
      <c r="L67" s="83"/>
      <c r="M67" s="83"/>
      <c r="N67" s="83"/>
      <c r="O67" s="83"/>
      <c r="P67" s="83"/>
      <c r="Q67" s="83"/>
      <c r="R67" s="83"/>
      <c r="V67" s="50"/>
      <c r="W67" s="4"/>
      <c r="X67" s="41"/>
      <c r="Y67" s="41"/>
      <c r="Z67" s="41"/>
      <c r="AB67" s="1211"/>
    </row>
    <row r="68" spans="3:28" ht="15.75" customHeight="1">
      <c r="C68" s="41"/>
      <c r="D68" s="41"/>
      <c r="E68" s="41"/>
      <c r="F68" s="41"/>
      <c r="G68" s="83"/>
      <c r="H68" s="83"/>
      <c r="I68" s="83"/>
      <c r="J68" s="83"/>
      <c r="K68" s="83"/>
      <c r="L68" s="83"/>
      <c r="M68" s="83"/>
      <c r="N68" s="83"/>
      <c r="O68" s="83"/>
      <c r="P68" s="83"/>
      <c r="Q68" s="83"/>
      <c r="R68" s="83"/>
      <c r="V68" s="50"/>
      <c r="W68" s="4"/>
      <c r="X68" s="41"/>
      <c r="Y68" s="41"/>
      <c r="Z68" s="41"/>
      <c r="AB68" s="1211"/>
    </row>
    <row r="69" spans="3:28" ht="15.75" customHeight="1">
      <c r="C69" s="41"/>
      <c r="D69" s="41"/>
      <c r="E69" s="41"/>
      <c r="F69" s="41"/>
      <c r="G69" s="83"/>
      <c r="H69" s="83"/>
      <c r="I69" s="83"/>
      <c r="J69" s="83"/>
      <c r="K69" s="83"/>
      <c r="L69" s="83"/>
      <c r="M69" s="83"/>
      <c r="N69" s="83"/>
      <c r="O69" s="83"/>
      <c r="P69" s="83"/>
      <c r="Q69" s="83"/>
      <c r="R69" s="83"/>
      <c r="V69" s="50"/>
      <c r="W69" s="4"/>
      <c r="X69" s="41"/>
      <c r="Y69" s="41"/>
      <c r="Z69" s="41"/>
      <c r="AB69" s="1211"/>
    </row>
    <row r="70" spans="3:28" ht="15.75" customHeight="1">
      <c r="C70" s="41"/>
      <c r="D70" s="41"/>
      <c r="E70" s="41"/>
      <c r="F70" s="41"/>
      <c r="G70" s="83"/>
      <c r="H70" s="83"/>
      <c r="I70" s="83"/>
      <c r="J70" s="83"/>
      <c r="K70" s="83"/>
      <c r="L70" s="83"/>
      <c r="M70" s="83"/>
      <c r="N70" s="83"/>
      <c r="O70" s="83"/>
      <c r="P70" s="83"/>
      <c r="Q70" s="83"/>
      <c r="R70" s="83"/>
      <c r="V70" s="50"/>
      <c r="W70" s="4"/>
      <c r="X70" s="41"/>
      <c r="Y70" s="41"/>
      <c r="Z70" s="41"/>
      <c r="AB70" s="1211"/>
    </row>
    <row r="71" spans="3:28" ht="15.75" customHeight="1">
      <c r="C71" s="41"/>
      <c r="D71" s="41"/>
      <c r="E71" s="41"/>
      <c r="F71" s="41"/>
      <c r="G71" s="83"/>
      <c r="H71" s="83"/>
      <c r="I71" s="83"/>
      <c r="J71" s="83"/>
      <c r="K71" s="83"/>
      <c r="L71" s="83"/>
      <c r="M71" s="83"/>
      <c r="N71" s="83"/>
      <c r="O71" s="83"/>
      <c r="P71" s="83"/>
      <c r="Q71" s="83"/>
      <c r="R71" s="83"/>
      <c r="V71" s="50"/>
      <c r="W71" s="4"/>
      <c r="X71" s="41"/>
      <c r="Y71" s="41"/>
      <c r="Z71" s="41"/>
      <c r="AB71" s="1211"/>
    </row>
    <row r="72" spans="3:28" ht="15.75" customHeight="1">
      <c r="C72" s="41"/>
      <c r="D72" s="41"/>
      <c r="E72" s="41"/>
      <c r="F72" s="41"/>
      <c r="G72" s="83"/>
      <c r="H72" s="83"/>
      <c r="I72" s="83"/>
      <c r="J72" s="83"/>
      <c r="K72" s="83"/>
      <c r="L72" s="83"/>
      <c r="M72" s="83"/>
      <c r="N72" s="83"/>
      <c r="O72" s="83"/>
      <c r="P72" s="83"/>
      <c r="Q72" s="83"/>
      <c r="R72" s="83"/>
      <c r="V72" s="50"/>
      <c r="W72" s="4"/>
      <c r="X72" s="41"/>
      <c r="Y72" s="41"/>
      <c r="Z72" s="41"/>
      <c r="AB72" s="1211"/>
    </row>
    <row r="73" spans="3:28" ht="15.75" customHeight="1">
      <c r="C73" s="41"/>
      <c r="D73" s="41"/>
      <c r="E73" s="41"/>
      <c r="F73" s="41"/>
      <c r="G73" s="83"/>
      <c r="H73" s="83"/>
      <c r="I73" s="83"/>
      <c r="J73" s="83"/>
      <c r="K73" s="83"/>
      <c r="L73" s="83"/>
      <c r="M73" s="83"/>
      <c r="N73" s="83"/>
      <c r="O73" s="83"/>
      <c r="P73" s="83"/>
      <c r="Q73" s="83"/>
      <c r="R73" s="83"/>
      <c r="V73" s="50"/>
      <c r="W73" s="4"/>
      <c r="X73" s="41"/>
      <c r="Y73" s="41"/>
      <c r="Z73" s="41"/>
      <c r="AB73" s="1211"/>
    </row>
    <row r="74" spans="3:28" ht="15.75" customHeight="1">
      <c r="C74" s="41"/>
      <c r="D74" s="41"/>
      <c r="E74" s="41"/>
      <c r="F74" s="41"/>
      <c r="G74" s="83"/>
      <c r="H74" s="83"/>
      <c r="I74" s="83"/>
      <c r="J74" s="83"/>
      <c r="K74" s="83"/>
      <c r="L74" s="83"/>
      <c r="M74" s="83"/>
      <c r="N74" s="83"/>
      <c r="O74" s="83"/>
      <c r="P74" s="83"/>
      <c r="Q74" s="83"/>
      <c r="R74" s="83"/>
      <c r="V74" s="50"/>
      <c r="W74" s="4"/>
      <c r="X74" s="41"/>
      <c r="Y74" s="41"/>
      <c r="Z74" s="41"/>
      <c r="AB74" s="1211"/>
    </row>
    <row r="75" spans="3:28" ht="15.75" customHeight="1">
      <c r="C75" s="41"/>
      <c r="D75" s="41"/>
      <c r="E75" s="41"/>
      <c r="F75" s="41"/>
      <c r="G75" s="83"/>
      <c r="H75" s="83"/>
      <c r="I75" s="83"/>
      <c r="J75" s="83"/>
      <c r="K75" s="83"/>
      <c r="L75" s="83"/>
      <c r="M75" s="83"/>
      <c r="N75" s="83"/>
      <c r="O75" s="83"/>
      <c r="P75" s="83"/>
      <c r="Q75" s="83"/>
      <c r="R75" s="83"/>
      <c r="V75" s="50"/>
      <c r="W75" s="4"/>
      <c r="X75" s="41"/>
      <c r="Y75" s="41"/>
      <c r="Z75" s="41"/>
      <c r="AB75" s="1211"/>
    </row>
    <row r="76" spans="3:28" ht="15.75" customHeight="1">
      <c r="C76" s="41"/>
      <c r="D76" s="41"/>
      <c r="E76" s="41"/>
      <c r="F76" s="41"/>
      <c r="G76" s="83"/>
      <c r="H76" s="83"/>
      <c r="I76" s="83"/>
      <c r="J76" s="83"/>
      <c r="K76" s="83"/>
      <c r="L76" s="83"/>
      <c r="M76" s="83"/>
      <c r="N76" s="83"/>
      <c r="O76" s="83"/>
      <c r="P76" s="83"/>
      <c r="Q76" s="83"/>
      <c r="R76" s="83"/>
      <c r="V76" s="50"/>
      <c r="W76" s="4"/>
      <c r="X76" s="41"/>
      <c r="Y76" s="41"/>
      <c r="Z76" s="41"/>
      <c r="AB76" s="1211"/>
    </row>
    <row r="77" spans="3:28" ht="15.75" customHeight="1">
      <c r="C77" s="41"/>
      <c r="D77" s="41"/>
      <c r="E77" s="41"/>
      <c r="F77" s="41"/>
      <c r="G77" s="83"/>
      <c r="H77" s="83"/>
      <c r="I77" s="83"/>
      <c r="J77" s="83"/>
      <c r="K77" s="83"/>
      <c r="L77" s="83"/>
      <c r="M77" s="83"/>
      <c r="N77" s="83"/>
      <c r="O77" s="83"/>
      <c r="P77" s="83"/>
      <c r="Q77" s="83"/>
      <c r="R77" s="83"/>
      <c r="V77" s="50"/>
      <c r="W77" s="4"/>
      <c r="X77" s="41"/>
      <c r="Y77" s="41"/>
      <c r="Z77" s="41"/>
      <c r="AB77" s="1211"/>
    </row>
    <row r="78" spans="3:28" ht="15.75" customHeight="1">
      <c r="C78" s="41"/>
      <c r="D78" s="41"/>
      <c r="E78" s="41"/>
      <c r="F78" s="41"/>
      <c r="G78" s="83"/>
      <c r="H78" s="83"/>
      <c r="I78" s="83"/>
      <c r="J78" s="83"/>
      <c r="K78" s="83"/>
      <c r="L78" s="83"/>
      <c r="M78" s="83"/>
      <c r="N78" s="83"/>
      <c r="O78" s="83"/>
      <c r="P78" s="83"/>
      <c r="Q78" s="83"/>
      <c r="R78" s="83"/>
      <c r="V78" s="50"/>
      <c r="W78" s="4"/>
      <c r="X78" s="41"/>
      <c r="Y78" s="41"/>
      <c r="Z78" s="41"/>
      <c r="AB78" s="1211"/>
    </row>
    <row r="79" spans="3:28" ht="15.75" customHeight="1">
      <c r="C79" s="41"/>
      <c r="D79" s="41"/>
      <c r="E79" s="41"/>
      <c r="F79" s="41"/>
      <c r="G79" s="83"/>
      <c r="H79" s="83"/>
      <c r="I79" s="83"/>
      <c r="J79" s="83"/>
      <c r="K79" s="83"/>
      <c r="L79" s="83"/>
      <c r="M79" s="83"/>
      <c r="N79" s="83"/>
      <c r="O79" s="83"/>
      <c r="P79" s="83"/>
      <c r="Q79" s="83"/>
      <c r="R79" s="83"/>
      <c r="V79" s="50"/>
      <c r="W79" s="4"/>
      <c r="X79" s="41"/>
      <c r="Y79" s="41"/>
      <c r="Z79" s="41"/>
      <c r="AB79" s="1211"/>
    </row>
    <row r="80" spans="3:28" ht="15.75" customHeight="1">
      <c r="C80" s="41"/>
      <c r="D80" s="41"/>
      <c r="E80" s="41"/>
      <c r="F80" s="41"/>
      <c r="G80" s="83"/>
      <c r="H80" s="83"/>
      <c r="I80" s="83"/>
      <c r="J80" s="83"/>
      <c r="K80" s="83"/>
      <c r="L80" s="83"/>
      <c r="M80" s="83"/>
      <c r="N80" s="83"/>
      <c r="O80" s="83"/>
      <c r="P80" s="83"/>
      <c r="Q80" s="83"/>
      <c r="R80" s="83"/>
      <c r="V80" s="50"/>
      <c r="W80" s="4"/>
      <c r="X80" s="41"/>
      <c r="Y80" s="41"/>
      <c r="Z80" s="41"/>
      <c r="AB80" s="1211"/>
    </row>
    <row r="81" spans="3:28" ht="15.75" customHeight="1">
      <c r="C81" s="41"/>
      <c r="D81" s="41"/>
      <c r="E81" s="41"/>
      <c r="F81" s="41"/>
      <c r="G81" s="83"/>
      <c r="H81" s="83"/>
      <c r="I81" s="83"/>
      <c r="J81" s="83"/>
      <c r="K81" s="83"/>
      <c r="L81" s="83"/>
      <c r="M81" s="83"/>
      <c r="N81" s="83"/>
      <c r="O81" s="83"/>
      <c r="P81" s="83"/>
      <c r="Q81" s="83"/>
      <c r="R81" s="83"/>
      <c r="V81" s="50"/>
      <c r="W81" s="4"/>
      <c r="X81" s="41"/>
      <c r="Y81" s="41"/>
      <c r="Z81" s="41"/>
      <c r="AB81" s="1211"/>
    </row>
    <row r="82" spans="3:28" ht="15.75" customHeight="1">
      <c r="C82" s="41"/>
      <c r="D82" s="41"/>
      <c r="E82" s="41"/>
      <c r="F82" s="41"/>
      <c r="G82" s="83"/>
      <c r="H82" s="83"/>
      <c r="I82" s="83"/>
      <c r="J82" s="83"/>
      <c r="K82" s="83"/>
      <c r="L82" s="83"/>
      <c r="M82" s="83"/>
      <c r="N82" s="83"/>
      <c r="O82" s="83"/>
      <c r="P82" s="83"/>
      <c r="Q82" s="83"/>
      <c r="R82" s="83"/>
      <c r="V82" s="50"/>
      <c r="W82" s="4"/>
      <c r="X82" s="41"/>
      <c r="Y82" s="41"/>
      <c r="Z82" s="41"/>
      <c r="AB82" s="1211"/>
    </row>
    <row r="83" spans="3:28" ht="15.75" customHeight="1">
      <c r="C83" s="41"/>
      <c r="D83" s="41"/>
      <c r="E83" s="41"/>
      <c r="F83" s="41"/>
      <c r="G83" s="83"/>
      <c r="H83" s="83"/>
      <c r="I83" s="83"/>
      <c r="J83" s="83"/>
      <c r="K83" s="83"/>
      <c r="L83" s="83"/>
      <c r="M83" s="83"/>
      <c r="N83" s="83"/>
      <c r="O83" s="83"/>
      <c r="P83" s="83"/>
      <c r="Q83" s="83"/>
      <c r="R83" s="83"/>
      <c r="V83" s="50"/>
      <c r="W83" s="4"/>
      <c r="X83" s="41"/>
      <c r="Y83" s="41"/>
      <c r="Z83" s="41"/>
      <c r="AB83" s="1211"/>
    </row>
    <row r="84" spans="3:28" ht="15.75" customHeight="1">
      <c r="C84" s="41"/>
      <c r="D84" s="41"/>
      <c r="E84" s="41"/>
      <c r="F84" s="41"/>
      <c r="G84" s="83"/>
      <c r="H84" s="83"/>
      <c r="I84" s="83"/>
      <c r="J84" s="83"/>
      <c r="K84" s="83"/>
      <c r="L84" s="83"/>
      <c r="M84" s="83"/>
      <c r="N84" s="83"/>
      <c r="O84" s="83"/>
      <c r="P84" s="83"/>
      <c r="Q84" s="83"/>
      <c r="R84" s="83"/>
      <c r="V84" s="50"/>
      <c r="W84" s="4"/>
      <c r="X84" s="41"/>
      <c r="Y84" s="41"/>
      <c r="Z84" s="41"/>
      <c r="AB84" s="1211"/>
    </row>
    <row r="85" spans="3:28" ht="15.75" customHeight="1">
      <c r="C85" s="41"/>
      <c r="D85" s="41"/>
      <c r="E85" s="41"/>
      <c r="F85" s="41"/>
      <c r="G85" s="83"/>
      <c r="H85" s="83"/>
      <c r="I85" s="83"/>
      <c r="J85" s="83"/>
      <c r="K85" s="83"/>
      <c r="L85" s="83"/>
      <c r="M85" s="83"/>
      <c r="N85" s="83"/>
      <c r="O85" s="83"/>
      <c r="P85" s="83"/>
      <c r="Q85" s="83"/>
      <c r="R85" s="83"/>
      <c r="V85" s="50"/>
      <c r="W85" s="4"/>
      <c r="X85" s="41"/>
      <c r="Y85" s="41"/>
      <c r="Z85" s="41"/>
      <c r="AB85" s="1211"/>
    </row>
    <row r="86" spans="3:28" ht="15.75" customHeight="1">
      <c r="C86" s="41"/>
      <c r="D86" s="41"/>
      <c r="E86" s="41"/>
      <c r="F86" s="41"/>
      <c r="G86" s="83"/>
      <c r="H86" s="83"/>
      <c r="I86" s="83"/>
      <c r="J86" s="83"/>
      <c r="K86" s="83"/>
      <c r="L86" s="83"/>
      <c r="M86" s="83"/>
      <c r="N86" s="83"/>
      <c r="O86" s="83"/>
      <c r="P86" s="83"/>
      <c r="Q86" s="83"/>
      <c r="R86" s="83"/>
      <c r="V86" s="50"/>
      <c r="W86" s="4"/>
      <c r="X86" s="41"/>
      <c r="Y86" s="41"/>
      <c r="Z86" s="41"/>
      <c r="AB86" s="1211"/>
    </row>
    <row r="87" spans="3:28" ht="15.75" customHeight="1">
      <c r="C87" s="41"/>
      <c r="D87" s="41"/>
      <c r="E87" s="41"/>
      <c r="F87" s="41"/>
      <c r="G87" s="83"/>
      <c r="H87" s="83"/>
      <c r="I87" s="83"/>
      <c r="J87" s="83"/>
      <c r="K87" s="83"/>
      <c r="L87" s="83"/>
      <c r="M87" s="83"/>
      <c r="N87" s="83"/>
      <c r="O87" s="83"/>
      <c r="P87" s="83"/>
      <c r="Q87" s="83"/>
      <c r="R87" s="83"/>
      <c r="V87" s="50"/>
      <c r="W87" s="4"/>
      <c r="X87" s="41"/>
      <c r="Y87" s="41"/>
      <c r="Z87" s="41"/>
      <c r="AB87" s="1211"/>
    </row>
    <row r="88" spans="3:28" ht="15.75" customHeight="1">
      <c r="C88" s="41"/>
      <c r="D88" s="41"/>
      <c r="E88" s="41"/>
      <c r="F88" s="41"/>
      <c r="G88" s="83"/>
      <c r="H88" s="83"/>
      <c r="I88" s="83"/>
      <c r="J88" s="83"/>
      <c r="K88" s="83"/>
      <c r="L88" s="83"/>
      <c r="M88" s="83"/>
      <c r="N88" s="83"/>
      <c r="O88" s="83"/>
      <c r="P88" s="83"/>
      <c r="Q88" s="83"/>
      <c r="R88" s="83"/>
      <c r="V88" s="50"/>
      <c r="W88" s="4"/>
      <c r="X88" s="41"/>
      <c r="Y88" s="41"/>
      <c r="Z88" s="41"/>
      <c r="AB88" s="1211"/>
    </row>
    <row r="89" spans="3:28" ht="15.75" customHeight="1">
      <c r="C89" s="41"/>
      <c r="D89" s="41"/>
      <c r="E89" s="41"/>
      <c r="F89" s="41"/>
      <c r="G89" s="83"/>
      <c r="H89" s="83"/>
      <c r="I89" s="83"/>
      <c r="J89" s="83"/>
      <c r="K89" s="83"/>
      <c r="L89" s="83"/>
      <c r="M89" s="83"/>
      <c r="N89" s="83"/>
      <c r="O89" s="83"/>
      <c r="P89" s="83"/>
      <c r="Q89" s="83"/>
      <c r="R89" s="83"/>
      <c r="V89" s="50"/>
      <c r="W89" s="4"/>
      <c r="X89" s="41"/>
      <c r="Y89" s="41"/>
      <c r="Z89" s="41"/>
      <c r="AB89" s="1211"/>
    </row>
    <row r="90" spans="3:28" ht="15.75" customHeight="1">
      <c r="C90" s="41"/>
      <c r="D90" s="41"/>
      <c r="E90" s="41"/>
      <c r="F90" s="41"/>
      <c r="G90" s="83"/>
      <c r="H90" s="83"/>
      <c r="I90" s="83"/>
      <c r="J90" s="83"/>
      <c r="K90" s="83"/>
      <c r="L90" s="83"/>
      <c r="M90" s="83"/>
      <c r="N90" s="83"/>
      <c r="O90" s="83"/>
      <c r="P90" s="83"/>
      <c r="Q90" s="83"/>
      <c r="R90" s="83"/>
      <c r="V90" s="50"/>
      <c r="W90" s="4"/>
      <c r="X90" s="41"/>
      <c r="Y90" s="41"/>
      <c r="Z90" s="41"/>
      <c r="AB90" s="1211"/>
    </row>
    <row r="91" spans="3:28" ht="15.75" customHeight="1">
      <c r="C91" s="41"/>
      <c r="D91" s="41"/>
      <c r="E91" s="41"/>
      <c r="F91" s="41"/>
      <c r="G91" s="83"/>
      <c r="H91" s="83"/>
      <c r="I91" s="83"/>
      <c r="J91" s="83"/>
      <c r="K91" s="83"/>
      <c r="L91" s="83"/>
      <c r="M91" s="83"/>
      <c r="N91" s="83"/>
      <c r="O91" s="83"/>
      <c r="P91" s="83"/>
      <c r="Q91" s="83"/>
      <c r="R91" s="83"/>
      <c r="V91" s="50"/>
      <c r="W91" s="4"/>
      <c r="X91" s="41"/>
      <c r="Y91" s="41"/>
      <c r="Z91" s="41"/>
      <c r="AB91" s="1211"/>
    </row>
    <row r="92" spans="3:28" ht="15.75" customHeight="1">
      <c r="C92" s="41"/>
      <c r="D92" s="41"/>
      <c r="E92" s="41"/>
      <c r="F92" s="41"/>
      <c r="G92" s="83"/>
      <c r="H92" s="83"/>
      <c r="I92" s="83"/>
      <c r="J92" s="83"/>
      <c r="K92" s="83"/>
      <c r="L92" s="83"/>
      <c r="M92" s="83"/>
      <c r="N92" s="83"/>
      <c r="O92" s="83"/>
      <c r="P92" s="83"/>
      <c r="Q92" s="83"/>
      <c r="R92" s="83"/>
      <c r="V92" s="50"/>
      <c r="W92" s="4"/>
      <c r="X92" s="41"/>
      <c r="Y92" s="41"/>
      <c r="Z92" s="41"/>
      <c r="AB92" s="1211"/>
    </row>
    <row r="93" spans="3:28" ht="15.75" customHeight="1">
      <c r="C93" s="41"/>
      <c r="D93" s="41"/>
      <c r="E93" s="41"/>
      <c r="F93" s="41"/>
      <c r="G93" s="83"/>
      <c r="H93" s="83"/>
      <c r="I93" s="83"/>
      <c r="J93" s="83"/>
      <c r="K93" s="83"/>
      <c r="L93" s="83"/>
      <c r="M93" s="83"/>
      <c r="N93" s="83"/>
      <c r="O93" s="83"/>
      <c r="P93" s="83"/>
      <c r="Q93" s="83"/>
      <c r="R93" s="83"/>
      <c r="V93" s="50"/>
      <c r="W93" s="4"/>
      <c r="X93" s="41"/>
      <c r="Y93" s="41"/>
      <c r="Z93" s="41"/>
      <c r="AB93" s="1211"/>
    </row>
    <row r="94" spans="3:28" ht="15.75" customHeight="1">
      <c r="C94" s="41"/>
      <c r="D94" s="41"/>
      <c r="E94" s="41"/>
      <c r="F94" s="41"/>
      <c r="G94" s="83"/>
      <c r="H94" s="83"/>
      <c r="I94" s="83"/>
      <c r="J94" s="83"/>
      <c r="K94" s="83"/>
      <c r="L94" s="83"/>
      <c r="M94" s="83"/>
      <c r="N94" s="83"/>
      <c r="O94" s="83"/>
      <c r="P94" s="83"/>
      <c r="Q94" s="83"/>
      <c r="R94" s="83"/>
      <c r="V94" s="50"/>
      <c r="W94" s="4"/>
      <c r="X94" s="41"/>
      <c r="Y94" s="41"/>
      <c r="Z94" s="41"/>
      <c r="AB94" s="1211"/>
    </row>
    <row r="95" spans="3:28" ht="15.75" customHeight="1">
      <c r="C95" s="41"/>
      <c r="D95" s="41"/>
      <c r="E95" s="41"/>
      <c r="F95" s="41"/>
      <c r="G95" s="83"/>
      <c r="H95" s="83"/>
      <c r="I95" s="83"/>
      <c r="J95" s="83"/>
      <c r="K95" s="83"/>
      <c r="L95" s="83"/>
      <c r="M95" s="83"/>
      <c r="N95" s="83"/>
      <c r="O95" s="83"/>
      <c r="P95" s="83"/>
      <c r="Q95" s="83"/>
      <c r="R95" s="83"/>
      <c r="V95" s="50"/>
      <c r="W95" s="4"/>
      <c r="X95" s="41"/>
      <c r="Y95" s="41"/>
      <c r="Z95" s="41"/>
      <c r="AB95" s="1211"/>
    </row>
    <row r="96" spans="3:28" ht="15.75" customHeight="1">
      <c r="C96" s="41"/>
      <c r="D96" s="41"/>
      <c r="E96" s="41"/>
      <c r="F96" s="41"/>
      <c r="G96" s="83"/>
      <c r="H96" s="83"/>
      <c r="I96" s="83"/>
      <c r="J96" s="83"/>
      <c r="K96" s="83"/>
      <c r="L96" s="83"/>
      <c r="M96" s="83"/>
      <c r="N96" s="83"/>
      <c r="O96" s="83"/>
      <c r="P96" s="83"/>
      <c r="Q96" s="83"/>
      <c r="R96" s="83"/>
      <c r="V96" s="50"/>
      <c r="W96" s="4"/>
      <c r="X96" s="41"/>
      <c r="Y96" s="41"/>
      <c r="Z96" s="41"/>
      <c r="AB96" s="1211"/>
    </row>
    <row r="97" spans="3:28" ht="15.75" customHeight="1">
      <c r="C97" s="41"/>
      <c r="D97" s="41"/>
      <c r="E97" s="41"/>
      <c r="F97" s="41"/>
      <c r="G97" s="83"/>
      <c r="H97" s="83"/>
      <c r="I97" s="83"/>
      <c r="J97" s="83"/>
      <c r="K97" s="83"/>
      <c r="L97" s="83"/>
      <c r="M97" s="83"/>
      <c r="N97" s="83"/>
      <c r="O97" s="83"/>
      <c r="P97" s="83"/>
      <c r="Q97" s="83"/>
      <c r="R97" s="83"/>
      <c r="V97" s="50"/>
      <c r="W97" s="4"/>
      <c r="X97" s="41"/>
      <c r="Y97" s="41"/>
      <c r="Z97" s="41"/>
      <c r="AB97" s="1211"/>
    </row>
    <row r="98" spans="3:28" ht="15.75" customHeight="1">
      <c r="C98" s="41"/>
      <c r="D98" s="41"/>
      <c r="E98" s="41"/>
      <c r="F98" s="41"/>
      <c r="G98" s="83"/>
      <c r="H98" s="83"/>
      <c r="I98" s="83"/>
      <c r="J98" s="83"/>
      <c r="K98" s="83"/>
      <c r="L98" s="83"/>
      <c r="M98" s="83"/>
      <c r="N98" s="83"/>
      <c r="O98" s="83"/>
      <c r="P98" s="83"/>
      <c r="Q98" s="83"/>
      <c r="R98" s="83"/>
      <c r="V98" s="50"/>
      <c r="W98" s="4"/>
      <c r="X98" s="41"/>
      <c r="Y98" s="41"/>
      <c r="Z98" s="41"/>
      <c r="AB98" s="1211"/>
    </row>
    <row r="99" spans="3:28" ht="15.75" customHeight="1">
      <c r="C99" s="41"/>
      <c r="D99" s="41"/>
      <c r="E99" s="41"/>
      <c r="F99" s="41"/>
      <c r="G99" s="83"/>
      <c r="H99" s="83"/>
      <c r="I99" s="83"/>
      <c r="J99" s="83"/>
      <c r="K99" s="83"/>
      <c r="L99" s="83"/>
      <c r="M99" s="83"/>
      <c r="N99" s="83"/>
      <c r="O99" s="83"/>
      <c r="P99" s="83"/>
      <c r="Q99" s="83"/>
      <c r="R99" s="83"/>
      <c r="V99" s="50"/>
      <c r="W99" s="4"/>
      <c r="X99" s="41"/>
      <c r="Y99" s="41"/>
      <c r="Z99" s="41"/>
      <c r="AB99" s="1211"/>
    </row>
    <row r="100" spans="3:28" ht="15.75" customHeight="1">
      <c r="C100" s="41"/>
      <c r="D100" s="41"/>
      <c r="E100" s="41"/>
      <c r="F100" s="41"/>
      <c r="G100" s="83"/>
      <c r="H100" s="83"/>
      <c r="I100" s="83"/>
      <c r="J100" s="83"/>
      <c r="K100" s="83"/>
      <c r="L100" s="83"/>
      <c r="M100" s="83"/>
      <c r="N100" s="83"/>
      <c r="O100" s="83"/>
      <c r="P100" s="83"/>
      <c r="Q100" s="83"/>
      <c r="R100" s="83"/>
      <c r="V100" s="50"/>
      <c r="W100" s="4"/>
      <c r="X100" s="41"/>
      <c r="Y100" s="41"/>
      <c r="Z100" s="41"/>
      <c r="AB100" s="1211"/>
    </row>
    <row r="101" spans="3:28" ht="15.75" customHeight="1">
      <c r="C101" s="41"/>
      <c r="D101" s="41"/>
      <c r="E101" s="41"/>
      <c r="F101" s="41"/>
      <c r="G101" s="83"/>
      <c r="H101" s="83"/>
      <c r="I101" s="83"/>
      <c r="J101" s="83"/>
      <c r="K101" s="83"/>
      <c r="L101" s="83"/>
      <c r="M101" s="83"/>
      <c r="N101" s="83"/>
      <c r="O101" s="83"/>
      <c r="P101" s="83"/>
      <c r="Q101" s="83"/>
      <c r="R101" s="83"/>
      <c r="V101" s="50"/>
      <c r="W101" s="4"/>
      <c r="X101" s="41"/>
      <c r="Y101" s="41"/>
      <c r="Z101" s="41"/>
      <c r="AB101" s="1211"/>
    </row>
    <row r="102" spans="3:28" ht="15.75" customHeight="1">
      <c r="C102" s="41"/>
      <c r="D102" s="41"/>
      <c r="E102" s="41"/>
      <c r="F102" s="41"/>
      <c r="G102" s="83"/>
      <c r="H102" s="83"/>
      <c r="I102" s="83"/>
      <c r="J102" s="83"/>
      <c r="K102" s="83"/>
      <c r="L102" s="83"/>
      <c r="M102" s="83"/>
      <c r="N102" s="83"/>
      <c r="O102" s="83"/>
      <c r="P102" s="83"/>
      <c r="Q102" s="83"/>
      <c r="R102" s="83"/>
      <c r="V102" s="50"/>
      <c r="W102" s="4"/>
      <c r="X102" s="41"/>
      <c r="Y102" s="41"/>
      <c r="Z102" s="41"/>
      <c r="AB102" s="1211"/>
    </row>
    <row r="103" spans="3:28" ht="15.75" customHeight="1">
      <c r="C103" s="41"/>
      <c r="D103" s="41"/>
      <c r="E103" s="41"/>
      <c r="F103" s="41"/>
      <c r="G103" s="83"/>
      <c r="H103" s="83"/>
      <c r="I103" s="83"/>
      <c r="J103" s="83"/>
      <c r="K103" s="83"/>
      <c r="L103" s="83"/>
      <c r="M103" s="83"/>
      <c r="N103" s="83"/>
      <c r="O103" s="83"/>
      <c r="P103" s="83"/>
      <c r="Q103" s="83"/>
      <c r="R103" s="83"/>
      <c r="V103" s="50"/>
      <c r="W103" s="4"/>
      <c r="X103" s="41"/>
      <c r="Y103" s="41"/>
      <c r="Z103" s="41"/>
      <c r="AB103" s="1211"/>
    </row>
    <row r="104" spans="3:28" ht="15.75" customHeight="1">
      <c r="C104" s="41"/>
      <c r="D104" s="41"/>
      <c r="E104" s="41"/>
      <c r="F104" s="41"/>
      <c r="G104" s="83"/>
      <c r="H104" s="83"/>
      <c r="I104" s="83"/>
      <c r="J104" s="83"/>
      <c r="K104" s="83"/>
      <c r="L104" s="83"/>
      <c r="M104" s="83"/>
      <c r="N104" s="83"/>
      <c r="O104" s="83"/>
      <c r="P104" s="83"/>
      <c r="Q104" s="83"/>
      <c r="R104" s="83"/>
      <c r="V104" s="50"/>
      <c r="W104" s="4"/>
      <c r="X104" s="41"/>
      <c r="Y104" s="41"/>
      <c r="Z104" s="41"/>
      <c r="AB104" s="1211"/>
    </row>
    <row r="105" spans="3:28" ht="15.75" customHeight="1">
      <c r="C105" s="41"/>
      <c r="D105" s="41"/>
      <c r="E105" s="41"/>
      <c r="F105" s="41"/>
      <c r="G105" s="83"/>
      <c r="H105" s="83"/>
      <c r="I105" s="83"/>
      <c r="J105" s="83"/>
      <c r="K105" s="83"/>
      <c r="L105" s="83"/>
      <c r="M105" s="83"/>
      <c r="N105" s="83"/>
      <c r="O105" s="83"/>
      <c r="P105" s="83"/>
      <c r="Q105" s="83"/>
      <c r="R105" s="83"/>
      <c r="V105" s="50"/>
      <c r="W105" s="4"/>
      <c r="X105" s="41"/>
      <c r="Y105" s="41"/>
      <c r="Z105" s="41"/>
      <c r="AB105" s="1211"/>
    </row>
    <row r="106" spans="3:28" ht="15.75" customHeight="1">
      <c r="C106" s="41"/>
      <c r="D106" s="41"/>
      <c r="E106" s="41"/>
      <c r="F106" s="41"/>
      <c r="G106" s="83"/>
      <c r="H106" s="83"/>
      <c r="I106" s="83"/>
      <c r="J106" s="83"/>
      <c r="K106" s="83"/>
      <c r="L106" s="83"/>
      <c r="M106" s="83"/>
      <c r="N106" s="83"/>
      <c r="O106" s="83"/>
      <c r="P106" s="83"/>
      <c r="Q106" s="83"/>
      <c r="R106" s="83"/>
      <c r="V106" s="50"/>
      <c r="W106" s="4"/>
      <c r="X106" s="41"/>
      <c r="Y106" s="41"/>
      <c r="Z106" s="41"/>
      <c r="AB106" s="1211"/>
    </row>
    <row r="107" spans="3:28" ht="15.75" customHeight="1">
      <c r="C107" s="41"/>
      <c r="D107" s="41"/>
      <c r="E107" s="41"/>
      <c r="F107" s="41"/>
      <c r="G107" s="83"/>
      <c r="H107" s="83"/>
      <c r="I107" s="83"/>
      <c r="J107" s="83"/>
      <c r="K107" s="83"/>
      <c r="L107" s="83"/>
      <c r="M107" s="83"/>
      <c r="N107" s="83"/>
      <c r="O107" s="83"/>
      <c r="P107" s="83"/>
      <c r="Q107" s="83"/>
      <c r="R107" s="83"/>
      <c r="V107" s="50"/>
      <c r="W107" s="4"/>
      <c r="X107" s="41"/>
      <c r="Y107" s="41"/>
      <c r="Z107" s="41"/>
      <c r="AB107" s="1211"/>
    </row>
    <row r="108" spans="3:28" ht="15.75" customHeight="1">
      <c r="C108" s="41"/>
      <c r="D108" s="41"/>
      <c r="E108" s="41"/>
      <c r="F108" s="41"/>
      <c r="G108" s="83"/>
      <c r="H108" s="83"/>
      <c r="I108" s="83"/>
      <c r="J108" s="83"/>
      <c r="K108" s="83"/>
      <c r="L108" s="83"/>
      <c r="M108" s="83"/>
      <c r="N108" s="83"/>
      <c r="O108" s="83"/>
      <c r="P108" s="83"/>
      <c r="Q108" s="83"/>
      <c r="R108" s="83"/>
      <c r="V108" s="50"/>
      <c r="W108" s="4"/>
      <c r="X108" s="41"/>
      <c r="Y108" s="41"/>
      <c r="Z108" s="41"/>
      <c r="AB108" s="1211"/>
    </row>
    <row r="109" spans="3:28" ht="15.75" customHeight="1">
      <c r="C109" s="41"/>
      <c r="D109" s="41"/>
      <c r="E109" s="41"/>
      <c r="F109" s="41"/>
      <c r="G109" s="83"/>
      <c r="H109" s="83"/>
      <c r="I109" s="83"/>
      <c r="J109" s="83"/>
      <c r="K109" s="83"/>
      <c r="L109" s="83"/>
      <c r="M109" s="83"/>
      <c r="N109" s="83"/>
      <c r="O109" s="83"/>
      <c r="P109" s="83"/>
      <c r="Q109" s="83"/>
      <c r="R109" s="83"/>
      <c r="V109" s="50"/>
      <c r="W109" s="4"/>
      <c r="X109" s="41"/>
      <c r="Y109" s="41"/>
      <c r="Z109" s="41"/>
      <c r="AB109" s="1211"/>
    </row>
    <row r="110" spans="3:28" ht="15.75" customHeight="1">
      <c r="C110" s="41"/>
      <c r="D110" s="41"/>
      <c r="E110" s="41"/>
      <c r="F110" s="41"/>
      <c r="G110" s="83"/>
      <c r="H110" s="83"/>
      <c r="I110" s="83"/>
      <c r="J110" s="83"/>
      <c r="K110" s="83"/>
      <c r="L110" s="83"/>
      <c r="M110" s="83"/>
      <c r="N110" s="83"/>
      <c r="O110" s="83"/>
      <c r="P110" s="83"/>
      <c r="Q110" s="83"/>
      <c r="R110" s="83"/>
      <c r="V110" s="50"/>
      <c r="W110" s="4"/>
      <c r="X110" s="41"/>
      <c r="Y110" s="41"/>
      <c r="Z110" s="41"/>
      <c r="AB110" s="1211"/>
    </row>
    <row r="111" spans="3:28" ht="15.75" customHeight="1">
      <c r="C111" s="41"/>
      <c r="D111" s="41"/>
      <c r="E111" s="41"/>
      <c r="F111" s="41"/>
      <c r="G111" s="83"/>
      <c r="H111" s="83"/>
      <c r="I111" s="83"/>
      <c r="J111" s="83"/>
      <c r="K111" s="83"/>
      <c r="L111" s="83"/>
      <c r="M111" s="83"/>
      <c r="N111" s="83"/>
      <c r="O111" s="83"/>
      <c r="P111" s="83"/>
      <c r="Q111" s="83"/>
      <c r="R111" s="83"/>
      <c r="V111" s="50"/>
      <c r="W111" s="4"/>
      <c r="X111" s="41"/>
      <c r="Y111" s="41"/>
      <c r="Z111" s="41"/>
      <c r="AB111" s="1211"/>
    </row>
    <row r="112" spans="3:28" ht="15.75" customHeight="1">
      <c r="C112" s="41"/>
      <c r="D112" s="41"/>
      <c r="E112" s="41"/>
      <c r="F112" s="41"/>
      <c r="G112" s="83"/>
      <c r="H112" s="83"/>
      <c r="I112" s="83"/>
      <c r="J112" s="83"/>
      <c r="K112" s="83"/>
      <c r="L112" s="83"/>
      <c r="M112" s="83"/>
      <c r="N112" s="83"/>
      <c r="O112" s="83"/>
      <c r="P112" s="83"/>
      <c r="Q112" s="83"/>
      <c r="R112" s="83"/>
      <c r="V112" s="50"/>
      <c r="W112" s="4"/>
      <c r="X112" s="41"/>
      <c r="Y112" s="41"/>
      <c r="Z112" s="41"/>
      <c r="AB112" s="1211"/>
    </row>
    <row r="113" spans="3:28" ht="15.75" customHeight="1">
      <c r="C113" s="41"/>
      <c r="D113" s="41"/>
      <c r="E113" s="41"/>
      <c r="F113" s="41"/>
      <c r="G113" s="83"/>
      <c r="H113" s="83"/>
      <c r="I113" s="83"/>
      <c r="J113" s="83"/>
      <c r="K113" s="83"/>
      <c r="L113" s="83"/>
      <c r="M113" s="83"/>
      <c r="N113" s="83"/>
      <c r="O113" s="83"/>
      <c r="P113" s="83"/>
      <c r="Q113" s="83"/>
      <c r="R113" s="83"/>
      <c r="V113" s="50"/>
      <c r="W113" s="4"/>
      <c r="X113" s="41"/>
      <c r="Y113" s="41"/>
      <c r="Z113" s="41"/>
      <c r="AB113" s="1211"/>
    </row>
    <row r="114" spans="3:28" ht="15.75" customHeight="1">
      <c r="C114" s="41"/>
      <c r="D114" s="41"/>
      <c r="E114" s="41"/>
      <c r="F114" s="41"/>
      <c r="G114" s="83"/>
      <c r="H114" s="83"/>
      <c r="I114" s="83"/>
      <c r="J114" s="83"/>
      <c r="K114" s="83"/>
      <c r="L114" s="83"/>
      <c r="M114" s="83"/>
      <c r="N114" s="83"/>
      <c r="O114" s="83"/>
      <c r="P114" s="83"/>
      <c r="Q114" s="83"/>
      <c r="R114" s="83"/>
      <c r="V114" s="50"/>
      <c r="W114" s="4"/>
      <c r="X114" s="41"/>
      <c r="Y114" s="41"/>
      <c r="Z114" s="41"/>
      <c r="AB114" s="1211"/>
    </row>
    <row r="115" spans="3:28" ht="15.75" customHeight="1">
      <c r="C115" s="41"/>
      <c r="D115" s="41"/>
      <c r="E115" s="41"/>
      <c r="F115" s="41"/>
      <c r="G115" s="83"/>
      <c r="H115" s="83"/>
      <c r="I115" s="83"/>
      <c r="J115" s="83"/>
      <c r="K115" s="83"/>
      <c r="L115" s="83"/>
      <c r="M115" s="83"/>
      <c r="N115" s="83"/>
      <c r="O115" s="83"/>
      <c r="P115" s="83"/>
      <c r="Q115" s="83"/>
      <c r="R115" s="83"/>
      <c r="V115" s="50"/>
      <c r="W115" s="4"/>
      <c r="X115" s="41"/>
      <c r="Y115" s="41"/>
      <c r="Z115" s="41"/>
      <c r="AB115" s="1211"/>
    </row>
    <row r="116" spans="3:28" ht="15.75" customHeight="1">
      <c r="C116" s="41"/>
      <c r="D116" s="41"/>
      <c r="E116" s="41"/>
      <c r="F116" s="41"/>
      <c r="G116" s="83"/>
      <c r="H116" s="83"/>
      <c r="I116" s="83"/>
      <c r="J116" s="83"/>
      <c r="K116" s="83"/>
      <c r="L116" s="83"/>
      <c r="M116" s="83"/>
      <c r="N116" s="83"/>
      <c r="O116" s="83"/>
      <c r="P116" s="83"/>
      <c r="Q116" s="83"/>
      <c r="R116" s="83"/>
      <c r="V116" s="50"/>
      <c r="W116" s="4"/>
      <c r="X116" s="41"/>
      <c r="Y116" s="41"/>
      <c r="Z116" s="41"/>
      <c r="AB116" s="1211"/>
    </row>
    <row r="117" spans="3:28" ht="15.75" customHeight="1">
      <c r="C117" s="41"/>
      <c r="D117" s="41"/>
      <c r="E117" s="41"/>
      <c r="F117" s="41"/>
      <c r="G117" s="83"/>
      <c r="H117" s="83"/>
      <c r="I117" s="83"/>
      <c r="J117" s="83"/>
      <c r="K117" s="83"/>
      <c r="L117" s="83"/>
      <c r="M117" s="83"/>
      <c r="N117" s="83"/>
      <c r="O117" s="83"/>
      <c r="P117" s="83"/>
      <c r="Q117" s="83"/>
      <c r="R117" s="83"/>
      <c r="V117" s="50"/>
      <c r="W117" s="4"/>
      <c r="X117" s="41"/>
      <c r="Y117" s="41"/>
      <c r="Z117" s="41"/>
      <c r="AB117" s="1211"/>
    </row>
    <row r="118" spans="3:28" ht="15.75" customHeight="1">
      <c r="C118" s="41"/>
      <c r="D118" s="41"/>
      <c r="E118" s="41"/>
      <c r="F118" s="41"/>
      <c r="G118" s="83"/>
      <c r="H118" s="83"/>
      <c r="I118" s="83"/>
      <c r="J118" s="83"/>
      <c r="K118" s="83"/>
      <c r="L118" s="83"/>
      <c r="M118" s="83"/>
      <c r="N118" s="83"/>
      <c r="O118" s="83"/>
      <c r="P118" s="83"/>
      <c r="Q118" s="83"/>
      <c r="R118" s="83"/>
      <c r="V118" s="50"/>
      <c r="W118" s="4"/>
      <c r="X118" s="41"/>
      <c r="Y118" s="41"/>
      <c r="Z118" s="41"/>
      <c r="AB118" s="1211"/>
    </row>
    <row r="119" spans="3:28" ht="15.75" customHeight="1">
      <c r="C119" s="41"/>
      <c r="D119" s="41"/>
      <c r="E119" s="41"/>
      <c r="F119" s="41"/>
      <c r="G119" s="83"/>
      <c r="H119" s="83"/>
      <c r="I119" s="83"/>
      <c r="J119" s="83"/>
      <c r="K119" s="83"/>
      <c r="L119" s="83"/>
      <c r="M119" s="83"/>
      <c r="N119" s="83"/>
      <c r="O119" s="83"/>
      <c r="P119" s="83"/>
      <c r="Q119" s="83"/>
      <c r="R119" s="83"/>
      <c r="V119" s="50"/>
      <c r="W119" s="4"/>
      <c r="X119" s="41"/>
      <c r="Y119" s="41"/>
      <c r="Z119" s="41"/>
      <c r="AB119" s="1211"/>
    </row>
    <row r="120" spans="3:28" ht="15.75" customHeight="1">
      <c r="C120" s="41"/>
      <c r="D120" s="41"/>
      <c r="E120" s="41"/>
      <c r="F120" s="41"/>
      <c r="G120" s="83"/>
      <c r="H120" s="83"/>
      <c r="I120" s="83"/>
      <c r="J120" s="83"/>
      <c r="K120" s="83"/>
      <c r="L120" s="83"/>
      <c r="M120" s="83"/>
      <c r="N120" s="83"/>
      <c r="O120" s="83"/>
      <c r="P120" s="83"/>
      <c r="Q120" s="83"/>
      <c r="R120" s="83"/>
      <c r="V120" s="50"/>
      <c r="W120" s="4"/>
      <c r="X120" s="41"/>
      <c r="Y120" s="41"/>
      <c r="Z120" s="41"/>
      <c r="AB120" s="1211"/>
    </row>
    <row r="121" spans="3:28" ht="15.75" customHeight="1">
      <c r="C121" s="41"/>
      <c r="D121" s="41"/>
      <c r="E121" s="41"/>
      <c r="F121" s="41"/>
      <c r="G121" s="83"/>
      <c r="H121" s="83"/>
      <c r="I121" s="83"/>
      <c r="J121" s="83"/>
      <c r="K121" s="83"/>
      <c r="L121" s="83"/>
      <c r="M121" s="83"/>
      <c r="N121" s="83"/>
      <c r="O121" s="83"/>
      <c r="P121" s="83"/>
      <c r="Q121" s="83"/>
      <c r="R121" s="83"/>
      <c r="V121" s="50"/>
      <c r="W121" s="4"/>
      <c r="X121" s="41"/>
      <c r="Y121" s="41"/>
      <c r="Z121" s="41"/>
      <c r="AB121" s="1211"/>
    </row>
    <row r="122" spans="3:28" ht="15.75" customHeight="1">
      <c r="C122" s="41"/>
      <c r="D122" s="41"/>
      <c r="E122" s="41"/>
      <c r="F122" s="41"/>
      <c r="G122" s="83"/>
      <c r="H122" s="83"/>
      <c r="I122" s="83"/>
      <c r="J122" s="83"/>
      <c r="K122" s="83"/>
      <c r="L122" s="83"/>
      <c r="M122" s="83"/>
      <c r="N122" s="83"/>
      <c r="O122" s="83"/>
      <c r="P122" s="83"/>
      <c r="Q122" s="83"/>
      <c r="R122" s="83"/>
      <c r="V122" s="50"/>
      <c r="W122" s="4"/>
      <c r="X122" s="41"/>
      <c r="Y122" s="41"/>
      <c r="Z122" s="41"/>
      <c r="AB122" s="1211"/>
    </row>
    <row r="123" spans="3:28" ht="15.75" customHeight="1">
      <c r="C123" s="41"/>
      <c r="D123" s="41"/>
      <c r="E123" s="41"/>
      <c r="F123" s="41"/>
      <c r="G123" s="83"/>
      <c r="H123" s="83"/>
      <c r="I123" s="83"/>
      <c r="J123" s="83"/>
      <c r="K123" s="83"/>
      <c r="L123" s="83"/>
      <c r="M123" s="83"/>
      <c r="N123" s="83"/>
      <c r="O123" s="83"/>
      <c r="P123" s="83"/>
      <c r="Q123" s="83"/>
      <c r="R123" s="83"/>
      <c r="V123" s="50"/>
      <c r="W123" s="4"/>
      <c r="X123" s="41"/>
      <c r="Y123" s="41"/>
      <c r="Z123" s="41"/>
      <c r="AB123" s="1211"/>
    </row>
    <row r="124" spans="3:28" ht="15.75" customHeight="1">
      <c r="C124" s="41"/>
      <c r="D124" s="41"/>
      <c r="E124" s="41"/>
      <c r="F124" s="41"/>
      <c r="G124" s="83"/>
      <c r="H124" s="83"/>
      <c r="I124" s="83"/>
      <c r="J124" s="83"/>
      <c r="K124" s="83"/>
      <c r="L124" s="83"/>
      <c r="M124" s="83"/>
      <c r="N124" s="83"/>
      <c r="O124" s="83"/>
      <c r="P124" s="83"/>
      <c r="Q124" s="83"/>
      <c r="R124" s="83"/>
      <c r="V124" s="50"/>
      <c r="W124" s="4"/>
      <c r="X124" s="41"/>
      <c r="Y124" s="41"/>
      <c r="Z124" s="41"/>
      <c r="AB124" s="1211"/>
    </row>
    <row r="125" spans="3:28" ht="15.75" customHeight="1">
      <c r="C125" s="41"/>
      <c r="D125" s="41"/>
      <c r="E125" s="41"/>
      <c r="F125" s="41"/>
      <c r="G125" s="83"/>
      <c r="H125" s="83"/>
      <c r="I125" s="83"/>
      <c r="J125" s="83"/>
      <c r="K125" s="83"/>
      <c r="L125" s="83"/>
      <c r="M125" s="83"/>
      <c r="N125" s="83"/>
      <c r="O125" s="83"/>
      <c r="P125" s="83"/>
      <c r="Q125" s="83"/>
      <c r="R125" s="83"/>
      <c r="V125" s="50"/>
      <c r="W125" s="4"/>
      <c r="X125" s="41"/>
      <c r="Y125" s="41"/>
      <c r="Z125" s="41"/>
      <c r="AB125" s="1211"/>
    </row>
    <row r="126" spans="3:28" ht="15.75" customHeight="1">
      <c r="C126" s="41"/>
      <c r="D126" s="41"/>
      <c r="E126" s="41"/>
      <c r="F126" s="41"/>
      <c r="G126" s="83"/>
      <c r="H126" s="83"/>
      <c r="I126" s="83"/>
      <c r="J126" s="83"/>
      <c r="K126" s="83"/>
      <c r="L126" s="83"/>
      <c r="M126" s="83"/>
      <c r="N126" s="83"/>
      <c r="O126" s="83"/>
      <c r="P126" s="83"/>
      <c r="Q126" s="83"/>
      <c r="R126" s="83"/>
      <c r="V126" s="50"/>
      <c r="W126" s="4"/>
      <c r="X126" s="41"/>
      <c r="Y126" s="41"/>
      <c r="Z126" s="41"/>
      <c r="AB126" s="1211"/>
    </row>
    <row r="127" spans="3:28" ht="15.75" customHeight="1">
      <c r="C127" s="41"/>
      <c r="D127" s="41"/>
      <c r="E127" s="41"/>
      <c r="F127" s="41"/>
      <c r="G127" s="83"/>
      <c r="H127" s="83"/>
      <c r="I127" s="83"/>
      <c r="J127" s="83"/>
      <c r="K127" s="83"/>
      <c r="L127" s="83"/>
      <c r="M127" s="83"/>
      <c r="N127" s="83"/>
      <c r="O127" s="83"/>
      <c r="P127" s="83"/>
      <c r="Q127" s="83"/>
      <c r="R127" s="83"/>
      <c r="V127" s="50"/>
      <c r="W127" s="4"/>
      <c r="X127" s="41"/>
      <c r="Y127" s="41"/>
      <c r="Z127" s="41"/>
      <c r="AB127" s="1211"/>
    </row>
    <row r="128" spans="3:28" ht="15.75" customHeight="1">
      <c r="C128" s="41"/>
      <c r="D128" s="41"/>
      <c r="E128" s="41"/>
      <c r="F128" s="41"/>
      <c r="G128" s="83"/>
      <c r="H128" s="83"/>
      <c r="I128" s="83"/>
      <c r="J128" s="83"/>
      <c r="K128" s="83"/>
      <c r="L128" s="83"/>
      <c r="M128" s="83"/>
      <c r="N128" s="83"/>
      <c r="O128" s="83"/>
      <c r="P128" s="83"/>
      <c r="Q128" s="83"/>
      <c r="R128" s="83"/>
      <c r="V128" s="50"/>
      <c r="W128" s="4"/>
      <c r="X128" s="41"/>
      <c r="Y128" s="41"/>
      <c r="Z128" s="41"/>
      <c r="AB128" s="1211"/>
    </row>
    <row r="129" spans="3:28" ht="15.75" customHeight="1">
      <c r="C129" s="41"/>
      <c r="D129" s="41"/>
      <c r="E129" s="41"/>
      <c r="F129" s="41"/>
      <c r="G129" s="83"/>
      <c r="H129" s="83"/>
      <c r="I129" s="83"/>
      <c r="J129" s="83"/>
      <c r="K129" s="83"/>
      <c r="L129" s="83"/>
      <c r="M129" s="83"/>
      <c r="N129" s="83"/>
      <c r="O129" s="83"/>
      <c r="P129" s="83"/>
      <c r="Q129" s="83"/>
      <c r="R129" s="83"/>
      <c r="V129" s="50"/>
      <c r="W129" s="4"/>
      <c r="X129" s="41"/>
      <c r="Y129" s="41"/>
      <c r="Z129" s="41"/>
      <c r="AB129" s="1211"/>
    </row>
    <row r="130" spans="3:28" ht="15.75" customHeight="1">
      <c r="C130" s="41"/>
      <c r="D130" s="41"/>
      <c r="E130" s="41"/>
      <c r="F130" s="41"/>
      <c r="G130" s="83"/>
      <c r="H130" s="83"/>
      <c r="I130" s="83"/>
      <c r="J130" s="83"/>
      <c r="K130" s="83"/>
      <c r="L130" s="83"/>
      <c r="M130" s="83"/>
      <c r="N130" s="83"/>
      <c r="O130" s="83"/>
      <c r="P130" s="83"/>
      <c r="Q130" s="83"/>
      <c r="R130" s="83"/>
      <c r="V130" s="50"/>
      <c r="W130" s="4"/>
      <c r="X130" s="41"/>
      <c r="Y130" s="41"/>
      <c r="Z130" s="41"/>
      <c r="AB130" s="1211"/>
    </row>
    <row r="131" spans="3:28" ht="15.75" customHeight="1">
      <c r="C131" s="41"/>
      <c r="D131" s="41"/>
      <c r="E131" s="41"/>
      <c r="F131" s="41"/>
      <c r="G131" s="83"/>
      <c r="H131" s="83"/>
      <c r="I131" s="83"/>
      <c r="J131" s="83"/>
      <c r="K131" s="83"/>
      <c r="L131" s="83"/>
      <c r="M131" s="83"/>
      <c r="N131" s="83"/>
      <c r="O131" s="83"/>
      <c r="P131" s="83"/>
      <c r="Q131" s="83"/>
      <c r="R131" s="83"/>
      <c r="V131" s="50"/>
      <c r="W131" s="4"/>
      <c r="X131" s="41"/>
      <c r="Y131" s="41"/>
      <c r="Z131" s="41"/>
      <c r="AB131" s="1211"/>
    </row>
    <row r="132" spans="3:28" ht="15.75" customHeight="1">
      <c r="C132" s="41"/>
      <c r="D132" s="41"/>
      <c r="E132" s="41"/>
      <c r="F132" s="41"/>
      <c r="G132" s="83"/>
      <c r="H132" s="83"/>
      <c r="I132" s="83"/>
      <c r="J132" s="83"/>
      <c r="K132" s="83"/>
      <c r="L132" s="83"/>
      <c r="M132" s="83"/>
      <c r="N132" s="83"/>
      <c r="O132" s="83"/>
      <c r="P132" s="83"/>
      <c r="Q132" s="83"/>
      <c r="R132" s="83"/>
      <c r="V132" s="50"/>
      <c r="W132" s="4"/>
      <c r="X132" s="41"/>
      <c r="Y132" s="41"/>
      <c r="Z132" s="41"/>
      <c r="AB132" s="1211"/>
    </row>
    <row r="133" spans="3:28" ht="15.75" customHeight="1">
      <c r="C133" s="41"/>
      <c r="D133" s="41"/>
      <c r="E133" s="41"/>
      <c r="F133" s="41"/>
      <c r="G133" s="83"/>
      <c r="H133" s="83"/>
      <c r="I133" s="83"/>
      <c r="J133" s="83"/>
      <c r="K133" s="83"/>
      <c r="L133" s="83"/>
      <c r="M133" s="83"/>
      <c r="N133" s="83"/>
      <c r="O133" s="83"/>
      <c r="P133" s="83"/>
      <c r="Q133" s="83"/>
      <c r="R133" s="83"/>
      <c r="V133" s="50"/>
      <c r="W133" s="4"/>
      <c r="X133" s="41"/>
      <c r="Y133" s="41"/>
      <c r="Z133" s="41"/>
      <c r="AB133" s="1211"/>
    </row>
    <row r="134" spans="3:28" ht="15.75" customHeight="1">
      <c r="C134" s="41"/>
      <c r="D134" s="41"/>
      <c r="E134" s="41"/>
      <c r="F134" s="41"/>
      <c r="G134" s="83"/>
      <c r="H134" s="83"/>
      <c r="I134" s="83"/>
      <c r="J134" s="83"/>
      <c r="K134" s="83"/>
      <c r="L134" s="83"/>
      <c r="M134" s="83"/>
      <c r="N134" s="83"/>
      <c r="O134" s="83"/>
      <c r="P134" s="83"/>
      <c r="Q134" s="83"/>
      <c r="R134" s="83"/>
      <c r="V134" s="50"/>
      <c r="W134" s="4"/>
      <c r="X134" s="41"/>
      <c r="Y134" s="41"/>
      <c r="Z134" s="41"/>
      <c r="AB134" s="1211"/>
    </row>
    <row r="135" spans="3:28" ht="15.75" customHeight="1">
      <c r="C135" s="41"/>
      <c r="D135" s="41"/>
      <c r="E135" s="41"/>
      <c r="F135" s="41"/>
      <c r="G135" s="83"/>
      <c r="H135" s="83"/>
      <c r="I135" s="83"/>
      <c r="J135" s="83"/>
      <c r="K135" s="83"/>
      <c r="L135" s="83"/>
      <c r="M135" s="83"/>
      <c r="N135" s="83"/>
      <c r="O135" s="83"/>
      <c r="P135" s="83"/>
      <c r="Q135" s="83"/>
      <c r="R135" s="83"/>
      <c r="V135" s="50"/>
      <c r="W135" s="4"/>
      <c r="X135" s="41"/>
      <c r="Y135" s="41"/>
      <c r="Z135" s="41"/>
      <c r="AB135" s="1211"/>
    </row>
    <row r="136" spans="3:28" ht="15.75" customHeight="1">
      <c r="C136" s="41"/>
      <c r="D136" s="41"/>
      <c r="E136" s="41"/>
      <c r="F136" s="41"/>
      <c r="G136" s="83"/>
      <c r="H136" s="83"/>
      <c r="I136" s="83"/>
      <c r="J136" s="83"/>
      <c r="K136" s="83"/>
      <c r="L136" s="83"/>
      <c r="M136" s="83"/>
      <c r="N136" s="83"/>
      <c r="O136" s="83"/>
      <c r="P136" s="83"/>
      <c r="Q136" s="83"/>
      <c r="R136" s="83"/>
      <c r="V136" s="50"/>
      <c r="W136" s="4"/>
      <c r="X136" s="41"/>
      <c r="Y136" s="41"/>
      <c r="Z136" s="41"/>
      <c r="AB136" s="1211"/>
    </row>
    <row r="137" spans="3:28" ht="15.75" customHeight="1">
      <c r="C137" s="41"/>
      <c r="D137" s="41"/>
      <c r="E137" s="41"/>
      <c r="F137" s="41"/>
      <c r="G137" s="83"/>
      <c r="H137" s="83"/>
      <c r="I137" s="83"/>
      <c r="J137" s="83"/>
      <c r="K137" s="83"/>
      <c r="L137" s="83"/>
      <c r="M137" s="83"/>
      <c r="N137" s="83"/>
      <c r="O137" s="83"/>
      <c r="P137" s="83"/>
      <c r="Q137" s="83"/>
      <c r="R137" s="83"/>
      <c r="V137" s="50"/>
      <c r="W137" s="4"/>
      <c r="X137" s="41"/>
      <c r="Y137" s="41"/>
      <c r="Z137" s="41"/>
      <c r="AB137" s="1211"/>
    </row>
    <row r="138" spans="3:28" ht="15.75" customHeight="1">
      <c r="C138" s="41"/>
      <c r="D138" s="41"/>
      <c r="E138" s="41"/>
      <c r="F138" s="41"/>
      <c r="G138" s="83"/>
      <c r="H138" s="83"/>
      <c r="I138" s="83"/>
      <c r="J138" s="83"/>
      <c r="K138" s="83"/>
      <c r="L138" s="83"/>
      <c r="M138" s="83"/>
      <c r="N138" s="83"/>
      <c r="O138" s="83"/>
      <c r="P138" s="83"/>
      <c r="Q138" s="83"/>
      <c r="R138" s="83"/>
      <c r="V138" s="50"/>
      <c r="W138" s="4"/>
      <c r="X138" s="41"/>
      <c r="Y138" s="41"/>
      <c r="Z138" s="41"/>
      <c r="AB138" s="1211"/>
    </row>
    <row r="139" spans="3:28" ht="15.75" customHeight="1">
      <c r="C139" s="41"/>
      <c r="D139" s="41"/>
      <c r="E139" s="41"/>
      <c r="F139" s="41"/>
      <c r="G139" s="83"/>
      <c r="H139" s="83"/>
      <c r="I139" s="83"/>
      <c r="J139" s="83"/>
      <c r="K139" s="83"/>
      <c r="L139" s="83"/>
      <c r="M139" s="83"/>
      <c r="N139" s="83"/>
      <c r="O139" s="83"/>
      <c r="P139" s="83"/>
      <c r="Q139" s="83"/>
      <c r="R139" s="83"/>
      <c r="V139" s="50"/>
      <c r="W139" s="4"/>
      <c r="X139" s="41"/>
      <c r="Y139" s="41"/>
      <c r="Z139" s="41"/>
      <c r="AB139" s="1211"/>
    </row>
    <row r="140" spans="3:28" ht="15.75" customHeight="1">
      <c r="C140" s="41"/>
      <c r="D140" s="41"/>
      <c r="E140" s="41"/>
      <c r="F140" s="41"/>
      <c r="G140" s="83"/>
      <c r="H140" s="83"/>
      <c r="I140" s="83"/>
      <c r="J140" s="83"/>
      <c r="K140" s="83"/>
      <c r="L140" s="83"/>
      <c r="M140" s="83"/>
      <c r="N140" s="83"/>
      <c r="O140" s="83"/>
      <c r="P140" s="83"/>
      <c r="Q140" s="83"/>
      <c r="R140" s="83"/>
      <c r="V140" s="50"/>
      <c r="W140" s="4"/>
      <c r="X140" s="41"/>
      <c r="Y140" s="41"/>
      <c r="Z140" s="41"/>
      <c r="AB140" s="1211"/>
    </row>
    <row r="141" spans="3:28" ht="15.75" customHeight="1">
      <c r="C141" s="41"/>
      <c r="D141" s="41"/>
      <c r="E141" s="41"/>
      <c r="F141" s="41"/>
      <c r="G141" s="83"/>
      <c r="H141" s="83"/>
      <c r="I141" s="83"/>
      <c r="J141" s="83"/>
      <c r="K141" s="83"/>
      <c r="L141" s="83"/>
      <c r="M141" s="83"/>
      <c r="N141" s="83"/>
      <c r="O141" s="83"/>
      <c r="P141" s="83"/>
      <c r="Q141" s="83"/>
      <c r="R141" s="83"/>
      <c r="V141" s="50"/>
      <c r="W141" s="4"/>
      <c r="X141" s="41"/>
      <c r="Y141" s="41"/>
      <c r="Z141" s="41"/>
      <c r="AB141" s="1211"/>
    </row>
    <row r="142" spans="3:28" ht="15.75" customHeight="1">
      <c r="C142" s="41"/>
      <c r="D142" s="41"/>
      <c r="E142" s="41"/>
      <c r="F142" s="41"/>
      <c r="G142" s="83"/>
      <c r="H142" s="83"/>
      <c r="I142" s="83"/>
      <c r="J142" s="83"/>
      <c r="K142" s="83"/>
      <c r="L142" s="83"/>
      <c r="M142" s="83"/>
      <c r="N142" s="83"/>
      <c r="O142" s="83"/>
      <c r="P142" s="83"/>
      <c r="Q142" s="83"/>
      <c r="R142" s="83"/>
      <c r="V142" s="50"/>
      <c r="W142" s="4"/>
      <c r="X142" s="41"/>
      <c r="Y142" s="41"/>
      <c r="Z142" s="41"/>
      <c r="AB142" s="1211"/>
    </row>
    <row r="143" spans="3:28" ht="15.75" customHeight="1">
      <c r="C143" s="41"/>
      <c r="D143" s="41"/>
      <c r="E143" s="41"/>
      <c r="F143" s="41"/>
      <c r="G143" s="83"/>
      <c r="H143" s="83"/>
      <c r="I143" s="83"/>
      <c r="J143" s="83"/>
      <c r="K143" s="83"/>
      <c r="L143" s="83"/>
      <c r="M143" s="83"/>
      <c r="N143" s="83"/>
      <c r="O143" s="83"/>
      <c r="P143" s="83"/>
      <c r="Q143" s="83"/>
      <c r="R143" s="83"/>
      <c r="V143" s="50"/>
      <c r="W143" s="4"/>
      <c r="X143" s="41"/>
      <c r="Y143" s="41"/>
      <c r="Z143" s="41"/>
      <c r="AB143" s="1211"/>
    </row>
    <row r="144" spans="3:28" ht="15.75" customHeight="1">
      <c r="C144" s="41"/>
      <c r="D144" s="41"/>
      <c r="E144" s="41"/>
      <c r="F144" s="41"/>
      <c r="G144" s="83"/>
      <c r="H144" s="83"/>
      <c r="I144" s="83"/>
      <c r="J144" s="83"/>
      <c r="K144" s="83"/>
      <c r="L144" s="83"/>
      <c r="M144" s="83"/>
      <c r="N144" s="83"/>
      <c r="O144" s="83"/>
      <c r="P144" s="83"/>
      <c r="Q144" s="83"/>
      <c r="R144" s="83"/>
      <c r="V144" s="50"/>
      <c r="W144" s="4"/>
      <c r="X144" s="41"/>
      <c r="Y144" s="41"/>
      <c r="Z144" s="41"/>
      <c r="AB144" s="1211"/>
    </row>
    <row r="145" spans="3:28" ht="15.75" customHeight="1">
      <c r="C145" s="41"/>
      <c r="D145" s="41"/>
      <c r="E145" s="41"/>
      <c r="F145" s="41"/>
      <c r="G145" s="83"/>
      <c r="H145" s="83"/>
      <c r="I145" s="83"/>
      <c r="J145" s="83"/>
      <c r="K145" s="83"/>
      <c r="L145" s="83"/>
      <c r="M145" s="83"/>
      <c r="N145" s="83"/>
      <c r="O145" s="83"/>
      <c r="P145" s="83"/>
      <c r="Q145" s="83"/>
      <c r="R145" s="83"/>
      <c r="V145" s="50"/>
      <c r="W145" s="4"/>
      <c r="X145" s="41"/>
      <c r="Y145" s="41"/>
      <c r="Z145" s="41"/>
      <c r="AB145" s="1211"/>
    </row>
    <row r="146" spans="3:28" ht="15.75" customHeight="1">
      <c r="C146" s="41"/>
      <c r="D146" s="41"/>
      <c r="E146" s="41"/>
      <c r="F146" s="41"/>
      <c r="G146" s="83"/>
      <c r="H146" s="83"/>
      <c r="I146" s="83"/>
      <c r="J146" s="83"/>
      <c r="K146" s="83"/>
      <c r="L146" s="83"/>
      <c r="M146" s="83"/>
      <c r="N146" s="83"/>
      <c r="O146" s="83"/>
      <c r="P146" s="83"/>
      <c r="Q146" s="83"/>
      <c r="R146" s="83"/>
      <c r="V146" s="50"/>
      <c r="W146" s="4"/>
      <c r="X146" s="41"/>
      <c r="Y146" s="41"/>
      <c r="Z146" s="41"/>
      <c r="AB146" s="1211"/>
    </row>
    <row r="147" spans="3:28" ht="15.75" customHeight="1">
      <c r="C147" s="41"/>
      <c r="D147" s="41"/>
      <c r="E147" s="41"/>
      <c r="F147" s="41"/>
      <c r="G147" s="83"/>
      <c r="H147" s="83"/>
      <c r="I147" s="83"/>
      <c r="J147" s="83"/>
      <c r="K147" s="83"/>
      <c r="L147" s="83"/>
      <c r="M147" s="83"/>
      <c r="N147" s="83"/>
      <c r="O147" s="83"/>
      <c r="P147" s="83"/>
      <c r="Q147" s="83"/>
      <c r="R147" s="83"/>
      <c r="V147" s="50"/>
      <c r="W147" s="4"/>
      <c r="X147" s="41"/>
      <c r="Y147" s="41"/>
      <c r="Z147" s="41"/>
      <c r="AB147" s="1211"/>
    </row>
    <row r="148" spans="3:28" ht="15.75" customHeight="1">
      <c r="C148" s="41"/>
      <c r="D148" s="41"/>
      <c r="E148" s="41"/>
      <c r="F148" s="41"/>
      <c r="G148" s="83"/>
      <c r="H148" s="83"/>
      <c r="I148" s="83"/>
      <c r="J148" s="83"/>
      <c r="K148" s="83"/>
      <c r="L148" s="83"/>
      <c r="M148" s="83"/>
      <c r="N148" s="83"/>
      <c r="O148" s="83"/>
      <c r="P148" s="83"/>
      <c r="Q148" s="83"/>
      <c r="R148" s="83"/>
      <c r="V148" s="50"/>
      <c r="W148" s="4"/>
      <c r="X148" s="41"/>
      <c r="Y148" s="41"/>
      <c r="Z148" s="41"/>
      <c r="AB148" s="1211"/>
    </row>
    <row r="149" spans="3:28" ht="15.75" customHeight="1">
      <c r="C149" s="41"/>
      <c r="D149" s="41"/>
      <c r="E149" s="41"/>
      <c r="F149" s="41"/>
      <c r="G149" s="83"/>
      <c r="H149" s="83"/>
      <c r="I149" s="83"/>
      <c r="J149" s="83"/>
      <c r="K149" s="83"/>
      <c r="L149" s="83"/>
      <c r="M149" s="83"/>
      <c r="N149" s="83"/>
      <c r="O149" s="83"/>
      <c r="P149" s="83"/>
      <c r="Q149" s="83"/>
      <c r="R149" s="83"/>
      <c r="V149" s="50"/>
      <c r="W149" s="4"/>
      <c r="X149" s="41"/>
      <c r="Y149" s="41"/>
      <c r="Z149" s="41"/>
      <c r="AB149" s="1211"/>
    </row>
    <row r="150" spans="3:28" ht="15.75" customHeight="1">
      <c r="C150" s="41"/>
      <c r="D150" s="41"/>
      <c r="E150" s="41"/>
      <c r="F150" s="41"/>
      <c r="G150" s="83"/>
      <c r="H150" s="83"/>
      <c r="I150" s="83"/>
      <c r="J150" s="83"/>
      <c r="K150" s="83"/>
      <c r="L150" s="83"/>
      <c r="M150" s="83"/>
      <c r="N150" s="83"/>
      <c r="O150" s="83"/>
      <c r="P150" s="83"/>
      <c r="Q150" s="83"/>
      <c r="R150" s="83"/>
      <c r="V150" s="50"/>
      <c r="W150" s="4"/>
      <c r="X150" s="41"/>
      <c r="Y150" s="41"/>
      <c r="Z150" s="41"/>
      <c r="AB150" s="1211"/>
    </row>
    <row r="151" spans="3:28" ht="15.75" customHeight="1">
      <c r="C151" s="41"/>
      <c r="D151" s="41"/>
      <c r="E151" s="41"/>
      <c r="F151" s="41"/>
      <c r="G151" s="83"/>
      <c r="H151" s="83"/>
      <c r="I151" s="83"/>
      <c r="J151" s="83"/>
      <c r="K151" s="83"/>
      <c r="L151" s="83"/>
      <c r="M151" s="83"/>
      <c r="N151" s="83"/>
      <c r="O151" s="83"/>
      <c r="P151" s="83"/>
      <c r="Q151" s="83"/>
      <c r="R151" s="83"/>
      <c r="V151" s="50"/>
      <c r="W151" s="4"/>
      <c r="X151" s="41"/>
      <c r="Y151" s="41"/>
      <c r="Z151" s="41"/>
      <c r="AB151" s="1211"/>
    </row>
    <row r="152" spans="3:28" ht="15.75" customHeight="1">
      <c r="C152" s="41"/>
      <c r="D152" s="41"/>
      <c r="E152" s="41"/>
      <c r="F152" s="41"/>
      <c r="G152" s="83"/>
      <c r="H152" s="83"/>
      <c r="I152" s="83"/>
      <c r="J152" s="83"/>
      <c r="K152" s="83"/>
      <c r="L152" s="83"/>
      <c r="M152" s="83"/>
      <c r="N152" s="83"/>
      <c r="O152" s="83"/>
      <c r="P152" s="83"/>
      <c r="Q152" s="83"/>
      <c r="R152" s="83"/>
      <c r="V152" s="50"/>
      <c r="W152" s="4"/>
      <c r="X152" s="41"/>
      <c r="Y152" s="41"/>
      <c r="Z152" s="41"/>
      <c r="AB152" s="1211"/>
    </row>
    <row r="153" spans="3:28" ht="15.75" customHeight="1">
      <c r="C153" s="41"/>
      <c r="D153" s="41"/>
      <c r="E153" s="41"/>
      <c r="F153" s="41"/>
      <c r="G153" s="83"/>
      <c r="H153" s="83"/>
      <c r="I153" s="83"/>
      <c r="J153" s="83"/>
      <c r="K153" s="83"/>
      <c r="L153" s="83"/>
      <c r="M153" s="83"/>
      <c r="N153" s="83"/>
      <c r="O153" s="83"/>
      <c r="P153" s="83"/>
      <c r="Q153" s="83"/>
      <c r="R153" s="83"/>
      <c r="V153" s="50"/>
      <c r="W153" s="4"/>
      <c r="X153" s="41"/>
      <c r="Y153" s="41"/>
      <c r="Z153" s="41"/>
      <c r="AB153" s="1211"/>
    </row>
    <row r="154" spans="3:28" ht="15.75" customHeight="1">
      <c r="C154" s="41"/>
      <c r="D154" s="41"/>
      <c r="E154" s="41"/>
      <c r="F154" s="41"/>
      <c r="G154" s="83"/>
      <c r="H154" s="83"/>
      <c r="I154" s="83"/>
      <c r="J154" s="83"/>
      <c r="K154" s="83"/>
      <c r="L154" s="83"/>
      <c r="M154" s="83"/>
      <c r="N154" s="83"/>
      <c r="O154" s="83"/>
      <c r="P154" s="83"/>
      <c r="Q154" s="83"/>
      <c r="R154" s="83"/>
      <c r="V154" s="50"/>
      <c r="W154" s="4"/>
      <c r="X154" s="41"/>
      <c r="Y154" s="41"/>
      <c r="Z154" s="41"/>
      <c r="AB154" s="1211"/>
    </row>
    <row r="155" spans="3:28" ht="15.75" customHeight="1">
      <c r="C155" s="41"/>
      <c r="D155" s="41"/>
      <c r="E155" s="41"/>
      <c r="F155" s="41"/>
      <c r="G155" s="83"/>
      <c r="H155" s="83"/>
      <c r="I155" s="83"/>
      <c r="J155" s="83"/>
      <c r="K155" s="83"/>
      <c r="L155" s="83"/>
      <c r="M155" s="83"/>
      <c r="N155" s="83"/>
      <c r="O155" s="83"/>
      <c r="P155" s="83"/>
      <c r="Q155" s="83"/>
      <c r="R155" s="83"/>
      <c r="V155" s="50"/>
      <c r="W155" s="4"/>
      <c r="X155" s="41"/>
      <c r="Y155" s="41"/>
      <c r="Z155" s="41"/>
      <c r="AB155" s="1211"/>
    </row>
    <row r="156" spans="3:28" ht="15.75" customHeight="1">
      <c r="C156" s="41"/>
      <c r="D156" s="41"/>
      <c r="E156" s="41"/>
      <c r="F156" s="41"/>
      <c r="G156" s="83"/>
      <c r="H156" s="83"/>
      <c r="I156" s="83"/>
      <c r="J156" s="83"/>
      <c r="K156" s="83"/>
      <c r="L156" s="83"/>
      <c r="M156" s="83"/>
      <c r="N156" s="83"/>
      <c r="O156" s="83"/>
      <c r="P156" s="83"/>
      <c r="Q156" s="83"/>
      <c r="R156" s="83"/>
      <c r="V156" s="50"/>
      <c r="W156" s="4"/>
      <c r="X156" s="41"/>
      <c r="Y156" s="41"/>
      <c r="Z156" s="41"/>
      <c r="AB156" s="1211"/>
    </row>
    <row r="157" spans="3:28" ht="15.75" customHeight="1">
      <c r="C157" s="41"/>
      <c r="D157" s="41"/>
      <c r="E157" s="41"/>
      <c r="F157" s="41"/>
      <c r="G157" s="83"/>
      <c r="H157" s="83"/>
      <c r="I157" s="83"/>
      <c r="J157" s="83"/>
      <c r="K157" s="83"/>
      <c r="L157" s="83"/>
      <c r="M157" s="83"/>
      <c r="N157" s="83"/>
      <c r="O157" s="83"/>
      <c r="P157" s="83"/>
      <c r="Q157" s="83"/>
      <c r="R157" s="83"/>
      <c r="V157" s="50"/>
      <c r="W157" s="4"/>
      <c r="X157" s="41"/>
      <c r="Y157" s="41"/>
      <c r="Z157" s="41"/>
      <c r="AB157" s="1211"/>
    </row>
    <row r="158" spans="3:28" ht="15.75" customHeight="1">
      <c r="C158" s="41"/>
      <c r="D158" s="41"/>
      <c r="E158" s="41"/>
      <c r="F158" s="41"/>
      <c r="G158" s="83"/>
      <c r="H158" s="83"/>
      <c r="I158" s="83"/>
      <c r="J158" s="83"/>
      <c r="K158" s="83"/>
      <c r="L158" s="83"/>
      <c r="M158" s="83"/>
      <c r="N158" s="83"/>
      <c r="O158" s="83"/>
      <c r="P158" s="83"/>
      <c r="Q158" s="83"/>
      <c r="R158" s="83"/>
      <c r="V158" s="50"/>
      <c r="W158" s="4"/>
      <c r="X158" s="41"/>
      <c r="Y158" s="41"/>
      <c r="Z158" s="41"/>
      <c r="AB158" s="1211"/>
    </row>
    <row r="159" spans="3:28" ht="15.75" customHeight="1">
      <c r="C159" s="41"/>
      <c r="D159" s="41"/>
      <c r="E159" s="41"/>
      <c r="F159" s="41"/>
      <c r="G159" s="83"/>
      <c r="H159" s="83"/>
      <c r="I159" s="83"/>
      <c r="J159" s="83"/>
      <c r="K159" s="83"/>
      <c r="L159" s="83"/>
      <c r="M159" s="83"/>
      <c r="N159" s="83"/>
      <c r="O159" s="83"/>
      <c r="P159" s="83"/>
      <c r="Q159" s="83"/>
      <c r="R159" s="83"/>
      <c r="V159" s="50"/>
      <c r="W159" s="4"/>
      <c r="X159" s="41"/>
      <c r="Y159" s="41"/>
      <c r="Z159" s="41"/>
      <c r="AB159" s="1211"/>
    </row>
    <row r="160" spans="3:28" ht="15.75" customHeight="1">
      <c r="C160" s="41"/>
      <c r="D160" s="41"/>
      <c r="E160" s="41"/>
      <c r="F160" s="41"/>
      <c r="G160" s="83"/>
      <c r="H160" s="83"/>
      <c r="I160" s="83"/>
      <c r="J160" s="83"/>
      <c r="K160" s="83"/>
      <c r="L160" s="83"/>
      <c r="M160" s="83"/>
      <c r="N160" s="83"/>
      <c r="O160" s="83"/>
      <c r="P160" s="83"/>
      <c r="Q160" s="83"/>
      <c r="R160" s="83"/>
      <c r="V160" s="50"/>
      <c r="W160" s="4"/>
      <c r="X160" s="41"/>
      <c r="Y160" s="41"/>
      <c r="Z160" s="41"/>
      <c r="AB160" s="1211"/>
    </row>
    <row r="161" spans="3:28" ht="15.75" customHeight="1">
      <c r="C161" s="41"/>
      <c r="D161" s="41"/>
      <c r="E161" s="41"/>
      <c r="F161" s="41"/>
      <c r="G161" s="83"/>
      <c r="H161" s="83"/>
      <c r="I161" s="83"/>
      <c r="J161" s="83"/>
      <c r="K161" s="83"/>
      <c r="L161" s="83"/>
      <c r="M161" s="83"/>
      <c r="N161" s="83"/>
      <c r="O161" s="83"/>
      <c r="P161" s="83"/>
      <c r="Q161" s="83"/>
      <c r="R161" s="83"/>
      <c r="V161" s="50"/>
      <c r="W161" s="4"/>
      <c r="X161" s="41"/>
      <c r="Y161" s="41"/>
      <c r="Z161" s="41"/>
      <c r="AB161" s="1211"/>
    </row>
    <row r="162" spans="3:28" ht="15.75" customHeight="1">
      <c r="C162" s="41"/>
      <c r="D162" s="41"/>
      <c r="E162" s="41"/>
      <c r="F162" s="41"/>
      <c r="G162" s="83"/>
      <c r="H162" s="83"/>
      <c r="I162" s="83"/>
      <c r="J162" s="83"/>
      <c r="K162" s="83"/>
      <c r="L162" s="83"/>
      <c r="M162" s="83"/>
      <c r="N162" s="83"/>
      <c r="O162" s="83"/>
      <c r="P162" s="83"/>
      <c r="Q162" s="83"/>
      <c r="R162" s="83"/>
      <c r="V162" s="50"/>
      <c r="W162" s="4"/>
      <c r="X162" s="41"/>
      <c r="Y162" s="41"/>
      <c r="Z162" s="41"/>
      <c r="AB162" s="1211"/>
    </row>
    <row r="163" spans="3:28" ht="15.75" customHeight="1">
      <c r="C163" s="41"/>
      <c r="D163" s="41"/>
      <c r="E163" s="41"/>
      <c r="F163" s="41"/>
      <c r="G163" s="83"/>
      <c r="H163" s="83"/>
      <c r="I163" s="83"/>
      <c r="J163" s="83"/>
      <c r="K163" s="83"/>
      <c r="L163" s="83"/>
      <c r="M163" s="83"/>
      <c r="N163" s="83"/>
      <c r="O163" s="83"/>
      <c r="P163" s="83"/>
      <c r="Q163" s="83"/>
      <c r="R163" s="83"/>
      <c r="V163" s="50"/>
      <c r="W163" s="4"/>
      <c r="X163" s="41"/>
      <c r="Y163" s="41"/>
      <c r="Z163" s="41"/>
      <c r="AB163" s="1211"/>
    </row>
    <row r="164" spans="3:28" ht="15.75" customHeight="1">
      <c r="C164" s="41"/>
      <c r="D164" s="41"/>
      <c r="E164" s="41"/>
      <c r="F164" s="41"/>
      <c r="G164" s="83"/>
      <c r="H164" s="83"/>
      <c r="I164" s="83"/>
      <c r="J164" s="83"/>
      <c r="K164" s="83"/>
      <c r="L164" s="83"/>
      <c r="M164" s="83"/>
      <c r="N164" s="83"/>
      <c r="O164" s="83"/>
      <c r="P164" s="83"/>
      <c r="Q164" s="83"/>
      <c r="R164" s="83"/>
      <c r="V164" s="50"/>
      <c r="W164" s="4"/>
      <c r="X164" s="41"/>
      <c r="Y164" s="41"/>
      <c r="Z164" s="41"/>
      <c r="AB164" s="1211"/>
    </row>
    <row r="165" spans="3:28" ht="15.75" customHeight="1">
      <c r="C165" s="41"/>
      <c r="D165" s="41"/>
      <c r="E165" s="41"/>
      <c r="F165" s="41"/>
      <c r="G165" s="83"/>
      <c r="H165" s="83"/>
      <c r="I165" s="83"/>
      <c r="J165" s="83"/>
      <c r="K165" s="83"/>
      <c r="L165" s="83"/>
      <c r="M165" s="83"/>
      <c r="N165" s="83"/>
      <c r="O165" s="83"/>
      <c r="P165" s="83"/>
      <c r="Q165" s="83"/>
      <c r="R165" s="83"/>
      <c r="V165" s="50"/>
      <c r="W165" s="4"/>
      <c r="X165" s="41"/>
      <c r="Y165" s="41"/>
      <c r="Z165" s="41"/>
      <c r="AB165" s="1211"/>
    </row>
    <row r="166" spans="3:28" ht="15.75" customHeight="1">
      <c r="C166" s="41"/>
      <c r="D166" s="41"/>
      <c r="E166" s="41"/>
      <c r="F166" s="41"/>
      <c r="G166" s="83"/>
      <c r="H166" s="83"/>
      <c r="I166" s="83"/>
      <c r="J166" s="83"/>
      <c r="K166" s="83"/>
      <c r="L166" s="83"/>
      <c r="M166" s="83"/>
      <c r="N166" s="83"/>
      <c r="O166" s="83"/>
      <c r="P166" s="83"/>
      <c r="Q166" s="83"/>
      <c r="R166" s="83"/>
      <c r="V166" s="50"/>
      <c r="W166" s="4"/>
      <c r="X166" s="41"/>
      <c r="Y166" s="41"/>
      <c r="Z166" s="41"/>
      <c r="AB166" s="1211"/>
    </row>
    <row r="167" spans="3:28" ht="15.75" customHeight="1">
      <c r="C167" s="41"/>
      <c r="D167" s="41"/>
      <c r="E167" s="41"/>
      <c r="F167" s="41"/>
      <c r="G167" s="83"/>
      <c r="H167" s="83"/>
      <c r="I167" s="83"/>
      <c r="J167" s="83"/>
      <c r="K167" s="83"/>
      <c r="L167" s="83"/>
      <c r="M167" s="83"/>
      <c r="N167" s="83"/>
      <c r="O167" s="83"/>
      <c r="P167" s="83"/>
      <c r="Q167" s="83"/>
      <c r="R167" s="83"/>
      <c r="V167" s="50"/>
      <c r="W167" s="4"/>
      <c r="X167" s="41"/>
      <c r="Y167" s="41"/>
      <c r="Z167" s="41"/>
      <c r="AB167" s="1211"/>
    </row>
    <row r="168" spans="3:28" ht="15.75" customHeight="1">
      <c r="C168" s="41"/>
      <c r="D168" s="41"/>
      <c r="E168" s="41"/>
      <c r="F168" s="41"/>
      <c r="G168" s="83"/>
      <c r="H168" s="83"/>
      <c r="I168" s="83"/>
      <c r="J168" s="83"/>
      <c r="K168" s="83"/>
      <c r="L168" s="83"/>
      <c r="M168" s="83"/>
      <c r="N168" s="83"/>
      <c r="O168" s="83"/>
      <c r="P168" s="83"/>
      <c r="Q168" s="83"/>
      <c r="R168" s="83"/>
      <c r="V168" s="50"/>
      <c r="W168" s="4"/>
      <c r="X168" s="41"/>
      <c r="Y168" s="41"/>
      <c r="Z168" s="41"/>
      <c r="AB168" s="1211"/>
    </row>
    <row r="169" spans="3:28" ht="15.75" customHeight="1">
      <c r="C169" s="41"/>
      <c r="D169" s="41"/>
      <c r="E169" s="41"/>
      <c r="F169" s="41"/>
      <c r="G169" s="83"/>
      <c r="H169" s="83"/>
      <c r="I169" s="83"/>
      <c r="J169" s="83"/>
      <c r="K169" s="83"/>
      <c r="L169" s="83"/>
      <c r="M169" s="83"/>
      <c r="N169" s="83"/>
      <c r="O169" s="83"/>
      <c r="P169" s="83"/>
      <c r="Q169" s="83"/>
      <c r="R169" s="83"/>
      <c r="V169" s="50"/>
      <c r="W169" s="4"/>
      <c r="X169" s="41"/>
      <c r="Y169" s="41"/>
      <c r="Z169" s="41"/>
      <c r="AB169" s="1211"/>
    </row>
    <row r="170" spans="3:28" ht="15.75" customHeight="1">
      <c r="C170" s="41"/>
      <c r="D170" s="41"/>
      <c r="E170" s="41"/>
      <c r="F170" s="41"/>
      <c r="G170" s="83"/>
      <c r="H170" s="83"/>
      <c r="I170" s="83"/>
      <c r="J170" s="83"/>
      <c r="K170" s="83"/>
      <c r="L170" s="83"/>
      <c r="M170" s="83"/>
      <c r="N170" s="83"/>
      <c r="O170" s="83"/>
      <c r="P170" s="83"/>
      <c r="Q170" s="83"/>
      <c r="R170" s="83"/>
      <c r="V170" s="50"/>
      <c r="W170" s="4"/>
      <c r="X170" s="41"/>
      <c r="Y170" s="41"/>
      <c r="Z170" s="41"/>
      <c r="AB170" s="1211"/>
    </row>
    <row r="171" spans="3:28" ht="15.75" customHeight="1">
      <c r="C171" s="41"/>
      <c r="D171" s="41"/>
      <c r="E171" s="41"/>
      <c r="F171" s="41"/>
      <c r="G171" s="83"/>
      <c r="H171" s="83"/>
      <c r="I171" s="83"/>
      <c r="J171" s="83"/>
      <c r="K171" s="83"/>
      <c r="L171" s="83"/>
      <c r="M171" s="83"/>
      <c r="N171" s="83"/>
      <c r="O171" s="83"/>
      <c r="P171" s="83"/>
      <c r="Q171" s="83"/>
      <c r="R171" s="83"/>
      <c r="V171" s="50"/>
      <c r="W171" s="4"/>
      <c r="X171" s="41"/>
      <c r="Y171" s="41"/>
      <c r="Z171" s="41"/>
      <c r="AB171" s="1211"/>
    </row>
    <row r="172" spans="3:28" ht="15.75" customHeight="1">
      <c r="C172" s="41"/>
      <c r="D172" s="41"/>
      <c r="E172" s="41"/>
      <c r="F172" s="41"/>
      <c r="G172" s="83"/>
      <c r="H172" s="83"/>
      <c r="I172" s="83"/>
      <c r="J172" s="83"/>
      <c r="K172" s="83"/>
      <c r="L172" s="83"/>
      <c r="M172" s="83"/>
      <c r="N172" s="83"/>
      <c r="O172" s="83"/>
      <c r="P172" s="83"/>
      <c r="Q172" s="83"/>
      <c r="R172" s="83"/>
      <c r="V172" s="50"/>
      <c r="W172" s="4"/>
      <c r="X172" s="41"/>
      <c r="Y172" s="41"/>
      <c r="Z172" s="41"/>
      <c r="AB172" s="1211"/>
    </row>
    <row r="173" spans="3:28" ht="15.75" customHeight="1">
      <c r="C173" s="41"/>
      <c r="D173" s="41"/>
      <c r="E173" s="41"/>
      <c r="F173" s="41"/>
      <c r="G173" s="83"/>
      <c r="H173" s="83"/>
      <c r="I173" s="83"/>
      <c r="J173" s="83"/>
      <c r="K173" s="83"/>
      <c r="L173" s="83"/>
      <c r="M173" s="83"/>
      <c r="N173" s="83"/>
      <c r="O173" s="83"/>
      <c r="P173" s="83"/>
      <c r="Q173" s="83"/>
      <c r="R173" s="83"/>
      <c r="V173" s="50"/>
      <c r="W173" s="4"/>
      <c r="X173" s="41"/>
      <c r="Y173" s="41"/>
      <c r="Z173" s="41"/>
      <c r="AB173" s="1211"/>
    </row>
    <row r="174" spans="3:28" ht="15.75" customHeight="1">
      <c r="C174" s="41"/>
      <c r="D174" s="41"/>
      <c r="E174" s="41"/>
      <c r="F174" s="41"/>
      <c r="G174" s="83"/>
      <c r="H174" s="83"/>
      <c r="I174" s="83"/>
      <c r="J174" s="83"/>
      <c r="K174" s="83"/>
      <c r="L174" s="83"/>
      <c r="M174" s="83"/>
      <c r="N174" s="83"/>
      <c r="O174" s="83"/>
      <c r="P174" s="83"/>
      <c r="Q174" s="83"/>
      <c r="R174" s="83"/>
      <c r="V174" s="50"/>
      <c r="W174" s="4"/>
      <c r="X174" s="41"/>
      <c r="Y174" s="41"/>
      <c r="Z174" s="41"/>
      <c r="AB174" s="1211"/>
    </row>
    <row r="175" spans="3:28" ht="15.75" customHeight="1">
      <c r="C175" s="41"/>
      <c r="D175" s="41"/>
      <c r="E175" s="41"/>
      <c r="F175" s="41"/>
      <c r="G175" s="83"/>
      <c r="H175" s="83"/>
      <c r="I175" s="83"/>
      <c r="J175" s="83"/>
      <c r="K175" s="83"/>
      <c r="L175" s="83"/>
      <c r="M175" s="83"/>
      <c r="N175" s="83"/>
      <c r="O175" s="83"/>
      <c r="P175" s="83"/>
      <c r="Q175" s="83"/>
      <c r="R175" s="83"/>
      <c r="V175" s="50"/>
      <c r="W175" s="4"/>
      <c r="X175" s="41"/>
      <c r="Y175" s="41"/>
      <c r="Z175" s="41"/>
      <c r="AB175" s="1211"/>
    </row>
    <row r="176" spans="3:28" ht="15.75" customHeight="1">
      <c r="C176" s="41"/>
      <c r="D176" s="41"/>
      <c r="E176" s="41"/>
      <c r="F176" s="41"/>
      <c r="G176" s="83"/>
      <c r="H176" s="83"/>
      <c r="I176" s="83"/>
      <c r="J176" s="83"/>
      <c r="K176" s="83"/>
      <c r="L176" s="83"/>
      <c r="M176" s="83"/>
      <c r="N176" s="83"/>
      <c r="O176" s="83"/>
      <c r="P176" s="83"/>
      <c r="Q176" s="83"/>
      <c r="R176" s="83"/>
      <c r="V176" s="50"/>
      <c r="W176" s="4"/>
      <c r="X176" s="41"/>
      <c r="Y176" s="41"/>
      <c r="Z176" s="41"/>
      <c r="AB176" s="1211"/>
    </row>
    <row r="177" spans="3:28" ht="15.75" customHeight="1">
      <c r="C177" s="41"/>
      <c r="D177" s="41"/>
      <c r="E177" s="41"/>
      <c r="F177" s="41"/>
      <c r="G177" s="83"/>
      <c r="H177" s="83"/>
      <c r="I177" s="83"/>
      <c r="J177" s="83"/>
      <c r="K177" s="83"/>
      <c r="L177" s="83"/>
      <c r="M177" s="83"/>
      <c r="N177" s="83"/>
      <c r="O177" s="83"/>
      <c r="P177" s="83"/>
      <c r="Q177" s="83"/>
      <c r="R177" s="83"/>
      <c r="V177" s="50"/>
      <c r="W177" s="4"/>
      <c r="X177" s="41"/>
      <c r="Y177" s="41"/>
      <c r="Z177" s="41"/>
      <c r="AB177" s="1211"/>
    </row>
    <row r="178" spans="3:28" ht="15.75" customHeight="1">
      <c r="C178" s="41"/>
      <c r="D178" s="41"/>
      <c r="E178" s="41"/>
      <c r="F178" s="41"/>
      <c r="G178" s="83"/>
      <c r="H178" s="83"/>
      <c r="I178" s="83"/>
      <c r="J178" s="83"/>
      <c r="K178" s="83"/>
      <c r="L178" s="83"/>
      <c r="M178" s="83"/>
      <c r="N178" s="83"/>
      <c r="O178" s="83"/>
      <c r="P178" s="83"/>
      <c r="Q178" s="83"/>
      <c r="R178" s="83"/>
      <c r="V178" s="50"/>
      <c r="W178" s="4"/>
      <c r="X178" s="41"/>
      <c r="Y178" s="41"/>
      <c r="Z178" s="41"/>
      <c r="AB178" s="1211"/>
    </row>
    <row r="179" spans="3:28" ht="15.75" customHeight="1">
      <c r="C179" s="41"/>
      <c r="D179" s="41"/>
      <c r="E179" s="41"/>
      <c r="F179" s="41"/>
      <c r="G179" s="83"/>
      <c r="H179" s="83"/>
      <c r="I179" s="83"/>
      <c r="J179" s="83"/>
      <c r="K179" s="83"/>
      <c r="L179" s="83"/>
      <c r="M179" s="83"/>
      <c r="N179" s="83"/>
      <c r="O179" s="83"/>
      <c r="P179" s="83"/>
      <c r="Q179" s="83"/>
      <c r="R179" s="83"/>
      <c r="V179" s="50"/>
      <c r="W179" s="4"/>
      <c r="X179" s="41"/>
      <c r="Y179" s="41"/>
      <c r="Z179" s="41"/>
      <c r="AB179" s="1211"/>
    </row>
    <row r="180" spans="3:28" ht="15.75" customHeight="1">
      <c r="C180" s="41"/>
      <c r="D180" s="41"/>
      <c r="E180" s="41"/>
      <c r="F180" s="41"/>
      <c r="G180" s="83"/>
      <c r="H180" s="83"/>
      <c r="I180" s="83"/>
      <c r="J180" s="83"/>
      <c r="K180" s="83"/>
      <c r="L180" s="83"/>
      <c r="M180" s="83"/>
      <c r="N180" s="83"/>
      <c r="O180" s="83"/>
      <c r="P180" s="83"/>
      <c r="Q180" s="83"/>
      <c r="R180" s="83"/>
      <c r="V180" s="50"/>
      <c r="W180" s="4"/>
      <c r="X180" s="41"/>
      <c r="Y180" s="41"/>
      <c r="Z180" s="41"/>
      <c r="AB180" s="1211"/>
    </row>
    <row r="181" spans="3:28" ht="15.75" customHeight="1">
      <c r="C181" s="41"/>
      <c r="D181" s="41"/>
      <c r="E181" s="41"/>
      <c r="F181" s="41"/>
      <c r="G181" s="83"/>
      <c r="H181" s="83"/>
      <c r="I181" s="83"/>
      <c r="J181" s="83"/>
      <c r="K181" s="83"/>
      <c r="L181" s="83"/>
      <c r="M181" s="83"/>
      <c r="N181" s="83"/>
      <c r="O181" s="83"/>
      <c r="P181" s="83"/>
      <c r="Q181" s="83"/>
      <c r="R181" s="83"/>
      <c r="V181" s="50"/>
      <c r="W181" s="4"/>
      <c r="X181" s="41"/>
      <c r="Y181" s="41"/>
      <c r="Z181" s="41"/>
      <c r="AB181" s="1211"/>
    </row>
    <row r="182" spans="3:28" ht="15.75" customHeight="1">
      <c r="C182" s="41"/>
      <c r="D182" s="41"/>
      <c r="E182" s="41"/>
      <c r="F182" s="41"/>
      <c r="G182" s="83"/>
      <c r="H182" s="83"/>
      <c r="I182" s="83"/>
      <c r="J182" s="83"/>
      <c r="K182" s="83"/>
      <c r="L182" s="83"/>
      <c r="M182" s="83"/>
      <c r="N182" s="83"/>
      <c r="O182" s="83"/>
      <c r="P182" s="83"/>
      <c r="Q182" s="83"/>
      <c r="R182" s="83"/>
      <c r="V182" s="50"/>
      <c r="W182" s="4"/>
      <c r="X182" s="41"/>
      <c r="Y182" s="41"/>
      <c r="Z182" s="41"/>
      <c r="AB182" s="1211"/>
    </row>
    <row r="183" spans="3:28" ht="15.75" customHeight="1">
      <c r="C183" s="41"/>
      <c r="D183" s="41"/>
      <c r="E183" s="41"/>
      <c r="F183" s="41"/>
      <c r="G183" s="83"/>
      <c r="H183" s="83"/>
      <c r="I183" s="83"/>
      <c r="J183" s="83"/>
      <c r="K183" s="83"/>
      <c r="L183" s="83"/>
      <c r="M183" s="83"/>
      <c r="N183" s="83"/>
      <c r="O183" s="83"/>
      <c r="P183" s="83"/>
      <c r="Q183" s="83"/>
      <c r="R183" s="83"/>
      <c r="V183" s="50"/>
      <c r="W183" s="4"/>
      <c r="X183" s="41"/>
      <c r="Y183" s="41"/>
      <c r="Z183" s="41"/>
      <c r="AB183" s="1211"/>
    </row>
    <row r="184" spans="3:28" ht="15.75" customHeight="1">
      <c r="C184" s="41"/>
      <c r="D184" s="41"/>
      <c r="E184" s="41"/>
      <c r="F184" s="41"/>
      <c r="G184" s="83"/>
      <c r="H184" s="83"/>
      <c r="I184" s="83"/>
      <c r="J184" s="83"/>
      <c r="K184" s="83"/>
      <c r="L184" s="83"/>
      <c r="M184" s="83"/>
      <c r="N184" s="83"/>
      <c r="O184" s="83"/>
      <c r="P184" s="83"/>
      <c r="Q184" s="83"/>
      <c r="R184" s="83"/>
      <c r="V184" s="50"/>
      <c r="W184" s="4"/>
      <c r="X184" s="41"/>
      <c r="Y184" s="41"/>
      <c r="Z184" s="41"/>
      <c r="AB184" s="1211"/>
    </row>
    <row r="185" spans="3:28" ht="15.75" customHeight="1">
      <c r="C185" s="41"/>
      <c r="D185" s="41"/>
      <c r="E185" s="41"/>
      <c r="F185" s="41"/>
      <c r="G185" s="83"/>
      <c r="H185" s="83"/>
      <c r="I185" s="83"/>
      <c r="J185" s="83"/>
      <c r="K185" s="83"/>
      <c r="L185" s="83"/>
      <c r="M185" s="83"/>
      <c r="N185" s="83"/>
      <c r="O185" s="83"/>
      <c r="P185" s="83"/>
      <c r="Q185" s="83"/>
      <c r="R185" s="83"/>
      <c r="V185" s="50"/>
      <c r="W185" s="4"/>
      <c r="X185" s="41"/>
      <c r="Y185" s="41"/>
      <c r="Z185" s="41"/>
      <c r="AB185" s="1211"/>
    </row>
    <row r="186" spans="3:28" ht="15.75" customHeight="1">
      <c r="C186" s="41"/>
      <c r="D186" s="41"/>
      <c r="E186" s="41"/>
      <c r="F186" s="41"/>
      <c r="G186" s="83"/>
      <c r="H186" s="83"/>
      <c r="I186" s="83"/>
      <c r="J186" s="83"/>
      <c r="K186" s="83"/>
      <c r="L186" s="83"/>
      <c r="M186" s="83"/>
      <c r="N186" s="83"/>
      <c r="O186" s="83"/>
      <c r="P186" s="83"/>
      <c r="Q186" s="83"/>
      <c r="R186" s="83"/>
      <c r="V186" s="50"/>
      <c r="W186" s="4"/>
      <c r="X186" s="41"/>
      <c r="Y186" s="41"/>
      <c r="Z186" s="41"/>
      <c r="AB186" s="1211"/>
    </row>
    <row r="187" spans="3:28" ht="15.75" customHeight="1">
      <c r="C187" s="41"/>
      <c r="D187" s="41"/>
      <c r="E187" s="41"/>
      <c r="F187" s="41"/>
      <c r="G187" s="83"/>
      <c r="H187" s="83"/>
      <c r="I187" s="83"/>
      <c r="J187" s="83"/>
      <c r="K187" s="83"/>
      <c r="L187" s="83"/>
      <c r="M187" s="83"/>
      <c r="N187" s="83"/>
      <c r="O187" s="83"/>
      <c r="P187" s="83"/>
      <c r="Q187" s="83"/>
      <c r="R187" s="83"/>
      <c r="V187" s="50"/>
      <c r="W187" s="4"/>
      <c r="X187" s="41"/>
      <c r="Y187" s="41"/>
      <c r="Z187" s="41"/>
      <c r="AB187" s="1211"/>
    </row>
    <row r="188" spans="3:28" ht="15.75" customHeight="1">
      <c r="C188" s="41"/>
      <c r="D188" s="41"/>
      <c r="E188" s="41"/>
      <c r="F188" s="41"/>
      <c r="G188" s="83"/>
      <c r="H188" s="83"/>
      <c r="I188" s="83"/>
      <c r="J188" s="83"/>
      <c r="K188" s="83"/>
      <c r="L188" s="83"/>
      <c r="M188" s="83"/>
      <c r="N188" s="83"/>
      <c r="O188" s="83"/>
      <c r="P188" s="83"/>
      <c r="Q188" s="83"/>
      <c r="R188" s="83"/>
      <c r="V188" s="50"/>
      <c r="W188" s="4"/>
      <c r="X188" s="41"/>
      <c r="Y188" s="41"/>
      <c r="Z188" s="41"/>
      <c r="AB188" s="1211"/>
    </row>
    <row r="189" spans="3:28" ht="15.75" customHeight="1">
      <c r="C189" s="41"/>
      <c r="D189" s="41"/>
      <c r="E189" s="41"/>
      <c r="F189" s="41"/>
      <c r="G189" s="83"/>
      <c r="H189" s="83"/>
      <c r="I189" s="83"/>
      <c r="J189" s="83"/>
      <c r="K189" s="83"/>
      <c r="L189" s="83"/>
      <c r="M189" s="83"/>
      <c r="N189" s="83"/>
      <c r="O189" s="83"/>
      <c r="P189" s="83"/>
      <c r="Q189" s="83"/>
      <c r="R189" s="83"/>
      <c r="V189" s="50"/>
      <c r="W189" s="4"/>
      <c r="X189" s="41"/>
      <c r="Y189" s="41"/>
      <c r="Z189" s="41"/>
      <c r="AB189" s="1211"/>
    </row>
    <row r="190" spans="3:28" ht="15.75" customHeight="1">
      <c r="C190" s="41"/>
      <c r="D190" s="41"/>
      <c r="E190" s="41"/>
      <c r="F190" s="41"/>
      <c r="G190" s="83"/>
      <c r="H190" s="83"/>
      <c r="I190" s="83"/>
      <c r="J190" s="83"/>
      <c r="K190" s="83"/>
      <c r="L190" s="83"/>
      <c r="M190" s="83"/>
      <c r="N190" s="83"/>
      <c r="O190" s="83"/>
      <c r="P190" s="83"/>
      <c r="Q190" s="83"/>
      <c r="R190" s="83"/>
      <c r="V190" s="50"/>
      <c r="W190" s="4"/>
      <c r="X190" s="41"/>
      <c r="Y190" s="41"/>
      <c r="Z190" s="41"/>
      <c r="AB190" s="1211"/>
    </row>
    <row r="191" spans="3:28" ht="15.75" customHeight="1">
      <c r="C191" s="41"/>
      <c r="D191" s="41"/>
      <c r="E191" s="41"/>
      <c r="F191" s="41"/>
      <c r="G191" s="83"/>
      <c r="H191" s="83"/>
      <c r="I191" s="83"/>
      <c r="J191" s="83"/>
      <c r="K191" s="83"/>
      <c r="L191" s="83"/>
      <c r="M191" s="83"/>
      <c r="N191" s="83"/>
      <c r="O191" s="83"/>
      <c r="P191" s="83"/>
      <c r="Q191" s="83"/>
      <c r="R191" s="83"/>
      <c r="V191" s="50"/>
      <c r="W191" s="4"/>
      <c r="X191" s="41"/>
      <c r="Y191" s="41"/>
      <c r="Z191" s="41"/>
      <c r="AB191" s="1211"/>
    </row>
    <row r="192" spans="3:28" ht="15.75" customHeight="1">
      <c r="C192" s="41"/>
      <c r="D192" s="41"/>
      <c r="E192" s="41"/>
      <c r="F192" s="41"/>
      <c r="G192" s="83"/>
      <c r="H192" s="83"/>
      <c r="I192" s="83"/>
      <c r="J192" s="83"/>
      <c r="K192" s="83"/>
      <c r="L192" s="83"/>
      <c r="M192" s="83"/>
      <c r="N192" s="83"/>
      <c r="O192" s="83"/>
      <c r="P192" s="83"/>
      <c r="Q192" s="83"/>
      <c r="R192" s="83"/>
      <c r="V192" s="50"/>
      <c r="W192" s="4"/>
      <c r="X192" s="41"/>
      <c r="Y192" s="41"/>
      <c r="Z192" s="41"/>
      <c r="AB192" s="1211"/>
    </row>
    <row r="193" spans="3:28" ht="15.75" customHeight="1">
      <c r="C193" s="41"/>
      <c r="D193" s="41"/>
      <c r="E193" s="41"/>
      <c r="F193" s="41"/>
      <c r="G193" s="83"/>
      <c r="H193" s="83"/>
      <c r="I193" s="83"/>
      <c r="J193" s="83"/>
      <c r="K193" s="83"/>
      <c r="L193" s="83"/>
      <c r="M193" s="83"/>
      <c r="N193" s="83"/>
      <c r="O193" s="83"/>
      <c r="P193" s="83"/>
      <c r="Q193" s="83"/>
      <c r="R193" s="83"/>
      <c r="V193" s="50"/>
      <c r="W193" s="4"/>
      <c r="X193" s="41"/>
      <c r="Y193" s="41"/>
      <c r="Z193" s="41"/>
      <c r="AB193" s="1211"/>
    </row>
    <row r="194" spans="3:28" ht="15.75" customHeight="1">
      <c r="C194" s="41"/>
      <c r="D194" s="41"/>
      <c r="E194" s="41"/>
      <c r="F194" s="41"/>
      <c r="G194" s="83"/>
      <c r="H194" s="83"/>
      <c r="I194" s="83"/>
      <c r="J194" s="83"/>
      <c r="K194" s="83"/>
      <c r="L194" s="83"/>
      <c r="M194" s="83"/>
      <c r="N194" s="83"/>
      <c r="O194" s="83"/>
      <c r="P194" s="83"/>
      <c r="Q194" s="83"/>
      <c r="R194" s="83"/>
      <c r="V194" s="50"/>
      <c r="W194" s="4"/>
      <c r="X194" s="41"/>
      <c r="Y194" s="41"/>
      <c r="Z194" s="41"/>
      <c r="AB194" s="1211"/>
    </row>
    <row r="195" spans="3:28" ht="15.75" customHeight="1">
      <c r="C195" s="41"/>
      <c r="D195" s="41"/>
      <c r="E195" s="41"/>
      <c r="F195" s="41"/>
      <c r="G195" s="83"/>
      <c r="H195" s="83"/>
      <c r="I195" s="83"/>
      <c r="J195" s="83"/>
      <c r="K195" s="83"/>
      <c r="L195" s="83"/>
      <c r="M195" s="83"/>
      <c r="N195" s="83"/>
      <c r="O195" s="83"/>
      <c r="P195" s="83"/>
      <c r="Q195" s="83"/>
      <c r="R195" s="83"/>
      <c r="V195" s="50"/>
      <c r="W195" s="4"/>
      <c r="X195" s="41"/>
      <c r="Y195" s="41"/>
      <c r="Z195" s="41"/>
      <c r="AB195" s="1211"/>
    </row>
    <row r="196" spans="3:28" ht="15.75" customHeight="1">
      <c r="C196" s="41"/>
      <c r="D196" s="41"/>
      <c r="E196" s="41"/>
      <c r="F196" s="41"/>
      <c r="G196" s="83"/>
      <c r="H196" s="83"/>
      <c r="I196" s="83"/>
      <c r="J196" s="83"/>
      <c r="K196" s="83"/>
      <c r="L196" s="83"/>
      <c r="M196" s="83"/>
      <c r="N196" s="83"/>
      <c r="O196" s="83"/>
      <c r="P196" s="83"/>
      <c r="Q196" s="83"/>
      <c r="R196" s="83"/>
      <c r="V196" s="50"/>
      <c r="W196" s="4"/>
      <c r="X196" s="41"/>
      <c r="Y196" s="41"/>
      <c r="Z196" s="41"/>
      <c r="AB196" s="1211"/>
    </row>
    <row r="197" spans="3:28" ht="15.75" customHeight="1">
      <c r="C197" s="41"/>
      <c r="D197" s="41"/>
      <c r="E197" s="41"/>
      <c r="F197" s="41"/>
      <c r="G197" s="83"/>
      <c r="H197" s="83"/>
      <c r="I197" s="83"/>
      <c r="J197" s="83"/>
      <c r="K197" s="83"/>
      <c r="L197" s="83"/>
      <c r="M197" s="83"/>
      <c r="N197" s="83"/>
      <c r="O197" s="83"/>
      <c r="P197" s="83"/>
      <c r="Q197" s="83"/>
      <c r="R197" s="83"/>
      <c r="V197" s="50"/>
      <c r="W197" s="4"/>
      <c r="X197" s="41"/>
      <c r="Y197" s="41"/>
      <c r="Z197" s="41"/>
      <c r="AB197" s="1211"/>
    </row>
    <row r="198" spans="3:28" ht="15.75" customHeight="1">
      <c r="C198" s="41"/>
      <c r="D198" s="41"/>
      <c r="E198" s="41"/>
      <c r="F198" s="41"/>
      <c r="G198" s="83"/>
      <c r="H198" s="83"/>
      <c r="I198" s="83"/>
      <c r="J198" s="83"/>
      <c r="K198" s="83"/>
      <c r="L198" s="83"/>
      <c r="M198" s="83"/>
      <c r="N198" s="83"/>
      <c r="O198" s="83"/>
      <c r="P198" s="83"/>
      <c r="Q198" s="83"/>
      <c r="R198" s="83"/>
      <c r="V198" s="50"/>
      <c r="W198" s="4"/>
      <c r="X198" s="41"/>
      <c r="Y198" s="41"/>
      <c r="Z198" s="41"/>
      <c r="AB198" s="1211"/>
    </row>
    <row r="199" spans="3:28" ht="15.75" customHeight="1">
      <c r="C199" s="41"/>
      <c r="D199" s="41"/>
      <c r="E199" s="41"/>
      <c r="F199" s="41"/>
      <c r="G199" s="83"/>
      <c r="H199" s="83"/>
      <c r="I199" s="83"/>
      <c r="J199" s="83"/>
      <c r="K199" s="83"/>
      <c r="L199" s="83"/>
      <c r="M199" s="83"/>
      <c r="N199" s="83"/>
      <c r="O199" s="83"/>
      <c r="P199" s="83"/>
      <c r="Q199" s="83"/>
      <c r="R199" s="83"/>
      <c r="V199" s="50"/>
      <c r="W199" s="4"/>
      <c r="X199" s="41"/>
      <c r="Y199" s="41"/>
      <c r="Z199" s="41"/>
      <c r="AB199" s="1211"/>
    </row>
    <row r="200" spans="3:28" ht="15.75" customHeight="1">
      <c r="C200" s="41"/>
      <c r="D200" s="41"/>
      <c r="E200" s="41"/>
      <c r="F200" s="41"/>
      <c r="G200" s="83"/>
      <c r="H200" s="83"/>
      <c r="I200" s="83"/>
      <c r="J200" s="83"/>
      <c r="K200" s="83"/>
      <c r="L200" s="83"/>
      <c r="M200" s="83"/>
      <c r="N200" s="83"/>
      <c r="O200" s="83"/>
      <c r="P200" s="83"/>
      <c r="Q200" s="83"/>
      <c r="R200" s="83"/>
      <c r="V200" s="50"/>
      <c r="W200" s="4"/>
      <c r="X200" s="41"/>
      <c r="Y200" s="41"/>
      <c r="Z200" s="41"/>
      <c r="AB200" s="1211"/>
    </row>
    <row r="201" spans="3:28" ht="15.75" customHeight="1">
      <c r="C201" s="41"/>
      <c r="D201" s="41"/>
      <c r="E201" s="41"/>
      <c r="F201" s="41"/>
      <c r="G201" s="83"/>
      <c r="H201" s="83"/>
      <c r="I201" s="83"/>
      <c r="J201" s="83"/>
      <c r="K201" s="83"/>
      <c r="L201" s="83"/>
      <c r="M201" s="83"/>
      <c r="N201" s="83"/>
      <c r="O201" s="83"/>
      <c r="P201" s="83"/>
      <c r="Q201" s="83"/>
      <c r="R201" s="83"/>
      <c r="V201" s="50"/>
      <c r="W201" s="4"/>
      <c r="X201" s="41"/>
      <c r="Y201" s="41"/>
      <c r="Z201" s="41"/>
      <c r="AB201" s="1211"/>
    </row>
    <row r="202" spans="3:28" ht="15.75" customHeight="1">
      <c r="C202" s="41"/>
      <c r="D202" s="41"/>
      <c r="E202" s="41"/>
      <c r="F202" s="41"/>
      <c r="G202" s="83"/>
      <c r="H202" s="83"/>
      <c r="I202" s="83"/>
      <c r="J202" s="83"/>
      <c r="K202" s="83"/>
      <c r="L202" s="83"/>
      <c r="M202" s="83"/>
      <c r="N202" s="83"/>
      <c r="O202" s="83"/>
      <c r="P202" s="83"/>
      <c r="Q202" s="83"/>
      <c r="R202" s="83"/>
      <c r="V202" s="50"/>
      <c r="W202" s="4"/>
      <c r="X202" s="41"/>
      <c r="Y202" s="41"/>
      <c r="Z202" s="41"/>
      <c r="AB202" s="1211"/>
    </row>
    <row r="203" spans="3:28" ht="15.75" customHeight="1">
      <c r="C203" s="41"/>
      <c r="D203" s="41"/>
      <c r="E203" s="41"/>
      <c r="F203" s="41"/>
      <c r="G203" s="83"/>
      <c r="H203" s="83"/>
      <c r="I203" s="83"/>
      <c r="J203" s="83"/>
      <c r="K203" s="83"/>
      <c r="L203" s="83"/>
      <c r="M203" s="83"/>
      <c r="N203" s="83"/>
      <c r="O203" s="83"/>
      <c r="P203" s="83"/>
      <c r="Q203" s="83"/>
      <c r="R203" s="83"/>
      <c r="V203" s="50"/>
      <c r="W203" s="4"/>
      <c r="X203" s="41"/>
      <c r="Y203" s="41"/>
      <c r="Z203" s="41"/>
      <c r="AB203" s="1211"/>
    </row>
    <row r="204" spans="3:28" ht="15.75" customHeight="1">
      <c r="C204" s="41"/>
      <c r="D204" s="41"/>
      <c r="E204" s="41"/>
      <c r="F204" s="41"/>
      <c r="G204" s="83"/>
      <c r="H204" s="83"/>
      <c r="I204" s="83"/>
      <c r="J204" s="83"/>
      <c r="K204" s="83"/>
      <c r="L204" s="83"/>
      <c r="M204" s="83"/>
      <c r="N204" s="83"/>
      <c r="O204" s="83"/>
      <c r="P204" s="83"/>
      <c r="Q204" s="83"/>
      <c r="R204" s="83"/>
      <c r="V204" s="50"/>
      <c r="W204" s="4"/>
      <c r="X204" s="41"/>
      <c r="Y204" s="41"/>
      <c r="Z204" s="41"/>
      <c r="AB204" s="1211"/>
    </row>
    <row r="205" spans="3:28" ht="15.75" customHeight="1">
      <c r="C205" s="41"/>
      <c r="D205" s="41"/>
      <c r="E205" s="41"/>
      <c r="F205" s="41"/>
      <c r="G205" s="83"/>
      <c r="H205" s="83"/>
      <c r="I205" s="83"/>
      <c r="J205" s="83"/>
      <c r="K205" s="83"/>
      <c r="L205" s="83"/>
      <c r="M205" s="83"/>
      <c r="N205" s="83"/>
      <c r="O205" s="83"/>
      <c r="P205" s="83"/>
      <c r="Q205" s="83"/>
      <c r="R205" s="83"/>
      <c r="V205" s="50"/>
      <c r="W205" s="4"/>
      <c r="X205" s="41"/>
      <c r="Y205" s="41"/>
      <c r="Z205" s="41"/>
      <c r="AB205" s="1211"/>
    </row>
    <row r="206" spans="3:28" ht="15.75" customHeight="1">
      <c r="C206" s="41"/>
      <c r="D206" s="41"/>
      <c r="E206" s="41"/>
      <c r="F206" s="41"/>
      <c r="G206" s="83"/>
      <c r="H206" s="83"/>
      <c r="I206" s="83"/>
      <c r="J206" s="83"/>
      <c r="K206" s="83"/>
      <c r="L206" s="83"/>
      <c r="M206" s="83"/>
      <c r="N206" s="83"/>
      <c r="O206" s="83"/>
      <c r="P206" s="83"/>
      <c r="Q206" s="83"/>
      <c r="R206" s="83"/>
      <c r="V206" s="50"/>
      <c r="W206" s="4"/>
      <c r="X206" s="41"/>
      <c r="Y206" s="41"/>
      <c r="Z206" s="41"/>
      <c r="AB206" s="1211"/>
    </row>
    <row r="207" spans="3:28" ht="15.75" customHeight="1">
      <c r="C207" s="41"/>
      <c r="D207" s="41"/>
      <c r="E207" s="41"/>
      <c r="F207" s="41"/>
      <c r="G207" s="83"/>
      <c r="H207" s="83"/>
      <c r="I207" s="83"/>
      <c r="J207" s="83"/>
      <c r="K207" s="83"/>
      <c r="L207" s="83"/>
      <c r="M207" s="83"/>
      <c r="N207" s="83"/>
      <c r="O207" s="83"/>
      <c r="P207" s="83"/>
      <c r="Q207" s="83"/>
      <c r="R207" s="83"/>
      <c r="V207" s="50"/>
      <c r="W207" s="4"/>
      <c r="X207" s="41"/>
      <c r="Y207" s="41"/>
      <c r="Z207" s="41"/>
      <c r="AB207" s="1211"/>
    </row>
    <row r="208" spans="3:28" ht="15.75" customHeight="1">
      <c r="C208" s="41"/>
      <c r="D208" s="41"/>
      <c r="E208" s="41"/>
      <c r="F208" s="41"/>
      <c r="G208" s="83"/>
      <c r="H208" s="83"/>
      <c r="I208" s="83"/>
      <c r="J208" s="83"/>
      <c r="K208" s="83"/>
      <c r="L208" s="83"/>
      <c r="M208" s="83"/>
      <c r="N208" s="83"/>
      <c r="O208" s="83"/>
      <c r="P208" s="83"/>
      <c r="Q208" s="83"/>
      <c r="R208" s="83"/>
      <c r="V208" s="50"/>
      <c r="W208" s="4"/>
      <c r="X208" s="41"/>
      <c r="Y208" s="41"/>
      <c r="Z208" s="41"/>
      <c r="AB208" s="1211"/>
    </row>
    <row r="209" spans="3:28" ht="15.75" customHeight="1">
      <c r="C209" s="41"/>
      <c r="D209" s="41"/>
      <c r="E209" s="41"/>
      <c r="F209" s="41"/>
      <c r="G209" s="83"/>
      <c r="H209" s="83"/>
      <c r="I209" s="83"/>
      <c r="J209" s="83"/>
      <c r="K209" s="83"/>
      <c r="L209" s="83"/>
      <c r="M209" s="83"/>
      <c r="N209" s="83"/>
      <c r="O209" s="83"/>
      <c r="P209" s="83"/>
      <c r="Q209" s="83"/>
      <c r="R209" s="83"/>
      <c r="V209" s="50"/>
      <c r="W209" s="4"/>
      <c r="X209" s="41"/>
      <c r="Y209" s="41"/>
      <c r="Z209" s="41"/>
      <c r="AB209" s="1211"/>
    </row>
    <row r="210" spans="3:28" ht="15.75" customHeight="1">
      <c r="C210" s="41"/>
      <c r="D210" s="41"/>
      <c r="E210" s="41"/>
      <c r="F210" s="41"/>
      <c r="G210" s="83"/>
      <c r="H210" s="83"/>
      <c r="I210" s="83"/>
      <c r="J210" s="83"/>
      <c r="K210" s="83"/>
      <c r="L210" s="83"/>
      <c r="M210" s="83"/>
      <c r="N210" s="83"/>
      <c r="O210" s="83"/>
      <c r="P210" s="83"/>
      <c r="Q210" s="83"/>
      <c r="R210" s="83"/>
      <c r="V210" s="50"/>
      <c r="W210" s="4"/>
      <c r="X210" s="41"/>
      <c r="Y210" s="41"/>
      <c r="Z210" s="41"/>
      <c r="AB210" s="1211"/>
    </row>
    <row r="211" spans="3:28" ht="15.75" customHeight="1">
      <c r="C211" s="41"/>
      <c r="D211" s="41"/>
      <c r="E211" s="41"/>
      <c r="F211" s="41"/>
      <c r="G211" s="83"/>
      <c r="H211" s="83"/>
      <c r="I211" s="83"/>
      <c r="J211" s="83"/>
      <c r="K211" s="83"/>
      <c r="L211" s="83"/>
      <c r="M211" s="83"/>
      <c r="N211" s="83"/>
      <c r="O211" s="83"/>
      <c r="P211" s="83"/>
      <c r="Q211" s="83"/>
      <c r="R211" s="83"/>
      <c r="V211" s="50"/>
      <c r="W211" s="4"/>
      <c r="X211" s="41"/>
      <c r="Y211" s="41"/>
      <c r="Z211" s="41"/>
      <c r="AB211" s="1211"/>
    </row>
    <row r="212" spans="3:28" ht="15.75" customHeight="1">
      <c r="C212" s="41"/>
      <c r="D212" s="41"/>
      <c r="E212" s="41"/>
      <c r="F212" s="41"/>
      <c r="G212" s="83"/>
      <c r="H212" s="83"/>
      <c r="I212" s="83"/>
      <c r="J212" s="83"/>
      <c r="K212" s="83"/>
      <c r="L212" s="83"/>
      <c r="M212" s="83"/>
      <c r="N212" s="83"/>
      <c r="O212" s="83"/>
      <c r="P212" s="83"/>
      <c r="Q212" s="83"/>
      <c r="R212" s="83"/>
      <c r="V212" s="50"/>
      <c r="W212" s="4"/>
      <c r="X212" s="41"/>
      <c r="Y212" s="41"/>
      <c r="Z212" s="41"/>
      <c r="AB212" s="1211"/>
    </row>
    <row r="213" spans="3:28" ht="15.75" customHeight="1">
      <c r="C213" s="41"/>
      <c r="D213" s="41"/>
      <c r="E213" s="41"/>
      <c r="F213" s="41"/>
      <c r="G213" s="83"/>
      <c r="H213" s="83"/>
      <c r="I213" s="83"/>
      <c r="J213" s="83"/>
      <c r="K213" s="83"/>
      <c r="L213" s="83"/>
      <c r="M213" s="83"/>
      <c r="N213" s="83"/>
      <c r="O213" s="83"/>
      <c r="P213" s="83"/>
      <c r="Q213" s="83"/>
      <c r="R213" s="83"/>
      <c r="V213" s="50"/>
      <c r="W213" s="4"/>
      <c r="X213" s="41"/>
      <c r="Y213" s="41"/>
      <c r="Z213" s="41"/>
      <c r="AB213" s="1211"/>
    </row>
    <row r="214" spans="3:28" ht="15.75" customHeight="1">
      <c r="C214" s="41"/>
      <c r="D214" s="41"/>
      <c r="E214" s="41"/>
      <c r="F214" s="41"/>
      <c r="G214" s="83"/>
      <c r="H214" s="83"/>
      <c r="I214" s="83"/>
      <c r="J214" s="83"/>
      <c r="K214" s="83"/>
      <c r="L214" s="83"/>
      <c r="M214" s="83"/>
      <c r="N214" s="83"/>
      <c r="O214" s="83"/>
      <c r="P214" s="83"/>
      <c r="Q214" s="83"/>
      <c r="R214" s="83"/>
      <c r="V214" s="50"/>
      <c r="W214" s="4"/>
      <c r="X214" s="41"/>
      <c r="Y214" s="41"/>
      <c r="Z214" s="41"/>
      <c r="AB214" s="1211"/>
    </row>
    <row r="215" spans="3:28" ht="15.75" customHeight="1">
      <c r="C215" s="41"/>
      <c r="D215" s="41"/>
      <c r="E215" s="41"/>
      <c r="F215" s="41"/>
      <c r="G215" s="83"/>
      <c r="H215" s="83"/>
      <c r="I215" s="83"/>
      <c r="J215" s="83"/>
      <c r="K215" s="83"/>
      <c r="L215" s="83"/>
      <c r="M215" s="83"/>
      <c r="N215" s="83"/>
      <c r="O215" s="83"/>
      <c r="P215" s="83"/>
      <c r="Q215" s="83"/>
      <c r="R215" s="83"/>
      <c r="V215" s="50"/>
      <c r="W215" s="4"/>
      <c r="X215" s="41"/>
      <c r="Y215" s="41"/>
      <c r="Z215" s="41"/>
      <c r="AB215" s="1211"/>
    </row>
    <row r="216" spans="3:28" ht="15.75" customHeight="1">
      <c r="C216" s="41"/>
      <c r="D216" s="41"/>
      <c r="E216" s="41"/>
      <c r="F216" s="41"/>
      <c r="G216" s="83"/>
      <c r="H216" s="83"/>
      <c r="I216" s="83"/>
      <c r="J216" s="83"/>
      <c r="K216" s="83"/>
      <c r="L216" s="83"/>
      <c r="M216" s="83"/>
      <c r="N216" s="83"/>
      <c r="O216" s="83"/>
      <c r="P216" s="83"/>
      <c r="Q216" s="83"/>
      <c r="R216" s="83"/>
      <c r="V216" s="50"/>
      <c r="W216" s="4"/>
      <c r="X216" s="41"/>
      <c r="Y216" s="41"/>
      <c r="Z216" s="41"/>
      <c r="AB216" s="1211"/>
    </row>
    <row r="217" spans="3:28" ht="15.75" customHeight="1">
      <c r="C217" s="41"/>
      <c r="D217" s="41"/>
      <c r="E217" s="41"/>
      <c r="F217" s="41"/>
      <c r="G217" s="83"/>
      <c r="H217" s="83"/>
      <c r="I217" s="83"/>
      <c r="J217" s="83"/>
      <c r="K217" s="83"/>
      <c r="L217" s="83"/>
      <c r="M217" s="83"/>
      <c r="N217" s="83"/>
      <c r="O217" s="83"/>
      <c r="P217" s="83"/>
      <c r="Q217" s="83"/>
      <c r="R217" s="83"/>
      <c r="V217" s="50"/>
      <c r="W217" s="4"/>
      <c r="X217" s="41"/>
      <c r="Y217" s="41"/>
      <c r="Z217" s="41"/>
      <c r="AB217" s="1211"/>
    </row>
    <row r="218" spans="3:28" ht="15.75" customHeight="1">
      <c r="C218" s="41"/>
      <c r="D218" s="41"/>
      <c r="E218" s="41"/>
      <c r="F218" s="41"/>
      <c r="G218" s="83"/>
      <c r="H218" s="83"/>
      <c r="I218" s="83"/>
      <c r="J218" s="83"/>
      <c r="K218" s="83"/>
      <c r="L218" s="83"/>
      <c r="M218" s="83"/>
      <c r="N218" s="83"/>
      <c r="O218" s="83"/>
      <c r="P218" s="83"/>
      <c r="Q218" s="83"/>
      <c r="R218" s="83"/>
      <c r="V218" s="50"/>
      <c r="W218" s="4"/>
      <c r="X218" s="41"/>
      <c r="Y218" s="41"/>
      <c r="Z218" s="41"/>
      <c r="AB218" s="1211"/>
    </row>
    <row r="219" spans="3:28" ht="15.75" customHeight="1">
      <c r="C219" s="41"/>
      <c r="D219" s="41"/>
      <c r="E219" s="41"/>
      <c r="F219" s="41"/>
      <c r="G219" s="83"/>
      <c r="H219" s="83"/>
      <c r="I219" s="83"/>
      <c r="J219" s="83"/>
      <c r="K219" s="83"/>
      <c r="L219" s="83"/>
      <c r="M219" s="83"/>
      <c r="N219" s="83"/>
      <c r="O219" s="83"/>
      <c r="P219" s="83"/>
      <c r="Q219" s="83"/>
      <c r="R219" s="83"/>
      <c r="V219" s="50"/>
      <c r="W219" s="4"/>
      <c r="X219" s="41"/>
      <c r="Y219" s="41"/>
      <c r="Z219" s="41"/>
      <c r="AB219" s="1211"/>
    </row>
    <row r="220" spans="3:28" ht="15.75" customHeight="1">
      <c r="C220" s="41"/>
      <c r="D220" s="41"/>
      <c r="E220" s="41"/>
      <c r="F220" s="41"/>
      <c r="G220" s="83"/>
      <c r="H220" s="83"/>
      <c r="I220" s="83"/>
      <c r="J220" s="83"/>
      <c r="K220" s="83"/>
      <c r="L220" s="83"/>
      <c r="M220" s="83"/>
      <c r="N220" s="83"/>
      <c r="O220" s="83"/>
      <c r="P220" s="83"/>
      <c r="Q220" s="83"/>
      <c r="R220" s="83"/>
      <c r="V220" s="50"/>
      <c r="W220" s="4"/>
      <c r="X220" s="41"/>
      <c r="Y220" s="41"/>
      <c r="Z220" s="41"/>
      <c r="AB220" s="1211"/>
    </row>
    <row r="221" spans="3:28" ht="15.75" customHeight="1">
      <c r="C221" s="41"/>
      <c r="D221" s="41"/>
      <c r="E221" s="41"/>
      <c r="F221" s="41"/>
      <c r="G221" s="83"/>
      <c r="H221" s="83"/>
      <c r="I221" s="83"/>
      <c r="J221" s="83"/>
      <c r="K221" s="83"/>
      <c r="L221" s="83"/>
      <c r="M221" s="83"/>
      <c r="N221" s="83"/>
      <c r="O221" s="83"/>
      <c r="P221" s="83"/>
      <c r="Q221" s="83"/>
      <c r="R221" s="83"/>
      <c r="V221" s="50"/>
      <c r="W221" s="4"/>
      <c r="X221" s="41"/>
      <c r="Y221" s="41"/>
      <c r="Z221" s="41"/>
      <c r="AB221" s="1211"/>
    </row>
    <row r="222" spans="3:28" ht="15.75" customHeight="1">
      <c r="C222" s="41"/>
      <c r="D222" s="41"/>
      <c r="E222" s="41"/>
      <c r="F222" s="41"/>
      <c r="G222" s="83"/>
      <c r="H222" s="83"/>
      <c r="I222" s="83"/>
      <c r="J222" s="83"/>
      <c r="K222" s="83"/>
      <c r="L222" s="83"/>
      <c r="M222" s="83"/>
      <c r="N222" s="83"/>
      <c r="O222" s="83"/>
      <c r="P222" s="83"/>
      <c r="Q222" s="83"/>
      <c r="R222" s="83"/>
      <c r="V222" s="50"/>
      <c r="W222" s="4"/>
      <c r="X222" s="41"/>
      <c r="Y222" s="41"/>
      <c r="Z222" s="41"/>
      <c r="AB222" s="1211"/>
    </row>
    <row r="223" spans="3:28" ht="15.75" customHeight="1">
      <c r="C223" s="41"/>
      <c r="D223" s="41"/>
      <c r="E223" s="41"/>
      <c r="F223" s="41"/>
      <c r="G223" s="83"/>
      <c r="H223" s="83"/>
      <c r="I223" s="83"/>
      <c r="J223" s="83"/>
      <c r="K223" s="83"/>
      <c r="L223" s="83"/>
      <c r="M223" s="83"/>
      <c r="N223" s="83"/>
      <c r="O223" s="83"/>
      <c r="P223" s="83"/>
      <c r="Q223" s="83"/>
      <c r="R223" s="83"/>
      <c r="V223" s="50"/>
      <c r="W223" s="4"/>
      <c r="X223" s="41"/>
      <c r="Y223" s="41"/>
      <c r="Z223" s="41"/>
      <c r="AB223" s="1211"/>
    </row>
    <row r="224" spans="3:28" ht="15.75" customHeight="1">
      <c r="C224" s="41"/>
      <c r="D224" s="41"/>
      <c r="E224" s="41"/>
      <c r="F224" s="41"/>
      <c r="G224" s="83"/>
      <c r="H224" s="83"/>
      <c r="I224" s="83"/>
      <c r="J224" s="83"/>
      <c r="K224" s="83"/>
      <c r="L224" s="83"/>
      <c r="M224" s="83"/>
      <c r="N224" s="83"/>
      <c r="O224" s="83"/>
      <c r="P224" s="83"/>
      <c r="Q224" s="83"/>
      <c r="R224" s="83"/>
      <c r="V224" s="50"/>
      <c r="W224" s="4"/>
      <c r="X224" s="41"/>
      <c r="Y224" s="41"/>
      <c r="Z224" s="41"/>
      <c r="AB224" s="1211"/>
    </row>
    <row r="225" spans="3:28" ht="15.75" customHeight="1">
      <c r="C225" s="41"/>
      <c r="D225" s="41"/>
      <c r="E225" s="41"/>
      <c r="F225" s="41"/>
      <c r="G225" s="83"/>
      <c r="H225" s="83"/>
      <c r="I225" s="83"/>
      <c r="J225" s="83"/>
      <c r="K225" s="83"/>
      <c r="L225" s="83"/>
      <c r="M225" s="83"/>
      <c r="N225" s="83"/>
      <c r="O225" s="83"/>
      <c r="P225" s="83"/>
      <c r="Q225" s="83"/>
      <c r="R225" s="83"/>
      <c r="V225" s="50"/>
      <c r="W225" s="4"/>
      <c r="X225" s="41"/>
      <c r="Y225" s="41"/>
      <c r="Z225" s="41"/>
      <c r="AB225" s="1211"/>
    </row>
    <row r="226" spans="3:28" ht="15.75" customHeight="1">
      <c r="C226" s="41"/>
      <c r="D226" s="41"/>
      <c r="E226" s="41"/>
      <c r="F226" s="41"/>
      <c r="G226" s="83"/>
      <c r="H226" s="83"/>
      <c r="I226" s="83"/>
      <c r="J226" s="83"/>
      <c r="K226" s="83"/>
      <c r="L226" s="83"/>
      <c r="M226" s="83"/>
      <c r="N226" s="83"/>
      <c r="O226" s="83"/>
      <c r="P226" s="83"/>
      <c r="Q226" s="83"/>
      <c r="R226" s="83"/>
      <c r="V226" s="50"/>
      <c r="W226" s="4"/>
      <c r="X226" s="41"/>
      <c r="Y226" s="41"/>
      <c r="Z226" s="41"/>
      <c r="AB226" s="1211"/>
    </row>
    <row r="227" spans="3:28" ht="15.75" customHeight="1">
      <c r="C227" s="41"/>
      <c r="D227" s="41"/>
      <c r="E227" s="41"/>
      <c r="F227" s="41"/>
      <c r="G227" s="83"/>
      <c r="H227" s="83"/>
      <c r="I227" s="83"/>
      <c r="J227" s="83"/>
      <c r="K227" s="83"/>
      <c r="L227" s="83"/>
      <c r="M227" s="83"/>
      <c r="N227" s="83"/>
      <c r="O227" s="83"/>
      <c r="P227" s="83"/>
      <c r="Q227" s="83"/>
      <c r="R227" s="83"/>
      <c r="V227" s="50"/>
      <c r="W227" s="4"/>
      <c r="X227" s="41"/>
      <c r="Y227" s="41"/>
      <c r="Z227" s="41"/>
      <c r="AB227" s="1211"/>
    </row>
    <row r="228" spans="3:28" ht="15.75" customHeight="1">
      <c r="C228" s="41"/>
      <c r="D228" s="41"/>
      <c r="E228" s="41"/>
      <c r="F228" s="41"/>
      <c r="G228" s="83"/>
      <c r="H228" s="83"/>
      <c r="I228" s="83"/>
      <c r="J228" s="83"/>
      <c r="K228" s="83"/>
      <c r="L228" s="83"/>
      <c r="M228" s="83"/>
      <c r="N228" s="83"/>
      <c r="O228" s="83"/>
      <c r="P228" s="83"/>
      <c r="Q228" s="83"/>
      <c r="R228" s="83"/>
      <c r="V228" s="50"/>
      <c r="W228" s="4"/>
      <c r="X228" s="41"/>
      <c r="Y228" s="41"/>
      <c r="Z228" s="41"/>
      <c r="AB228" s="1211"/>
    </row>
    <row r="229" spans="3:28" ht="15.75" customHeight="1">
      <c r="C229" s="41"/>
      <c r="D229" s="41"/>
      <c r="E229" s="41"/>
      <c r="F229" s="41"/>
      <c r="G229" s="83"/>
      <c r="H229" s="83"/>
      <c r="I229" s="83"/>
      <c r="J229" s="83"/>
      <c r="K229" s="83"/>
      <c r="L229" s="83"/>
      <c r="M229" s="83"/>
      <c r="N229" s="83"/>
      <c r="O229" s="83"/>
      <c r="P229" s="83"/>
      <c r="Q229" s="83"/>
      <c r="R229" s="83"/>
      <c r="V229" s="50"/>
      <c r="W229" s="4"/>
      <c r="X229" s="41"/>
      <c r="Y229" s="41"/>
      <c r="Z229" s="41"/>
      <c r="AB229" s="1211"/>
    </row>
    <row r="230" spans="3:28" ht="15.75" customHeight="1">
      <c r="C230" s="41"/>
      <c r="D230" s="41"/>
      <c r="E230" s="41"/>
      <c r="F230" s="41"/>
      <c r="G230" s="83"/>
      <c r="H230" s="83"/>
      <c r="I230" s="83"/>
      <c r="J230" s="83"/>
      <c r="K230" s="83"/>
      <c r="L230" s="83"/>
      <c r="M230" s="83"/>
      <c r="N230" s="83"/>
      <c r="O230" s="83"/>
      <c r="P230" s="83"/>
      <c r="Q230" s="83"/>
      <c r="R230" s="83"/>
      <c r="V230" s="50"/>
      <c r="W230" s="4"/>
      <c r="X230" s="41"/>
      <c r="Y230" s="41"/>
      <c r="Z230" s="41"/>
      <c r="AB230" s="1211"/>
    </row>
    <row r="231" spans="3:28" ht="15.75" customHeight="1">
      <c r="C231" s="41"/>
      <c r="D231" s="41"/>
      <c r="E231" s="41"/>
      <c r="F231" s="41"/>
      <c r="G231" s="83"/>
      <c r="H231" s="83"/>
      <c r="I231" s="83"/>
      <c r="J231" s="83"/>
      <c r="K231" s="83"/>
      <c r="L231" s="83"/>
      <c r="M231" s="83"/>
      <c r="N231" s="83"/>
      <c r="O231" s="83"/>
      <c r="P231" s="83"/>
      <c r="Q231" s="83"/>
      <c r="R231" s="83"/>
      <c r="V231" s="50"/>
      <c r="W231" s="4"/>
      <c r="X231" s="41"/>
      <c r="Y231" s="41"/>
      <c r="Z231" s="41"/>
      <c r="AB231" s="1211"/>
    </row>
    <row r="232" spans="3:28" ht="15.75" customHeight="1">
      <c r="C232" s="41"/>
      <c r="D232" s="41"/>
      <c r="E232" s="41"/>
      <c r="F232" s="41"/>
      <c r="G232" s="83"/>
      <c r="H232" s="83"/>
      <c r="I232" s="83"/>
      <c r="J232" s="83"/>
      <c r="K232" s="83"/>
      <c r="L232" s="83"/>
      <c r="M232" s="83"/>
      <c r="N232" s="83"/>
      <c r="O232" s="83"/>
      <c r="P232" s="83"/>
      <c r="Q232" s="83"/>
      <c r="R232" s="83"/>
      <c r="V232" s="50"/>
      <c r="W232" s="4"/>
      <c r="X232" s="41"/>
      <c r="Y232" s="41"/>
      <c r="Z232" s="41"/>
      <c r="AB232" s="1211"/>
    </row>
    <row r="233" spans="3:28" ht="15.75" customHeight="1">
      <c r="C233" s="41"/>
      <c r="D233" s="41"/>
      <c r="E233" s="41"/>
      <c r="F233" s="41"/>
      <c r="G233" s="83"/>
      <c r="H233" s="83"/>
      <c r="I233" s="83"/>
      <c r="J233" s="83"/>
      <c r="K233" s="83"/>
      <c r="L233" s="83"/>
      <c r="M233" s="83"/>
      <c r="N233" s="83"/>
      <c r="O233" s="83"/>
      <c r="P233" s="83"/>
      <c r="Q233" s="83"/>
      <c r="R233" s="83"/>
      <c r="V233" s="50"/>
      <c r="W233" s="4"/>
      <c r="X233" s="41"/>
      <c r="Y233" s="41"/>
      <c r="Z233" s="41"/>
      <c r="AB233" s="1211"/>
    </row>
    <row r="234" spans="3:28" ht="15.75" customHeight="1">
      <c r="C234" s="41"/>
      <c r="D234" s="41"/>
      <c r="E234" s="41"/>
      <c r="F234" s="41"/>
      <c r="G234" s="83"/>
      <c r="H234" s="83"/>
      <c r="I234" s="83"/>
      <c r="J234" s="83"/>
      <c r="K234" s="83"/>
      <c r="L234" s="83"/>
      <c r="M234" s="83"/>
      <c r="N234" s="83"/>
      <c r="O234" s="83"/>
      <c r="P234" s="83"/>
      <c r="Q234" s="83"/>
      <c r="R234" s="83"/>
      <c r="V234" s="50"/>
      <c r="W234" s="4"/>
      <c r="X234" s="41"/>
      <c r="Y234" s="41"/>
      <c r="Z234" s="41"/>
      <c r="AB234" s="1211"/>
    </row>
    <row r="235" spans="3:28" ht="15.75" customHeight="1">
      <c r="C235" s="41"/>
      <c r="D235" s="41"/>
      <c r="E235" s="41"/>
      <c r="F235" s="41"/>
      <c r="G235" s="83"/>
      <c r="H235" s="83"/>
      <c r="I235" s="83"/>
      <c r="J235" s="83"/>
      <c r="K235" s="83"/>
      <c r="L235" s="83"/>
      <c r="M235" s="83"/>
      <c r="N235" s="83"/>
      <c r="O235" s="83"/>
      <c r="P235" s="83"/>
      <c r="Q235" s="83"/>
      <c r="R235" s="83"/>
      <c r="V235" s="50"/>
      <c r="W235" s="4"/>
      <c r="X235" s="41"/>
      <c r="Y235" s="41"/>
      <c r="Z235" s="41"/>
      <c r="AB235" s="1211"/>
    </row>
    <row r="236" spans="3:28" ht="15.75" customHeight="1">
      <c r="C236" s="41"/>
      <c r="D236" s="41"/>
      <c r="E236" s="41"/>
      <c r="F236" s="41"/>
      <c r="G236" s="83"/>
      <c r="H236" s="83"/>
      <c r="I236" s="83"/>
      <c r="J236" s="83"/>
      <c r="K236" s="83"/>
      <c r="L236" s="83"/>
      <c r="M236" s="83"/>
      <c r="N236" s="83"/>
      <c r="O236" s="83"/>
      <c r="P236" s="83"/>
      <c r="Q236" s="83"/>
      <c r="R236" s="83"/>
      <c r="V236" s="50"/>
      <c r="W236" s="4"/>
      <c r="X236" s="41"/>
      <c r="Y236" s="41"/>
      <c r="Z236" s="41"/>
      <c r="AB236" s="1211"/>
    </row>
    <row r="237" spans="3:28" ht="15.75" customHeight="1">
      <c r="C237" s="41"/>
      <c r="D237" s="41"/>
      <c r="E237" s="41"/>
      <c r="F237" s="41"/>
      <c r="G237" s="83"/>
      <c r="H237" s="83"/>
      <c r="I237" s="83"/>
      <c r="J237" s="83"/>
      <c r="K237" s="83"/>
      <c r="L237" s="83"/>
      <c r="M237" s="83"/>
      <c r="N237" s="83"/>
      <c r="O237" s="83"/>
      <c r="P237" s="83"/>
      <c r="Q237" s="83"/>
      <c r="R237" s="83"/>
      <c r="V237" s="50"/>
      <c r="W237" s="4"/>
      <c r="X237" s="41"/>
      <c r="Y237" s="41"/>
      <c r="Z237" s="41"/>
      <c r="AB237" s="1211"/>
    </row>
    <row r="238" spans="3:28" ht="15.75" customHeight="1">
      <c r="C238" s="41"/>
      <c r="D238" s="41"/>
      <c r="E238" s="41"/>
      <c r="F238" s="41"/>
      <c r="G238" s="83"/>
      <c r="H238" s="83"/>
      <c r="I238" s="83"/>
      <c r="J238" s="83"/>
      <c r="K238" s="83"/>
      <c r="L238" s="83"/>
      <c r="M238" s="83"/>
      <c r="N238" s="83"/>
      <c r="O238" s="83"/>
      <c r="P238" s="83"/>
      <c r="Q238" s="83"/>
      <c r="R238" s="83"/>
      <c r="V238" s="50"/>
      <c r="W238" s="4"/>
      <c r="X238" s="41"/>
      <c r="Y238" s="41"/>
      <c r="Z238" s="41"/>
      <c r="AB238" s="1211"/>
    </row>
    <row r="239" spans="3:28" ht="15.75" customHeight="1">
      <c r="C239" s="41"/>
      <c r="D239" s="41"/>
      <c r="E239" s="41"/>
      <c r="F239" s="41"/>
      <c r="G239" s="83"/>
      <c r="H239" s="83"/>
      <c r="I239" s="83"/>
      <c r="J239" s="83"/>
      <c r="K239" s="83"/>
      <c r="L239" s="83"/>
      <c r="M239" s="83"/>
      <c r="N239" s="83"/>
      <c r="O239" s="83"/>
      <c r="P239" s="83"/>
      <c r="Q239" s="83"/>
      <c r="R239" s="83"/>
      <c r="V239" s="50"/>
      <c r="W239" s="4"/>
      <c r="X239" s="41"/>
      <c r="Y239" s="41"/>
      <c r="Z239" s="41"/>
      <c r="AB239" s="1211"/>
    </row>
    <row r="240" spans="3:28" ht="15.75" customHeight="1">
      <c r="C240" s="41"/>
      <c r="D240" s="41"/>
      <c r="E240" s="41"/>
      <c r="F240" s="41"/>
      <c r="G240" s="83"/>
      <c r="H240" s="83"/>
      <c r="I240" s="83"/>
      <c r="J240" s="83"/>
      <c r="K240" s="83"/>
      <c r="L240" s="83"/>
      <c r="M240" s="83"/>
      <c r="N240" s="83"/>
      <c r="O240" s="83"/>
      <c r="P240" s="83"/>
      <c r="Q240" s="83"/>
      <c r="R240" s="83"/>
      <c r="V240" s="50"/>
      <c r="W240" s="4"/>
      <c r="X240" s="41"/>
      <c r="Y240" s="41"/>
      <c r="Z240" s="41"/>
      <c r="AB240" s="1211"/>
    </row>
    <row r="241" spans="3:28" ht="15.75" customHeight="1">
      <c r="C241" s="41"/>
      <c r="D241" s="41"/>
      <c r="E241" s="41"/>
      <c r="F241" s="41"/>
      <c r="G241" s="83"/>
      <c r="H241" s="83"/>
      <c r="I241" s="83"/>
      <c r="J241" s="83"/>
      <c r="K241" s="83"/>
      <c r="L241" s="83"/>
      <c r="M241" s="83"/>
      <c r="N241" s="83"/>
      <c r="O241" s="83"/>
      <c r="P241" s="83"/>
      <c r="Q241" s="83"/>
      <c r="R241" s="83"/>
      <c r="V241" s="50"/>
      <c r="W241" s="4"/>
      <c r="X241" s="41"/>
      <c r="Y241" s="41"/>
      <c r="Z241" s="41"/>
      <c r="AB241" s="1211"/>
    </row>
    <row r="242" spans="3:28" ht="15.75" customHeight="1">
      <c r="C242" s="41"/>
      <c r="D242" s="41"/>
      <c r="E242" s="41"/>
      <c r="F242" s="41"/>
      <c r="G242" s="83"/>
      <c r="H242" s="83"/>
      <c r="I242" s="83"/>
      <c r="J242" s="83"/>
      <c r="K242" s="83"/>
      <c r="L242" s="83"/>
      <c r="M242" s="83"/>
      <c r="N242" s="83"/>
      <c r="O242" s="83"/>
      <c r="P242" s="83"/>
      <c r="Q242" s="83"/>
      <c r="R242" s="83"/>
      <c r="V242" s="50"/>
      <c r="W242" s="4"/>
      <c r="X242" s="41"/>
      <c r="Y242" s="41"/>
      <c r="Z242" s="41"/>
      <c r="AB242" s="1211"/>
    </row>
    <row r="243" spans="3:28" ht="15.75" customHeight="1">
      <c r="C243" s="41"/>
      <c r="D243" s="41"/>
      <c r="E243" s="41"/>
      <c r="F243" s="41"/>
      <c r="G243" s="83"/>
      <c r="H243" s="83"/>
      <c r="I243" s="83"/>
      <c r="J243" s="83"/>
      <c r="K243" s="83"/>
      <c r="L243" s="83"/>
      <c r="M243" s="83"/>
      <c r="N243" s="83"/>
      <c r="O243" s="83"/>
      <c r="P243" s="83"/>
      <c r="Q243" s="83"/>
      <c r="R243" s="83"/>
      <c r="V243" s="50"/>
      <c r="W243" s="4"/>
      <c r="X243" s="41"/>
      <c r="Y243" s="41"/>
      <c r="Z243" s="41"/>
      <c r="AB243" s="1211"/>
    </row>
    <row r="244" spans="3:28" ht="15.75" customHeight="1">
      <c r="C244" s="41"/>
      <c r="D244" s="41"/>
      <c r="E244" s="41"/>
      <c r="F244" s="41"/>
      <c r="G244" s="83"/>
      <c r="H244" s="83"/>
      <c r="I244" s="83"/>
      <c r="J244" s="83"/>
      <c r="K244" s="83"/>
      <c r="L244" s="83"/>
      <c r="M244" s="83"/>
      <c r="N244" s="83"/>
      <c r="O244" s="83"/>
      <c r="P244" s="83"/>
      <c r="Q244" s="83"/>
      <c r="R244" s="83"/>
      <c r="V244" s="50"/>
      <c r="W244" s="4"/>
      <c r="X244" s="41"/>
      <c r="Y244" s="41"/>
      <c r="Z244" s="41"/>
      <c r="AB244" s="1211"/>
    </row>
    <row r="245" spans="3:28" ht="15.75" customHeight="1">
      <c r="C245" s="41"/>
      <c r="D245" s="41"/>
      <c r="E245" s="41"/>
      <c r="F245" s="41"/>
      <c r="G245" s="83"/>
      <c r="H245" s="83"/>
      <c r="I245" s="83"/>
      <c r="J245" s="83"/>
      <c r="K245" s="83"/>
      <c r="L245" s="83"/>
      <c r="M245" s="83"/>
      <c r="N245" s="83"/>
      <c r="O245" s="83"/>
      <c r="P245" s="83"/>
      <c r="Q245" s="83"/>
      <c r="R245" s="83"/>
      <c r="V245" s="50"/>
      <c r="W245" s="4"/>
      <c r="X245" s="41"/>
      <c r="Y245" s="41"/>
      <c r="Z245" s="41"/>
      <c r="AB245" s="1211"/>
    </row>
    <row r="246" spans="3:28" ht="15.75" customHeight="1">
      <c r="C246" s="41"/>
      <c r="D246" s="41"/>
      <c r="E246" s="41"/>
      <c r="F246" s="41"/>
      <c r="G246" s="83"/>
      <c r="H246" s="83"/>
      <c r="I246" s="83"/>
      <c r="J246" s="83"/>
      <c r="K246" s="83"/>
      <c r="L246" s="83"/>
      <c r="M246" s="83"/>
      <c r="N246" s="83"/>
      <c r="O246" s="83"/>
      <c r="P246" s="83"/>
      <c r="Q246" s="83"/>
      <c r="R246" s="83"/>
      <c r="V246" s="50"/>
      <c r="W246" s="4"/>
      <c r="X246" s="41"/>
      <c r="Y246" s="41"/>
      <c r="Z246" s="41"/>
      <c r="AB246" s="1211"/>
    </row>
    <row r="247" spans="3:28" ht="15.75" customHeight="1">
      <c r="C247" s="41"/>
      <c r="D247" s="41"/>
      <c r="E247" s="41"/>
      <c r="F247" s="41"/>
      <c r="G247" s="83"/>
      <c r="H247" s="83"/>
      <c r="I247" s="83"/>
      <c r="J247" s="83"/>
      <c r="K247" s="83"/>
      <c r="L247" s="83"/>
      <c r="M247" s="83"/>
      <c r="N247" s="83"/>
      <c r="O247" s="83"/>
      <c r="P247" s="83"/>
      <c r="Q247" s="83"/>
      <c r="R247" s="83"/>
      <c r="V247" s="50"/>
      <c r="W247" s="4"/>
      <c r="X247" s="41"/>
      <c r="Y247" s="41"/>
      <c r="Z247" s="41"/>
      <c r="AB247" s="1211"/>
    </row>
    <row r="248" spans="3:28" ht="15.75" customHeight="1">
      <c r="C248" s="41"/>
      <c r="D248" s="41"/>
      <c r="E248" s="41"/>
      <c r="F248" s="41"/>
      <c r="G248" s="83"/>
      <c r="H248" s="83"/>
      <c r="I248" s="83"/>
      <c r="J248" s="83"/>
      <c r="K248" s="83"/>
      <c r="L248" s="83"/>
      <c r="M248" s="83"/>
      <c r="N248" s="83"/>
      <c r="O248" s="83"/>
      <c r="P248" s="83"/>
      <c r="Q248" s="83"/>
      <c r="R248" s="83"/>
      <c r="V248" s="50"/>
      <c r="W248" s="4"/>
      <c r="X248" s="41"/>
      <c r="Y248" s="41"/>
      <c r="Z248" s="41"/>
      <c r="AB248" s="1211"/>
    </row>
    <row r="249" spans="3:28" ht="15.75" customHeight="1">
      <c r="C249" s="41"/>
      <c r="D249" s="41"/>
      <c r="E249" s="41"/>
      <c r="F249" s="41"/>
      <c r="G249" s="83"/>
      <c r="H249" s="83"/>
      <c r="I249" s="83"/>
      <c r="J249" s="83"/>
      <c r="K249" s="83"/>
      <c r="L249" s="83"/>
      <c r="M249" s="83"/>
      <c r="N249" s="83"/>
      <c r="O249" s="83"/>
      <c r="P249" s="83"/>
      <c r="Q249" s="83"/>
      <c r="R249" s="83"/>
      <c r="V249" s="50"/>
      <c r="W249" s="4"/>
      <c r="X249" s="41"/>
      <c r="Y249" s="41"/>
      <c r="Z249" s="41"/>
      <c r="AB249" s="1211"/>
    </row>
    <row r="250" spans="3:28" ht="15.75" customHeight="1">
      <c r="C250" s="41"/>
      <c r="D250" s="41"/>
      <c r="E250" s="41"/>
      <c r="F250" s="41"/>
      <c r="G250" s="83"/>
      <c r="H250" s="83"/>
      <c r="I250" s="83"/>
      <c r="J250" s="83"/>
      <c r="K250" s="83"/>
      <c r="L250" s="83"/>
      <c r="M250" s="83"/>
      <c r="N250" s="83"/>
      <c r="O250" s="83"/>
      <c r="P250" s="83"/>
      <c r="Q250" s="83"/>
      <c r="R250" s="83"/>
      <c r="V250" s="50"/>
      <c r="W250" s="4"/>
      <c r="X250" s="41"/>
      <c r="Y250" s="41"/>
      <c r="Z250" s="41"/>
      <c r="AB250" s="1211"/>
    </row>
    <row r="251" spans="3:28" ht="15.75" customHeight="1">
      <c r="C251" s="41"/>
      <c r="D251" s="41"/>
      <c r="E251" s="41"/>
      <c r="F251" s="41"/>
      <c r="G251" s="83"/>
      <c r="H251" s="83"/>
      <c r="I251" s="83"/>
      <c r="J251" s="83"/>
      <c r="K251" s="83"/>
      <c r="L251" s="83"/>
      <c r="M251" s="83"/>
      <c r="N251" s="83"/>
      <c r="O251" s="83"/>
      <c r="P251" s="83"/>
      <c r="Q251" s="83"/>
      <c r="R251" s="83"/>
      <c r="V251" s="50"/>
      <c r="W251" s="4"/>
      <c r="X251" s="41"/>
      <c r="Y251" s="41"/>
      <c r="Z251" s="41"/>
      <c r="AB251" s="1211"/>
    </row>
    <row r="252" spans="3:28" ht="15.75" customHeight="1">
      <c r="C252" s="41"/>
      <c r="D252" s="41"/>
      <c r="E252" s="41"/>
      <c r="F252" s="41"/>
      <c r="G252" s="83"/>
      <c r="H252" s="83"/>
      <c r="I252" s="83"/>
      <c r="J252" s="83"/>
      <c r="K252" s="83"/>
      <c r="L252" s="83"/>
      <c r="M252" s="83"/>
      <c r="N252" s="83"/>
      <c r="O252" s="83"/>
      <c r="P252" s="83"/>
      <c r="Q252" s="83"/>
      <c r="R252" s="83"/>
      <c r="V252" s="50"/>
      <c r="W252" s="4"/>
      <c r="X252" s="41"/>
      <c r="Y252" s="41"/>
      <c r="Z252" s="41"/>
      <c r="AB252" s="1211"/>
    </row>
    <row r="253" spans="3:28" ht="15.75" customHeight="1">
      <c r="C253" s="41"/>
      <c r="D253" s="41"/>
      <c r="E253" s="41"/>
      <c r="F253" s="41"/>
      <c r="G253" s="83"/>
      <c r="H253" s="83"/>
      <c r="I253" s="83"/>
      <c r="J253" s="83"/>
      <c r="K253" s="83"/>
      <c r="L253" s="83"/>
      <c r="M253" s="83"/>
      <c r="N253" s="83"/>
      <c r="O253" s="83"/>
      <c r="P253" s="83"/>
      <c r="Q253" s="83"/>
      <c r="R253" s="83"/>
      <c r="V253" s="50"/>
      <c r="W253" s="4"/>
      <c r="X253" s="41"/>
      <c r="Y253" s="41"/>
      <c r="Z253" s="41"/>
      <c r="AB253" s="1211"/>
    </row>
    <row r="254" spans="3:28" ht="15.75" customHeight="1">
      <c r="C254" s="41"/>
      <c r="D254" s="41"/>
      <c r="E254" s="41"/>
      <c r="F254" s="41"/>
      <c r="G254" s="83"/>
      <c r="H254" s="83"/>
      <c r="I254" s="83"/>
      <c r="J254" s="83"/>
      <c r="K254" s="83"/>
      <c r="L254" s="83"/>
      <c r="M254" s="83"/>
      <c r="N254" s="83"/>
      <c r="O254" s="83"/>
      <c r="P254" s="83"/>
      <c r="Q254" s="83"/>
      <c r="R254" s="83"/>
      <c r="V254" s="50"/>
      <c r="W254" s="4"/>
      <c r="X254" s="41"/>
      <c r="Y254" s="41"/>
      <c r="Z254" s="41"/>
      <c r="AB254" s="1211"/>
    </row>
    <row r="255" spans="3:28" ht="15.75" customHeight="1">
      <c r="C255" s="41"/>
      <c r="D255" s="41"/>
      <c r="E255" s="41"/>
      <c r="F255" s="41"/>
      <c r="G255" s="83"/>
      <c r="H255" s="83"/>
      <c r="I255" s="83"/>
      <c r="J255" s="83"/>
      <c r="K255" s="83"/>
      <c r="L255" s="83"/>
      <c r="M255" s="83"/>
      <c r="N255" s="83"/>
      <c r="O255" s="83"/>
      <c r="P255" s="83"/>
      <c r="Q255" s="83"/>
      <c r="R255" s="83"/>
      <c r="V255" s="50"/>
      <c r="W255" s="4"/>
      <c r="X255" s="41"/>
      <c r="Y255" s="41"/>
      <c r="Z255" s="41"/>
      <c r="AB255" s="1211"/>
    </row>
    <row r="256" spans="3:28" ht="15.75" customHeight="1">
      <c r="C256" s="41"/>
      <c r="D256" s="41"/>
      <c r="E256" s="41"/>
      <c r="F256" s="41"/>
      <c r="G256" s="83"/>
      <c r="H256" s="83"/>
      <c r="I256" s="83"/>
      <c r="J256" s="83"/>
      <c r="K256" s="83"/>
      <c r="L256" s="83"/>
      <c r="M256" s="83"/>
      <c r="N256" s="83"/>
      <c r="O256" s="83"/>
      <c r="P256" s="83"/>
      <c r="Q256" s="83"/>
      <c r="R256" s="83"/>
      <c r="V256" s="50"/>
      <c r="W256" s="4"/>
      <c r="X256" s="41"/>
      <c r="Y256" s="41"/>
      <c r="Z256" s="41"/>
      <c r="AB256" s="1211"/>
    </row>
    <row r="257" spans="3:28" ht="15.75" customHeight="1">
      <c r="C257" s="41"/>
      <c r="D257" s="41"/>
      <c r="E257" s="41"/>
      <c r="F257" s="41"/>
      <c r="G257" s="83"/>
      <c r="H257" s="83"/>
      <c r="I257" s="83"/>
      <c r="J257" s="83"/>
      <c r="K257" s="83"/>
      <c r="L257" s="83"/>
      <c r="M257" s="83"/>
      <c r="N257" s="83"/>
      <c r="O257" s="83"/>
      <c r="P257" s="83"/>
      <c r="Q257" s="83"/>
      <c r="R257" s="83"/>
      <c r="V257" s="50"/>
      <c r="W257" s="4"/>
      <c r="X257" s="41"/>
      <c r="Y257" s="41"/>
      <c r="Z257" s="41"/>
      <c r="AB257" s="1211"/>
    </row>
    <row r="258" spans="3:28" ht="15.75" customHeight="1">
      <c r="C258" s="41"/>
      <c r="D258" s="41"/>
      <c r="E258" s="41"/>
      <c r="F258" s="41"/>
      <c r="G258" s="83"/>
      <c r="H258" s="83"/>
      <c r="I258" s="83"/>
      <c r="J258" s="83"/>
      <c r="K258" s="83"/>
      <c r="L258" s="83"/>
      <c r="M258" s="83"/>
      <c r="N258" s="83"/>
      <c r="O258" s="83"/>
      <c r="P258" s="83"/>
      <c r="Q258" s="83"/>
      <c r="R258" s="83"/>
      <c r="V258" s="50"/>
      <c r="W258" s="4"/>
      <c r="X258" s="41"/>
      <c r="Y258" s="41"/>
      <c r="Z258" s="41"/>
      <c r="AB258" s="1211"/>
    </row>
    <row r="259" spans="3:28" ht="15.75" customHeight="1">
      <c r="C259" s="41"/>
      <c r="D259" s="41"/>
      <c r="E259" s="41"/>
      <c r="F259" s="41"/>
      <c r="G259" s="83"/>
      <c r="H259" s="83"/>
      <c r="I259" s="83"/>
      <c r="J259" s="83"/>
      <c r="K259" s="83"/>
      <c r="L259" s="83"/>
      <c r="M259" s="83"/>
      <c r="N259" s="83"/>
      <c r="O259" s="83"/>
      <c r="P259" s="83"/>
      <c r="Q259" s="83"/>
      <c r="R259" s="83"/>
      <c r="V259" s="50"/>
      <c r="W259" s="4"/>
      <c r="X259" s="41"/>
      <c r="Y259" s="41"/>
      <c r="Z259" s="41"/>
      <c r="AB259" s="1211"/>
    </row>
    <row r="260" spans="3:28" ht="15.75" customHeight="1">
      <c r="C260" s="41"/>
      <c r="D260" s="41"/>
      <c r="E260" s="41"/>
      <c r="F260" s="41"/>
      <c r="G260" s="83"/>
      <c r="H260" s="83"/>
      <c r="I260" s="83"/>
      <c r="J260" s="83"/>
      <c r="K260" s="83"/>
      <c r="L260" s="83"/>
      <c r="M260" s="83"/>
      <c r="N260" s="83"/>
      <c r="O260" s="83"/>
      <c r="P260" s="83"/>
      <c r="Q260" s="83"/>
      <c r="R260" s="83"/>
      <c r="V260" s="50"/>
      <c r="W260" s="4"/>
      <c r="X260" s="41"/>
      <c r="Y260" s="41"/>
      <c r="Z260" s="41"/>
      <c r="AB260" s="1211"/>
    </row>
    <row r="261" spans="3:28" ht="15.75" customHeight="1">
      <c r="C261" s="41"/>
      <c r="D261" s="41"/>
      <c r="E261" s="41"/>
      <c r="F261" s="41"/>
      <c r="G261" s="83"/>
      <c r="H261" s="83"/>
      <c r="I261" s="83"/>
      <c r="J261" s="83"/>
      <c r="K261" s="83"/>
      <c r="L261" s="83"/>
      <c r="M261" s="83"/>
      <c r="N261" s="83"/>
      <c r="O261" s="83"/>
      <c r="P261" s="83"/>
      <c r="Q261" s="83"/>
      <c r="R261" s="83"/>
      <c r="V261" s="50"/>
      <c r="W261" s="4"/>
      <c r="X261" s="41"/>
      <c r="Y261" s="41"/>
      <c r="Z261" s="41"/>
      <c r="AB261" s="1211"/>
    </row>
    <row r="262" spans="3:28" ht="15.75" customHeight="1">
      <c r="C262" s="41"/>
      <c r="D262" s="41"/>
      <c r="E262" s="41"/>
      <c r="F262" s="41"/>
      <c r="G262" s="83"/>
      <c r="H262" s="83"/>
      <c r="I262" s="83"/>
      <c r="J262" s="83"/>
      <c r="K262" s="83"/>
      <c r="L262" s="83"/>
      <c r="M262" s="83"/>
      <c r="N262" s="83"/>
      <c r="O262" s="83"/>
      <c r="P262" s="83"/>
      <c r="Q262" s="83"/>
      <c r="R262" s="83"/>
      <c r="V262" s="50"/>
      <c r="W262" s="4"/>
      <c r="X262" s="41"/>
      <c r="Y262" s="41"/>
      <c r="Z262" s="41"/>
      <c r="AB262" s="1211"/>
    </row>
    <row r="263" spans="3:28" ht="15.75" customHeight="1">
      <c r="C263" s="41"/>
      <c r="D263" s="41"/>
      <c r="E263" s="41"/>
      <c r="F263" s="41"/>
      <c r="G263" s="83"/>
      <c r="H263" s="83"/>
      <c r="I263" s="83"/>
      <c r="J263" s="83"/>
      <c r="K263" s="83"/>
      <c r="L263" s="83"/>
      <c r="M263" s="83"/>
      <c r="N263" s="83"/>
      <c r="O263" s="83"/>
      <c r="P263" s="83"/>
      <c r="Q263" s="83"/>
      <c r="R263" s="83"/>
      <c r="V263" s="50"/>
      <c r="W263" s="4"/>
      <c r="X263" s="41"/>
      <c r="Y263" s="41"/>
      <c r="Z263" s="41"/>
      <c r="AB263" s="1211"/>
    </row>
    <row r="264" spans="3:28" ht="15.75" customHeight="1">
      <c r="C264" s="41"/>
      <c r="D264" s="41"/>
      <c r="E264" s="41"/>
      <c r="F264" s="41"/>
      <c r="G264" s="83"/>
      <c r="H264" s="83"/>
      <c r="I264" s="83"/>
      <c r="J264" s="83"/>
      <c r="K264" s="83"/>
      <c r="L264" s="83"/>
      <c r="M264" s="83"/>
      <c r="N264" s="83"/>
      <c r="O264" s="83"/>
      <c r="P264" s="83"/>
      <c r="Q264" s="83"/>
      <c r="R264" s="83"/>
      <c r="V264" s="50"/>
      <c r="W264" s="4"/>
      <c r="X264" s="41"/>
      <c r="Y264" s="41"/>
      <c r="Z264" s="41"/>
      <c r="AB264" s="1211"/>
    </row>
    <row r="265" spans="3:28" ht="15.75" customHeight="1">
      <c r="C265" s="41"/>
      <c r="D265" s="41"/>
      <c r="E265" s="41"/>
      <c r="F265" s="41"/>
      <c r="G265" s="83"/>
      <c r="H265" s="83"/>
      <c r="I265" s="83"/>
      <c r="J265" s="83"/>
      <c r="K265" s="83"/>
      <c r="L265" s="83"/>
      <c r="M265" s="83"/>
      <c r="N265" s="83"/>
      <c r="O265" s="83"/>
      <c r="P265" s="83"/>
      <c r="Q265" s="83"/>
      <c r="R265" s="83"/>
      <c r="V265" s="50"/>
      <c r="W265" s="4"/>
      <c r="X265" s="41"/>
      <c r="Y265" s="41"/>
      <c r="Z265" s="41"/>
      <c r="AB265" s="1211"/>
    </row>
    <row r="266" spans="3:28" ht="15.75" customHeight="1">
      <c r="C266" s="41"/>
      <c r="D266" s="41"/>
      <c r="E266" s="41"/>
      <c r="F266" s="41"/>
      <c r="G266" s="83"/>
      <c r="H266" s="83"/>
      <c r="I266" s="83"/>
      <c r="J266" s="83"/>
      <c r="K266" s="83"/>
      <c r="L266" s="83"/>
      <c r="M266" s="83"/>
      <c r="N266" s="83"/>
      <c r="O266" s="83"/>
      <c r="P266" s="83"/>
      <c r="Q266" s="83"/>
      <c r="R266" s="83"/>
      <c r="V266" s="50"/>
      <c r="W266" s="4"/>
      <c r="X266" s="41"/>
      <c r="Y266" s="41"/>
      <c r="Z266" s="41"/>
      <c r="AB266" s="1211"/>
    </row>
    <row r="267" spans="3:28" ht="15.75" customHeight="1">
      <c r="C267" s="41"/>
      <c r="D267" s="41"/>
      <c r="E267" s="41"/>
      <c r="F267" s="41"/>
      <c r="G267" s="83"/>
      <c r="H267" s="83"/>
      <c r="I267" s="83"/>
      <c r="J267" s="83"/>
      <c r="K267" s="83"/>
      <c r="L267" s="83"/>
      <c r="M267" s="83"/>
      <c r="N267" s="83"/>
      <c r="O267" s="83"/>
      <c r="P267" s="83"/>
      <c r="Q267" s="83"/>
      <c r="R267" s="83"/>
      <c r="V267" s="50"/>
      <c r="W267" s="4"/>
      <c r="X267" s="41"/>
      <c r="Y267" s="41"/>
      <c r="Z267" s="41"/>
      <c r="AB267" s="1211"/>
    </row>
    <row r="268" spans="3:28" ht="15.75" customHeight="1">
      <c r="C268" s="41"/>
      <c r="D268" s="41"/>
      <c r="E268" s="41"/>
      <c r="F268" s="41"/>
      <c r="G268" s="83"/>
      <c r="H268" s="83"/>
      <c r="I268" s="83"/>
      <c r="J268" s="83"/>
      <c r="K268" s="83"/>
      <c r="L268" s="83"/>
      <c r="M268" s="83"/>
      <c r="N268" s="83"/>
      <c r="O268" s="83"/>
      <c r="P268" s="83"/>
      <c r="Q268" s="83"/>
      <c r="R268" s="83"/>
      <c r="V268" s="50"/>
      <c r="W268" s="4"/>
      <c r="X268" s="41"/>
      <c r="Y268" s="41"/>
      <c r="Z268" s="41"/>
      <c r="AB268" s="1211"/>
    </row>
    <row r="269" spans="3:28" ht="15.75" customHeight="1">
      <c r="C269" s="41"/>
      <c r="D269" s="41"/>
      <c r="E269" s="41"/>
      <c r="F269" s="41"/>
      <c r="G269" s="83"/>
      <c r="H269" s="83"/>
      <c r="I269" s="83"/>
      <c r="J269" s="83"/>
      <c r="K269" s="83"/>
      <c r="L269" s="83"/>
      <c r="M269" s="83"/>
      <c r="N269" s="83"/>
      <c r="O269" s="83"/>
      <c r="P269" s="83"/>
      <c r="Q269" s="83"/>
      <c r="R269" s="83"/>
      <c r="V269" s="50"/>
      <c r="W269" s="4"/>
      <c r="X269" s="41"/>
      <c r="Y269" s="41"/>
      <c r="Z269" s="41"/>
      <c r="AB269" s="1211"/>
    </row>
    <row r="270" spans="3:28" ht="15.75" customHeight="1">
      <c r="C270" s="41"/>
      <c r="D270" s="41"/>
      <c r="E270" s="41"/>
      <c r="F270" s="41"/>
      <c r="G270" s="83"/>
      <c r="H270" s="83"/>
      <c r="I270" s="83"/>
      <c r="J270" s="83"/>
      <c r="K270" s="83"/>
      <c r="L270" s="83"/>
      <c r="M270" s="83"/>
      <c r="N270" s="83"/>
      <c r="O270" s="83"/>
      <c r="P270" s="83"/>
      <c r="Q270" s="83"/>
      <c r="R270" s="83"/>
      <c r="V270" s="50"/>
      <c r="W270" s="4"/>
      <c r="X270" s="41"/>
      <c r="Y270" s="41"/>
      <c r="Z270" s="41"/>
      <c r="AB270" s="1211"/>
    </row>
    <row r="271" spans="3:28" ht="15.75" customHeight="1">
      <c r="C271" s="41"/>
      <c r="D271" s="41"/>
      <c r="E271" s="41"/>
      <c r="F271" s="41"/>
      <c r="G271" s="83"/>
      <c r="H271" s="83"/>
      <c r="I271" s="83"/>
      <c r="J271" s="83"/>
      <c r="K271" s="83"/>
      <c r="L271" s="83"/>
      <c r="M271" s="83"/>
      <c r="N271" s="83"/>
      <c r="O271" s="83"/>
      <c r="P271" s="83"/>
      <c r="Q271" s="83"/>
      <c r="R271" s="83"/>
      <c r="V271" s="50"/>
      <c r="W271" s="4"/>
      <c r="X271" s="41"/>
      <c r="Y271" s="41"/>
      <c r="Z271" s="41"/>
      <c r="AB271" s="1211"/>
    </row>
    <row r="272" spans="3:28" ht="15.75" customHeight="1">
      <c r="C272" s="41"/>
      <c r="D272" s="41"/>
      <c r="E272" s="41"/>
      <c r="F272" s="41"/>
      <c r="G272" s="83"/>
      <c r="H272" s="83"/>
      <c r="I272" s="83"/>
      <c r="J272" s="83"/>
      <c r="K272" s="83"/>
      <c r="L272" s="83"/>
      <c r="M272" s="83"/>
      <c r="N272" s="83"/>
      <c r="O272" s="83"/>
      <c r="P272" s="83"/>
      <c r="Q272" s="83"/>
      <c r="R272" s="83"/>
      <c r="V272" s="50"/>
      <c r="W272" s="4"/>
      <c r="X272" s="41"/>
      <c r="Y272" s="41"/>
      <c r="Z272" s="41"/>
      <c r="AB272" s="1211"/>
    </row>
    <row r="273" spans="3:28" ht="15.75" customHeight="1">
      <c r="C273" s="41"/>
      <c r="D273" s="41"/>
      <c r="E273" s="41"/>
      <c r="F273" s="41"/>
      <c r="G273" s="83"/>
      <c r="H273" s="83"/>
      <c r="I273" s="83"/>
      <c r="J273" s="83"/>
      <c r="K273" s="83"/>
      <c r="L273" s="83"/>
      <c r="M273" s="83"/>
      <c r="N273" s="83"/>
      <c r="O273" s="83"/>
      <c r="P273" s="83"/>
      <c r="Q273" s="83"/>
      <c r="R273" s="83"/>
      <c r="V273" s="50"/>
      <c r="W273" s="4"/>
      <c r="X273" s="41"/>
      <c r="Y273" s="41"/>
      <c r="Z273" s="41"/>
      <c r="AB273" s="1211"/>
    </row>
    <row r="274" spans="3:28" ht="15.75" customHeight="1">
      <c r="C274" s="41"/>
      <c r="D274" s="41"/>
      <c r="E274" s="41"/>
      <c r="F274" s="41"/>
      <c r="G274" s="83"/>
      <c r="H274" s="83"/>
      <c r="I274" s="83"/>
      <c r="J274" s="83"/>
      <c r="K274" s="83"/>
      <c r="L274" s="83"/>
      <c r="M274" s="83"/>
      <c r="N274" s="83"/>
      <c r="O274" s="83"/>
      <c r="P274" s="83"/>
      <c r="Q274" s="83"/>
      <c r="R274" s="83"/>
      <c r="V274" s="50"/>
      <c r="W274" s="4"/>
      <c r="X274" s="41"/>
      <c r="Y274" s="41"/>
      <c r="Z274" s="41"/>
      <c r="AB274" s="1211"/>
    </row>
    <row r="275" spans="3:28" ht="15.75" customHeight="1">
      <c r="C275" s="41"/>
      <c r="D275" s="41"/>
      <c r="E275" s="41"/>
      <c r="F275" s="41"/>
      <c r="G275" s="83"/>
      <c r="H275" s="83"/>
      <c r="I275" s="83"/>
      <c r="J275" s="83"/>
      <c r="K275" s="83"/>
      <c r="L275" s="83"/>
      <c r="M275" s="83"/>
      <c r="N275" s="83"/>
      <c r="O275" s="83"/>
      <c r="P275" s="83"/>
      <c r="Q275" s="83"/>
      <c r="R275" s="83"/>
      <c r="V275" s="50"/>
      <c r="W275" s="4"/>
      <c r="X275" s="41"/>
      <c r="Y275" s="41"/>
      <c r="Z275" s="41"/>
      <c r="AB275" s="1211"/>
    </row>
    <row r="276" spans="3:28" ht="15.75" customHeight="1">
      <c r="C276" s="41"/>
      <c r="D276" s="41"/>
      <c r="E276" s="41"/>
      <c r="F276" s="41"/>
      <c r="G276" s="83"/>
      <c r="H276" s="83"/>
      <c r="I276" s="83"/>
      <c r="J276" s="83"/>
      <c r="K276" s="83"/>
      <c r="L276" s="83"/>
      <c r="M276" s="83"/>
      <c r="N276" s="83"/>
      <c r="O276" s="83"/>
      <c r="P276" s="83"/>
      <c r="Q276" s="83"/>
      <c r="R276" s="83"/>
      <c r="V276" s="50"/>
      <c r="W276" s="4"/>
      <c r="X276" s="41"/>
      <c r="Y276" s="41"/>
      <c r="Z276" s="41"/>
      <c r="AB276" s="1211"/>
    </row>
    <row r="277" spans="3:28" ht="15.75" customHeight="1">
      <c r="C277" s="41"/>
      <c r="D277" s="41"/>
      <c r="E277" s="41"/>
      <c r="F277" s="41"/>
      <c r="G277" s="83"/>
      <c r="H277" s="83"/>
      <c r="I277" s="83"/>
      <c r="J277" s="83"/>
      <c r="K277" s="83"/>
      <c r="L277" s="83"/>
      <c r="M277" s="83"/>
      <c r="N277" s="83"/>
      <c r="O277" s="83"/>
      <c r="P277" s="83"/>
      <c r="Q277" s="83"/>
      <c r="R277" s="83"/>
      <c r="V277" s="50"/>
      <c r="W277" s="4"/>
      <c r="X277" s="41"/>
      <c r="Y277" s="41"/>
      <c r="Z277" s="41"/>
      <c r="AB277" s="1211"/>
    </row>
    <row r="278" spans="3:28" ht="15.75" customHeight="1">
      <c r="C278" s="41"/>
      <c r="D278" s="41"/>
      <c r="E278" s="41"/>
      <c r="F278" s="41"/>
      <c r="G278" s="83"/>
      <c r="H278" s="83"/>
      <c r="I278" s="83"/>
      <c r="J278" s="83"/>
      <c r="K278" s="83"/>
      <c r="L278" s="83"/>
      <c r="M278" s="83"/>
      <c r="N278" s="83"/>
      <c r="O278" s="83"/>
      <c r="P278" s="83"/>
      <c r="Q278" s="83"/>
      <c r="R278" s="83"/>
      <c r="V278" s="50"/>
      <c r="W278" s="4"/>
      <c r="X278" s="41"/>
      <c r="Y278" s="41"/>
      <c r="Z278" s="41"/>
      <c r="AB278" s="1211"/>
    </row>
    <row r="279" spans="3:28" ht="15.75" customHeight="1">
      <c r="C279" s="41"/>
      <c r="D279" s="41"/>
      <c r="E279" s="41"/>
      <c r="F279" s="41"/>
      <c r="G279" s="83"/>
      <c r="H279" s="83"/>
      <c r="I279" s="83"/>
      <c r="J279" s="83"/>
      <c r="K279" s="83"/>
      <c r="L279" s="83"/>
      <c r="M279" s="83"/>
      <c r="N279" s="83"/>
      <c r="O279" s="83"/>
      <c r="P279" s="83"/>
      <c r="Q279" s="83"/>
      <c r="R279" s="83"/>
      <c r="V279" s="50"/>
      <c r="W279" s="4"/>
      <c r="X279" s="41"/>
      <c r="Y279" s="41"/>
      <c r="Z279" s="41"/>
      <c r="AB279" s="1211"/>
    </row>
    <row r="280" spans="3:28" ht="15.75" customHeight="1">
      <c r="C280" s="41"/>
      <c r="D280" s="41"/>
      <c r="E280" s="41"/>
      <c r="F280" s="41"/>
      <c r="G280" s="83"/>
      <c r="H280" s="83"/>
      <c r="I280" s="83"/>
      <c r="J280" s="83"/>
      <c r="K280" s="83"/>
      <c r="L280" s="83"/>
      <c r="M280" s="83"/>
      <c r="N280" s="83"/>
      <c r="O280" s="83"/>
      <c r="P280" s="83"/>
      <c r="Q280" s="83"/>
      <c r="R280" s="83"/>
      <c r="V280" s="50"/>
      <c r="W280" s="4"/>
      <c r="X280" s="41"/>
      <c r="Y280" s="41"/>
      <c r="Z280" s="41"/>
      <c r="AB280" s="1211"/>
    </row>
    <row r="281" spans="3:28" ht="15.75" customHeight="1">
      <c r="C281" s="41"/>
      <c r="D281" s="41"/>
      <c r="E281" s="41"/>
      <c r="F281" s="41"/>
      <c r="G281" s="83"/>
      <c r="H281" s="83"/>
      <c r="I281" s="83"/>
      <c r="J281" s="83"/>
      <c r="K281" s="83"/>
      <c r="L281" s="83"/>
      <c r="M281" s="83"/>
      <c r="N281" s="83"/>
      <c r="O281" s="83"/>
      <c r="P281" s="83"/>
      <c r="Q281" s="83"/>
      <c r="R281" s="83"/>
      <c r="V281" s="50"/>
      <c r="W281" s="4"/>
      <c r="X281" s="41"/>
      <c r="Y281" s="41"/>
      <c r="Z281" s="41"/>
      <c r="AB281" s="1211"/>
    </row>
    <row r="282" spans="3:28" ht="15.75" customHeight="1">
      <c r="C282" s="41"/>
      <c r="D282" s="41"/>
      <c r="E282" s="41"/>
      <c r="F282" s="41"/>
      <c r="G282" s="83"/>
      <c r="H282" s="83"/>
      <c r="I282" s="83"/>
      <c r="J282" s="83"/>
      <c r="K282" s="83"/>
      <c r="L282" s="83"/>
      <c r="M282" s="83"/>
      <c r="N282" s="83"/>
      <c r="O282" s="83"/>
      <c r="P282" s="83"/>
      <c r="Q282" s="83"/>
      <c r="R282" s="83"/>
      <c r="V282" s="50"/>
      <c r="W282" s="4"/>
      <c r="X282" s="41"/>
      <c r="Y282" s="41"/>
      <c r="Z282" s="41"/>
      <c r="AB282" s="1211"/>
    </row>
    <row r="283" spans="3:28" ht="15.75" customHeight="1">
      <c r="C283" s="41"/>
      <c r="D283" s="41"/>
      <c r="E283" s="41"/>
      <c r="F283" s="41"/>
      <c r="G283" s="83"/>
      <c r="H283" s="83"/>
      <c r="I283" s="83"/>
      <c r="J283" s="83"/>
      <c r="K283" s="83"/>
      <c r="L283" s="83"/>
      <c r="M283" s="83"/>
      <c r="N283" s="83"/>
      <c r="O283" s="83"/>
      <c r="P283" s="83"/>
      <c r="Q283" s="83"/>
      <c r="R283" s="83"/>
      <c r="V283" s="50"/>
      <c r="W283" s="4"/>
      <c r="X283" s="41"/>
      <c r="Y283" s="41"/>
      <c r="Z283" s="41"/>
      <c r="AB283" s="1211"/>
    </row>
    <row r="284" spans="3:28" ht="15.75" customHeight="1">
      <c r="C284" s="41"/>
      <c r="D284" s="41"/>
      <c r="E284" s="41"/>
      <c r="F284" s="41"/>
      <c r="G284" s="83"/>
      <c r="H284" s="83"/>
      <c r="I284" s="83"/>
      <c r="J284" s="83"/>
      <c r="K284" s="83"/>
      <c r="L284" s="83"/>
      <c r="M284" s="83"/>
      <c r="N284" s="83"/>
      <c r="O284" s="83"/>
      <c r="P284" s="83"/>
      <c r="Q284" s="83"/>
      <c r="R284" s="83"/>
      <c r="V284" s="50"/>
      <c r="W284" s="4"/>
      <c r="X284" s="41"/>
      <c r="Y284" s="41"/>
      <c r="Z284" s="41"/>
      <c r="AB284" s="1211"/>
    </row>
    <row r="285" spans="3:28" ht="15.75" customHeight="1">
      <c r="C285" s="41"/>
      <c r="D285" s="41"/>
      <c r="E285" s="41"/>
      <c r="F285" s="41"/>
      <c r="G285" s="83"/>
      <c r="H285" s="83"/>
      <c r="I285" s="83"/>
      <c r="J285" s="83"/>
      <c r="K285" s="83"/>
      <c r="L285" s="83"/>
      <c r="M285" s="83"/>
      <c r="N285" s="83"/>
      <c r="O285" s="83"/>
      <c r="P285" s="83"/>
      <c r="Q285" s="83"/>
      <c r="R285" s="83"/>
      <c r="V285" s="50"/>
      <c r="W285" s="4"/>
      <c r="X285" s="41"/>
      <c r="Y285" s="41"/>
      <c r="Z285" s="41"/>
      <c r="AB285" s="1211"/>
    </row>
    <row r="286" spans="3:28" ht="15.75" customHeight="1">
      <c r="C286" s="41"/>
      <c r="D286" s="41"/>
      <c r="E286" s="41"/>
      <c r="F286" s="41"/>
      <c r="G286" s="83"/>
      <c r="H286" s="83"/>
      <c r="I286" s="83"/>
      <c r="J286" s="83"/>
      <c r="K286" s="83"/>
      <c r="L286" s="83"/>
      <c r="M286" s="83"/>
      <c r="N286" s="83"/>
      <c r="O286" s="83"/>
      <c r="P286" s="83"/>
      <c r="Q286" s="83"/>
      <c r="R286" s="83"/>
      <c r="V286" s="50"/>
      <c r="W286" s="4"/>
      <c r="X286" s="41"/>
      <c r="Y286" s="41"/>
      <c r="Z286" s="41"/>
      <c r="AB286" s="1211"/>
    </row>
    <row r="287" spans="3:28" ht="15.75" customHeight="1">
      <c r="C287" s="41"/>
      <c r="D287" s="41"/>
      <c r="E287" s="41"/>
      <c r="F287" s="41"/>
      <c r="G287" s="83"/>
      <c r="H287" s="83"/>
      <c r="I287" s="83"/>
      <c r="J287" s="83"/>
      <c r="K287" s="83"/>
      <c r="L287" s="83"/>
      <c r="M287" s="83"/>
      <c r="N287" s="83"/>
      <c r="O287" s="83"/>
      <c r="P287" s="83"/>
      <c r="Q287" s="83"/>
      <c r="R287" s="83"/>
      <c r="V287" s="50"/>
      <c r="W287" s="4"/>
      <c r="X287" s="41"/>
      <c r="Y287" s="41"/>
      <c r="Z287" s="41"/>
      <c r="AB287" s="1211"/>
    </row>
    <row r="288" spans="3:28" ht="15.75" customHeight="1">
      <c r="C288" s="41"/>
      <c r="D288" s="41"/>
      <c r="E288" s="41"/>
      <c r="F288" s="41"/>
      <c r="G288" s="83"/>
      <c r="H288" s="83"/>
      <c r="I288" s="83"/>
      <c r="J288" s="83"/>
      <c r="K288" s="83"/>
      <c r="L288" s="83"/>
      <c r="M288" s="83"/>
      <c r="N288" s="83"/>
      <c r="O288" s="83"/>
      <c r="P288" s="83"/>
      <c r="Q288" s="83"/>
      <c r="R288" s="83"/>
      <c r="V288" s="50"/>
      <c r="W288" s="4"/>
      <c r="X288" s="41"/>
      <c r="Y288" s="41"/>
      <c r="Z288" s="41"/>
      <c r="AB288" s="1211"/>
    </row>
    <row r="289" spans="3:28" ht="15.75" customHeight="1">
      <c r="C289" s="41"/>
      <c r="D289" s="41"/>
      <c r="E289" s="41"/>
      <c r="F289" s="41"/>
      <c r="G289" s="83"/>
      <c r="H289" s="83"/>
      <c r="I289" s="83"/>
      <c r="J289" s="83"/>
      <c r="K289" s="83"/>
      <c r="L289" s="83"/>
      <c r="M289" s="83"/>
      <c r="N289" s="83"/>
      <c r="O289" s="83"/>
      <c r="P289" s="83"/>
      <c r="Q289" s="83"/>
      <c r="R289" s="83"/>
      <c r="V289" s="50"/>
      <c r="W289" s="4"/>
      <c r="X289" s="41"/>
      <c r="Y289" s="41"/>
      <c r="Z289" s="41"/>
      <c r="AB289" s="1211"/>
    </row>
    <row r="290" spans="3:28" ht="15.75" customHeight="1">
      <c r="C290" s="41"/>
      <c r="D290" s="41"/>
      <c r="E290" s="41"/>
      <c r="F290" s="41"/>
      <c r="G290" s="83"/>
      <c r="H290" s="83"/>
      <c r="I290" s="83"/>
      <c r="J290" s="83"/>
      <c r="K290" s="83"/>
      <c r="L290" s="83"/>
      <c r="M290" s="83"/>
      <c r="N290" s="83"/>
      <c r="O290" s="83"/>
      <c r="P290" s="83"/>
      <c r="Q290" s="83"/>
      <c r="R290" s="83"/>
      <c r="V290" s="50"/>
      <c r="W290" s="4"/>
      <c r="X290" s="41"/>
      <c r="Y290" s="41"/>
      <c r="Z290" s="41"/>
      <c r="AB290" s="1211"/>
    </row>
    <row r="291" spans="3:28" ht="15.75" customHeight="1">
      <c r="C291" s="41"/>
      <c r="D291" s="41"/>
      <c r="E291" s="41"/>
      <c r="F291" s="41"/>
      <c r="G291" s="83"/>
      <c r="H291" s="83"/>
      <c r="I291" s="83"/>
      <c r="J291" s="83"/>
      <c r="K291" s="83"/>
      <c r="L291" s="83"/>
      <c r="M291" s="83"/>
      <c r="N291" s="83"/>
      <c r="O291" s="83"/>
      <c r="P291" s="83"/>
      <c r="Q291" s="83"/>
      <c r="R291" s="83"/>
      <c r="V291" s="50"/>
      <c r="W291" s="4"/>
      <c r="X291" s="41"/>
      <c r="Y291" s="41"/>
      <c r="Z291" s="41"/>
      <c r="AB291" s="1211"/>
    </row>
    <row r="292" spans="3:28" ht="15.75" customHeight="1">
      <c r="C292" s="41"/>
      <c r="D292" s="41"/>
      <c r="E292" s="41"/>
      <c r="F292" s="41"/>
      <c r="G292" s="83"/>
      <c r="H292" s="83"/>
      <c r="I292" s="83"/>
      <c r="J292" s="83"/>
      <c r="K292" s="83"/>
      <c r="L292" s="83"/>
      <c r="M292" s="83"/>
      <c r="N292" s="83"/>
      <c r="O292" s="83"/>
      <c r="P292" s="83"/>
      <c r="Q292" s="83"/>
      <c r="R292" s="83"/>
      <c r="V292" s="50"/>
      <c r="W292" s="4"/>
      <c r="X292" s="41"/>
      <c r="Y292" s="41"/>
      <c r="Z292" s="41"/>
      <c r="AB292" s="1211"/>
    </row>
    <row r="293" spans="3:28" ht="15.75" customHeight="1">
      <c r="C293" s="41"/>
      <c r="D293" s="41"/>
      <c r="E293" s="41"/>
      <c r="F293" s="41"/>
      <c r="G293" s="83"/>
      <c r="H293" s="83"/>
      <c r="I293" s="83"/>
      <c r="J293" s="83"/>
      <c r="K293" s="83"/>
      <c r="L293" s="83"/>
      <c r="M293" s="83"/>
      <c r="N293" s="83"/>
      <c r="O293" s="83"/>
      <c r="P293" s="83"/>
      <c r="Q293" s="83"/>
      <c r="R293" s="83"/>
      <c r="V293" s="50"/>
      <c r="W293" s="4"/>
      <c r="X293" s="41"/>
      <c r="Y293" s="41"/>
      <c r="Z293" s="41"/>
      <c r="AB293" s="1211"/>
    </row>
    <row r="294" spans="3:28" ht="15.75" customHeight="1">
      <c r="C294" s="41"/>
      <c r="D294" s="41"/>
      <c r="E294" s="41"/>
      <c r="F294" s="41"/>
      <c r="G294" s="83"/>
      <c r="H294" s="83"/>
      <c r="I294" s="83"/>
      <c r="J294" s="83"/>
      <c r="K294" s="83"/>
      <c r="L294" s="83"/>
      <c r="M294" s="83"/>
      <c r="N294" s="83"/>
      <c r="O294" s="83"/>
      <c r="P294" s="83"/>
      <c r="Q294" s="83"/>
      <c r="R294" s="83"/>
      <c r="V294" s="50"/>
      <c r="W294" s="4"/>
      <c r="X294" s="41"/>
      <c r="Y294" s="41"/>
      <c r="Z294" s="41"/>
      <c r="AB294" s="1211"/>
    </row>
    <row r="295" spans="3:28" ht="15.75" customHeight="1">
      <c r="C295" s="41"/>
      <c r="D295" s="41"/>
      <c r="E295" s="41"/>
      <c r="F295" s="41"/>
      <c r="G295" s="83"/>
      <c r="H295" s="83"/>
      <c r="I295" s="83"/>
      <c r="J295" s="83"/>
      <c r="K295" s="83"/>
      <c r="L295" s="83"/>
      <c r="M295" s="83"/>
      <c r="N295" s="83"/>
      <c r="O295" s="83"/>
      <c r="P295" s="83"/>
      <c r="Q295" s="83"/>
      <c r="R295" s="83"/>
      <c r="V295" s="50"/>
      <c r="W295" s="4"/>
      <c r="X295" s="41"/>
      <c r="Y295" s="41"/>
      <c r="Z295" s="41"/>
      <c r="AB295" s="1211"/>
    </row>
    <row r="296" spans="3:28" ht="15.75" customHeight="1">
      <c r="C296" s="41"/>
      <c r="D296" s="41"/>
      <c r="E296" s="41"/>
      <c r="F296" s="41"/>
      <c r="G296" s="83"/>
      <c r="H296" s="83"/>
      <c r="I296" s="83"/>
      <c r="J296" s="83"/>
      <c r="K296" s="83"/>
      <c r="L296" s="83"/>
      <c r="M296" s="83"/>
      <c r="N296" s="83"/>
      <c r="O296" s="83"/>
      <c r="P296" s="83"/>
      <c r="Q296" s="83"/>
      <c r="R296" s="83"/>
      <c r="V296" s="50"/>
      <c r="W296" s="4"/>
      <c r="X296" s="41"/>
      <c r="Y296" s="41"/>
      <c r="Z296" s="41"/>
      <c r="AB296" s="1211"/>
    </row>
    <row r="297" spans="3:28" ht="15.75" customHeight="1">
      <c r="C297" s="41"/>
      <c r="D297" s="41"/>
      <c r="E297" s="41"/>
      <c r="F297" s="41"/>
      <c r="G297" s="83"/>
      <c r="H297" s="83"/>
      <c r="I297" s="83"/>
      <c r="J297" s="83"/>
      <c r="K297" s="83"/>
      <c r="L297" s="83"/>
      <c r="M297" s="83"/>
      <c r="N297" s="83"/>
      <c r="O297" s="83"/>
      <c r="P297" s="83"/>
      <c r="Q297" s="83"/>
      <c r="R297" s="83"/>
      <c r="V297" s="50"/>
      <c r="W297" s="4"/>
      <c r="X297" s="41"/>
      <c r="Y297" s="41"/>
      <c r="Z297" s="41"/>
      <c r="AB297" s="1211"/>
    </row>
    <row r="298" spans="3:28" ht="15.75" customHeight="1">
      <c r="C298" s="41"/>
      <c r="D298" s="41"/>
      <c r="E298" s="41"/>
      <c r="F298" s="41"/>
      <c r="G298" s="83"/>
      <c r="H298" s="83"/>
      <c r="I298" s="83"/>
      <c r="J298" s="83"/>
      <c r="K298" s="83"/>
      <c r="L298" s="83"/>
      <c r="M298" s="83"/>
      <c r="N298" s="83"/>
      <c r="O298" s="83"/>
      <c r="P298" s="83"/>
      <c r="Q298" s="83"/>
      <c r="R298" s="83"/>
      <c r="V298" s="50"/>
      <c r="W298" s="4"/>
      <c r="X298" s="41"/>
      <c r="Y298" s="41"/>
      <c r="Z298" s="41"/>
      <c r="AB298" s="1211"/>
    </row>
    <row r="299" spans="3:28" ht="15.75" customHeight="1">
      <c r="C299" s="41"/>
      <c r="D299" s="41"/>
      <c r="E299" s="41"/>
      <c r="F299" s="41"/>
      <c r="G299" s="83"/>
      <c r="H299" s="83"/>
      <c r="I299" s="83"/>
      <c r="J299" s="83"/>
      <c r="K299" s="83"/>
      <c r="L299" s="83"/>
      <c r="M299" s="83"/>
      <c r="N299" s="83"/>
      <c r="O299" s="83"/>
      <c r="P299" s="83"/>
      <c r="Q299" s="83"/>
      <c r="R299" s="83"/>
      <c r="V299" s="50"/>
      <c r="W299" s="4"/>
      <c r="X299" s="41"/>
      <c r="Y299" s="41"/>
      <c r="Z299" s="41"/>
      <c r="AB299" s="1211"/>
    </row>
    <row r="300" spans="3:28" ht="15.75" customHeight="1">
      <c r="C300" s="41"/>
      <c r="D300" s="41"/>
      <c r="E300" s="41"/>
      <c r="F300" s="41"/>
      <c r="G300" s="83"/>
      <c r="H300" s="83"/>
      <c r="I300" s="83"/>
      <c r="J300" s="83"/>
      <c r="K300" s="83"/>
      <c r="L300" s="83"/>
      <c r="M300" s="83"/>
      <c r="N300" s="83"/>
      <c r="O300" s="83"/>
      <c r="P300" s="83"/>
      <c r="Q300" s="83"/>
      <c r="R300" s="83"/>
      <c r="V300" s="50"/>
      <c r="W300" s="4"/>
      <c r="X300" s="41"/>
      <c r="Y300" s="41"/>
      <c r="Z300" s="41"/>
      <c r="AB300" s="1211"/>
    </row>
    <row r="301" spans="3:28" ht="15.75" customHeight="1">
      <c r="C301" s="41"/>
      <c r="D301" s="41"/>
      <c r="E301" s="41"/>
      <c r="F301" s="41"/>
      <c r="G301" s="83"/>
      <c r="H301" s="83"/>
      <c r="I301" s="83"/>
      <c r="J301" s="83"/>
      <c r="K301" s="83"/>
      <c r="L301" s="83"/>
      <c r="M301" s="83"/>
      <c r="N301" s="83"/>
      <c r="O301" s="83"/>
      <c r="P301" s="83"/>
      <c r="Q301" s="83"/>
      <c r="R301" s="83"/>
      <c r="V301" s="50"/>
      <c r="W301" s="4"/>
      <c r="X301" s="41"/>
      <c r="Y301" s="41"/>
      <c r="Z301" s="41"/>
      <c r="AB301" s="1211"/>
    </row>
    <row r="302" spans="3:28" ht="15.75" customHeight="1">
      <c r="C302" s="41"/>
      <c r="D302" s="41"/>
      <c r="E302" s="41"/>
      <c r="F302" s="41"/>
      <c r="G302" s="83"/>
      <c r="H302" s="83"/>
      <c r="I302" s="83"/>
      <c r="J302" s="83"/>
      <c r="K302" s="83"/>
      <c r="L302" s="83"/>
      <c r="M302" s="83"/>
      <c r="N302" s="83"/>
      <c r="O302" s="83"/>
      <c r="P302" s="83"/>
      <c r="Q302" s="83"/>
      <c r="R302" s="83"/>
      <c r="V302" s="50"/>
      <c r="W302" s="4"/>
      <c r="X302" s="41"/>
      <c r="Y302" s="41"/>
      <c r="Z302" s="41"/>
      <c r="AB302" s="1211"/>
    </row>
    <row r="303" spans="3:28" ht="15.75" customHeight="1">
      <c r="C303" s="41"/>
      <c r="D303" s="41"/>
      <c r="E303" s="41"/>
      <c r="F303" s="41"/>
      <c r="G303" s="83"/>
      <c r="H303" s="83"/>
      <c r="I303" s="83"/>
      <c r="J303" s="83"/>
      <c r="K303" s="83"/>
      <c r="L303" s="83"/>
      <c r="M303" s="83"/>
      <c r="N303" s="83"/>
      <c r="O303" s="83"/>
      <c r="P303" s="83"/>
      <c r="Q303" s="83"/>
      <c r="R303" s="83"/>
      <c r="V303" s="50"/>
      <c r="W303" s="4"/>
      <c r="X303" s="41"/>
      <c r="Y303" s="41"/>
      <c r="Z303" s="41"/>
      <c r="AB303" s="1211"/>
    </row>
    <row r="304" spans="3:28" ht="15.75" customHeight="1">
      <c r="C304" s="41"/>
      <c r="D304" s="41"/>
      <c r="E304" s="41"/>
      <c r="F304" s="41"/>
      <c r="G304" s="83"/>
      <c r="H304" s="83"/>
      <c r="I304" s="83"/>
      <c r="J304" s="83"/>
      <c r="K304" s="83"/>
      <c r="L304" s="83"/>
      <c r="M304" s="83"/>
      <c r="N304" s="83"/>
      <c r="O304" s="83"/>
      <c r="P304" s="83"/>
      <c r="Q304" s="83"/>
      <c r="R304" s="83"/>
      <c r="V304" s="50"/>
      <c r="W304" s="4"/>
      <c r="X304" s="41"/>
      <c r="Y304" s="41"/>
      <c r="Z304" s="41"/>
      <c r="AB304" s="1211"/>
    </row>
    <row r="305" spans="3:28" ht="15.75" customHeight="1">
      <c r="C305" s="41"/>
      <c r="D305" s="41"/>
      <c r="E305" s="41"/>
      <c r="F305" s="41"/>
      <c r="G305" s="83"/>
      <c r="H305" s="83"/>
      <c r="I305" s="83"/>
      <c r="J305" s="83"/>
      <c r="K305" s="83"/>
      <c r="L305" s="83"/>
      <c r="M305" s="83"/>
      <c r="N305" s="83"/>
      <c r="O305" s="83"/>
      <c r="P305" s="83"/>
      <c r="Q305" s="83"/>
      <c r="R305" s="83"/>
      <c r="V305" s="50"/>
      <c r="W305" s="4"/>
      <c r="X305" s="41"/>
      <c r="Y305" s="41"/>
      <c r="Z305" s="41"/>
      <c r="AB305" s="1211"/>
    </row>
    <row r="306" spans="3:28" ht="15.75" customHeight="1">
      <c r="C306" s="41"/>
      <c r="D306" s="41"/>
      <c r="E306" s="41"/>
      <c r="F306" s="41"/>
      <c r="G306" s="83"/>
      <c r="H306" s="83"/>
      <c r="I306" s="83"/>
      <c r="J306" s="83"/>
      <c r="K306" s="83"/>
      <c r="L306" s="83"/>
      <c r="M306" s="83"/>
      <c r="N306" s="83"/>
      <c r="O306" s="83"/>
      <c r="P306" s="83"/>
      <c r="Q306" s="83"/>
      <c r="R306" s="83"/>
      <c r="V306" s="50"/>
      <c r="W306" s="4"/>
      <c r="X306" s="41"/>
      <c r="Y306" s="41"/>
      <c r="Z306" s="41"/>
      <c r="AB306" s="1211"/>
    </row>
    <row r="307" spans="3:28" ht="15.75" customHeight="1">
      <c r="C307" s="41"/>
      <c r="D307" s="41"/>
      <c r="E307" s="41"/>
      <c r="F307" s="41"/>
      <c r="G307" s="83"/>
      <c r="H307" s="83"/>
      <c r="I307" s="83"/>
      <c r="J307" s="83"/>
      <c r="K307" s="83"/>
      <c r="L307" s="83"/>
      <c r="M307" s="83"/>
      <c r="N307" s="83"/>
      <c r="O307" s="83"/>
      <c r="P307" s="83"/>
      <c r="Q307" s="83"/>
      <c r="R307" s="83"/>
      <c r="V307" s="50"/>
      <c r="W307" s="4"/>
      <c r="X307" s="41"/>
      <c r="Y307" s="41"/>
      <c r="Z307" s="41"/>
      <c r="AB307" s="1211"/>
    </row>
    <row r="308" spans="3:28" ht="15.75" customHeight="1">
      <c r="C308" s="41"/>
      <c r="D308" s="41"/>
      <c r="E308" s="41"/>
      <c r="F308" s="41"/>
      <c r="G308" s="83"/>
      <c r="H308" s="83"/>
      <c r="I308" s="83"/>
      <c r="J308" s="83"/>
      <c r="K308" s="83"/>
      <c r="L308" s="83"/>
      <c r="M308" s="83"/>
      <c r="N308" s="83"/>
      <c r="O308" s="83"/>
      <c r="P308" s="83"/>
      <c r="Q308" s="83"/>
      <c r="R308" s="83"/>
      <c r="V308" s="50"/>
      <c r="W308" s="4"/>
      <c r="X308" s="41"/>
      <c r="Y308" s="41"/>
      <c r="Z308" s="41"/>
      <c r="AB308" s="1211"/>
    </row>
    <row r="309" spans="3:28" ht="15.75" customHeight="1">
      <c r="C309" s="41"/>
      <c r="D309" s="41"/>
      <c r="E309" s="41"/>
      <c r="F309" s="41"/>
      <c r="G309" s="83"/>
      <c r="H309" s="83"/>
      <c r="I309" s="83"/>
      <c r="J309" s="83"/>
      <c r="K309" s="83"/>
      <c r="L309" s="83"/>
      <c r="M309" s="83"/>
      <c r="N309" s="83"/>
      <c r="O309" s="83"/>
      <c r="P309" s="83"/>
      <c r="Q309" s="83"/>
      <c r="R309" s="83"/>
      <c r="V309" s="50"/>
      <c r="W309" s="4"/>
      <c r="X309" s="41"/>
      <c r="Y309" s="41"/>
      <c r="Z309" s="41"/>
      <c r="AB309" s="1211"/>
    </row>
    <row r="310" spans="3:28" ht="15.75" customHeight="1">
      <c r="C310" s="41"/>
      <c r="D310" s="41"/>
      <c r="E310" s="41"/>
      <c r="F310" s="41"/>
      <c r="G310" s="83"/>
      <c r="H310" s="83"/>
      <c r="I310" s="83"/>
      <c r="J310" s="83"/>
      <c r="K310" s="83"/>
      <c r="L310" s="83"/>
      <c r="M310" s="83"/>
      <c r="N310" s="83"/>
      <c r="O310" s="83"/>
      <c r="P310" s="83"/>
      <c r="Q310" s="83"/>
      <c r="R310" s="83"/>
      <c r="V310" s="50"/>
      <c r="W310" s="4"/>
      <c r="X310" s="41"/>
      <c r="Y310" s="41"/>
      <c r="Z310" s="41"/>
      <c r="AB310" s="1211"/>
    </row>
    <row r="311" spans="3:28" ht="15.75" customHeight="1">
      <c r="C311" s="41"/>
      <c r="D311" s="41"/>
      <c r="E311" s="41"/>
      <c r="F311" s="41"/>
      <c r="G311" s="83"/>
      <c r="H311" s="83"/>
      <c r="I311" s="83"/>
      <c r="J311" s="83"/>
      <c r="K311" s="83"/>
      <c r="L311" s="83"/>
      <c r="M311" s="83"/>
      <c r="N311" s="83"/>
      <c r="O311" s="83"/>
      <c r="P311" s="83"/>
      <c r="Q311" s="83"/>
      <c r="R311" s="83"/>
      <c r="V311" s="50"/>
      <c r="W311" s="4"/>
      <c r="X311" s="41"/>
      <c r="Y311" s="41"/>
      <c r="Z311" s="41"/>
      <c r="AB311" s="1211"/>
    </row>
    <row r="312" spans="3:28" ht="15.75" customHeight="1">
      <c r="C312" s="41"/>
      <c r="D312" s="41"/>
      <c r="E312" s="41"/>
      <c r="F312" s="41"/>
      <c r="G312" s="83"/>
      <c r="H312" s="83"/>
      <c r="I312" s="83"/>
      <c r="J312" s="83"/>
      <c r="K312" s="83"/>
      <c r="L312" s="83"/>
      <c r="M312" s="83"/>
      <c r="N312" s="83"/>
      <c r="O312" s="83"/>
      <c r="P312" s="83"/>
      <c r="Q312" s="83"/>
      <c r="R312" s="83"/>
      <c r="V312" s="50"/>
      <c r="W312" s="4"/>
      <c r="X312" s="41"/>
      <c r="Y312" s="41"/>
      <c r="Z312" s="41"/>
      <c r="AB312" s="1211"/>
    </row>
    <row r="313" spans="3:28" ht="15.75" customHeight="1">
      <c r="C313" s="41"/>
      <c r="D313" s="41"/>
      <c r="E313" s="41"/>
      <c r="F313" s="41"/>
      <c r="G313" s="83"/>
      <c r="H313" s="83"/>
      <c r="I313" s="83"/>
      <c r="J313" s="83"/>
      <c r="K313" s="83"/>
      <c r="L313" s="83"/>
      <c r="M313" s="83"/>
      <c r="N313" s="83"/>
      <c r="O313" s="83"/>
      <c r="P313" s="83"/>
      <c r="Q313" s="83"/>
      <c r="R313" s="83"/>
      <c r="V313" s="50"/>
      <c r="W313" s="4"/>
      <c r="X313" s="41"/>
      <c r="Y313" s="41"/>
      <c r="Z313" s="41"/>
      <c r="AB313" s="1211"/>
    </row>
    <row r="314" spans="3:28" ht="15.75" customHeight="1">
      <c r="C314" s="41"/>
      <c r="D314" s="41"/>
      <c r="E314" s="41"/>
      <c r="F314" s="41"/>
      <c r="G314" s="83"/>
      <c r="H314" s="83"/>
      <c r="I314" s="83"/>
      <c r="J314" s="83"/>
      <c r="K314" s="83"/>
      <c r="L314" s="83"/>
      <c r="M314" s="83"/>
      <c r="N314" s="83"/>
      <c r="O314" s="83"/>
      <c r="P314" s="83"/>
      <c r="Q314" s="83"/>
      <c r="R314" s="83"/>
      <c r="V314" s="50"/>
      <c r="W314" s="4"/>
      <c r="X314" s="41"/>
      <c r="Y314" s="41"/>
      <c r="Z314" s="41"/>
      <c r="AB314" s="1211"/>
    </row>
    <row r="315" spans="3:28" ht="15.75" customHeight="1">
      <c r="C315" s="41"/>
      <c r="D315" s="41"/>
      <c r="E315" s="41"/>
      <c r="F315" s="41"/>
      <c r="G315" s="83"/>
      <c r="H315" s="83"/>
      <c r="I315" s="83"/>
      <c r="J315" s="83"/>
      <c r="K315" s="83"/>
      <c r="L315" s="83"/>
      <c r="M315" s="83"/>
      <c r="N315" s="83"/>
      <c r="O315" s="83"/>
      <c r="P315" s="83"/>
      <c r="Q315" s="83"/>
      <c r="R315" s="83"/>
      <c r="V315" s="50"/>
      <c r="W315" s="4"/>
      <c r="X315" s="41"/>
      <c r="Y315" s="41"/>
      <c r="Z315" s="41"/>
      <c r="AB315" s="1211"/>
    </row>
    <row r="316" spans="3:28" ht="15.75" customHeight="1">
      <c r="C316" s="41"/>
      <c r="D316" s="41"/>
      <c r="E316" s="41"/>
      <c r="F316" s="41"/>
      <c r="G316" s="83"/>
      <c r="H316" s="83"/>
      <c r="I316" s="83"/>
      <c r="J316" s="83"/>
      <c r="K316" s="83"/>
      <c r="L316" s="83"/>
      <c r="M316" s="83"/>
      <c r="N316" s="83"/>
      <c r="O316" s="83"/>
      <c r="P316" s="83"/>
      <c r="Q316" s="83"/>
      <c r="R316" s="83"/>
      <c r="V316" s="50"/>
      <c r="W316" s="4"/>
      <c r="X316" s="41"/>
      <c r="Y316" s="41"/>
      <c r="Z316" s="41"/>
      <c r="AB316" s="1211"/>
    </row>
    <row r="317" spans="3:28" ht="15.75" customHeight="1">
      <c r="C317" s="41"/>
      <c r="D317" s="41"/>
      <c r="E317" s="41"/>
      <c r="F317" s="41"/>
      <c r="G317" s="83"/>
      <c r="H317" s="83"/>
      <c r="I317" s="83"/>
      <c r="J317" s="83"/>
      <c r="K317" s="83"/>
      <c r="L317" s="83"/>
      <c r="M317" s="83"/>
      <c r="N317" s="83"/>
      <c r="O317" s="83"/>
      <c r="P317" s="83"/>
      <c r="Q317" s="83"/>
      <c r="R317" s="83"/>
      <c r="V317" s="50"/>
      <c r="W317" s="4"/>
      <c r="X317" s="41"/>
      <c r="Y317" s="41"/>
      <c r="Z317" s="41"/>
      <c r="AB317" s="1211"/>
    </row>
    <row r="318" spans="3:28" ht="15.75" customHeight="1">
      <c r="C318" s="41"/>
      <c r="D318" s="41"/>
      <c r="E318" s="41"/>
      <c r="F318" s="41"/>
      <c r="G318" s="83"/>
      <c r="H318" s="83"/>
      <c r="I318" s="83"/>
      <c r="J318" s="83"/>
      <c r="K318" s="83"/>
      <c r="L318" s="83"/>
      <c r="M318" s="83"/>
      <c r="N318" s="83"/>
      <c r="O318" s="83"/>
      <c r="P318" s="83"/>
      <c r="Q318" s="83"/>
      <c r="R318" s="83"/>
      <c r="V318" s="50"/>
      <c r="W318" s="4"/>
      <c r="X318" s="41"/>
      <c r="Y318" s="41"/>
      <c r="Z318" s="41"/>
      <c r="AB318" s="1211"/>
    </row>
    <row r="319" spans="3:28" ht="15.75" customHeight="1">
      <c r="C319" s="41"/>
      <c r="D319" s="41"/>
      <c r="E319" s="41"/>
      <c r="F319" s="41"/>
      <c r="G319" s="83"/>
      <c r="H319" s="83"/>
      <c r="I319" s="83"/>
      <c r="J319" s="83"/>
      <c r="K319" s="83"/>
      <c r="L319" s="83"/>
      <c r="M319" s="83"/>
      <c r="N319" s="83"/>
      <c r="O319" s="83"/>
      <c r="P319" s="83"/>
      <c r="Q319" s="83"/>
      <c r="R319" s="83"/>
      <c r="V319" s="50"/>
      <c r="W319" s="4"/>
      <c r="X319" s="41"/>
      <c r="Y319" s="41"/>
      <c r="Z319" s="41"/>
      <c r="AB319" s="1211"/>
    </row>
    <row r="320" spans="3:28" ht="15.75" customHeight="1">
      <c r="C320" s="41"/>
      <c r="D320" s="41"/>
      <c r="E320" s="41"/>
      <c r="F320" s="41"/>
      <c r="G320" s="83"/>
      <c r="H320" s="83"/>
      <c r="I320" s="83"/>
      <c r="J320" s="83"/>
      <c r="K320" s="83"/>
      <c r="L320" s="83"/>
      <c r="M320" s="83"/>
      <c r="N320" s="83"/>
      <c r="O320" s="83"/>
      <c r="P320" s="83"/>
      <c r="Q320" s="83"/>
      <c r="R320" s="83"/>
      <c r="V320" s="50"/>
      <c r="W320" s="4"/>
      <c r="X320" s="41"/>
      <c r="Y320" s="41"/>
      <c r="Z320" s="41"/>
      <c r="AB320" s="1211"/>
    </row>
    <row r="321" spans="3:28" ht="15.75" customHeight="1">
      <c r="C321" s="41"/>
      <c r="D321" s="41"/>
      <c r="E321" s="41"/>
      <c r="F321" s="41"/>
      <c r="G321" s="83"/>
      <c r="H321" s="83"/>
      <c r="I321" s="83"/>
      <c r="J321" s="83"/>
      <c r="K321" s="83"/>
      <c r="L321" s="83"/>
      <c r="M321" s="83"/>
      <c r="N321" s="83"/>
      <c r="O321" s="83"/>
      <c r="P321" s="83"/>
      <c r="Q321" s="83"/>
      <c r="R321" s="83"/>
      <c r="V321" s="50"/>
      <c r="W321" s="4"/>
      <c r="X321" s="41"/>
      <c r="Y321" s="41"/>
      <c r="Z321" s="41"/>
      <c r="AB321" s="1211"/>
    </row>
    <row r="322" spans="3:28" ht="15.75" customHeight="1">
      <c r="C322" s="41"/>
      <c r="D322" s="41"/>
      <c r="E322" s="41"/>
      <c r="F322" s="41"/>
      <c r="G322" s="83"/>
      <c r="H322" s="83"/>
      <c r="I322" s="83"/>
      <c r="J322" s="83"/>
      <c r="K322" s="83"/>
      <c r="L322" s="83"/>
      <c r="M322" s="83"/>
      <c r="N322" s="83"/>
      <c r="O322" s="83"/>
      <c r="P322" s="83"/>
      <c r="Q322" s="83"/>
      <c r="R322" s="83"/>
      <c r="V322" s="50"/>
      <c r="W322" s="4"/>
      <c r="X322" s="41"/>
      <c r="Y322" s="41"/>
      <c r="Z322" s="41"/>
      <c r="AB322" s="1211"/>
    </row>
    <row r="323" spans="3:28" ht="15.75" customHeight="1">
      <c r="C323" s="41"/>
      <c r="D323" s="41"/>
      <c r="E323" s="41"/>
      <c r="F323" s="41"/>
      <c r="G323" s="83"/>
      <c r="H323" s="83"/>
      <c r="I323" s="83"/>
      <c r="J323" s="83"/>
      <c r="K323" s="83"/>
      <c r="L323" s="83"/>
      <c r="M323" s="83"/>
      <c r="N323" s="83"/>
      <c r="O323" s="83"/>
      <c r="P323" s="83"/>
      <c r="Q323" s="83"/>
      <c r="R323" s="83"/>
      <c r="V323" s="50"/>
      <c r="W323" s="4"/>
      <c r="X323" s="41"/>
      <c r="Y323" s="41"/>
      <c r="Z323" s="41"/>
      <c r="AB323" s="1211"/>
    </row>
    <row r="324" spans="3:28" ht="15.75" customHeight="1">
      <c r="C324" s="41"/>
      <c r="D324" s="41"/>
      <c r="E324" s="41"/>
      <c r="F324" s="41"/>
      <c r="G324" s="83"/>
      <c r="H324" s="83"/>
      <c r="I324" s="83"/>
      <c r="J324" s="83"/>
      <c r="K324" s="83"/>
      <c r="L324" s="83"/>
      <c r="M324" s="83"/>
      <c r="N324" s="83"/>
      <c r="O324" s="83"/>
      <c r="P324" s="83"/>
      <c r="Q324" s="83"/>
      <c r="R324" s="83"/>
      <c r="V324" s="50"/>
      <c r="W324" s="4"/>
      <c r="X324" s="41"/>
      <c r="Y324" s="41"/>
      <c r="Z324" s="41"/>
      <c r="AB324" s="1211"/>
    </row>
    <row r="325" spans="3:28" ht="15.75" customHeight="1">
      <c r="C325" s="41"/>
      <c r="D325" s="41"/>
      <c r="E325" s="41"/>
      <c r="F325" s="41"/>
      <c r="G325" s="83"/>
      <c r="H325" s="83"/>
      <c r="I325" s="83"/>
      <c r="J325" s="83"/>
      <c r="K325" s="83"/>
      <c r="L325" s="83"/>
      <c r="M325" s="83"/>
      <c r="N325" s="83"/>
      <c r="O325" s="83"/>
      <c r="P325" s="83"/>
      <c r="Q325" s="83"/>
      <c r="R325" s="83"/>
      <c r="V325" s="50"/>
      <c r="W325" s="4"/>
      <c r="X325" s="41"/>
      <c r="Y325" s="41"/>
      <c r="Z325" s="41"/>
      <c r="AB325" s="1211"/>
    </row>
    <row r="326" spans="3:28" ht="15.75" customHeight="1">
      <c r="C326" s="41"/>
      <c r="D326" s="41"/>
      <c r="E326" s="41"/>
      <c r="F326" s="41"/>
      <c r="G326" s="83"/>
      <c r="H326" s="83"/>
      <c r="I326" s="83"/>
      <c r="J326" s="83"/>
      <c r="K326" s="83"/>
      <c r="L326" s="83"/>
      <c r="M326" s="83"/>
      <c r="N326" s="83"/>
      <c r="O326" s="83"/>
      <c r="P326" s="83"/>
      <c r="Q326" s="83"/>
      <c r="R326" s="83"/>
      <c r="V326" s="50"/>
      <c r="W326" s="4"/>
      <c r="X326" s="41"/>
      <c r="Y326" s="41"/>
      <c r="Z326" s="41"/>
      <c r="AB326" s="1211"/>
    </row>
    <row r="327" spans="3:28" ht="15.75" customHeight="1">
      <c r="C327" s="41"/>
      <c r="D327" s="41"/>
      <c r="E327" s="41"/>
      <c r="F327" s="41"/>
      <c r="G327" s="83"/>
      <c r="H327" s="83"/>
      <c r="I327" s="83"/>
      <c r="J327" s="83"/>
      <c r="K327" s="83"/>
      <c r="L327" s="83"/>
      <c r="M327" s="83"/>
      <c r="N327" s="83"/>
      <c r="O327" s="83"/>
      <c r="P327" s="83"/>
      <c r="Q327" s="83"/>
      <c r="R327" s="83"/>
      <c r="V327" s="50"/>
      <c r="W327" s="4"/>
      <c r="X327" s="41"/>
      <c r="Y327" s="41"/>
      <c r="Z327" s="41"/>
      <c r="AB327" s="1211"/>
    </row>
    <row r="328" spans="3:28" ht="15.75" customHeight="1">
      <c r="C328" s="41"/>
      <c r="D328" s="41"/>
      <c r="E328" s="41"/>
      <c r="F328" s="41"/>
      <c r="G328" s="83"/>
      <c r="H328" s="83"/>
      <c r="I328" s="83"/>
      <c r="J328" s="83"/>
      <c r="K328" s="83"/>
      <c r="L328" s="83"/>
      <c r="M328" s="83"/>
      <c r="N328" s="83"/>
      <c r="O328" s="83"/>
      <c r="P328" s="83"/>
      <c r="Q328" s="83"/>
      <c r="R328" s="83"/>
      <c r="V328" s="50"/>
      <c r="W328" s="4"/>
      <c r="X328" s="41"/>
      <c r="Y328" s="41"/>
      <c r="Z328" s="41"/>
      <c r="AB328" s="1211"/>
    </row>
    <row r="329" spans="3:28" ht="15.75" customHeight="1">
      <c r="C329" s="41"/>
      <c r="D329" s="41"/>
      <c r="E329" s="41"/>
      <c r="F329" s="41"/>
      <c r="G329" s="83"/>
      <c r="H329" s="83"/>
      <c r="I329" s="83"/>
      <c r="J329" s="83"/>
      <c r="K329" s="83"/>
      <c r="L329" s="83"/>
      <c r="M329" s="83"/>
      <c r="N329" s="83"/>
      <c r="O329" s="83"/>
      <c r="P329" s="83"/>
      <c r="Q329" s="83"/>
      <c r="R329" s="83"/>
      <c r="V329" s="50"/>
      <c r="W329" s="4"/>
      <c r="X329" s="41"/>
      <c r="Y329" s="41"/>
      <c r="Z329" s="41"/>
      <c r="AB329" s="1211"/>
    </row>
    <row r="330" spans="3:28" ht="15.75" customHeight="1">
      <c r="C330" s="41"/>
      <c r="D330" s="41"/>
      <c r="E330" s="41"/>
      <c r="F330" s="41"/>
      <c r="G330" s="83"/>
      <c r="H330" s="83"/>
      <c r="I330" s="83"/>
      <c r="J330" s="83"/>
      <c r="K330" s="83"/>
      <c r="L330" s="83"/>
      <c r="M330" s="83"/>
      <c r="N330" s="83"/>
      <c r="O330" s="83"/>
      <c r="P330" s="83"/>
      <c r="Q330" s="83"/>
      <c r="R330" s="83"/>
      <c r="V330" s="50"/>
      <c r="W330" s="4"/>
      <c r="X330" s="41"/>
      <c r="Y330" s="41"/>
      <c r="Z330" s="41"/>
      <c r="AB330" s="1211"/>
    </row>
    <row r="331" spans="3:28" ht="15.75" customHeight="1">
      <c r="C331" s="41"/>
      <c r="D331" s="41"/>
      <c r="E331" s="41"/>
      <c r="F331" s="41"/>
      <c r="G331" s="83"/>
      <c r="H331" s="83"/>
      <c r="I331" s="83"/>
      <c r="J331" s="83"/>
      <c r="K331" s="83"/>
      <c r="L331" s="83"/>
      <c r="M331" s="83"/>
      <c r="N331" s="83"/>
      <c r="O331" s="83"/>
      <c r="P331" s="83"/>
      <c r="Q331" s="83"/>
      <c r="R331" s="83"/>
      <c r="V331" s="50"/>
      <c r="W331" s="4"/>
      <c r="X331" s="41"/>
      <c r="Y331" s="41"/>
      <c r="Z331" s="41"/>
      <c r="AB331" s="1211"/>
    </row>
    <row r="332" spans="3:28" ht="15.75" customHeight="1">
      <c r="C332" s="41"/>
      <c r="D332" s="41"/>
      <c r="E332" s="41"/>
      <c r="F332" s="41"/>
      <c r="G332" s="83"/>
      <c r="H332" s="83"/>
      <c r="I332" s="83"/>
      <c r="J332" s="83"/>
      <c r="K332" s="83"/>
      <c r="L332" s="83"/>
      <c r="M332" s="83"/>
      <c r="N332" s="83"/>
      <c r="O332" s="83"/>
      <c r="P332" s="83"/>
      <c r="Q332" s="83"/>
      <c r="R332" s="83"/>
      <c r="V332" s="50"/>
      <c r="W332" s="4"/>
      <c r="X332" s="41"/>
      <c r="Y332" s="41"/>
      <c r="Z332" s="41"/>
      <c r="AB332" s="1211"/>
    </row>
    <row r="333" spans="3:28" ht="15.75" customHeight="1">
      <c r="C333" s="41"/>
      <c r="D333" s="41"/>
      <c r="E333" s="41"/>
      <c r="F333" s="41"/>
      <c r="G333" s="83"/>
      <c r="H333" s="83"/>
      <c r="I333" s="83"/>
      <c r="J333" s="83"/>
      <c r="K333" s="83"/>
      <c r="L333" s="83"/>
      <c r="M333" s="83"/>
      <c r="N333" s="83"/>
      <c r="O333" s="83"/>
      <c r="P333" s="83"/>
      <c r="Q333" s="83"/>
      <c r="R333" s="83"/>
      <c r="V333" s="50"/>
      <c r="W333" s="4"/>
      <c r="X333" s="41"/>
      <c r="Y333" s="41"/>
      <c r="Z333" s="41"/>
      <c r="AB333" s="1211"/>
    </row>
    <row r="334" spans="3:28" ht="15.75" customHeight="1">
      <c r="C334" s="41"/>
      <c r="D334" s="41"/>
      <c r="E334" s="41"/>
      <c r="F334" s="41"/>
      <c r="G334" s="83"/>
      <c r="H334" s="83"/>
      <c r="I334" s="83"/>
      <c r="J334" s="83"/>
      <c r="K334" s="83"/>
      <c r="L334" s="83"/>
      <c r="M334" s="83"/>
      <c r="N334" s="83"/>
      <c r="O334" s="83"/>
      <c r="P334" s="83"/>
      <c r="Q334" s="83"/>
      <c r="R334" s="83"/>
      <c r="V334" s="50"/>
      <c r="W334" s="4"/>
      <c r="X334" s="41"/>
      <c r="Y334" s="41"/>
      <c r="Z334" s="41"/>
      <c r="AB334" s="1211"/>
    </row>
    <row r="335" spans="3:28" ht="15.75" customHeight="1">
      <c r="C335" s="41"/>
      <c r="D335" s="41"/>
      <c r="E335" s="41"/>
      <c r="F335" s="41"/>
      <c r="G335" s="83"/>
      <c r="H335" s="83"/>
      <c r="I335" s="83"/>
      <c r="J335" s="83"/>
      <c r="K335" s="83"/>
      <c r="L335" s="83"/>
      <c r="M335" s="83"/>
      <c r="N335" s="83"/>
      <c r="O335" s="83"/>
      <c r="P335" s="83"/>
      <c r="Q335" s="83"/>
      <c r="R335" s="83"/>
      <c r="V335" s="50"/>
      <c r="W335" s="4"/>
      <c r="X335" s="41"/>
      <c r="Y335" s="41"/>
      <c r="Z335" s="41"/>
      <c r="AB335" s="1211"/>
    </row>
    <row r="336" spans="3:28" ht="15.75" customHeight="1">
      <c r="C336" s="41"/>
      <c r="D336" s="41"/>
      <c r="E336" s="41"/>
      <c r="F336" s="41"/>
      <c r="G336" s="83"/>
      <c r="H336" s="83"/>
      <c r="I336" s="83"/>
      <c r="J336" s="83"/>
      <c r="K336" s="83"/>
      <c r="L336" s="83"/>
      <c r="M336" s="83"/>
      <c r="N336" s="83"/>
      <c r="O336" s="83"/>
      <c r="P336" s="83"/>
      <c r="Q336" s="83"/>
      <c r="R336" s="83"/>
      <c r="V336" s="50"/>
      <c r="W336" s="4"/>
      <c r="X336" s="41"/>
      <c r="Y336" s="41"/>
      <c r="Z336" s="41"/>
      <c r="AB336" s="1211"/>
    </row>
    <row r="337" spans="3:28" ht="15.75" customHeight="1">
      <c r="C337" s="41"/>
      <c r="D337" s="41"/>
      <c r="E337" s="41"/>
      <c r="F337" s="41"/>
      <c r="G337" s="83"/>
      <c r="H337" s="83"/>
      <c r="I337" s="83"/>
      <c r="J337" s="83"/>
      <c r="K337" s="83"/>
      <c r="L337" s="83"/>
      <c r="M337" s="83"/>
      <c r="N337" s="83"/>
      <c r="O337" s="83"/>
      <c r="P337" s="83"/>
      <c r="Q337" s="83"/>
      <c r="R337" s="83"/>
      <c r="V337" s="50"/>
      <c r="W337" s="4"/>
      <c r="X337" s="41"/>
      <c r="Y337" s="41"/>
      <c r="Z337" s="41"/>
      <c r="AB337" s="1211"/>
    </row>
    <row r="338" spans="3:28" ht="15.75" customHeight="1">
      <c r="C338" s="41"/>
      <c r="D338" s="41"/>
      <c r="E338" s="41"/>
      <c r="F338" s="41"/>
      <c r="G338" s="83"/>
      <c r="H338" s="83"/>
      <c r="I338" s="83"/>
      <c r="J338" s="83"/>
      <c r="K338" s="83"/>
      <c r="L338" s="83"/>
      <c r="M338" s="83"/>
      <c r="N338" s="83"/>
      <c r="O338" s="83"/>
      <c r="P338" s="83"/>
      <c r="Q338" s="83"/>
      <c r="R338" s="83"/>
      <c r="V338" s="50"/>
      <c r="W338" s="4"/>
      <c r="X338" s="41"/>
      <c r="Y338" s="41"/>
      <c r="Z338" s="41"/>
      <c r="AB338" s="1211"/>
    </row>
    <row r="339" spans="3:28" ht="15.75" customHeight="1">
      <c r="C339" s="41"/>
      <c r="D339" s="41"/>
      <c r="E339" s="41"/>
      <c r="F339" s="41"/>
      <c r="G339" s="83"/>
      <c r="H339" s="83"/>
      <c r="I339" s="83"/>
      <c r="J339" s="83"/>
      <c r="K339" s="83"/>
      <c r="L339" s="83"/>
      <c r="M339" s="83"/>
      <c r="N339" s="83"/>
      <c r="O339" s="83"/>
      <c r="P339" s="83"/>
      <c r="Q339" s="83"/>
      <c r="R339" s="83"/>
      <c r="V339" s="50"/>
      <c r="W339" s="4"/>
      <c r="X339" s="41"/>
      <c r="Y339" s="41"/>
      <c r="Z339" s="41"/>
      <c r="AB339" s="1211"/>
    </row>
    <row r="340" spans="3:28" ht="15.75" customHeight="1">
      <c r="C340" s="41"/>
      <c r="D340" s="41"/>
      <c r="E340" s="41"/>
      <c r="F340" s="41"/>
      <c r="G340" s="83"/>
      <c r="H340" s="83"/>
      <c r="I340" s="83"/>
      <c r="J340" s="83"/>
      <c r="K340" s="83"/>
      <c r="L340" s="83"/>
      <c r="M340" s="83"/>
      <c r="N340" s="83"/>
      <c r="O340" s="83"/>
      <c r="P340" s="83"/>
      <c r="Q340" s="83"/>
      <c r="R340" s="83"/>
      <c r="V340" s="50"/>
      <c r="W340" s="4"/>
      <c r="X340" s="41"/>
      <c r="Y340" s="41"/>
      <c r="Z340" s="41"/>
      <c r="AB340" s="1211"/>
    </row>
    <row r="341" spans="3:28" ht="15.75" customHeight="1">
      <c r="C341" s="41"/>
      <c r="D341" s="41"/>
      <c r="E341" s="41"/>
      <c r="F341" s="41"/>
      <c r="G341" s="83"/>
      <c r="H341" s="83"/>
      <c r="I341" s="83"/>
      <c r="J341" s="83"/>
      <c r="K341" s="83"/>
      <c r="L341" s="83"/>
      <c r="M341" s="83"/>
      <c r="N341" s="83"/>
      <c r="O341" s="83"/>
      <c r="P341" s="83"/>
      <c r="Q341" s="83"/>
      <c r="R341" s="83"/>
      <c r="V341" s="50"/>
      <c r="W341" s="4"/>
      <c r="X341" s="41"/>
      <c r="Y341" s="41"/>
      <c r="Z341" s="41"/>
      <c r="AB341" s="1211"/>
    </row>
    <row r="342" spans="3:28" ht="15.75" customHeight="1">
      <c r="C342" s="41"/>
      <c r="D342" s="41"/>
      <c r="E342" s="41"/>
      <c r="F342" s="41"/>
      <c r="G342" s="83"/>
      <c r="H342" s="83"/>
      <c r="I342" s="83"/>
      <c r="J342" s="83"/>
      <c r="K342" s="83"/>
      <c r="L342" s="83"/>
      <c r="M342" s="83"/>
      <c r="N342" s="83"/>
      <c r="O342" s="83"/>
      <c r="P342" s="83"/>
      <c r="Q342" s="83"/>
      <c r="R342" s="83"/>
      <c r="V342" s="50"/>
      <c r="W342" s="4"/>
      <c r="X342" s="41"/>
      <c r="Y342" s="41"/>
      <c r="Z342" s="41"/>
      <c r="AB342" s="1211"/>
    </row>
    <row r="343" spans="3:28" ht="15.75" customHeight="1">
      <c r="C343" s="41"/>
      <c r="D343" s="41"/>
      <c r="E343" s="41"/>
      <c r="F343" s="41"/>
      <c r="G343" s="83"/>
      <c r="H343" s="83"/>
      <c r="I343" s="83"/>
      <c r="J343" s="83"/>
      <c r="K343" s="83"/>
      <c r="L343" s="83"/>
      <c r="M343" s="83"/>
      <c r="N343" s="83"/>
      <c r="O343" s="83"/>
      <c r="P343" s="83"/>
      <c r="Q343" s="83"/>
      <c r="R343" s="83"/>
      <c r="V343" s="50"/>
      <c r="W343" s="4"/>
      <c r="X343" s="41"/>
      <c r="Y343" s="41"/>
      <c r="Z343" s="41"/>
      <c r="AB343" s="1211"/>
    </row>
    <row r="344" spans="3:28" ht="15.75" customHeight="1">
      <c r="C344" s="41"/>
      <c r="D344" s="41"/>
      <c r="E344" s="41"/>
      <c r="F344" s="41"/>
      <c r="G344" s="83"/>
      <c r="H344" s="83"/>
      <c r="I344" s="83"/>
      <c r="J344" s="83"/>
      <c r="K344" s="83"/>
      <c r="L344" s="83"/>
      <c r="M344" s="83"/>
      <c r="N344" s="83"/>
      <c r="O344" s="83"/>
      <c r="P344" s="83"/>
      <c r="Q344" s="83"/>
      <c r="R344" s="83"/>
      <c r="V344" s="50"/>
      <c r="W344" s="4"/>
      <c r="X344" s="41"/>
      <c r="Y344" s="41"/>
      <c r="Z344" s="41"/>
      <c r="AB344" s="1211"/>
    </row>
    <row r="345" spans="3:28" ht="15.75" customHeight="1">
      <c r="C345" s="41"/>
      <c r="D345" s="41"/>
      <c r="E345" s="41"/>
      <c r="F345" s="41"/>
      <c r="G345" s="83"/>
      <c r="H345" s="83"/>
      <c r="I345" s="83"/>
      <c r="J345" s="83"/>
      <c r="K345" s="83"/>
      <c r="L345" s="83"/>
      <c r="M345" s="83"/>
      <c r="N345" s="83"/>
      <c r="O345" s="83"/>
      <c r="P345" s="83"/>
      <c r="Q345" s="83"/>
      <c r="R345" s="83"/>
      <c r="V345" s="50"/>
      <c r="W345" s="4"/>
      <c r="X345" s="41"/>
      <c r="Y345" s="41"/>
      <c r="Z345" s="41"/>
      <c r="AB345" s="1211"/>
    </row>
    <row r="346" spans="3:28" ht="15.75" customHeight="1">
      <c r="C346" s="41"/>
      <c r="D346" s="41"/>
      <c r="E346" s="41"/>
      <c r="F346" s="41"/>
      <c r="G346" s="83"/>
      <c r="H346" s="83"/>
      <c r="I346" s="83"/>
      <c r="J346" s="83"/>
      <c r="K346" s="83"/>
      <c r="L346" s="83"/>
      <c r="M346" s="83"/>
      <c r="N346" s="83"/>
      <c r="O346" s="83"/>
      <c r="P346" s="83"/>
      <c r="Q346" s="83"/>
      <c r="R346" s="83"/>
      <c r="V346" s="50"/>
      <c r="W346" s="4"/>
      <c r="X346" s="41"/>
      <c r="Y346" s="41"/>
      <c r="Z346" s="41"/>
      <c r="AB346" s="1211"/>
    </row>
    <row r="347" spans="3:28" ht="15.75" customHeight="1">
      <c r="C347" s="41"/>
      <c r="D347" s="41"/>
      <c r="E347" s="41"/>
      <c r="F347" s="41"/>
      <c r="G347" s="83"/>
      <c r="H347" s="83"/>
      <c r="I347" s="83"/>
      <c r="J347" s="83"/>
      <c r="K347" s="83"/>
      <c r="L347" s="83"/>
      <c r="M347" s="83"/>
      <c r="N347" s="83"/>
      <c r="O347" s="83"/>
      <c r="P347" s="83"/>
      <c r="Q347" s="83"/>
      <c r="R347" s="83"/>
      <c r="V347" s="50"/>
      <c r="W347" s="4"/>
      <c r="X347" s="41"/>
      <c r="Y347" s="41"/>
      <c r="Z347" s="41"/>
      <c r="AB347" s="1211"/>
    </row>
    <row r="348" spans="3:28" ht="15.75" customHeight="1">
      <c r="C348" s="41"/>
      <c r="D348" s="41"/>
      <c r="E348" s="41"/>
      <c r="F348" s="41"/>
      <c r="G348" s="83"/>
      <c r="H348" s="83"/>
      <c r="I348" s="83"/>
      <c r="J348" s="83"/>
      <c r="K348" s="83"/>
      <c r="L348" s="83"/>
      <c r="M348" s="83"/>
      <c r="N348" s="83"/>
      <c r="O348" s="83"/>
      <c r="P348" s="83"/>
      <c r="Q348" s="83"/>
      <c r="R348" s="83"/>
      <c r="V348" s="50"/>
      <c r="W348" s="4"/>
      <c r="X348" s="41"/>
      <c r="Y348" s="41"/>
      <c r="Z348" s="41"/>
      <c r="AB348" s="1211"/>
    </row>
    <row r="349" spans="3:28" ht="15.75" customHeight="1">
      <c r="C349" s="41"/>
      <c r="D349" s="41"/>
      <c r="E349" s="41"/>
      <c r="F349" s="41"/>
      <c r="G349" s="83"/>
      <c r="H349" s="83"/>
      <c r="I349" s="83"/>
      <c r="J349" s="83"/>
      <c r="K349" s="83"/>
      <c r="L349" s="83"/>
      <c r="M349" s="83"/>
      <c r="N349" s="83"/>
      <c r="O349" s="83"/>
      <c r="P349" s="83"/>
      <c r="Q349" s="83"/>
      <c r="R349" s="83"/>
      <c r="V349" s="50"/>
      <c r="W349" s="4"/>
      <c r="X349" s="41"/>
      <c r="Y349" s="41"/>
      <c r="Z349" s="41"/>
      <c r="AB349" s="1211"/>
    </row>
    <row r="350" spans="3:28" ht="15.75" customHeight="1">
      <c r="C350" s="41"/>
      <c r="D350" s="41"/>
      <c r="E350" s="41"/>
      <c r="F350" s="41"/>
      <c r="G350" s="83"/>
      <c r="H350" s="83"/>
      <c r="I350" s="83"/>
      <c r="J350" s="83"/>
      <c r="K350" s="83"/>
      <c r="L350" s="83"/>
      <c r="M350" s="83"/>
      <c r="N350" s="83"/>
      <c r="O350" s="83"/>
      <c r="P350" s="83"/>
      <c r="Q350" s="83"/>
      <c r="R350" s="83"/>
      <c r="V350" s="50"/>
      <c r="W350" s="4"/>
      <c r="X350" s="41"/>
      <c r="Y350" s="41"/>
      <c r="Z350" s="41"/>
      <c r="AB350" s="1211"/>
    </row>
    <row r="351" spans="3:28" ht="15.75" customHeight="1">
      <c r="C351" s="41"/>
      <c r="D351" s="41"/>
      <c r="E351" s="41"/>
      <c r="F351" s="41"/>
      <c r="G351" s="83"/>
      <c r="H351" s="83"/>
      <c r="I351" s="83"/>
      <c r="J351" s="83"/>
      <c r="K351" s="83"/>
      <c r="L351" s="83"/>
      <c r="M351" s="83"/>
      <c r="N351" s="83"/>
      <c r="O351" s="83"/>
      <c r="P351" s="83"/>
      <c r="Q351" s="83"/>
      <c r="R351" s="83"/>
      <c r="V351" s="50"/>
      <c r="W351" s="4"/>
      <c r="X351" s="41"/>
      <c r="Y351" s="41"/>
      <c r="Z351" s="41"/>
      <c r="AB351" s="1211"/>
    </row>
    <row r="352" spans="3:28" ht="15.75" customHeight="1">
      <c r="C352" s="41"/>
      <c r="D352" s="41"/>
      <c r="E352" s="41"/>
      <c r="F352" s="41"/>
      <c r="G352" s="83"/>
      <c r="H352" s="83"/>
      <c r="I352" s="83"/>
      <c r="J352" s="83"/>
      <c r="K352" s="83"/>
      <c r="L352" s="83"/>
      <c r="M352" s="83"/>
      <c r="N352" s="83"/>
      <c r="O352" s="83"/>
      <c r="P352" s="83"/>
      <c r="Q352" s="83"/>
      <c r="R352" s="83"/>
      <c r="V352" s="50"/>
      <c r="W352" s="4"/>
      <c r="X352" s="41"/>
      <c r="Y352" s="41"/>
      <c r="Z352" s="41"/>
      <c r="AB352" s="1211"/>
    </row>
    <row r="353" spans="3:28" ht="15.75" customHeight="1">
      <c r="C353" s="41"/>
      <c r="D353" s="41"/>
      <c r="E353" s="41"/>
      <c r="F353" s="41"/>
      <c r="G353" s="83"/>
      <c r="H353" s="83"/>
      <c r="I353" s="83"/>
      <c r="J353" s="83"/>
      <c r="K353" s="83"/>
      <c r="L353" s="83"/>
      <c r="M353" s="83"/>
      <c r="N353" s="83"/>
      <c r="O353" s="83"/>
      <c r="P353" s="83"/>
      <c r="Q353" s="83"/>
      <c r="R353" s="83"/>
      <c r="V353" s="50"/>
      <c r="W353" s="4"/>
      <c r="X353" s="41"/>
      <c r="Y353" s="41"/>
      <c r="Z353" s="41"/>
      <c r="AB353" s="1211"/>
    </row>
    <row r="354" spans="3:28" ht="15.75" customHeight="1">
      <c r="C354" s="41"/>
      <c r="D354" s="41"/>
      <c r="E354" s="41"/>
      <c r="F354" s="41"/>
      <c r="G354" s="83"/>
      <c r="H354" s="83"/>
      <c r="I354" s="83"/>
      <c r="J354" s="83"/>
      <c r="K354" s="83"/>
      <c r="L354" s="83"/>
      <c r="M354" s="83"/>
      <c r="N354" s="83"/>
      <c r="O354" s="83"/>
      <c r="P354" s="83"/>
      <c r="Q354" s="83"/>
      <c r="R354" s="83"/>
      <c r="V354" s="50"/>
      <c r="W354" s="4"/>
      <c r="X354" s="41"/>
      <c r="Y354" s="41"/>
      <c r="Z354" s="41"/>
      <c r="AB354" s="1211"/>
    </row>
    <row r="355" spans="3:28" ht="15.75" customHeight="1">
      <c r="C355" s="41"/>
      <c r="D355" s="41"/>
      <c r="E355" s="41"/>
      <c r="F355" s="41"/>
      <c r="G355" s="83"/>
      <c r="H355" s="83"/>
      <c r="I355" s="83"/>
      <c r="J355" s="83"/>
      <c r="K355" s="83"/>
      <c r="L355" s="83"/>
      <c r="M355" s="83"/>
      <c r="N355" s="83"/>
      <c r="O355" s="83"/>
      <c r="P355" s="83"/>
      <c r="Q355" s="83"/>
      <c r="R355" s="83"/>
      <c r="V355" s="50"/>
      <c r="W355" s="4"/>
      <c r="X355" s="41"/>
      <c r="Y355" s="41"/>
      <c r="Z355" s="41"/>
      <c r="AB355" s="1211"/>
    </row>
    <row r="356" spans="3:28" ht="15.75" customHeight="1">
      <c r="C356" s="41"/>
      <c r="D356" s="41"/>
      <c r="E356" s="41"/>
      <c r="F356" s="41"/>
      <c r="G356" s="83"/>
      <c r="H356" s="83"/>
      <c r="I356" s="83"/>
      <c r="J356" s="83"/>
      <c r="K356" s="83"/>
      <c r="L356" s="83"/>
      <c r="M356" s="83"/>
      <c r="N356" s="83"/>
      <c r="O356" s="83"/>
      <c r="P356" s="83"/>
      <c r="Q356" s="83"/>
      <c r="R356" s="83"/>
      <c r="V356" s="50"/>
      <c r="W356" s="4"/>
      <c r="X356" s="41"/>
      <c r="Y356" s="41"/>
      <c r="Z356" s="41"/>
      <c r="AB356" s="1211"/>
    </row>
    <row r="357" spans="3:28" ht="15.75" customHeight="1">
      <c r="C357" s="41"/>
      <c r="D357" s="41"/>
      <c r="E357" s="41"/>
      <c r="F357" s="41"/>
      <c r="G357" s="83"/>
      <c r="H357" s="83"/>
      <c r="I357" s="83"/>
      <c r="J357" s="83"/>
      <c r="K357" s="83"/>
      <c r="L357" s="83"/>
      <c r="M357" s="83"/>
      <c r="N357" s="83"/>
      <c r="O357" s="83"/>
      <c r="P357" s="83"/>
      <c r="Q357" s="83"/>
      <c r="R357" s="83"/>
      <c r="V357" s="50"/>
      <c r="W357" s="4"/>
      <c r="X357" s="41"/>
      <c r="Y357" s="41"/>
      <c r="Z357" s="41"/>
      <c r="AB357" s="1211"/>
    </row>
    <row r="358" spans="3:28" ht="15.75" customHeight="1">
      <c r="C358" s="41"/>
      <c r="D358" s="41"/>
      <c r="E358" s="41"/>
      <c r="F358" s="41"/>
      <c r="G358" s="83"/>
      <c r="H358" s="83"/>
      <c r="I358" s="83"/>
      <c r="J358" s="83"/>
      <c r="K358" s="83"/>
      <c r="L358" s="83"/>
      <c r="M358" s="83"/>
      <c r="N358" s="83"/>
      <c r="O358" s="83"/>
      <c r="P358" s="83"/>
      <c r="Q358" s="83"/>
      <c r="R358" s="83"/>
      <c r="V358" s="50"/>
      <c r="W358" s="4"/>
      <c r="X358" s="41"/>
      <c r="Y358" s="41"/>
      <c r="Z358" s="41"/>
      <c r="AB358" s="1211"/>
    </row>
    <row r="359" spans="3:28" ht="15.75" customHeight="1">
      <c r="C359" s="41"/>
      <c r="D359" s="41"/>
      <c r="E359" s="41"/>
      <c r="F359" s="41"/>
      <c r="G359" s="83"/>
      <c r="H359" s="83"/>
      <c r="I359" s="83"/>
      <c r="J359" s="83"/>
      <c r="K359" s="83"/>
      <c r="L359" s="83"/>
      <c r="M359" s="83"/>
      <c r="N359" s="83"/>
      <c r="O359" s="83"/>
      <c r="P359" s="83"/>
      <c r="Q359" s="83"/>
      <c r="R359" s="83"/>
      <c r="V359" s="50"/>
      <c r="W359" s="4"/>
      <c r="X359" s="41"/>
      <c r="Y359" s="41"/>
      <c r="Z359" s="41"/>
      <c r="AB359" s="1211"/>
    </row>
    <row r="360" spans="3:28" ht="15.75" customHeight="1">
      <c r="C360" s="41"/>
      <c r="D360" s="41"/>
      <c r="E360" s="41"/>
      <c r="F360" s="41"/>
      <c r="G360" s="83"/>
      <c r="H360" s="83"/>
      <c r="I360" s="83"/>
      <c r="J360" s="83"/>
      <c r="K360" s="83"/>
      <c r="L360" s="83"/>
      <c r="M360" s="83"/>
      <c r="N360" s="83"/>
      <c r="O360" s="83"/>
      <c r="P360" s="83"/>
      <c r="Q360" s="83"/>
      <c r="R360" s="83"/>
      <c r="V360" s="50"/>
      <c r="W360" s="4"/>
      <c r="X360" s="41"/>
      <c r="Y360" s="41"/>
      <c r="Z360" s="41"/>
      <c r="AB360" s="1211"/>
    </row>
    <row r="361" spans="3:28" ht="15.75" customHeight="1">
      <c r="C361" s="41"/>
      <c r="D361" s="41"/>
      <c r="E361" s="41"/>
      <c r="F361" s="41"/>
      <c r="G361" s="83"/>
      <c r="H361" s="83"/>
      <c r="I361" s="83"/>
      <c r="J361" s="83"/>
      <c r="K361" s="83"/>
      <c r="L361" s="83"/>
      <c r="M361" s="83"/>
      <c r="N361" s="83"/>
      <c r="O361" s="83"/>
      <c r="P361" s="83"/>
      <c r="Q361" s="83"/>
      <c r="R361" s="83"/>
      <c r="V361" s="50"/>
      <c r="W361" s="4"/>
      <c r="X361" s="41"/>
      <c r="Y361" s="41"/>
      <c r="Z361" s="41"/>
      <c r="AB361" s="1211"/>
    </row>
    <row r="362" spans="3:28" ht="15.75" customHeight="1">
      <c r="C362" s="41"/>
      <c r="D362" s="41"/>
      <c r="E362" s="41"/>
      <c r="F362" s="41"/>
      <c r="G362" s="83"/>
      <c r="H362" s="83"/>
      <c r="I362" s="83"/>
      <c r="J362" s="83"/>
      <c r="K362" s="83"/>
      <c r="L362" s="83"/>
      <c r="M362" s="83"/>
      <c r="N362" s="83"/>
      <c r="O362" s="83"/>
      <c r="P362" s="83"/>
      <c r="Q362" s="83"/>
      <c r="R362" s="83"/>
      <c r="V362" s="50"/>
      <c r="W362" s="4"/>
      <c r="X362" s="41"/>
      <c r="Y362" s="41"/>
      <c r="Z362" s="41"/>
      <c r="AB362" s="1211"/>
    </row>
    <row r="363" spans="3:28" ht="15.75" customHeight="1">
      <c r="C363" s="41"/>
      <c r="D363" s="41"/>
      <c r="E363" s="41"/>
      <c r="F363" s="41"/>
      <c r="G363" s="83"/>
      <c r="H363" s="83"/>
      <c r="I363" s="83"/>
      <c r="J363" s="83"/>
      <c r="K363" s="83"/>
      <c r="L363" s="83"/>
      <c r="M363" s="83"/>
      <c r="N363" s="83"/>
      <c r="O363" s="83"/>
      <c r="P363" s="83"/>
      <c r="Q363" s="83"/>
      <c r="R363" s="83"/>
      <c r="V363" s="50"/>
      <c r="W363" s="4"/>
      <c r="X363" s="41"/>
      <c r="Y363" s="41"/>
      <c r="Z363" s="41"/>
      <c r="AB363" s="1211"/>
    </row>
    <row r="364" spans="3:28" ht="15.75" customHeight="1">
      <c r="C364" s="41"/>
      <c r="D364" s="41"/>
      <c r="E364" s="41"/>
      <c r="F364" s="41"/>
      <c r="G364" s="83"/>
      <c r="H364" s="83"/>
      <c r="I364" s="83"/>
      <c r="J364" s="83"/>
      <c r="K364" s="83"/>
      <c r="L364" s="83"/>
      <c r="M364" s="83"/>
      <c r="N364" s="83"/>
      <c r="O364" s="83"/>
      <c r="P364" s="83"/>
      <c r="Q364" s="83"/>
      <c r="R364" s="83"/>
      <c r="V364" s="50"/>
      <c r="W364" s="4"/>
      <c r="X364" s="41"/>
      <c r="Y364" s="41"/>
      <c r="Z364" s="41"/>
      <c r="AB364" s="1211"/>
    </row>
    <row r="365" spans="3:28" ht="15.75" customHeight="1">
      <c r="C365" s="41"/>
      <c r="D365" s="41"/>
      <c r="E365" s="41"/>
      <c r="F365" s="41"/>
      <c r="G365" s="83"/>
      <c r="H365" s="83"/>
      <c r="I365" s="83"/>
      <c r="J365" s="83"/>
      <c r="K365" s="83"/>
      <c r="L365" s="83"/>
      <c r="M365" s="83"/>
      <c r="N365" s="83"/>
      <c r="O365" s="83"/>
      <c r="P365" s="83"/>
      <c r="Q365" s="83"/>
      <c r="R365" s="83"/>
      <c r="V365" s="50"/>
      <c r="W365" s="4"/>
      <c r="X365" s="41"/>
      <c r="Y365" s="41"/>
      <c r="Z365" s="41"/>
      <c r="AB365" s="1211"/>
    </row>
    <row r="366" spans="3:28" ht="15.75" customHeight="1">
      <c r="C366" s="41"/>
      <c r="D366" s="41"/>
      <c r="E366" s="41"/>
      <c r="F366" s="41"/>
      <c r="G366" s="83"/>
      <c r="H366" s="83"/>
      <c r="I366" s="83"/>
      <c r="J366" s="83"/>
      <c r="K366" s="83"/>
      <c r="L366" s="83"/>
      <c r="M366" s="83"/>
      <c r="N366" s="83"/>
      <c r="O366" s="83"/>
      <c r="P366" s="83"/>
      <c r="Q366" s="83"/>
      <c r="R366" s="83"/>
      <c r="V366" s="50"/>
      <c r="W366" s="4"/>
      <c r="X366" s="41"/>
      <c r="Y366" s="41"/>
      <c r="Z366" s="41"/>
      <c r="AB366" s="1211"/>
    </row>
    <row r="367" spans="3:28" ht="15.75" customHeight="1">
      <c r="C367" s="41"/>
      <c r="D367" s="41"/>
      <c r="E367" s="41"/>
      <c r="F367" s="41"/>
      <c r="G367" s="83"/>
      <c r="H367" s="83"/>
      <c r="I367" s="83"/>
      <c r="J367" s="83"/>
      <c r="K367" s="83"/>
      <c r="L367" s="83"/>
      <c r="M367" s="83"/>
      <c r="N367" s="83"/>
      <c r="O367" s="83"/>
      <c r="P367" s="83"/>
      <c r="Q367" s="83"/>
      <c r="R367" s="83"/>
      <c r="V367" s="50"/>
      <c r="W367" s="4"/>
      <c r="X367" s="41"/>
      <c r="Y367" s="41"/>
      <c r="Z367" s="41"/>
      <c r="AB367" s="1211"/>
    </row>
    <row r="368" spans="3:28" ht="15.75" customHeight="1">
      <c r="C368" s="41"/>
      <c r="D368" s="41"/>
      <c r="E368" s="41"/>
      <c r="F368" s="41"/>
      <c r="G368" s="83"/>
      <c r="H368" s="83"/>
      <c r="I368" s="83"/>
      <c r="J368" s="83"/>
      <c r="K368" s="83"/>
      <c r="L368" s="83"/>
      <c r="M368" s="83"/>
      <c r="N368" s="83"/>
      <c r="O368" s="83"/>
      <c r="P368" s="83"/>
      <c r="Q368" s="83"/>
      <c r="R368" s="83"/>
      <c r="V368" s="50"/>
      <c r="W368" s="4"/>
      <c r="X368" s="41"/>
      <c r="Y368" s="41"/>
      <c r="Z368" s="41"/>
      <c r="AB368" s="1211"/>
    </row>
    <row r="369" spans="3:28" ht="15.75" customHeight="1">
      <c r="C369" s="41"/>
      <c r="D369" s="41"/>
      <c r="E369" s="41"/>
      <c r="F369" s="41"/>
      <c r="G369" s="83"/>
      <c r="H369" s="83"/>
      <c r="I369" s="83"/>
      <c r="J369" s="83"/>
      <c r="K369" s="83"/>
      <c r="L369" s="83"/>
      <c r="M369" s="83"/>
      <c r="N369" s="83"/>
      <c r="O369" s="83"/>
      <c r="P369" s="83"/>
      <c r="Q369" s="83"/>
      <c r="R369" s="83"/>
      <c r="V369" s="50"/>
      <c r="W369" s="4"/>
      <c r="X369" s="41"/>
      <c r="Y369" s="41"/>
      <c r="Z369" s="41"/>
      <c r="AB369" s="1211"/>
    </row>
    <row r="370" spans="3:28" ht="15.75" customHeight="1">
      <c r="C370" s="41"/>
      <c r="D370" s="41"/>
      <c r="E370" s="41"/>
      <c r="F370" s="41"/>
      <c r="G370" s="83"/>
      <c r="H370" s="83"/>
      <c r="I370" s="83"/>
      <c r="J370" s="83"/>
      <c r="K370" s="83"/>
      <c r="L370" s="83"/>
      <c r="M370" s="83"/>
      <c r="N370" s="83"/>
      <c r="O370" s="83"/>
      <c r="P370" s="83"/>
      <c r="Q370" s="83"/>
      <c r="R370" s="83"/>
      <c r="V370" s="50"/>
      <c r="W370" s="4"/>
      <c r="X370" s="41"/>
      <c r="Y370" s="41"/>
      <c r="Z370" s="41"/>
      <c r="AB370" s="1211"/>
    </row>
    <row r="371" spans="3:28" ht="15.75" customHeight="1">
      <c r="C371" s="41"/>
      <c r="D371" s="41"/>
      <c r="E371" s="41"/>
      <c r="F371" s="41"/>
      <c r="G371" s="83"/>
      <c r="H371" s="83"/>
      <c r="I371" s="83"/>
      <c r="J371" s="83"/>
      <c r="K371" s="83"/>
      <c r="L371" s="83"/>
      <c r="M371" s="83"/>
      <c r="N371" s="83"/>
      <c r="O371" s="83"/>
      <c r="P371" s="83"/>
      <c r="Q371" s="83"/>
      <c r="R371" s="83"/>
      <c r="V371" s="50"/>
      <c r="W371" s="4"/>
      <c r="X371" s="41"/>
      <c r="Y371" s="41"/>
      <c r="Z371" s="41"/>
      <c r="AB371" s="1211"/>
    </row>
    <row r="372" spans="3:28" ht="15.75" customHeight="1">
      <c r="C372" s="41"/>
      <c r="D372" s="41"/>
      <c r="E372" s="41"/>
      <c r="F372" s="41"/>
      <c r="G372" s="83"/>
      <c r="H372" s="83"/>
      <c r="I372" s="83"/>
      <c r="J372" s="83"/>
      <c r="K372" s="83"/>
      <c r="L372" s="83"/>
      <c r="M372" s="83"/>
      <c r="N372" s="83"/>
      <c r="O372" s="83"/>
      <c r="P372" s="83"/>
      <c r="Q372" s="83"/>
      <c r="R372" s="83"/>
      <c r="V372" s="50"/>
      <c r="W372" s="4"/>
      <c r="X372" s="41"/>
      <c r="Y372" s="41"/>
      <c r="Z372" s="41"/>
      <c r="AB372" s="1211"/>
    </row>
    <row r="373" spans="3:28" ht="15.75" customHeight="1">
      <c r="C373" s="41"/>
      <c r="D373" s="41"/>
      <c r="E373" s="41"/>
      <c r="F373" s="41"/>
      <c r="G373" s="83"/>
      <c r="H373" s="83"/>
      <c r="I373" s="83"/>
      <c r="J373" s="83"/>
      <c r="K373" s="83"/>
      <c r="L373" s="83"/>
      <c r="M373" s="83"/>
      <c r="N373" s="83"/>
      <c r="O373" s="83"/>
      <c r="P373" s="83"/>
      <c r="Q373" s="83"/>
      <c r="R373" s="83"/>
      <c r="V373" s="50"/>
      <c r="W373" s="4"/>
      <c r="X373" s="41"/>
      <c r="Y373" s="41"/>
      <c r="Z373" s="41"/>
      <c r="AB373" s="1211"/>
    </row>
    <row r="374" spans="3:28" ht="15.75" customHeight="1">
      <c r="C374" s="41"/>
      <c r="D374" s="41"/>
      <c r="E374" s="41"/>
      <c r="F374" s="41"/>
      <c r="G374" s="83"/>
      <c r="H374" s="83"/>
      <c r="I374" s="83"/>
      <c r="J374" s="83"/>
      <c r="K374" s="83"/>
      <c r="L374" s="83"/>
      <c r="M374" s="83"/>
      <c r="N374" s="83"/>
      <c r="O374" s="83"/>
      <c r="P374" s="83"/>
      <c r="Q374" s="83"/>
      <c r="R374" s="83"/>
      <c r="V374" s="50"/>
      <c r="W374" s="4"/>
      <c r="X374" s="41"/>
      <c r="Y374" s="41"/>
      <c r="Z374" s="41"/>
      <c r="AB374" s="1211"/>
    </row>
    <row r="375" spans="3:28" ht="15.75" customHeight="1">
      <c r="C375" s="41"/>
      <c r="D375" s="41"/>
      <c r="E375" s="41"/>
      <c r="F375" s="41"/>
      <c r="G375" s="83"/>
      <c r="H375" s="83"/>
      <c r="I375" s="83"/>
      <c r="J375" s="83"/>
      <c r="K375" s="83"/>
      <c r="L375" s="83"/>
      <c r="M375" s="83"/>
      <c r="N375" s="83"/>
      <c r="O375" s="83"/>
      <c r="P375" s="83"/>
      <c r="Q375" s="83"/>
      <c r="R375" s="83"/>
      <c r="V375" s="50"/>
      <c r="W375" s="4"/>
      <c r="X375" s="41"/>
      <c r="Y375" s="41"/>
      <c r="Z375" s="41"/>
      <c r="AB375" s="1211"/>
    </row>
    <row r="376" spans="3:28" ht="15.75" customHeight="1">
      <c r="C376" s="41"/>
      <c r="D376" s="41"/>
      <c r="E376" s="41"/>
      <c r="F376" s="41"/>
      <c r="G376" s="83"/>
      <c r="H376" s="83"/>
      <c r="I376" s="83"/>
      <c r="J376" s="83"/>
      <c r="K376" s="83"/>
      <c r="L376" s="83"/>
      <c r="M376" s="83"/>
      <c r="N376" s="83"/>
      <c r="O376" s="83"/>
      <c r="P376" s="83"/>
      <c r="Q376" s="83"/>
      <c r="R376" s="83"/>
      <c r="V376" s="50"/>
      <c r="W376" s="4"/>
      <c r="X376" s="41"/>
      <c r="Y376" s="41"/>
      <c r="Z376" s="41"/>
      <c r="AB376" s="1211"/>
    </row>
    <row r="377" spans="3:28" ht="15.75" customHeight="1">
      <c r="C377" s="41"/>
      <c r="D377" s="41"/>
      <c r="E377" s="41"/>
      <c r="F377" s="41"/>
      <c r="G377" s="83"/>
      <c r="H377" s="83"/>
      <c r="I377" s="83"/>
      <c r="J377" s="83"/>
      <c r="K377" s="83"/>
      <c r="L377" s="83"/>
      <c r="M377" s="83"/>
      <c r="N377" s="83"/>
      <c r="O377" s="83"/>
      <c r="P377" s="83"/>
      <c r="Q377" s="83"/>
      <c r="R377" s="83"/>
      <c r="V377" s="50"/>
      <c r="W377" s="4"/>
      <c r="X377" s="41"/>
      <c r="Y377" s="41"/>
      <c r="Z377" s="41"/>
      <c r="AB377" s="1211"/>
    </row>
    <row r="378" spans="3:28" ht="15.75" customHeight="1">
      <c r="C378" s="41"/>
      <c r="D378" s="41"/>
      <c r="E378" s="41"/>
      <c r="F378" s="41"/>
      <c r="G378" s="83"/>
      <c r="H378" s="83"/>
      <c r="I378" s="83"/>
      <c r="J378" s="83"/>
      <c r="K378" s="83"/>
      <c r="L378" s="83"/>
      <c r="M378" s="83"/>
      <c r="N378" s="83"/>
      <c r="O378" s="83"/>
      <c r="P378" s="83"/>
      <c r="Q378" s="83"/>
      <c r="R378" s="83"/>
      <c r="V378" s="50"/>
      <c r="W378" s="4"/>
      <c r="X378" s="41"/>
      <c r="Y378" s="41"/>
      <c r="Z378" s="41"/>
      <c r="AB378" s="1211"/>
    </row>
    <row r="379" spans="3:28" ht="15.75" customHeight="1">
      <c r="C379" s="41"/>
      <c r="D379" s="41"/>
      <c r="E379" s="41"/>
      <c r="F379" s="41"/>
      <c r="G379" s="83"/>
      <c r="H379" s="83"/>
      <c r="I379" s="83"/>
      <c r="J379" s="83"/>
      <c r="K379" s="83"/>
      <c r="L379" s="83"/>
      <c r="M379" s="83"/>
      <c r="N379" s="83"/>
      <c r="O379" s="83"/>
      <c r="P379" s="83"/>
      <c r="Q379" s="83"/>
      <c r="R379" s="83"/>
      <c r="V379" s="50"/>
      <c r="W379" s="4"/>
      <c r="X379" s="41"/>
      <c r="Y379" s="41"/>
      <c r="Z379" s="41"/>
      <c r="AB379" s="1211"/>
    </row>
    <row r="380" spans="3:28" ht="15.75" customHeight="1">
      <c r="C380" s="41"/>
      <c r="D380" s="41"/>
      <c r="E380" s="41"/>
      <c r="F380" s="41"/>
      <c r="G380" s="83"/>
      <c r="H380" s="83"/>
      <c r="I380" s="83"/>
      <c r="J380" s="83"/>
      <c r="K380" s="83"/>
      <c r="L380" s="83"/>
      <c r="M380" s="83"/>
      <c r="N380" s="83"/>
      <c r="O380" s="83"/>
      <c r="P380" s="83"/>
      <c r="Q380" s="83"/>
      <c r="R380" s="83"/>
      <c r="V380" s="50"/>
      <c r="W380" s="4"/>
      <c r="X380" s="41"/>
      <c r="Y380" s="41"/>
      <c r="Z380" s="41"/>
      <c r="AB380" s="1211"/>
    </row>
    <row r="381" spans="3:28" ht="15.75" customHeight="1">
      <c r="C381" s="41"/>
      <c r="D381" s="41"/>
      <c r="E381" s="41"/>
      <c r="F381" s="41"/>
      <c r="G381" s="83"/>
      <c r="H381" s="83"/>
      <c r="I381" s="83"/>
      <c r="J381" s="83"/>
      <c r="K381" s="83"/>
      <c r="L381" s="83"/>
      <c r="M381" s="83"/>
      <c r="N381" s="83"/>
      <c r="O381" s="83"/>
      <c r="P381" s="83"/>
      <c r="Q381" s="83"/>
      <c r="R381" s="83"/>
      <c r="V381" s="50"/>
      <c r="W381" s="4"/>
      <c r="X381" s="41"/>
      <c r="Y381" s="41"/>
      <c r="Z381" s="41"/>
      <c r="AB381" s="1211"/>
    </row>
    <row r="382" spans="3:28" ht="15.75" customHeight="1">
      <c r="C382" s="41"/>
      <c r="D382" s="41"/>
      <c r="E382" s="41"/>
      <c r="F382" s="41"/>
      <c r="G382" s="83"/>
      <c r="H382" s="83"/>
      <c r="I382" s="83"/>
      <c r="J382" s="83"/>
      <c r="K382" s="83"/>
      <c r="L382" s="83"/>
      <c r="M382" s="83"/>
      <c r="N382" s="83"/>
      <c r="O382" s="83"/>
      <c r="P382" s="83"/>
      <c r="Q382" s="83"/>
      <c r="R382" s="83"/>
      <c r="V382" s="50"/>
      <c r="W382" s="4"/>
      <c r="X382" s="41"/>
      <c r="Y382" s="41"/>
      <c r="Z382" s="41"/>
      <c r="AB382" s="1211"/>
    </row>
    <row r="383" spans="3:28" ht="15.75" customHeight="1">
      <c r="C383" s="41"/>
      <c r="D383" s="41"/>
      <c r="E383" s="41"/>
      <c r="F383" s="41"/>
      <c r="G383" s="83"/>
      <c r="H383" s="83"/>
      <c r="I383" s="83"/>
      <c r="J383" s="83"/>
      <c r="K383" s="83"/>
      <c r="L383" s="83"/>
      <c r="M383" s="83"/>
      <c r="N383" s="83"/>
      <c r="O383" s="83"/>
      <c r="P383" s="83"/>
      <c r="Q383" s="83"/>
      <c r="R383" s="83"/>
      <c r="V383" s="50"/>
      <c r="W383" s="4"/>
      <c r="X383" s="41"/>
      <c r="Y383" s="41"/>
      <c r="Z383" s="41"/>
      <c r="AB383" s="1211"/>
    </row>
    <row r="384" spans="3:28" ht="15.75" customHeight="1">
      <c r="C384" s="41"/>
      <c r="D384" s="41"/>
      <c r="E384" s="41"/>
      <c r="F384" s="41"/>
      <c r="G384" s="83"/>
      <c r="H384" s="83"/>
      <c r="I384" s="83"/>
      <c r="J384" s="83"/>
      <c r="K384" s="83"/>
      <c r="L384" s="83"/>
      <c r="M384" s="83"/>
      <c r="N384" s="83"/>
      <c r="O384" s="83"/>
      <c r="P384" s="83"/>
      <c r="Q384" s="83"/>
      <c r="R384" s="83"/>
      <c r="V384" s="50"/>
      <c r="W384" s="4"/>
      <c r="X384" s="41"/>
      <c r="Y384" s="41"/>
      <c r="Z384" s="41"/>
      <c r="AB384" s="1211"/>
    </row>
    <row r="385" spans="3:28" ht="15.75" customHeight="1">
      <c r="C385" s="41"/>
      <c r="D385" s="41"/>
      <c r="E385" s="41"/>
      <c r="F385" s="41"/>
      <c r="G385" s="83"/>
      <c r="H385" s="83"/>
      <c r="I385" s="83"/>
      <c r="J385" s="83"/>
      <c r="K385" s="83"/>
      <c r="L385" s="83"/>
      <c r="M385" s="83"/>
      <c r="N385" s="83"/>
      <c r="O385" s="83"/>
      <c r="P385" s="83"/>
      <c r="Q385" s="83"/>
      <c r="R385" s="83"/>
      <c r="V385" s="50"/>
      <c r="W385" s="4"/>
      <c r="X385" s="41"/>
      <c r="Y385" s="41"/>
      <c r="Z385" s="41"/>
      <c r="AB385" s="1211"/>
    </row>
    <row r="386" spans="3:28" ht="15.75" customHeight="1">
      <c r="C386" s="41"/>
      <c r="D386" s="41"/>
      <c r="E386" s="41"/>
      <c r="F386" s="41"/>
      <c r="G386" s="83"/>
      <c r="H386" s="83"/>
      <c r="I386" s="83"/>
      <c r="J386" s="83"/>
      <c r="K386" s="83"/>
      <c r="L386" s="83"/>
      <c r="M386" s="83"/>
      <c r="N386" s="83"/>
      <c r="O386" s="83"/>
      <c r="P386" s="83"/>
      <c r="Q386" s="83"/>
      <c r="R386" s="83"/>
      <c r="V386" s="50"/>
      <c r="W386" s="4"/>
      <c r="X386" s="41"/>
      <c r="Y386" s="41"/>
      <c r="Z386" s="41"/>
      <c r="AB386" s="1211"/>
    </row>
    <row r="387" spans="3:28" ht="15.75" customHeight="1">
      <c r="C387" s="41"/>
      <c r="D387" s="41"/>
      <c r="E387" s="41"/>
      <c r="F387" s="41"/>
      <c r="G387" s="83"/>
      <c r="H387" s="83"/>
      <c r="I387" s="83"/>
      <c r="J387" s="83"/>
      <c r="K387" s="83"/>
      <c r="L387" s="83"/>
      <c r="M387" s="83"/>
      <c r="N387" s="83"/>
      <c r="O387" s="83"/>
      <c r="P387" s="83"/>
      <c r="Q387" s="83"/>
      <c r="R387" s="83"/>
      <c r="V387" s="50"/>
      <c r="W387" s="4"/>
      <c r="X387" s="41"/>
      <c r="Y387" s="41"/>
      <c r="Z387" s="41"/>
      <c r="AB387" s="1211"/>
    </row>
    <row r="388" spans="3:28" ht="15.75" customHeight="1">
      <c r="C388" s="41"/>
      <c r="D388" s="41"/>
      <c r="E388" s="41"/>
      <c r="F388" s="41"/>
      <c r="G388" s="83"/>
      <c r="H388" s="83"/>
      <c r="I388" s="83"/>
      <c r="J388" s="83"/>
      <c r="K388" s="83"/>
      <c r="L388" s="83"/>
      <c r="M388" s="83"/>
      <c r="N388" s="83"/>
      <c r="O388" s="83"/>
      <c r="P388" s="83"/>
      <c r="Q388" s="83"/>
      <c r="R388" s="83"/>
      <c r="V388" s="50"/>
      <c r="W388" s="4"/>
      <c r="X388" s="41"/>
      <c r="Y388" s="41"/>
      <c r="Z388" s="41"/>
      <c r="AB388" s="1211"/>
    </row>
    <row r="389" spans="3:28" ht="15.75" customHeight="1">
      <c r="C389" s="41"/>
      <c r="D389" s="41"/>
      <c r="E389" s="41"/>
      <c r="F389" s="41"/>
      <c r="G389" s="83"/>
      <c r="H389" s="83"/>
      <c r="I389" s="83"/>
      <c r="J389" s="83"/>
      <c r="K389" s="83"/>
      <c r="L389" s="83"/>
      <c r="M389" s="83"/>
      <c r="N389" s="83"/>
      <c r="O389" s="83"/>
      <c r="P389" s="83"/>
      <c r="Q389" s="83"/>
      <c r="R389" s="83"/>
      <c r="V389" s="50"/>
      <c r="W389" s="4"/>
      <c r="X389" s="41"/>
      <c r="Y389" s="41"/>
      <c r="Z389" s="41"/>
      <c r="AB389" s="1211"/>
    </row>
    <row r="390" spans="3:28" ht="15.75" customHeight="1">
      <c r="C390" s="41"/>
      <c r="D390" s="41"/>
      <c r="E390" s="41"/>
      <c r="F390" s="41"/>
      <c r="G390" s="83"/>
      <c r="H390" s="83"/>
      <c r="I390" s="83"/>
      <c r="J390" s="83"/>
      <c r="K390" s="83"/>
      <c r="L390" s="83"/>
      <c r="M390" s="83"/>
      <c r="N390" s="83"/>
      <c r="O390" s="83"/>
      <c r="P390" s="83"/>
      <c r="Q390" s="83"/>
      <c r="R390" s="83"/>
      <c r="V390" s="50"/>
      <c r="W390" s="4"/>
      <c r="X390" s="41"/>
      <c r="Y390" s="41"/>
      <c r="Z390" s="41"/>
      <c r="AB390" s="1211"/>
    </row>
    <row r="391" spans="3:28" ht="15.75" customHeight="1">
      <c r="C391" s="41"/>
      <c r="D391" s="41"/>
      <c r="E391" s="41"/>
      <c r="F391" s="41"/>
      <c r="G391" s="83"/>
      <c r="H391" s="83"/>
      <c r="I391" s="83"/>
      <c r="J391" s="83"/>
      <c r="K391" s="83"/>
      <c r="L391" s="83"/>
      <c r="M391" s="83"/>
      <c r="N391" s="83"/>
      <c r="O391" s="83"/>
      <c r="P391" s="83"/>
      <c r="Q391" s="83"/>
      <c r="R391" s="83"/>
      <c r="V391" s="50"/>
      <c r="W391" s="4"/>
      <c r="X391" s="41"/>
      <c r="Y391" s="41"/>
      <c r="Z391" s="41"/>
      <c r="AB391" s="1211"/>
    </row>
    <row r="392" spans="3:28" ht="15.75" customHeight="1">
      <c r="C392" s="41"/>
      <c r="D392" s="41"/>
      <c r="E392" s="41"/>
      <c r="F392" s="41"/>
      <c r="G392" s="83"/>
      <c r="H392" s="83"/>
      <c r="I392" s="83"/>
      <c r="J392" s="83"/>
      <c r="K392" s="83"/>
      <c r="L392" s="83"/>
      <c r="M392" s="83"/>
      <c r="N392" s="83"/>
      <c r="O392" s="83"/>
      <c r="P392" s="83"/>
      <c r="Q392" s="83"/>
      <c r="R392" s="83"/>
      <c r="V392" s="50"/>
      <c r="W392" s="4"/>
      <c r="X392" s="41"/>
      <c r="Y392" s="41"/>
      <c r="Z392" s="41"/>
      <c r="AB392" s="1211"/>
    </row>
    <row r="393" spans="3:28" ht="15.75" customHeight="1">
      <c r="C393" s="41"/>
      <c r="D393" s="41"/>
      <c r="E393" s="41"/>
      <c r="F393" s="41"/>
      <c r="G393" s="83"/>
      <c r="H393" s="83"/>
      <c r="I393" s="83"/>
      <c r="J393" s="83"/>
      <c r="K393" s="83"/>
      <c r="L393" s="83"/>
      <c r="M393" s="83"/>
      <c r="N393" s="83"/>
      <c r="O393" s="83"/>
      <c r="P393" s="83"/>
      <c r="Q393" s="83"/>
      <c r="R393" s="83"/>
      <c r="V393" s="50"/>
      <c r="W393" s="4"/>
      <c r="X393" s="41"/>
      <c r="Y393" s="41"/>
      <c r="Z393" s="41"/>
      <c r="AB393" s="1211"/>
    </row>
    <row r="394" spans="3:28" ht="15.75" customHeight="1">
      <c r="C394" s="41"/>
      <c r="D394" s="41"/>
      <c r="E394" s="41"/>
      <c r="F394" s="41"/>
      <c r="G394" s="83"/>
      <c r="H394" s="83"/>
      <c r="I394" s="83"/>
      <c r="J394" s="83"/>
      <c r="K394" s="83"/>
      <c r="L394" s="83"/>
      <c r="M394" s="83"/>
      <c r="N394" s="83"/>
      <c r="O394" s="83"/>
      <c r="P394" s="83"/>
      <c r="Q394" s="83"/>
      <c r="R394" s="83"/>
      <c r="V394" s="50"/>
      <c r="W394" s="4"/>
      <c r="X394" s="41"/>
      <c r="Y394" s="41"/>
      <c r="Z394" s="41"/>
      <c r="AB394" s="1211"/>
    </row>
    <row r="395" spans="3:28" ht="15.75" customHeight="1">
      <c r="C395" s="41"/>
      <c r="D395" s="41"/>
      <c r="E395" s="41"/>
      <c r="F395" s="41"/>
      <c r="G395" s="83"/>
      <c r="H395" s="83"/>
      <c r="I395" s="83"/>
      <c r="J395" s="83"/>
      <c r="K395" s="83"/>
      <c r="L395" s="83"/>
      <c r="M395" s="83"/>
      <c r="N395" s="83"/>
      <c r="O395" s="83"/>
      <c r="P395" s="83"/>
      <c r="Q395" s="83"/>
      <c r="R395" s="83"/>
      <c r="V395" s="50"/>
      <c r="W395" s="4"/>
      <c r="X395" s="41"/>
      <c r="Y395" s="41"/>
      <c r="Z395" s="41"/>
      <c r="AB395" s="1211"/>
    </row>
    <row r="396" spans="3:28" ht="15.75" customHeight="1">
      <c r="C396" s="41"/>
      <c r="D396" s="41"/>
      <c r="E396" s="41"/>
      <c r="F396" s="41"/>
      <c r="G396" s="83"/>
      <c r="H396" s="83"/>
      <c r="I396" s="83"/>
      <c r="J396" s="83"/>
      <c r="K396" s="83"/>
      <c r="L396" s="83"/>
      <c r="M396" s="83"/>
      <c r="N396" s="83"/>
      <c r="O396" s="83"/>
      <c r="P396" s="83"/>
      <c r="Q396" s="83"/>
      <c r="R396" s="83"/>
      <c r="V396" s="50"/>
      <c r="W396" s="4"/>
      <c r="X396" s="41"/>
      <c r="Y396" s="41"/>
      <c r="Z396" s="41"/>
      <c r="AB396" s="1211"/>
    </row>
    <row r="397" spans="3:28" ht="15.75" customHeight="1">
      <c r="C397" s="41"/>
      <c r="D397" s="41"/>
      <c r="E397" s="41"/>
      <c r="F397" s="41"/>
      <c r="G397" s="83"/>
      <c r="H397" s="83"/>
      <c r="I397" s="83"/>
      <c r="J397" s="83"/>
      <c r="K397" s="83"/>
      <c r="L397" s="83"/>
      <c r="M397" s="83"/>
      <c r="N397" s="83"/>
      <c r="O397" s="83"/>
      <c r="P397" s="83"/>
      <c r="Q397" s="83"/>
      <c r="R397" s="83"/>
      <c r="V397" s="50"/>
      <c r="W397" s="4"/>
      <c r="X397" s="41"/>
      <c r="Y397" s="41"/>
      <c r="Z397" s="41"/>
      <c r="AB397" s="1211"/>
    </row>
    <row r="398" spans="3:28" ht="15.75" customHeight="1">
      <c r="C398" s="41"/>
      <c r="D398" s="41"/>
      <c r="E398" s="41"/>
      <c r="F398" s="41"/>
      <c r="G398" s="83"/>
      <c r="H398" s="83"/>
      <c r="I398" s="83"/>
      <c r="J398" s="83"/>
      <c r="K398" s="83"/>
      <c r="L398" s="83"/>
      <c r="M398" s="83"/>
      <c r="N398" s="83"/>
      <c r="O398" s="83"/>
      <c r="P398" s="83"/>
      <c r="Q398" s="83"/>
      <c r="R398" s="83"/>
      <c r="V398" s="50"/>
      <c r="W398" s="4"/>
      <c r="X398" s="41"/>
      <c r="Y398" s="41"/>
      <c r="Z398" s="41"/>
      <c r="AB398" s="1211"/>
    </row>
    <row r="399" spans="3:28" ht="15.75" customHeight="1">
      <c r="C399" s="41"/>
      <c r="D399" s="41"/>
      <c r="E399" s="41"/>
      <c r="F399" s="41"/>
      <c r="G399" s="83"/>
      <c r="H399" s="83"/>
      <c r="I399" s="83"/>
      <c r="J399" s="83"/>
      <c r="K399" s="83"/>
      <c r="L399" s="83"/>
      <c r="M399" s="83"/>
      <c r="N399" s="83"/>
      <c r="O399" s="83"/>
      <c r="P399" s="83"/>
      <c r="Q399" s="83"/>
      <c r="R399" s="83"/>
      <c r="V399" s="50"/>
      <c r="W399" s="4"/>
      <c r="X399" s="41"/>
      <c r="Y399" s="41"/>
      <c r="Z399" s="41"/>
      <c r="AB399" s="1211"/>
    </row>
    <row r="400" spans="3:28" ht="15.75" customHeight="1">
      <c r="C400" s="41"/>
      <c r="D400" s="41"/>
      <c r="E400" s="41"/>
      <c r="F400" s="41"/>
      <c r="G400" s="83"/>
      <c r="H400" s="83"/>
      <c r="I400" s="83"/>
      <c r="J400" s="83"/>
      <c r="K400" s="83"/>
      <c r="L400" s="83"/>
      <c r="M400" s="83"/>
      <c r="N400" s="83"/>
      <c r="O400" s="83"/>
      <c r="P400" s="83"/>
      <c r="Q400" s="83"/>
      <c r="R400" s="83"/>
      <c r="V400" s="50"/>
      <c r="W400" s="4"/>
      <c r="X400" s="41"/>
      <c r="Y400" s="41"/>
      <c r="Z400" s="41"/>
      <c r="AB400" s="1211"/>
    </row>
    <row r="401" spans="3:28" ht="15.75" customHeight="1">
      <c r="C401" s="41"/>
      <c r="D401" s="41"/>
      <c r="E401" s="41"/>
      <c r="F401" s="41"/>
      <c r="G401" s="83"/>
      <c r="H401" s="83"/>
      <c r="I401" s="83"/>
      <c r="J401" s="83"/>
      <c r="K401" s="83"/>
      <c r="L401" s="83"/>
      <c r="M401" s="83"/>
      <c r="N401" s="83"/>
      <c r="O401" s="83"/>
      <c r="P401" s="83"/>
      <c r="Q401" s="83"/>
      <c r="R401" s="83"/>
      <c r="V401" s="50"/>
      <c r="W401" s="4"/>
      <c r="X401" s="41"/>
      <c r="Y401" s="41"/>
      <c r="Z401" s="41"/>
      <c r="AB401" s="1211"/>
    </row>
    <row r="402" spans="3:28" ht="15.75" customHeight="1">
      <c r="C402" s="41"/>
      <c r="D402" s="41"/>
      <c r="E402" s="41"/>
      <c r="F402" s="41"/>
      <c r="G402" s="83"/>
      <c r="H402" s="83"/>
      <c r="I402" s="83"/>
      <c r="J402" s="83"/>
      <c r="K402" s="83"/>
      <c r="L402" s="83"/>
      <c r="M402" s="83"/>
      <c r="N402" s="83"/>
      <c r="O402" s="83"/>
      <c r="P402" s="83"/>
      <c r="Q402" s="83"/>
      <c r="R402" s="83"/>
      <c r="V402" s="50"/>
      <c r="W402" s="4"/>
      <c r="X402" s="41"/>
      <c r="Y402" s="41"/>
      <c r="Z402" s="41"/>
      <c r="AB402" s="1211"/>
    </row>
    <row r="403" spans="3:28" ht="15.75" customHeight="1">
      <c r="C403" s="41"/>
      <c r="D403" s="41"/>
      <c r="E403" s="41"/>
      <c r="F403" s="41"/>
      <c r="G403" s="83"/>
      <c r="H403" s="83"/>
      <c r="I403" s="83"/>
      <c r="J403" s="83"/>
      <c r="K403" s="83"/>
      <c r="L403" s="83"/>
      <c r="M403" s="83"/>
      <c r="N403" s="83"/>
      <c r="O403" s="83"/>
      <c r="P403" s="83"/>
      <c r="Q403" s="83"/>
      <c r="R403" s="83"/>
      <c r="V403" s="50"/>
      <c r="W403" s="4"/>
      <c r="X403" s="41"/>
      <c r="Y403" s="41"/>
      <c r="Z403" s="41"/>
      <c r="AB403" s="1211"/>
    </row>
    <row r="404" spans="3:28" ht="15.75" customHeight="1">
      <c r="C404" s="41"/>
      <c r="D404" s="41"/>
      <c r="E404" s="41"/>
      <c r="F404" s="41"/>
      <c r="G404" s="83"/>
      <c r="H404" s="83"/>
      <c r="I404" s="83"/>
      <c r="J404" s="83"/>
      <c r="K404" s="83"/>
      <c r="L404" s="83"/>
      <c r="M404" s="83"/>
      <c r="N404" s="83"/>
      <c r="O404" s="83"/>
      <c r="P404" s="83"/>
      <c r="Q404" s="83"/>
      <c r="R404" s="83"/>
      <c r="V404" s="50"/>
      <c r="W404" s="4"/>
      <c r="X404" s="41"/>
      <c r="Y404" s="41"/>
      <c r="Z404" s="41"/>
      <c r="AB404" s="1211"/>
    </row>
    <row r="405" spans="3:28" ht="15.75" customHeight="1">
      <c r="C405" s="41"/>
      <c r="D405" s="41"/>
      <c r="E405" s="41"/>
      <c r="F405" s="41"/>
      <c r="G405" s="83"/>
      <c r="H405" s="83"/>
      <c r="I405" s="83"/>
      <c r="J405" s="83"/>
      <c r="K405" s="83"/>
      <c r="L405" s="83"/>
      <c r="M405" s="83"/>
      <c r="N405" s="83"/>
      <c r="O405" s="83"/>
      <c r="P405" s="83"/>
      <c r="Q405" s="83"/>
      <c r="R405" s="83"/>
      <c r="V405" s="50"/>
      <c r="W405" s="4"/>
      <c r="X405" s="41"/>
      <c r="Y405" s="41"/>
      <c r="Z405" s="41"/>
      <c r="AB405" s="1211"/>
    </row>
    <row r="406" spans="3:28" ht="15.75" customHeight="1">
      <c r="C406" s="41"/>
      <c r="D406" s="41"/>
      <c r="E406" s="41"/>
      <c r="F406" s="41"/>
      <c r="G406" s="83"/>
      <c r="H406" s="83"/>
      <c r="I406" s="83"/>
      <c r="J406" s="83"/>
      <c r="K406" s="83"/>
      <c r="L406" s="83"/>
      <c r="M406" s="83"/>
      <c r="N406" s="83"/>
      <c r="O406" s="83"/>
      <c r="P406" s="83"/>
      <c r="Q406" s="83"/>
      <c r="R406" s="83"/>
      <c r="V406" s="50"/>
      <c r="W406" s="4"/>
      <c r="X406" s="41"/>
      <c r="Y406" s="41"/>
      <c r="Z406" s="41"/>
      <c r="AB406" s="1211"/>
    </row>
    <row r="407" spans="3:28" ht="15.75" customHeight="1">
      <c r="C407" s="41"/>
      <c r="D407" s="41"/>
      <c r="E407" s="41"/>
      <c r="F407" s="41"/>
      <c r="G407" s="83"/>
      <c r="H407" s="83"/>
      <c r="I407" s="83"/>
      <c r="J407" s="83"/>
      <c r="K407" s="83"/>
      <c r="L407" s="83"/>
      <c r="M407" s="83"/>
      <c r="N407" s="83"/>
      <c r="O407" s="83"/>
      <c r="P407" s="83"/>
      <c r="Q407" s="83"/>
      <c r="R407" s="83"/>
      <c r="V407" s="50"/>
      <c r="W407" s="4"/>
      <c r="X407" s="41"/>
      <c r="Y407" s="41"/>
      <c r="Z407" s="41"/>
      <c r="AB407" s="1211"/>
    </row>
    <row r="408" spans="3:28" ht="15.75" customHeight="1">
      <c r="C408" s="41"/>
      <c r="D408" s="41"/>
      <c r="E408" s="41"/>
      <c r="F408" s="41"/>
      <c r="G408" s="83"/>
      <c r="H408" s="83"/>
      <c r="I408" s="83"/>
      <c r="J408" s="83"/>
      <c r="K408" s="83"/>
      <c r="L408" s="83"/>
      <c r="M408" s="83"/>
      <c r="N408" s="83"/>
      <c r="O408" s="83"/>
      <c r="P408" s="83"/>
      <c r="Q408" s="83"/>
      <c r="R408" s="83"/>
      <c r="V408" s="50"/>
      <c r="W408" s="4"/>
      <c r="X408" s="41"/>
      <c r="Y408" s="41"/>
      <c r="Z408" s="41"/>
      <c r="AB408" s="1211"/>
    </row>
    <row r="409" spans="3:28" ht="15.75" customHeight="1">
      <c r="C409" s="41"/>
      <c r="D409" s="41"/>
      <c r="E409" s="41"/>
      <c r="F409" s="41"/>
      <c r="G409" s="83"/>
      <c r="H409" s="83"/>
      <c r="I409" s="83"/>
      <c r="J409" s="83"/>
      <c r="K409" s="83"/>
      <c r="L409" s="83"/>
      <c r="M409" s="83"/>
      <c r="N409" s="83"/>
      <c r="O409" s="83"/>
      <c r="P409" s="83"/>
      <c r="Q409" s="83"/>
      <c r="R409" s="83"/>
      <c r="V409" s="50"/>
      <c r="W409" s="4"/>
      <c r="X409" s="41"/>
      <c r="Y409" s="41"/>
      <c r="Z409" s="41"/>
      <c r="AB409" s="1211"/>
    </row>
    <row r="410" spans="3:28" ht="15.75" customHeight="1">
      <c r="C410" s="41"/>
      <c r="D410" s="41"/>
      <c r="E410" s="41"/>
      <c r="F410" s="41"/>
      <c r="G410" s="83"/>
      <c r="H410" s="83"/>
      <c r="I410" s="83"/>
      <c r="J410" s="83"/>
      <c r="K410" s="83"/>
      <c r="L410" s="83"/>
      <c r="M410" s="83"/>
      <c r="N410" s="83"/>
      <c r="O410" s="83"/>
      <c r="P410" s="83"/>
      <c r="Q410" s="83"/>
      <c r="R410" s="83"/>
      <c r="V410" s="50"/>
      <c r="W410" s="4"/>
      <c r="X410" s="41"/>
      <c r="Y410" s="41"/>
      <c r="Z410" s="41"/>
      <c r="AB410" s="1211"/>
    </row>
    <row r="411" spans="3:28" ht="15.75" customHeight="1">
      <c r="C411" s="41"/>
      <c r="D411" s="41"/>
      <c r="E411" s="41"/>
      <c r="F411" s="41"/>
      <c r="G411" s="83"/>
      <c r="H411" s="83"/>
      <c r="I411" s="83"/>
      <c r="J411" s="83"/>
      <c r="K411" s="83"/>
      <c r="L411" s="83"/>
      <c r="M411" s="83"/>
      <c r="N411" s="83"/>
      <c r="O411" s="83"/>
      <c r="P411" s="83"/>
      <c r="Q411" s="83"/>
      <c r="R411" s="83"/>
      <c r="V411" s="50"/>
      <c r="W411" s="4"/>
      <c r="X411" s="41"/>
      <c r="Y411" s="41"/>
      <c r="Z411" s="41"/>
      <c r="AB411" s="1211"/>
    </row>
    <row r="412" spans="3:28" ht="15.75" customHeight="1">
      <c r="C412" s="41"/>
      <c r="D412" s="41"/>
      <c r="E412" s="41"/>
      <c r="F412" s="41"/>
      <c r="G412" s="83"/>
      <c r="H412" s="83"/>
      <c r="I412" s="83"/>
      <c r="J412" s="83"/>
      <c r="K412" s="83"/>
      <c r="L412" s="83"/>
      <c r="M412" s="83"/>
      <c r="N412" s="83"/>
      <c r="O412" s="83"/>
      <c r="P412" s="83"/>
      <c r="Q412" s="83"/>
      <c r="R412" s="83"/>
      <c r="V412" s="50"/>
      <c r="W412" s="4"/>
      <c r="X412" s="41"/>
      <c r="Y412" s="41"/>
      <c r="Z412" s="41"/>
      <c r="AB412" s="1211"/>
    </row>
    <row r="413" spans="3:28" ht="15.75" customHeight="1">
      <c r="C413" s="41"/>
      <c r="D413" s="41"/>
      <c r="E413" s="41"/>
      <c r="F413" s="41"/>
      <c r="G413" s="83"/>
      <c r="H413" s="83"/>
      <c r="I413" s="83"/>
      <c r="J413" s="83"/>
      <c r="K413" s="83"/>
      <c r="L413" s="83"/>
      <c r="M413" s="83"/>
      <c r="N413" s="83"/>
      <c r="O413" s="83"/>
      <c r="P413" s="83"/>
      <c r="Q413" s="83"/>
      <c r="R413" s="83"/>
      <c r="V413" s="50"/>
      <c r="W413" s="4"/>
      <c r="X413" s="41"/>
      <c r="Y413" s="41"/>
      <c r="Z413" s="41"/>
      <c r="AB413" s="1211"/>
    </row>
    <row r="414" spans="3:28" ht="15.75" customHeight="1">
      <c r="C414" s="41"/>
      <c r="D414" s="41"/>
      <c r="E414" s="41"/>
      <c r="F414" s="41"/>
      <c r="G414" s="83"/>
      <c r="H414" s="83"/>
      <c r="I414" s="83"/>
      <c r="J414" s="83"/>
      <c r="K414" s="83"/>
      <c r="L414" s="83"/>
      <c r="M414" s="83"/>
      <c r="N414" s="83"/>
      <c r="O414" s="83"/>
      <c r="P414" s="83"/>
      <c r="Q414" s="83"/>
      <c r="R414" s="83"/>
      <c r="V414" s="50"/>
      <c r="W414" s="4"/>
      <c r="X414" s="41"/>
      <c r="Y414" s="41"/>
      <c r="Z414" s="41"/>
      <c r="AB414" s="1211"/>
    </row>
    <row r="415" spans="3:28" ht="15.75" customHeight="1">
      <c r="C415" s="41"/>
      <c r="D415" s="41"/>
      <c r="E415" s="41"/>
      <c r="F415" s="41"/>
      <c r="G415" s="83"/>
      <c r="H415" s="83"/>
      <c r="I415" s="83"/>
      <c r="J415" s="83"/>
      <c r="K415" s="83"/>
      <c r="L415" s="83"/>
      <c r="M415" s="83"/>
      <c r="N415" s="83"/>
      <c r="O415" s="83"/>
      <c r="P415" s="83"/>
      <c r="Q415" s="83"/>
      <c r="R415" s="83"/>
      <c r="V415" s="50"/>
      <c r="W415" s="4"/>
      <c r="X415" s="41"/>
      <c r="Y415" s="41"/>
      <c r="Z415" s="41"/>
      <c r="AB415" s="1211"/>
    </row>
    <row r="416" spans="3:28" ht="15.75" customHeight="1">
      <c r="C416" s="41"/>
      <c r="D416" s="41"/>
      <c r="E416" s="41"/>
      <c r="F416" s="41"/>
      <c r="G416" s="83"/>
      <c r="H416" s="83"/>
      <c r="I416" s="83"/>
      <c r="J416" s="83"/>
      <c r="K416" s="83"/>
      <c r="L416" s="83"/>
      <c r="M416" s="83"/>
      <c r="N416" s="83"/>
      <c r="O416" s="83"/>
      <c r="P416" s="83"/>
      <c r="Q416" s="83"/>
      <c r="R416" s="83"/>
      <c r="V416" s="50"/>
      <c r="W416" s="4"/>
      <c r="X416" s="41"/>
      <c r="Y416" s="41"/>
      <c r="Z416" s="41"/>
      <c r="AB416" s="1211"/>
    </row>
    <row r="417" spans="3:28" ht="15.75" customHeight="1">
      <c r="C417" s="41"/>
      <c r="D417" s="41"/>
      <c r="E417" s="41"/>
      <c r="F417" s="41"/>
      <c r="G417" s="83"/>
      <c r="H417" s="83"/>
      <c r="I417" s="83"/>
      <c r="J417" s="83"/>
      <c r="K417" s="83"/>
      <c r="L417" s="83"/>
      <c r="M417" s="83"/>
      <c r="N417" s="83"/>
      <c r="O417" s="83"/>
      <c r="P417" s="83"/>
      <c r="Q417" s="83"/>
      <c r="R417" s="83"/>
      <c r="V417" s="50"/>
      <c r="W417" s="4"/>
      <c r="X417" s="41"/>
      <c r="Y417" s="41"/>
      <c r="Z417" s="41"/>
      <c r="AB417" s="1211"/>
    </row>
    <row r="418" spans="3:28" ht="15.75" customHeight="1">
      <c r="C418" s="41"/>
      <c r="D418" s="41"/>
      <c r="E418" s="41"/>
      <c r="F418" s="41"/>
      <c r="G418" s="83"/>
      <c r="H418" s="83"/>
      <c r="I418" s="83"/>
      <c r="J418" s="83"/>
      <c r="K418" s="83"/>
      <c r="L418" s="83"/>
      <c r="M418" s="83"/>
      <c r="N418" s="83"/>
      <c r="O418" s="83"/>
      <c r="P418" s="83"/>
      <c r="Q418" s="83"/>
      <c r="R418" s="83"/>
      <c r="V418" s="50"/>
      <c r="W418" s="4"/>
      <c r="X418" s="41"/>
      <c r="Y418" s="41"/>
      <c r="Z418" s="41"/>
      <c r="AB418" s="1211"/>
    </row>
    <row r="419" spans="3:28" ht="15.75" customHeight="1">
      <c r="C419" s="41"/>
      <c r="D419" s="41"/>
      <c r="E419" s="41"/>
      <c r="F419" s="41"/>
      <c r="G419" s="83"/>
      <c r="H419" s="83"/>
      <c r="I419" s="83"/>
      <c r="J419" s="83"/>
      <c r="K419" s="83"/>
      <c r="L419" s="83"/>
      <c r="M419" s="83"/>
      <c r="N419" s="83"/>
      <c r="O419" s="83"/>
      <c r="P419" s="83"/>
      <c r="Q419" s="83"/>
      <c r="R419" s="83"/>
      <c r="V419" s="50"/>
      <c r="W419" s="4"/>
      <c r="X419" s="41"/>
      <c r="Y419" s="41"/>
      <c r="Z419" s="41"/>
      <c r="AB419" s="1211"/>
    </row>
    <row r="420" spans="3:28" ht="15.75" customHeight="1">
      <c r="C420" s="41"/>
      <c r="D420" s="41"/>
      <c r="E420" s="41"/>
      <c r="F420" s="41"/>
      <c r="G420" s="83"/>
      <c r="H420" s="83"/>
      <c r="I420" s="83"/>
      <c r="J420" s="83"/>
      <c r="K420" s="83"/>
      <c r="L420" s="83"/>
      <c r="M420" s="83"/>
      <c r="N420" s="83"/>
      <c r="O420" s="83"/>
      <c r="P420" s="83"/>
      <c r="Q420" s="83"/>
      <c r="R420" s="83"/>
      <c r="V420" s="50"/>
      <c r="W420" s="4"/>
      <c r="X420" s="41"/>
      <c r="Y420" s="41"/>
      <c r="Z420" s="41"/>
      <c r="AB420" s="1211"/>
    </row>
    <row r="421" spans="3:28" ht="15.75" customHeight="1">
      <c r="C421" s="41"/>
      <c r="D421" s="41"/>
      <c r="E421" s="41"/>
      <c r="F421" s="41"/>
      <c r="G421" s="83"/>
      <c r="H421" s="83"/>
      <c r="I421" s="83"/>
      <c r="J421" s="83"/>
      <c r="K421" s="83"/>
      <c r="L421" s="83"/>
      <c r="M421" s="83"/>
      <c r="N421" s="83"/>
      <c r="O421" s="83"/>
      <c r="P421" s="83"/>
      <c r="Q421" s="83"/>
      <c r="R421" s="83"/>
      <c r="V421" s="50"/>
      <c r="W421" s="4"/>
      <c r="X421" s="41"/>
      <c r="Y421" s="41"/>
      <c r="Z421" s="41"/>
      <c r="AB421" s="1211"/>
    </row>
    <row r="422" spans="3:28" ht="15.75" customHeight="1">
      <c r="C422" s="41"/>
      <c r="D422" s="41"/>
      <c r="E422" s="41"/>
      <c r="F422" s="41"/>
      <c r="G422" s="83"/>
      <c r="H422" s="83"/>
      <c r="I422" s="83"/>
      <c r="J422" s="83"/>
      <c r="K422" s="83"/>
      <c r="L422" s="83"/>
      <c r="M422" s="83"/>
      <c r="N422" s="83"/>
      <c r="O422" s="83"/>
      <c r="P422" s="83"/>
      <c r="Q422" s="83"/>
      <c r="R422" s="83"/>
      <c r="V422" s="50"/>
      <c r="W422" s="4"/>
      <c r="X422" s="41"/>
      <c r="Y422" s="41"/>
      <c r="Z422" s="41"/>
      <c r="AB422" s="1211"/>
    </row>
    <row r="423" spans="3:28" ht="15.75" customHeight="1">
      <c r="C423" s="41"/>
      <c r="D423" s="41"/>
      <c r="E423" s="41"/>
      <c r="F423" s="41"/>
      <c r="G423" s="83"/>
      <c r="H423" s="83"/>
      <c r="I423" s="83"/>
      <c r="J423" s="83"/>
      <c r="K423" s="83"/>
      <c r="L423" s="83"/>
      <c r="M423" s="83"/>
      <c r="N423" s="83"/>
      <c r="O423" s="83"/>
      <c r="P423" s="83"/>
      <c r="Q423" s="83"/>
      <c r="R423" s="83"/>
      <c r="V423" s="50"/>
      <c r="W423" s="4"/>
      <c r="X423" s="41"/>
      <c r="Y423" s="41"/>
      <c r="Z423" s="41"/>
      <c r="AB423" s="1211"/>
    </row>
    <row r="424" spans="3:28" ht="15.75" customHeight="1">
      <c r="C424" s="41"/>
      <c r="D424" s="41"/>
      <c r="E424" s="41"/>
      <c r="F424" s="41"/>
      <c r="G424" s="83"/>
      <c r="H424" s="83"/>
      <c r="I424" s="83"/>
      <c r="J424" s="83"/>
      <c r="K424" s="83"/>
      <c r="L424" s="83"/>
      <c r="M424" s="83"/>
      <c r="N424" s="83"/>
      <c r="O424" s="83"/>
      <c r="P424" s="83"/>
      <c r="Q424" s="83"/>
      <c r="R424" s="83"/>
      <c r="V424" s="50"/>
      <c r="W424" s="4"/>
      <c r="X424" s="41"/>
      <c r="Y424" s="41"/>
      <c r="Z424" s="41"/>
      <c r="AB424" s="1211"/>
    </row>
    <row r="425" spans="3:28" ht="15.75" customHeight="1">
      <c r="C425" s="41"/>
      <c r="D425" s="41"/>
      <c r="E425" s="41"/>
      <c r="F425" s="41"/>
      <c r="G425" s="83"/>
      <c r="H425" s="83"/>
      <c r="I425" s="83"/>
      <c r="J425" s="83"/>
      <c r="K425" s="83"/>
      <c r="L425" s="83"/>
      <c r="M425" s="83"/>
      <c r="N425" s="83"/>
      <c r="O425" s="83"/>
      <c r="P425" s="83"/>
      <c r="Q425" s="83"/>
      <c r="R425" s="83"/>
      <c r="V425" s="50"/>
      <c r="W425" s="4"/>
      <c r="X425" s="41"/>
      <c r="Y425" s="41"/>
      <c r="Z425" s="41"/>
      <c r="AB425" s="1211"/>
    </row>
    <row r="426" spans="3:28" ht="15.75" customHeight="1">
      <c r="C426" s="41"/>
      <c r="D426" s="41"/>
      <c r="E426" s="41"/>
      <c r="F426" s="41"/>
      <c r="G426" s="83"/>
      <c r="H426" s="83"/>
      <c r="I426" s="83"/>
      <c r="J426" s="83"/>
      <c r="K426" s="83"/>
      <c r="L426" s="83"/>
      <c r="M426" s="83"/>
      <c r="N426" s="83"/>
      <c r="O426" s="83"/>
      <c r="P426" s="83"/>
      <c r="Q426" s="83"/>
      <c r="R426" s="83"/>
      <c r="V426" s="50"/>
      <c r="W426" s="4"/>
      <c r="X426" s="41"/>
      <c r="Y426" s="41"/>
      <c r="Z426" s="41"/>
      <c r="AB426" s="1211"/>
    </row>
    <row r="427" spans="3:28" ht="15.75" customHeight="1">
      <c r="C427" s="41"/>
      <c r="D427" s="41"/>
      <c r="E427" s="41"/>
      <c r="F427" s="41"/>
      <c r="G427" s="83"/>
      <c r="H427" s="83"/>
      <c r="I427" s="83"/>
      <c r="J427" s="83"/>
      <c r="K427" s="83"/>
      <c r="L427" s="83"/>
      <c r="M427" s="83"/>
      <c r="N427" s="83"/>
      <c r="O427" s="83"/>
      <c r="P427" s="83"/>
      <c r="Q427" s="83"/>
      <c r="R427" s="83"/>
      <c r="V427" s="50"/>
      <c r="W427" s="4"/>
      <c r="X427" s="41"/>
      <c r="Y427" s="41"/>
      <c r="Z427" s="41"/>
      <c r="AB427" s="1211"/>
    </row>
    <row r="428" spans="3:28" ht="15.75" customHeight="1">
      <c r="C428" s="41"/>
      <c r="D428" s="41"/>
      <c r="E428" s="41"/>
      <c r="F428" s="41"/>
      <c r="G428" s="83"/>
      <c r="H428" s="83"/>
      <c r="I428" s="83"/>
      <c r="J428" s="83"/>
      <c r="K428" s="83"/>
      <c r="L428" s="83"/>
      <c r="M428" s="83"/>
      <c r="N428" s="83"/>
      <c r="O428" s="83"/>
      <c r="P428" s="83"/>
      <c r="Q428" s="83"/>
      <c r="R428" s="83"/>
      <c r="V428" s="50"/>
      <c r="W428" s="4"/>
      <c r="X428" s="41"/>
      <c r="Y428" s="41"/>
      <c r="Z428" s="41"/>
      <c r="AB428" s="1211"/>
    </row>
    <row r="429" spans="3:28" ht="15.75" customHeight="1">
      <c r="C429" s="41"/>
      <c r="D429" s="41"/>
      <c r="E429" s="41"/>
      <c r="F429" s="41"/>
      <c r="G429" s="83"/>
      <c r="H429" s="83"/>
      <c r="I429" s="83"/>
      <c r="J429" s="83"/>
      <c r="K429" s="83"/>
      <c r="L429" s="83"/>
      <c r="M429" s="83"/>
      <c r="N429" s="83"/>
      <c r="O429" s="83"/>
      <c r="P429" s="83"/>
      <c r="Q429" s="83"/>
      <c r="R429" s="83"/>
      <c r="V429" s="50"/>
      <c r="W429" s="4"/>
      <c r="X429" s="41"/>
      <c r="Y429" s="41"/>
      <c r="Z429" s="41"/>
      <c r="AB429" s="1211"/>
    </row>
    <row r="430" spans="3:28" ht="15.75" customHeight="1">
      <c r="C430" s="41"/>
      <c r="D430" s="41"/>
      <c r="E430" s="41"/>
      <c r="F430" s="41"/>
      <c r="G430" s="83"/>
      <c r="H430" s="83"/>
      <c r="I430" s="83"/>
      <c r="J430" s="83"/>
      <c r="K430" s="83"/>
      <c r="L430" s="83"/>
      <c r="M430" s="83"/>
      <c r="N430" s="83"/>
      <c r="O430" s="83"/>
      <c r="P430" s="83"/>
      <c r="Q430" s="83"/>
      <c r="R430" s="83"/>
      <c r="V430" s="50"/>
      <c r="W430" s="4"/>
      <c r="X430" s="41"/>
      <c r="Y430" s="41"/>
      <c r="Z430" s="41"/>
      <c r="AB430" s="1211"/>
    </row>
    <row r="431" spans="3:28" ht="15.75" customHeight="1">
      <c r="C431" s="41"/>
      <c r="D431" s="41"/>
      <c r="E431" s="41"/>
      <c r="F431" s="41"/>
      <c r="G431" s="83"/>
      <c r="H431" s="83"/>
      <c r="I431" s="83"/>
      <c r="J431" s="83"/>
      <c r="K431" s="83"/>
      <c r="L431" s="83"/>
      <c r="M431" s="83"/>
      <c r="N431" s="83"/>
      <c r="O431" s="83"/>
      <c r="P431" s="83"/>
      <c r="Q431" s="83"/>
      <c r="R431" s="83"/>
      <c r="V431" s="50"/>
      <c r="W431" s="4"/>
      <c r="X431" s="41"/>
      <c r="Y431" s="41"/>
      <c r="Z431" s="41"/>
      <c r="AB431" s="1211"/>
    </row>
    <row r="432" spans="3:28" ht="15.75" customHeight="1">
      <c r="C432" s="41"/>
      <c r="D432" s="41"/>
      <c r="E432" s="41"/>
      <c r="F432" s="41"/>
      <c r="G432" s="83"/>
      <c r="H432" s="83"/>
      <c r="I432" s="83"/>
      <c r="J432" s="83"/>
      <c r="K432" s="83"/>
      <c r="L432" s="83"/>
      <c r="M432" s="83"/>
      <c r="N432" s="83"/>
      <c r="O432" s="83"/>
      <c r="P432" s="83"/>
      <c r="Q432" s="83"/>
      <c r="R432" s="83"/>
      <c r="V432" s="50"/>
      <c r="W432" s="4"/>
      <c r="X432" s="41"/>
      <c r="Y432" s="41"/>
      <c r="Z432" s="41"/>
      <c r="AB432" s="1211"/>
    </row>
    <row r="433" spans="3:28" ht="15.75" customHeight="1">
      <c r="C433" s="41"/>
      <c r="D433" s="41"/>
      <c r="E433" s="41"/>
      <c r="F433" s="41"/>
      <c r="G433" s="83"/>
      <c r="H433" s="83"/>
      <c r="I433" s="83"/>
      <c r="J433" s="83"/>
      <c r="K433" s="83"/>
      <c r="L433" s="83"/>
      <c r="M433" s="83"/>
      <c r="N433" s="83"/>
      <c r="O433" s="83"/>
      <c r="P433" s="83"/>
      <c r="Q433" s="83"/>
      <c r="R433" s="83"/>
      <c r="V433" s="50"/>
      <c r="W433" s="4"/>
      <c r="X433" s="41"/>
      <c r="Y433" s="41"/>
      <c r="Z433" s="41"/>
      <c r="AB433" s="1211"/>
    </row>
    <row r="434" spans="3:28" ht="15.75" customHeight="1">
      <c r="C434" s="41"/>
      <c r="D434" s="41"/>
      <c r="E434" s="41"/>
      <c r="F434" s="41"/>
      <c r="G434" s="83"/>
      <c r="H434" s="83"/>
      <c r="I434" s="83"/>
      <c r="J434" s="83"/>
      <c r="K434" s="83"/>
      <c r="L434" s="83"/>
      <c r="M434" s="83"/>
      <c r="N434" s="83"/>
      <c r="O434" s="83"/>
      <c r="P434" s="83"/>
      <c r="Q434" s="83"/>
      <c r="R434" s="83"/>
      <c r="V434" s="50"/>
      <c r="W434" s="4"/>
      <c r="X434" s="41"/>
      <c r="Y434" s="41"/>
      <c r="Z434" s="41"/>
      <c r="AB434" s="1211"/>
    </row>
    <row r="435" spans="3:28" ht="15.75" customHeight="1">
      <c r="C435" s="41"/>
      <c r="D435" s="41"/>
      <c r="E435" s="41"/>
      <c r="F435" s="41"/>
      <c r="G435" s="83"/>
      <c r="H435" s="83"/>
      <c r="I435" s="83"/>
      <c r="J435" s="83"/>
      <c r="K435" s="83"/>
      <c r="L435" s="83"/>
      <c r="M435" s="83"/>
      <c r="N435" s="83"/>
      <c r="O435" s="83"/>
      <c r="P435" s="83"/>
      <c r="Q435" s="83"/>
      <c r="R435" s="83"/>
      <c r="V435" s="50"/>
      <c r="W435" s="4"/>
      <c r="X435" s="41"/>
      <c r="Y435" s="41"/>
      <c r="Z435" s="41"/>
      <c r="AB435" s="1211"/>
    </row>
    <row r="436" spans="3:28" ht="15.75" customHeight="1">
      <c r="C436" s="41"/>
      <c r="D436" s="41"/>
      <c r="E436" s="41"/>
      <c r="F436" s="41"/>
      <c r="G436" s="83"/>
      <c r="H436" s="83"/>
      <c r="I436" s="83"/>
      <c r="J436" s="83"/>
      <c r="K436" s="83"/>
      <c r="L436" s="83"/>
      <c r="M436" s="83"/>
      <c r="N436" s="83"/>
      <c r="O436" s="83"/>
      <c r="P436" s="83"/>
      <c r="Q436" s="83"/>
      <c r="R436" s="83"/>
      <c r="V436" s="50"/>
      <c r="W436" s="4"/>
      <c r="X436" s="41"/>
      <c r="Y436" s="41"/>
      <c r="Z436" s="41"/>
      <c r="AB436" s="1211"/>
    </row>
    <row r="437" spans="3:28" ht="15.75" customHeight="1">
      <c r="C437" s="41"/>
      <c r="D437" s="41"/>
      <c r="E437" s="41"/>
      <c r="F437" s="41"/>
      <c r="G437" s="83"/>
      <c r="H437" s="83"/>
      <c r="I437" s="83"/>
      <c r="J437" s="83"/>
      <c r="K437" s="83"/>
      <c r="L437" s="83"/>
      <c r="M437" s="83"/>
      <c r="N437" s="83"/>
      <c r="O437" s="83"/>
      <c r="P437" s="83"/>
      <c r="Q437" s="83"/>
      <c r="R437" s="83"/>
      <c r="V437" s="50"/>
      <c r="W437" s="4"/>
      <c r="X437" s="41"/>
      <c r="Y437" s="41"/>
      <c r="Z437" s="41"/>
      <c r="AB437" s="1211"/>
    </row>
    <row r="438" spans="3:28" ht="15.75" customHeight="1">
      <c r="C438" s="41"/>
      <c r="D438" s="41"/>
      <c r="E438" s="41"/>
      <c r="F438" s="41"/>
      <c r="G438" s="83"/>
      <c r="H438" s="83"/>
      <c r="I438" s="83"/>
      <c r="J438" s="83"/>
      <c r="K438" s="83"/>
      <c r="L438" s="83"/>
      <c r="M438" s="83"/>
      <c r="N438" s="83"/>
      <c r="O438" s="83"/>
      <c r="P438" s="83"/>
      <c r="Q438" s="83"/>
      <c r="R438" s="83"/>
      <c r="V438" s="50"/>
      <c r="W438" s="4"/>
      <c r="X438" s="41"/>
      <c r="Y438" s="41"/>
      <c r="Z438" s="41"/>
      <c r="AB438" s="1211"/>
    </row>
    <row r="439" spans="3:28" ht="15.75" customHeight="1">
      <c r="C439" s="41"/>
      <c r="D439" s="41"/>
      <c r="E439" s="41"/>
      <c r="F439" s="41"/>
      <c r="G439" s="83"/>
      <c r="H439" s="83"/>
      <c r="I439" s="83"/>
      <c r="J439" s="83"/>
      <c r="K439" s="83"/>
      <c r="L439" s="83"/>
      <c r="M439" s="83"/>
      <c r="N439" s="83"/>
      <c r="O439" s="83"/>
      <c r="P439" s="83"/>
      <c r="Q439" s="83"/>
      <c r="R439" s="83"/>
      <c r="V439" s="50"/>
      <c r="W439" s="4"/>
      <c r="X439" s="41"/>
      <c r="Y439" s="41"/>
      <c r="Z439" s="41"/>
      <c r="AB439" s="1211"/>
    </row>
    <row r="440" spans="3:28" ht="15.75" customHeight="1">
      <c r="C440" s="41"/>
      <c r="D440" s="41"/>
      <c r="E440" s="41"/>
      <c r="F440" s="41"/>
      <c r="G440" s="83"/>
      <c r="H440" s="83"/>
      <c r="I440" s="83"/>
      <c r="J440" s="83"/>
      <c r="K440" s="83"/>
      <c r="L440" s="83"/>
      <c r="M440" s="83"/>
      <c r="N440" s="83"/>
      <c r="O440" s="83"/>
      <c r="P440" s="83"/>
      <c r="Q440" s="83"/>
      <c r="R440" s="83"/>
      <c r="V440" s="50"/>
      <c r="W440" s="4"/>
      <c r="X440" s="41"/>
      <c r="Y440" s="41"/>
      <c r="Z440" s="41"/>
      <c r="AB440" s="1211"/>
    </row>
    <row r="441" spans="3:28" ht="15.75" customHeight="1">
      <c r="C441" s="41"/>
      <c r="D441" s="41"/>
      <c r="E441" s="41"/>
      <c r="F441" s="41"/>
      <c r="G441" s="83"/>
      <c r="H441" s="83"/>
      <c r="I441" s="83"/>
      <c r="J441" s="83"/>
      <c r="K441" s="83"/>
      <c r="L441" s="83"/>
      <c r="M441" s="83"/>
      <c r="N441" s="83"/>
      <c r="O441" s="83"/>
      <c r="P441" s="83"/>
      <c r="Q441" s="83"/>
      <c r="R441" s="83"/>
      <c r="V441" s="50"/>
      <c r="W441" s="4"/>
      <c r="X441" s="41"/>
      <c r="Y441" s="41"/>
      <c r="Z441" s="41"/>
      <c r="AB441" s="1211"/>
    </row>
    <row r="442" spans="3:28" ht="15.75" customHeight="1">
      <c r="C442" s="41"/>
      <c r="D442" s="41"/>
      <c r="E442" s="41"/>
      <c r="F442" s="41"/>
      <c r="G442" s="83"/>
      <c r="H442" s="83"/>
      <c r="I442" s="83"/>
      <c r="J442" s="83"/>
      <c r="K442" s="83"/>
      <c r="L442" s="83"/>
      <c r="M442" s="83"/>
      <c r="N442" s="83"/>
      <c r="O442" s="83"/>
      <c r="P442" s="83"/>
      <c r="Q442" s="83"/>
      <c r="R442" s="83"/>
      <c r="V442" s="50"/>
      <c r="W442" s="4"/>
      <c r="X442" s="41"/>
      <c r="Y442" s="41"/>
      <c r="Z442" s="41"/>
      <c r="AB442" s="1211"/>
    </row>
    <row r="443" spans="3:28" ht="15.75" customHeight="1">
      <c r="C443" s="41"/>
      <c r="D443" s="41"/>
      <c r="E443" s="41"/>
      <c r="F443" s="41"/>
      <c r="G443" s="83"/>
      <c r="H443" s="83"/>
      <c r="I443" s="83"/>
      <c r="J443" s="83"/>
      <c r="K443" s="83"/>
      <c r="L443" s="83"/>
      <c r="M443" s="83"/>
      <c r="N443" s="83"/>
      <c r="O443" s="83"/>
      <c r="P443" s="83"/>
      <c r="Q443" s="83"/>
      <c r="R443" s="83"/>
      <c r="V443" s="50"/>
      <c r="W443" s="4"/>
      <c r="X443" s="41"/>
      <c r="Y443" s="41"/>
      <c r="Z443" s="41"/>
      <c r="AB443" s="1211"/>
    </row>
    <row r="444" spans="3:28" ht="15.75" customHeight="1">
      <c r="C444" s="41"/>
      <c r="D444" s="41"/>
      <c r="E444" s="41"/>
      <c r="F444" s="41"/>
      <c r="G444" s="83"/>
      <c r="H444" s="83"/>
      <c r="I444" s="83"/>
      <c r="J444" s="83"/>
      <c r="K444" s="83"/>
      <c r="L444" s="83"/>
      <c r="M444" s="83"/>
      <c r="N444" s="83"/>
      <c r="O444" s="83"/>
      <c r="P444" s="83"/>
      <c r="Q444" s="83"/>
      <c r="R444" s="83"/>
      <c r="V444" s="50"/>
      <c r="W444" s="4"/>
      <c r="X444" s="41"/>
      <c r="Y444" s="41"/>
      <c r="Z444" s="41"/>
      <c r="AB444" s="1211"/>
    </row>
    <row r="445" spans="3:28" ht="15.75" customHeight="1">
      <c r="C445" s="41"/>
      <c r="D445" s="41"/>
      <c r="E445" s="41"/>
      <c r="F445" s="41"/>
      <c r="G445" s="83"/>
      <c r="H445" s="83"/>
      <c r="I445" s="83"/>
      <c r="J445" s="83"/>
      <c r="K445" s="83"/>
      <c r="L445" s="83"/>
      <c r="M445" s="83"/>
      <c r="N445" s="83"/>
      <c r="O445" s="83"/>
      <c r="P445" s="83"/>
      <c r="Q445" s="83"/>
      <c r="R445" s="83"/>
      <c r="V445" s="50"/>
      <c r="W445" s="4"/>
      <c r="X445" s="41"/>
      <c r="Y445" s="41"/>
      <c r="Z445" s="41"/>
      <c r="AB445" s="1211"/>
    </row>
    <row r="446" spans="3:28" ht="15.75" customHeight="1">
      <c r="C446" s="41"/>
      <c r="D446" s="41"/>
      <c r="E446" s="41"/>
      <c r="F446" s="41"/>
      <c r="G446" s="83"/>
      <c r="H446" s="83"/>
      <c r="I446" s="83"/>
      <c r="J446" s="83"/>
      <c r="K446" s="83"/>
      <c r="L446" s="83"/>
      <c r="M446" s="83"/>
      <c r="N446" s="83"/>
      <c r="O446" s="83"/>
      <c r="P446" s="83"/>
      <c r="Q446" s="83"/>
      <c r="R446" s="83"/>
      <c r="V446" s="50"/>
      <c r="W446" s="4"/>
      <c r="X446" s="41"/>
      <c r="Y446" s="41"/>
      <c r="Z446" s="41"/>
      <c r="AB446" s="1211"/>
    </row>
    <row r="447" spans="3:28" ht="15.75" customHeight="1">
      <c r="C447" s="41"/>
      <c r="D447" s="41"/>
      <c r="E447" s="41"/>
      <c r="F447" s="41"/>
      <c r="G447" s="83"/>
      <c r="H447" s="83"/>
      <c r="I447" s="83"/>
      <c r="J447" s="83"/>
      <c r="K447" s="83"/>
      <c r="L447" s="83"/>
      <c r="M447" s="83"/>
      <c r="N447" s="83"/>
      <c r="O447" s="83"/>
      <c r="P447" s="83"/>
      <c r="Q447" s="83"/>
      <c r="R447" s="83"/>
      <c r="V447" s="50"/>
      <c r="W447" s="4"/>
      <c r="X447" s="41"/>
      <c r="Y447" s="41"/>
      <c r="Z447" s="41"/>
      <c r="AB447" s="1211"/>
    </row>
    <row r="448" spans="3:28" ht="15.75" customHeight="1">
      <c r="C448" s="41"/>
      <c r="D448" s="41"/>
      <c r="E448" s="41"/>
      <c r="F448" s="41"/>
      <c r="G448" s="83"/>
      <c r="H448" s="83"/>
      <c r="I448" s="83"/>
      <c r="J448" s="83"/>
      <c r="K448" s="83"/>
      <c r="L448" s="83"/>
      <c r="M448" s="83"/>
      <c r="N448" s="83"/>
      <c r="O448" s="83"/>
      <c r="P448" s="83"/>
      <c r="Q448" s="83"/>
      <c r="R448" s="83"/>
      <c r="V448" s="50"/>
      <c r="W448" s="4"/>
      <c r="X448" s="41"/>
      <c r="Y448" s="41"/>
      <c r="Z448" s="41"/>
      <c r="AB448" s="1211"/>
    </row>
    <row r="449" spans="3:28" ht="15.75" customHeight="1">
      <c r="C449" s="41"/>
      <c r="D449" s="41"/>
      <c r="E449" s="41"/>
      <c r="F449" s="41"/>
      <c r="G449" s="83"/>
      <c r="H449" s="83"/>
      <c r="I449" s="83"/>
      <c r="J449" s="83"/>
      <c r="K449" s="83"/>
      <c r="L449" s="83"/>
      <c r="M449" s="83"/>
      <c r="N449" s="83"/>
      <c r="O449" s="83"/>
      <c r="P449" s="83"/>
      <c r="Q449" s="83"/>
      <c r="R449" s="83"/>
      <c r="V449" s="50"/>
      <c r="W449" s="4"/>
      <c r="X449" s="41"/>
      <c r="Y449" s="41"/>
      <c r="Z449" s="41"/>
      <c r="AB449" s="1211"/>
    </row>
    <row r="450" spans="3:28" ht="15.75" customHeight="1">
      <c r="C450" s="41"/>
      <c r="D450" s="41"/>
      <c r="E450" s="41"/>
      <c r="F450" s="41"/>
      <c r="G450" s="83"/>
      <c r="H450" s="83"/>
      <c r="I450" s="83"/>
      <c r="J450" s="83"/>
      <c r="K450" s="83"/>
      <c r="L450" s="83"/>
      <c r="M450" s="83"/>
      <c r="N450" s="83"/>
      <c r="O450" s="83"/>
      <c r="P450" s="83"/>
      <c r="Q450" s="83"/>
      <c r="R450" s="83"/>
      <c r="V450" s="50"/>
      <c r="W450" s="4"/>
      <c r="X450" s="41"/>
      <c r="Y450" s="41"/>
      <c r="Z450" s="41"/>
      <c r="AB450" s="1211"/>
    </row>
    <row r="451" spans="3:28" ht="15.75" customHeight="1">
      <c r="C451" s="41"/>
      <c r="D451" s="41"/>
      <c r="E451" s="41"/>
      <c r="F451" s="41"/>
      <c r="G451" s="83"/>
      <c r="H451" s="83"/>
      <c r="I451" s="83"/>
      <c r="J451" s="83"/>
      <c r="K451" s="83"/>
      <c r="L451" s="83"/>
      <c r="M451" s="83"/>
      <c r="N451" s="83"/>
      <c r="O451" s="83"/>
      <c r="P451" s="83"/>
      <c r="Q451" s="83"/>
      <c r="R451" s="83"/>
      <c r="V451" s="50"/>
      <c r="W451" s="4"/>
      <c r="X451" s="41"/>
      <c r="Y451" s="41"/>
      <c r="Z451" s="41"/>
      <c r="AB451" s="1211"/>
    </row>
    <row r="452" spans="3:28" ht="15.75" customHeight="1">
      <c r="C452" s="41"/>
      <c r="D452" s="41"/>
      <c r="E452" s="41"/>
      <c r="F452" s="41"/>
      <c r="G452" s="83"/>
      <c r="H452" s="83"/>
      <c r="I452" s="83"/>
      <c r="J452" s="83"/>
      <c r="K452" s="83"/>
      <c r="L452" s="83"/>
      <c r="M452" s="83"/>
      <c r="N452" s="83"/>
      <c r="O452" s="83"/>
      <c r="P452" s="83"/>
      <c r="Q452" s="83"/>
      <c r="R452" s="83"/>
      <c r="V452" s="50"/>
      <c r="W452" s="4"/>
      <c r="X452" s="41"/>
      <c r="Y452" s="41"/>
      <c r="Z452" s="41"/>
      <c r="AB452" s="1211"/>
    </row>
    <row r="453" spans="3:28" ht="15.75" customHeight="1">
      <c r="C453" s="41"/>
      <c r="D453" s="41"/>
      <c r="E453" s="41"/>
      <c r="F453" s="41"/>
      <c r="G453" s="83"/>
      <c r="H453" s="83"/>
      <c r="I453" s="83"/>
      <c r="J453" s="83"/>
      <c r="K453" s="83"/>
      <c r="L453" s="83"/>
      <c r="M453" s="83"/>
      <c r="N453" s="83"/>
      <c r="O453" s="83"/>
      <c r="P453" s="83"/>
      <c r="Q453" s="83"/>
      <c r="R453" s="83"/>
      <c r="V453" s="50"/>
      <c r="W453" s="4"/>
      <c r="X453" s="41"/>
      <c r="Y453" s="41"/>
      <c r="Z453" s="41"/>
      <c r="AB453" s="1211"/>
    </row>
    <row r="454" spans="3:28" ht="15.75" customHeight="1">
      <c r="C454" s="41"/>
      <c r="D454" s="41"/>
      <c r="E454" s="41"/>
      <c r="F454" s="41"/>
      <c r="G454" s="83"/>
      <c r="H454" s="83"/>
      <c r="I454" s="83"/>
      <c r="J454" s="83"/>
      <c r="K454" s="83"/>
      <c r="L454" s="83"/>
      <c r="M454" s="83"/>
      <c r="N454" s="83"/>
      <c r="O454" s="83"/>
      <c r="P454" s="83"/>
      <c r="Q454" s="83"/>
      <c r="R454" s="83"/>
      <c r="V454" s="50"/>
      <c r="W454" s="4"/>
      <c r="X454" s="41"/>
      <c r="Y454" s="41"/>
      <c r="Z454" s="41"/>
      <c r="AB454" s="1211"/>
    </row>
    <row r="455" spans="3:28" ht="15.75" customHeight="1">
      <c r="C455" s="41"/>
      <c r="D455" s="41"/>
      <c r="E455" s="41"/>
      <c r="F455" s="41"/>
      <c r="G455" s="83"/>
      <c r="H455" s="83"/>
      <c r="I455" s="83"/>
      <c r="J455" s="83"/>
      <c r="K455" s="83"/>
      <c r="L455" s="83"/>
      <c r="M455" s="83"/>
      <c r="N455" s="83"/>
      <c r="O455" s="83"/>
      <c r="P455" s="83"/>
      <c r="Q455" s="83"/>
      <c r="R455" s="83"/>
      <c r="V455" s="50"/>
      <c r="W455" s="4"/>
      <c r="X455" s="41"/>
      <c r="Y455" s="41"/>
      <c r="Z455" s="41"/>
      <c r="AB455" s="1211"/>
    </row>
    <row r="456" spans="3:28" ht="15.75" customHeight="1">
      <c r="C456" s="41"/>
      <c r="D456" s="41"/>
      <c r="E456" s="41"/>
      <c r="F456" s="41"/>
      <c r="G456" s="83"/>
      <c r="H456" s="83"/>
      <c r="I456" s="83"/>
      <c r="J456" s="83"/>
      <c r="K456" s="83"/>
      <c r="L456" s="83"/>
      <c r="M456" s="83"/>
      <c r="N456" s="83"/>
      <c r="O456" s="83"/>
      <c r="P456" s="83"/>
      <c r="Q456" s="83"/>
      <c r="R456" s="83"/>
      <c r="V456" s="50"/>
      <c r="W456" s="4"/>
      <c r="X456" s="41"/>
      <c r="Y456" s="41"/>
      <c r="Z456" s="41"/>
      <c r="AB456" s="1211"/>
    </row>
    <row r="457" spans="3:28" ht="15.75" customHeight="1">
      <c r="C457" s="41"/>
      <c r="D457" s="41"/>
      <c r="E457" s="41"/>
      <c r="F457" s="41"/>
      <c r="G457" s="83"/>
      <c r="H457" s="83"/>
      <c r="I457" s="83"/>
      <c r="J457" s="83"/>
      <c r="K457" s="83"/>
      <c r="L457" s="83"/>
      <c r="M457" s="83"/>
      <c r="N457" s="83"/>
      <c r="O457" s="83"/>
      <c r="P457" s="83"/>
      <c r="Q457" s="83"/>
      <c r="R457" s="83"/>
      <c r="V457" s="50"/>
      <c r="W457" s="4"/>
      <c r="X457" s="41"/>
      <c r="Y457" s="41"/>
      <c r="Z457" s="41"/>
      <c r="AB457" s="1211"/>
    </row>
    <row r="458" spans="3:28" ht="15.75" customHeight="1">
      <c r="C458" s="41"/>
      <c r="D458" s="41"/>
      <c r="E458" s="41"/>
      <c r="F458" s="41"/>
      <c r="G458" s="83"/>
      <c r="H458" s="83"/>
      <c r="I458" s="83"/>
      <c r="J458" s="83"/>
      <c r="K458" s="83"/>
      <c r="L458" s="83"/>
      <c r="M458" s="83"/>
      <c r="N458" s="83"/>
      <c r="O458" s="83"/>
      <c r="P458" s="83"/>
      <c r="Q458" s="83"/>
      <c r="R458" s="83"/>
      <c r="V458" s="50"/>
      <c r="W458" s="4"/>
      <c r="X458" s="41"/>
      <c r="Y458" s="41"/>
      <c r="Z458" s="41"/>
      <c r="AB458" s="1211"/>
    </row>
    <row r="459" spans="3:28" ht="15.75" customHeight="1">
      <c r="C459" s="41"/>
      <c r="D459" s="41"/>
      <c r="E459" s="41"/>
      <c r="F459" s="41"/>
      <c r="G459" s="83"/>
      <c r="H459" s="83"/>
      <c r="I459" s="83"/>
      <c r="J459" s="83"/>
      <c r="K459" s="83"/>
      <c r="L459" s="83"/>
      <c r="M459" s="83"/>
      <c r="N459" s="83"/>
      <c r="O459" s="83"/>
      <c r="P459" s="83"/>
      <c r="Q459" s="83"/>
      <c r="R459" s="83"/>
      <c r="V459" s="50"/>
      <c r="W459" s="4"/>
      <c r="X459" s="41"/>
      <c r="Y459" s="41"/>
      <c r="Z459" s="41"/>
      <c r="AB459" s="1211"/>
    </row>
    <row r="460" spans="3:28" ht="15.75" customHeight="1">
      <c r="C460" s="41"/>
      <c r="D460" s="41"/>
      <c r="E460" s="41"/>
      <c r="F460" s="41"/>
      <c r="G460" s="83"/>
      <c r="H460" s="83"/>
      <c r="I460" s="83"/>
      <c r="J460" s="83"/>
      <c r="K460" s="83"/>
      <c r="L460" s="83"/>
      <c r="M460" s="83"/>
      <c r="N460" s="83"/>
      <c r="O460" s="83"/>
      <c r="P460" s="83"/>
      <c r="Q460" s="83"/>
      <c r="R460" s="83"/>
      <c r="V460" s="50"/>
      <c r="W460" s="4"/>
      <c r="X460" s="41"/>
      <c r="Y460" s="41"/>
      <c r="Z460" s="41"/>
      <c r="AB460" s="1211"/>
    </row>
    <row r="461" spans="3:28" ht="15.75" customHeight="1">
      <c r="C461" s="41"/>
      <c r="D461" s="41"/>
      <c r="E461" s="41"/>
      <c r="F461" s="41"/>
      <c r="G461" s="83"/>
      <c r="H461" s="83"/>
      <c r="I461" s="83"/>
      <c r="J461" s="83"/>
      <c r="K461" s="83"/>
      <c r="L461" s="83"/>
      <c r="M461" s="83"/>
      <c r="N461" s="83"/>
      <c r="O461" s="83"/>
      <c r="P461" s="83"/>
      <c r="Q461" s="83"/>
      <c r="R461" s="83"/>
      <c r="V461" s="50"/>
      <c r="W461" s="4"/>
      <c r="X461" s="41"/>
      <c r="Y461" s="41"/>
      <c r="Z461" s="41"/>
      <c r="AB461" s="1211"/>
    </row>
    <row r="462" spans="3:28" ht="15.75" customHeight="1">
      <c r="C462" s="41"/>
      <c r="D462" s="41"/>
      <c r="E462" s="41"/>
      <c r="F462" s="41"/>
      <c r="G462" s="83"/>
      <c r="H462" s="83"/>
      <c r="I462" s="83"/>
      <c r="J462" s="83"/>
      <c r="K462" s="83"/>
      <c r="L462" s="83"/>
      <c r="M462" s="83"/>
      <c r="N462" s="83"/>
      <c r="O462" s="83"/>
      <c r="P462" s="83"/>
      <c r="Q462" s="83"/>
      <c r="R462" s="83"/>
      <c r="V462" s="50"/>
      <c r="W462" s="4"/>
      <c r="X462" s="41"/>
      <c r="Y462" s="41"/>
      <c r="Z462" s="41"/>
      <c r="AB462" s="1211"/>
    </row>
    <row r="463" spans="3:28" ht="15.75" customHeight="1">
      <c r="C463" s="41"/>
      <c r="D463" s="41"/>
      <c r="E463" s="41"/>
      <c r="F463" s="41"/>
      <c r="G463" s="83"/>
      <c r="H463" s="83"/>
      <c r="I463" s="83"/>
      <c r="J463" s="83"/>
      <c r="K463" s="83"/>
      <c r="L463" s="83"/>
      <c r="M463" s="83"/>
      <c r="N463" s="83"/>
      <c r="O463" s="83"/>
      <c r="P463" s="83"/>
      <c r="Q463" s="83"/>
      <c r="R463" s="83"/>
      <c r="V463" s="50"/>
      <c r="W463" s="4"/>
      <c r="X463" s="41"/>
      <c r="Y463" s="41"/>
      <c r="Z463" s="41"/>
      <c r="AB463" s="1211"/>
    </row>
    <row r="464" spans="3:28" ht="15.75" customHeight="1">
      <c r="C464" s="41"/>
      <c r="D464" s="41"/>
      <c r="E464" s="41"/>
      <c r="F464" s="41"/>
      <c r="G464" s="83"/>
      <c r="H464" s="83"/>
      <c r="I464" s="83"/>
      <c r="J464" s="83"/>
      <c r="K464" s="83"/>
      <c r="L464" s="83"/>
      <c r="M464" s="83"/>
      <c r="N464" s="83"/>
      <c r="O464" s="83"/>
      <c r="P464" s="83"/>
      <c r="Q464" s="83"/>
      <c r="R464" s="83"/>
      <c r="V464" s="50"/>
      <c r="W464" s="4"/>
      <c r="X464" s="41"/>
      <c r="Y464" s="41"/>
      <c r="Z464" s="41"/>
      <c r="AB464" s="1211"/>
    </row>
    <row r="465" spans="3:28" ht="15.75" customHeight="1">
      <c r="C465" s="41"/>
      <c r="D465" s="41"/>
      <c r="E465" s="41"/>
      <c r="F465" s="41"/>
      <c r="G465" s="83"/>
      <c r="H465" s="83"/>
      <c r="I465" s="83"/>
      <c r="J465" s="83"/>
      <c r="K465" s="83"/>
      <c r="L465" s="83"/>
      <c r="M465" s="83"/>
      <c r="N465" s="83"/>
      <c r="O465" s="83"/>
      <c r="P465" s="83"/>
      <c r="Q465" s="83"/>
      <c r="R465" s="83"/>
      <c r="V465" s="50"/>
      <c r="W465" s="4"/>
      <c r="X465" s="41"/>
      <c r="Y465" s="41"/>
      <c r="Z465" s="41"/>
      <c r="AB465" s="1211"/>
    </row>
    <row r="466" spans="3:28" ht="15.75" customHeight="1">
      <c r="C466" s="41"/>
      <c r="D466" s="41"/>
      <c r="E466" s="41"/>
      <c r="F466" s="41"/>
      <c r="G466" s="83"/>
      <c r="H466" s="83"/>
      <c r="I466" s="83"/>
      <c r="J466" s="83"/>
      <c r="K466" s="83"/>
      <c r="L466" s="83"/>
      <c r="M466" s="83"/>
      <c r="N466" s="83"/>
      <c r="O466" s="83"/>
      <c r="P466" s="83"/>
      <c r="Q466" s="83"/>
      <c r="R466" s="83"/>
      <c r="V466" s="50"/>
      <c r="W466" s="4"/>
      <c r="X466" s="41"/>
      <c r="Y466" s="41"/>
      <c r="Z466" s="41"/>
      <c r="AB466" s="1211"/>
    </row>
    <row r="467" spans="3:28" ht="15.75" customHeight="1">
      <c r="C467" s="41"/>
      <c r="D467" s="41"/>
      <c r="E467" s="41"/>
      <c r="F467" s="41"/>
      <c r="G467" s="83"/>
      <c r="H467" s="83"/>
      <c r="I467" s="83"/>
      <c r="J467" s="83"/>
      <c r="K467" s="83"/>
      <c r="L467" s="83"/>
      <c r="M467" s="83"/>
      <c r="N467" s="83"/>
      <c r="O467" s="83"/>
      <c r="P467" s="83"/>
      <c r="Q467" s="83"/>
      <c r="R467" s="83"/>
      <c r="V467" s="50"/>
      <c r="W467" s="4"/>
      <c r="X467" s="41"/>
      <c r="Y467" s="41"/>
      <c r="Z467" s="41"/>
      <c r="AB467" s="1211"/>
    </row>
    <row r="468" spans="3:28" ht="15.75" customHeight="1">
      <c r="C468" s="41"/>
      <c r="D468" s="41"/>
      <c r="E468" s="41"/>
      <c r="F468" s="41"/>
      <c r="G468" s="83"/>
      <c r="H468" s="83"/>
      <c r="I468" s="83"/>
      <c r="J468" s="83"/>
      <c r="K468" s="83"/>
      <c r="L468" s="83"/>
      <c r="M468" s="83"/>
      <c r="N468" s="83"/>
      <c r="O468" s="83"/>
      <c r="P468" s="83"/>
      <c r="Q468" s="83"/>
      <c r="R468" s="83"/>
      <c r="V468" s="50"/>
      <c r="W468" s="4"/>
      <c r="X468" s="41"/>
      <c r="Y468" s="41"/>
      <c r="Z468" s="41"/>
      <c r="AB468" s="1211"/>
    </row>
    <row r="469" spans="3:28" ht="15.75" customHeight="1">
      <c r="C469" s="41"/>
      <c r="D469" s="41"/>
      <c r="E469" s="41"/>
      <c r="F469" s="41"/>
      <c r="G469" s="83"/>
      <c r="H469" s="83"/>
      <c r="I469" s="83"/>
      <c r="J469" s="83"/>
      <c r="K469" s="83"/>
      <c r="L469" s="83"/>
      <c r="M469" s="83"/>
      <c r="N469" s="83"/>
      <c r="O469" s="83"/>
      <c r="P469" s="83"/>
      <c r="Q469" s="83"/>
      <c r="R469" s="83"/>
      <c r="V469" s="50"/>
      <c r="W469" s="4"/>
      <c r="X469" s="41"/>
      <c r="Y469" s="41"/>
      <c r="Z469" s="41"/>
      <c r="AB469" s="1211"/>
    </row>
    <row r="470" spans="3:28" ht="15.75" customHeight="1">
      <c r="C470" s="41"/>
      <c r="D470" s="41"/>
      <c r="E470" s="41"/>
      <c r="F470" s="41"/>
      <c r="G470" s="83"/>
      <c r="H470" s="83"/>
      <c r="I470" s="83"/>
      <c r="J470" s="83"/>
      <c r="K470" s="83"/>
      <c r="L470" s="83"/>
      <c r="M470" s="83"/>
      <c r="N470" s="83"/>
      <c r="O470" s="83"/>
      <c r="P470" s="83"/>
      <c r="Q470" s="83"/>
      <c r="R470" s="83"/>
      <c r="V470" s="50"/>
      <c r="W470" s="4"/>
      <c r="X470" s="41"/>
      <c r="Y470" s="41"/>
      <c r="Z470" s="41"/>
      <c r="AB470" s="1211"/>
    </row>
    <row r="471" spans="3:28" ht="15.75" customHeight="1">
      <c r="C471" s="41"/>
      <c r="D471" s="41"/>
      <c r="E471" s="41"/>
      <c r="F471" s="41"/>
      <c r="G471" s="83"/>
      <c r="H471" s="83"/>
      <c r="I471" s="83"/>
      <c r="J471" s="83"/>
      <c r="K471" s="83"/>
      <c r="L471" s="83"/>
      <c r="M471" s="83"/>
      <c r="N471" s="83"/>
      <c r="O471" s="83"/>
      <c r="P471" s="83"/>
      <c r="Q471" s="83"/>
      <c r="R471" s="83"/>
      <c r="V471" s="50"/>
      <c r="W471" s="4"/>
      <c r="X471" s="41"/>
      <c r="Y471" s="41"/>
      <c r="Z471" s="41"/>
      <c r="AB471" s="1211"/>
    </row>
    <row r="472" spans="3:28" ht="15.75" customHeight="1">
      <c r="C472" s="41"/>
      <c r="D472" s="41"/>
      <c r="E472" s="41"/>
      <c r="F472" s="41"/>
      <c r="G472" s="83"/>
      <c r="H472" s="83"/>
      <c r="I472" s="83"/>
      <c r="J472" s="83"/>
      <c r="K472" s="83"/>
      <c r="L472" s="83"/>
      <c r="M472" s="83"/>
      <c r="N472" s="83"/>
      <c r="O472" s="83"/>
      <c r="P472" s="83"/>
      <c r="Q472" s="83"/>
      <c r="R472" s="83"/>
      <c r="V472" s="50"/>
      <c r="W472" s="4"/>
      <c r="X472" s="41"/>
      <c r="Y472" s="41"/>
      <c r="Z472" s="41"/>
      <c r="AB472" s="1211"/>
    </row>
    <row r="473" spans="3:28" ht="15.75" customHeight="1">
      <c r="C473" s="41"/>
      <c r="D473" s="41"/>
      <c r="E473" s="41"/>
      <c r="F473" s="41"/>
      <c r="G473" s="83"/>
      <c r="H473" s="83"/>
      <c r="I473" s="83"/>
      <c r="J473" s="83"/>
      <c r="K473" s="83"/>
      <c r="L473" s="83"/>
      <c r="M473" s="83"/>
      <c r="N473" s="83"/>
      <c r="O473" s="83"/>
      <c r="P473" s="83"/>
      <c r="Q473" s="83"/>
      <c r="R473" s="83"/>
      <c r="V473" s="50"/>
      <c r="W473" s="4"/>
      <c r="X473" s="41"/>
      <c r="Y473" s="41"/>
      <c r="Z473" s="41"/>
      <c r="AB473" s="1211"/>
    </row>
    <row r="474" spans="3:28" ht="15.75" customHeight="1">
      <c r="C474" s="41"/>
      <c r="D474" s="41"/>
      <c r="E474" s="41"/>
      <c r="F474" s="41"/>
      <c r="G474" s="83"/>
      <c r="H474" s="83"/>
      <c r="I474" s="83"/>
      <c r="J474" s="83"/>
      <c r="K474" s="83"/>
      <c r="L474" s="83"/>
      <c r="M474" s="83"/>
      <c r="N474" s="83"/>
      <c r="O474" s="83"/>
      <c r="P474" s="83"/>
      <c r="Q474" s="83"/>
      <c r="R474" s="83"/>
      <c r="V474" s="50"/>
      <c r="W474" s="4"/>
      <c r="X474" s="41"/>
      <c r="Y474" s="41"/>
      <c r="Z474" s="41"/>
      <c r="AB474" s="1211"/>
    </row>
    <row r="475" spans="3:28" ht="15.75" customHeight="1">
      <c r="C475" s="41"/>
      <c r="D475" s="41"/>
      <c r="E475" s="41"/>
      <c r="F475" s="41"/>
      <c r="G475" s="83"/>
      <c r="H475" s="83"/>
      <c r="I475" s="83"/>
      <c r="J475" s="83"/>
      <c r="K475" s="83"/>
      <c r="L475" s="83"/>
      <c r="M475" s="83"/>
      <c r="N475" s="83"/>
      <c r="O475" s="83"/>
      <c r="P475" s="83"/>
      <c r="Q475" s="83"/>
      <c r="R475" s="83"/>
      <c r="V475" s="50"/>
      <c r="W475" s="4"/>
      <c r="X475" s="41"/>
      <c r="Y475" s="41"/>
      <c r="Z475" s="41"/>
      <c r="AB475" s="1211"/>
    </row>
    <row r="476" spans="3:28" ht="15.75" customHeight="1">
      <c r="C476" s="41"/>
      <c r="D476" s="41"/>
      <c r="E476" s="41"/>
      <c r="F476" s="41"/>
      <c r="G476" s="83"/>
      <c r="H476" s="83"/>
      <c r="I476" s="83"/>
      <c r="J476" s="83"/>
      <c r="K476" s="83"/>
      <c r="L476" s="83"/>
      <c r="M476" s="83"/>
      <c r="N476" s="83"/>
      <c r="O476" s="83"/>
      <c r="P476" s="83"/>
      <c r="Q476" s="83"/>
      <c r="R476" s="83"/>
      <c r="V476" s="50"/>
      <c r="W476" s="4"/>
      <c r="X476" s="41"/>
      <c r="Y476" s="41"/>
      <c r="Z476" s="41"/>
      <c r="AB476" s="1211"/>
    </row>
    <row r="477" spans="3:28" ht="15.75" customHeight="1">
      <c r="C477" s="41"/>
      <c r="D477" s="41"/>
      <c r="E477" s="41"/>
      <c r="F477" s="41"/>
      <c r="G477" s="83"/>
      <c r="H477" s="83"/>
      <c r="I477" s="83"/>
      <c r="J477" s="83"/>
      <c r="K477" s="83"/>
      <c r="L477" s="83"/>
      <c r="M477" s="83"/>
      <c r="N477" s="83"/>
      <c r="O477" s="83"/>
      <c r="P477" s="83"/>
      <c r="Q477" s="83"/>
      <c r="R477" s="83"/>
      <c r="V477" s="50"/>
      <c r="W477" s="4"/>
      <c r="X477" s="41"/>
      <c r="Y477" s="41"/>
      <c r="Z477" s="41"/>
      <c r="AB477" s="1211"/>
    </row>
    <row r="478" spans="3:28" ht="15.75" customHeight="1">
      <c r="C478" s="41"/>
      <c r="D478" s="41"/>
      <c r="E478" s="41"/>
      <c r="F478" s="41"/>
      <c r="G478" s="83"/>
      <c r="H478" s="83"/>
      <c r="I478" s="83"/>
      <c r="J478" s="83"/>
      <c r="K478" s="83"/>
      <c r="L478" s="83"/>
      <c r="M478" s="83"/>
      <c r="N478" s="83"/>
      <c r="O478" s="83"/>
      <c r="P478" s="83"/>
      <c r="Q478" s="83"/>
      <c r="R478" s="83"/>
      <c r="V478" s="50"/>
      <c r="W478" s="4"/>
      <c r="X478" s="41"/>
      <c r="Y478" s="41"/>
      <c r="Z478" s="41"/>
      <c r="AB478" s="1211"/>
    </row>
    <row r="479" spans="3:28" ht="15.75" customHeight="1">
      <c r="C479" s="41"/>
      <c r="D479" s="41"/>
      <c r="E479" s="41"/>
      <c r="F479" s="41"/>
      <c r="G479" s="83"/>
      <c r="H479" s="83"/>
      <c r="I479" s="83"/>
      <c r="J479" s="83"/>
      <c r="K479" s="83"/>
      <c r="L479" s="83"/>
      <c r="M479" s="83"/>
      <c r="N479" s="83"/>
      <c r="O479" s="83"/>
      <c r="P479" s="83"/>
      <c r="Q479" s="83"/>
      <c r="R479" s="83"/>
      <c r="V479" s="50"/>
      <c r="W479" s="4"/>
      <c r="X479" s="41"/>
      <c r="Y479" s="41"/>
      <c r="Z479" s="41"/>
      <c r="AB479" s="1211"/>
    </row>
    <row r="480" spans="3:28" ht="15.75" customHeight="1">
      <c r="C480" s="41"/>
      <c r="D480" s="41"/>
      <c r="E480" s="41"/>
      <c r="F480" s="41"/>
      <c r="G480" s="83"/>
      <c r="H480" s="83"/>
      <c r="I480" s="83"/>
      <c r="J480" s="83"/>
      <c r="K480" s="83"/>
      <c r="L480" s="83"/>
      <c r="M480" s="83"/>
      <c r="N480" s="83"/>
      <c r="O480" s="83"/>
      <c r="P480" s="83"/>
      <c r="Q480" s="83"/>
      <c r="R480" s="83"/>
      <c r="V480" s="50"/>
      <c r="W480" s="4"/>
      <c r="X480" s="41"/>
      <c r="Y480" s="41"/>
      <c r="Z480" s="41"/>
      <c r="AB480" s="1211"/>
    </row>
    <row r="481" spans="3:28" ht="15.75" customHeight="1">
      <c r="C481" s="41"/>
      <c r="D481" s="41"/>
      <c r="E481" s="41"/>
      <c r="F481" s="41"/>
      <c r="G481" s="83"/>
      <c r="H481" s="83"/>
      <c r="I481" s="83"/>
      <c r="J481" s="83"/>
      <c r="K481" s="83"/>
      <c r="L481" s="83"/>
      <c r="M481" s="83"/>
      <c r="N481" s="83"/>
      <c r="O481" s="83"/>
      <c r="P481" s="83"/>
      <c r="Q481" s="83"/>
      <c r="R481" s="83"/>
      <c r="V481" s="50"/>
      <c r="W481" s="4"/>
      <c r="X481" s="41"/>
      <c r="Y481" s="41"/>
      <c r="Z481" s="41"/>
      <c r="AB481" s="1211"/>
    </row>
    <row r="482" spans="3:28" ht="15.75" customHeight="1">
      <c r="C482" s="41"/>
      <c r="D482" s="41"/>
      <c r="E482" s="41"/>
      <c r="F482" s="41"/>
      <c r="G482" s="83"/>
      <c r="H482" s="83"/>
      <c r="I482" s="83"/>
      <c r="J482" s="83"/>
      <c r="K482" s="83"/>
      <c r="L482" s="83"/>
      <c r="M482" s="83"/>
      <c r="N482" s="83"/>
      <c r="O482" s="83"/>
      <c r="P482" s="83"/>
      <c r="Q482" s="83"/>
      <c r="R482" s="83"/>
      <c r="V482" s="50"/>
      <c r="W482" s="4"/>
      <c r="X482" s="41"/>
      <c r="Y482" s="41"/>
      <c r="Z482" s="41"/>
      <c r="AB482" s="1211"/>
    </row>
    <row r="483" spans="3:28" ht="15.75" customHeight="1">
      <c r="C483" s="41"/>
      <c r="D483" s="41"/>
      <c r="E483" s="41"/>
      <c r="F483" s="41"/>
      <c r="G483" s="83"/>
      <c r="H483" s="83"/>
      <c r="I483" s="83"/>
      <c r="J483" s="83"/>
      <c r="K483" s="83"/>
      <c r="L483" s="83"/>
      <c r="M483" s="83"/>
      <c r="N483" s="83"/>
      <c r="O483" s="83"/>
      <c r="P483" s="83"/>
      <c r="Q483" s="83"/>
      <c r="R483" s="83"/>
      <c r="V483" s="50"/>
      <c r="W483" s="4"/>
      <c r="X483" s="41"/>
      <c r="Y483" s="41"/>
      <c r="Z483" s="41"/>
      <c r="AB483" s="1211"/>
    </row>
    <row r="484" spans="3:28" ht="15.75" customHeight="1">
      <c r="C484" s="41"/>
      <c r="D484" s="41"/>
      <c r="E484" s="41"/>
      <c r="F484" s="41"/>
      <c r="G484" s="83"/>
      <c r="H484" s="83"/>
      <c r="I484" s="83"/>
      <c r="J484" s="83"/>
      <c r="K484" s="83"/>
      <c r="L484" s="83"/>
      <c r="M484" s="83"/>
      <c r="N484" s="83"/>
      <c r="O484" s="83"/>
      <c r="P484" s="83"/>
      <c r="Q484" s="83"/>
      <c r="R484" s="83"/>
      <c r="V484" s="50"/>
      <c r="W484" s="4"/>
      <c r="X484" s="41"/>
      <c r="Y484" s="41"/>
      <c r="Z484" s="41"/>
      <c r="AB484" s="1211"/>
    </row>
    <row r="485" spans="3:28" ht="15.75" customHeight="1">
      <c r="C485" s="41"/>
      <c r="D485" s="41"/>
      <c r="E485" s="41"/>
      <c r="F485" s="41"/>
      <c r="G485" s="83"/>
      <c r="H485" s="83"/>
      <c r="I485" s="83"/>
      <c r="J485" s="83"/>
      <c r="K485" s="83"/>
      <c r="L485" s="83"/>
      <c r="M485" s="83"/>
      <c r="N485" s="83"/>
      <c r="O485" s="83"/>
      <c r="P485" s="83"/>
      <c r="Q485" s="83"/>
      <c r="R485" s="83"/>
      <c r="V485" s="50"/>
      <c r="W485" s="4"/>
      <c r="X485" s="41"/>
      <c r="Y485" s="41"/>
      <c r="Z485" s="41"/>
      <c r="AB485" s="1211"/>
    </row>
    <row r="486" spans="3:28" ht="15.75" customHeight="1">
      <c r="C486" s="41"/>
      <c r="D486" s="41"/>
      <c r="E486" s="41"/>
      <c r="F486" s="41"/>
      <c r="G486" s="83"/>
      <c r="H486" s="83"/>
      <c r="I486" s="83"/>
      <c r="J486" s="83"/>
      <c r="K486" s="83"/>
      <c r="L486" s="83"/>
      <c r="M486" s="83"/>
      <c r="N486" s="83"/>
      <c r="O486" s="83"/>
      <c r="P486" s="83"/>
      <c r="Q486" s="83"/>
      <c r="R486" s="83"/>
      <c r="V486" s="50"/>
      <c r="W486" s="4"/>
      <c r="X486" s="41"/>
      <c r="Y486" s="41"/>
      <c r="Z486" s="41"/>
      <c r="AB486" s="1211"/>
    </row>
    <row r="487" spans="3:28" ht="15.75" customHeight="1">
      <c r="C487" s="41"/>
      <c r="D487" s="41"/>
      <c r="E487" s="41"/>
      <c r="F487" s="41"/>
      <c r="G487" s="83"/>
      <c r="H487" s="83"/>
      <c r="I487" s="83"/>
      <c r="J487" s="83"/>
      <c r="K487" s="83"/>
      <c r="L487" s="83"/>
      <c r="M487" s="83"/>
      <c r="N487" s="83"/>
      <c r="O487" s="83"/>
      <c r="P487" s="83"/>
      <c r="Q487" s="83"/>
      <c r="R487" s="83"/>
      <c r="V487" s="50"/>
      <c r="W487" s="4"/>
      <c r="X487" s="41"/>
      <c r="Y487" s="41"/>
      <c r="Z487" s="41"/>
      <c r="AB487" s="1211"/>
    </row>
    <row r="488" spans="3:28" ht="15.75" customHeight="1">
      <c r="C488" s="41"/>
      <c r="D488" s="41"/>
      <c r="E488" s="41"/>
      <c r="F488" s="41"/>
      <c r="G488" s="83"/>
      <c r="H488" s="83"/>
      <c r="I488" s="83"/>
      <c r="J488" s="83"/>
      <c r="K488" s="83"/>
      <c r="L488" s="83"/>
      <c r="M488" s="83"/>
      <c r="N488" s="83"/>
      <c r="O488" s="83"/>
      <c r="P488" s="83"/>
      <c r="Q488" s="83"/>
      <c r="R488" s="83"/>
      <c r="V488" s="50"/>
      <c r="W488" s="4"/>
      <c r="X488" s="41"/>
      <c r="Y488" s="41"/>
      <c r="Z488" s="41"/>
      <c r="AB488" s="1211"/>
    </row>
    <row r="489" spans="3:28" ht="15.75" customHeight="1">
      <c r="C489" s="41"/>
      <c r="D489" s="41"/>
      <c r="E489" s="41"/>
      <c r="F489" s="41"/>
      <c r="G489" s="83"/>
      <c r="H489" s="83"/>
      <c r="I489" s="83"/>
      <c r="J489" s="83"/>
      <c r="K489" s="83"/>
      <c r="L489" s="83"/>
      <c r="M489" s="83"/>
      <c r="N489" s="83"/>
      <c r="O489" s="83"/>
      <c r="P489" s="83"/>
      <c r="Q489" s="83"/>
      <c r="R489" s="83"/>
      <c r="V489" s="50"/>
      <c r="W489" s="4"/>
      <c r="X489" s="41"/>
      <c r="Y489" s="41"/>
      <c r="Z489" s="41"/>
      <c r="AB489" s="1211"/>
    </row>
    <row r="490" spans="3:28" ht="15.75" customHeight="1">
      <c r="C490" s="41"/>
      <c r="D490" s="41"/>
      <c r="E490" s="41"/>
      <c r="F490" s="41"/>
      <c r="G490" s="83"/>
      <c r="H490" s="83"/>
      <c r="I490" s="83"/>
      <c r="J490" s="83"/>
      <c r="K490" s="83"/>
      <c r="L490" s="83"/>
      <c r="M490" s="83"/>
      <c r="N490" s="83"/>
      <c r="O490" s="83"/>
      <c r="P490" s="83"/>
      <c r="Q490" s="83"/>
      <c r="R490" s="83"/>
      <c r="V490" s="50"/>
      <c r="W490" s="4"/>
      <c r="X490" s="41"/>
      <c r="Y490" s="41"/>
      <c r="Z490" s="41"/>
      <c r="AB490" s="1211"/>
    </row>
    <row r="491" spans="3:28" ht="15.75" customHeight="1">
      <c r="C491" s="41"/>
      <c r="D491" s="41"/>
      <c r="E491" s="41"/>
      <c r="F491" s="41"/>
      <c r="G491" s="83"/>
      <c r="H491" s="83"/>
      <c r="I491" s="83"/>
      <c r="J491" s="83"/>
      <c r="K491" s="83"/>
      <c r="L491" s="83"/>
      <c r="M491" s="83"/>
      <c r="N491" s="83"/>
      <c r="O491" s="83"/>
      <c r="P491" s="83"/>
      <c r="Q491" s="83"/>
      <c r="R491" s="83"/>
      <c r="V491" s="50"/>
      <c r="W491" s="4"/>
      <c r="X491" s="41"/>
      <c r="Y491" s="41"/>
      <c r="Z491" s="41"/>
      <c r="AB491" s="1211"/>
    </row>
    <row r="492" spans="3:28" ht="15.75" customHeight="1">
      <c r="C492" s="41"/>
      <c r="D492" s="41"/>
      <c r="E492" s="41"/>
      <c r="F492" s="41"/>
      <c r="G492" s="83"/>
      <c r="H492" s="83"/>
      <c r="I492" s="83"/>
      <c r="J492" s="83"/>
      <c r="K492" s="83"/>
      <c r="L492" s="83"/>
      <c r="M492" s="83"/>
      <c r="N492" s="83"/>
      <c r="O492" s="83"/>
      <c r="P492" s="83"/>
      <c r="Q492" s="83"/>
      <c r="R492" s="83"/>
      <c r="V492" s="50"/>
      <c r="W492" s="4"/>
      <c r="X492" s="41"/>
      <c r="Y492" s="41"/>
      <c r="Z492" s="41"/>
      <c r="AB492" s="1211"/>
    </row>
    <row r="493" spans="3:28" ht="15.75" customHeight="1">
      <c r="C493" s="41"/>
      <c r="D493" s="41"/>
      <c r="E493" s="41"/>
      <c r="F493" s="41"/>
      <c r="G493" s="83"/>
      <c r="H493" s="83"/>
      <c r="I493" s="83"/>
      <c r="J493" s="83"/>
      <c r="K493" s="83"/>
      <c r="L493" s="83"/>
      <c r="M493" s="83"/>
      <c r="N493" s="83"/>
      <c r="O493" s="83"/>
      <c r="P493" s="83"/>
      <c r="Q493" s="83"/>
      <c r="R493" s="83"/>
      <c r="V493" s="50"/>
      <c r="W493" s="4"/>
      <c r="X493" s="41"/>
      <c r="Y493" s="41"/>
      <c r="Z493" s="41"/>
      <c r="AB493" s="1211"/>
    </row>
    <row r="494" spans="3:28" ht="15.75" customHeight="1">
      <c r="C494" s="41"/>
      <c r="D494" s="41"/>
      <c r="E494" s="41"/>
      <c r="F494" s="41"/>
      <c r="G494" s="83"/>
      <c r="H494" s="83"/>
      <c r="I494" s="83"/>
      <c r="J494" s="83"/>
      <c r="K494" s="83"/>
      <c r="L494" s="83"/>
      <c r="M494" s="83"/>
      <c r="N494" s="83"/>
      <c r="O494" s="83"/>
      <c r="P494" s="83"/>
      <c r="Q494" s="83"/>
      <c r="R494" s="83"/>
      <c r="V494" s="50"/>
      <c r="W494" s="4"/>
      <c r="X494" s="41"/>
      <c r="Y494" s="41"/>
      <c r="Z494" s="41"/>
      <c r="AB494" s="1211"/>
    </row>
    <row r="495" spans="3:28" ht="15.75" customHeight="1">
      <c r="C495" s="41"/>
      <c r="D495" s="41"/>
      <c r="E495" s="41"/>
      <c r="F495" s="41"/>
      <c r="G495" s="83"/>
      <c r="H495" s="83"/>
      <c r="I495" s="83"/>
      <c r="J495" s="83"/>
      <c r="K495" s="83"/>
      <c r="L495" s="83"/>
      <c r="M495" s="83"/>
      <c r="N495" s="83"/>
      <c r="O495" s="83"/>
      <c r="P495" s="83"/>
      <c r="Q495" s="83"/>
      <c r="R495" s="83"/>
      <c r="V495" s="50"/>
      <c r="W495" s="4"/>
      <c r="X495" s="41"/>
      <c r="Y495" s="41"/>
      <c r="Z495" s="41"/>
      <c r="AB495" s="1211"/>
    </row>
    <row r="496" spans="3:28" ht="15.75" customHeight="1">
      <c r="C496" s="41"/>
      <c r="D496" s="41"/>
      <c r="E496" s="41"/>
      <c r="F496" s="41"/>
      <c r="G496" s="83"/>
      <c r="H496" s="83"/>
      <c r="I496" s="83"/>
      <c r="J496" s="83"/>
      <c r="K496" s="83"/>
      <c r="L496" s="83"/>
      <c r="M496" s="83"/>
      <c r="N496" s="83"/>
      <c r="O496" s="83"/>
      <c r="P496" s="83"/>
      <c r="Q496" s="83"/>
      <c r="R496" s="83"/>
      <c r="V496" s="50"/>
      <c r="W496" s="4"/>
      <c r="X496" s="41"/>
      <c r="Y496" s="41"/>
      <c r="Z496" s="41"/>
      <c r="AB496" s="1211"/>
    </row>
    <row r="497" spans="3:28" ht="15.75" customHeight="1">
      <c r="C497" s="41"/>
      <c r="D497" s="41"/>
      <c r="E497" s="41"/>
      <c r="F497" s="41"/>
      <c r="G497" s="83"/>
      <c r="H497" s="83"/>
      <c r="I497" s="83"/>
      <c r="J497" s="83"/>
      <c r="K497" s="83"/>
      <c r="L497" s="83"/>
      <c r="M497" s="83"/>
      <c r="N497" s="83"/>
      <c r="O497" s="83"/>
      <c r="P497" s="83"/>
      <c r="Q497" s="83"/>
      <c r="R497" s="83"/>
      <c r="V497" s="50"/>
      <c r="W497" s="4"/>
      <c r="X497" s="41"/>
      <c r="Y497" s="41"/>
      <c r="Z497" s="41"/>
      <c r="AB497" s="1211"/>
    </row>
    <row r="498" spans="3:28" ht="15.75" customHeight="1">
      <c r="C498" s="41"/>
      <c r="D498" s="41"/>
      <c r="E498" s="41"/>
      <c r="F498" s="41"/>
      <c r="G498" s="83"/>
      <c r="H498" s="83"/>
      <c r="I498" s="83"/>
      <c r="J498" s="83"/>
      <c r="K498" s="83"/>
      <c r="L498" s="83"/>
      <c r="M498" s="83"/>
      <c r="N498" s="83"/>
      <c r="O498" s="83"/>
      <c r="P498" s="83"/>
      <c r="Q498" s="83"/>
      <c r="R498" s="83"/>
      <c r="V498" s="50"/>
      <c r="W498" s="4"/>
      <c r="X498" s="41"/>
      <c r="Y498" s="41"/>
      <c r="Z498" s="41"/>
      <c r="AB498" s="1211"/>
    </row>
    <row r="499" spans="3:28" ht="15.75" customHeight="1">
      <c r="C499" s="41"/>
      <c r="D499" s="41"/>
      <c r="E499" s="41"/>
      <c r="F499" s="41"/>
      <c r="G499" s="83"/>
      <c r="H499" s="83"/>
      <c r="I499" s="83"/>
      <c r="J499" s="83"/>
      <c r="K499" s="83"/>
      <c r="L499" s="83"/>
      <c r="M499" s="83"/>
      <c r="N499" s="83"/>
      <c r="O499" s="83"/>
      <c r="P499" s="83"/>
      <c r="Q499" s="83"/>
      <c r="R499" s="83"/>
      <c r="V499" s="50"/>
      <c r="W499" s="4"/>
      <c r="X499" s="41"/>
      <c r="Y499" s="41"/>
      <c r="Z499" s="41"/>
      <c r="AB499" s="1211"/>
    </row>
    <row r="500" spans="3:28" ht="15.75" customHeight="1">
      <c r="C500" s="41"/>
      <c r="D500" s="41"/>
      <c r="E500" s="41"/>
      <c r="F500" s="41"/>
      <c r="G500" s="83"/>
      <c r="H500" s="83"/>
      <c r="I500" s="83"/>
      <c r="J500" s="83"/>
      <c r="K500" s="83"/>
      <c r="L500" s="83"/>
      <c r="M500" s="83"/>
      <c r="N500" s="83"/>
      <c r="O500" s="83"/>
      <c r="P500" s="83"/>
      <c r="Q500" s="83"/>
      <c r="R500" s="83"/>
      <c r="V500" s="50"/>
      <c r="W500" s="4"/>
      <c r="X500" s="41"/>
      <c r="Y500" s="41"/>
      <c r="Z500" s="41"/>
      <c r="AB500" s="1211"/>
    </row>
    <row r="501" spans="3:28" ht="15.75" customHeight="1">
      <c r="C501" s="41"/>
      <c r="D501" s="41"/>
      <c r="E501" s="41"/>
      <c r="F501" s="41"/>
      <c r="G501" s="83"/>
      <c r="H501" s="83"/>
      <c r="I501" s="83"/>
      <c r="J501" s="83"/>
      <c r="K501" s="83"/>
      <c r="L501" s="83"/>
      <c r="M501" s="83"/>
      <c r="N501" s="83"/>
      <c r="O501" s="83"/>
      <c r="P501" s="83"/>
      <c r="Q501" s="83"/>
      <c r="R501" s="83"/>
      <c r="V501" s="50"/>
      <c r="W501" s="4"/>
      <c r="X501" s="41"/>
      <c r="Y501" s="41"/>
      <c r="Z501" s="41"/>
      <c r="AB501" s="1211"/>
    </row>
    <row r="502" spans="3:28" ht="15.75" customHeight="1">
      <c r="C502" s="41"/>
      <c r="D502" s="41"/>
      <c r="E502" s="41"/>
      <c r="F502" s="41"/>
      <c r="G502" s="83"/>
      <c r="H502" s="83"/>
      <c r="I502" s="83"/>
      <c r="J502" s="83"/>
      <c r="K502" s="83"/>
      <c r="L502" s="83"/>
      <c r="M502" s="83"/>
      <c r="N502" s="83"/>
      <c r="O502" s="83"/>
      <c r="P502" s="83"/>
      <c r="Q502" s="83"/>
      <c r="R502" s="83"/>
      <c r="V502" s="50"/>
      <c r="W502" s="4"/>
      <c r="X502" s="41"/>
      <c r="Y502" s="41"/>
      <c r="Z502" s="41"/>
      <c r="AB502" s="1211"/>
    </row>
    <row r="503" spans="3:28" ht="15.75" customHeight="1">
      <c r="C503" s="41"/>
      <c r="D503" s="41"/>
      <c r="E503" s="41"/>
      <c r="F503" s="41"/>
      <c r="G503" s="83"/>
      <c r="H503" s="83"/>
      <c r="I503" s="83"/>
      <c r="J503" s="83"/>
      <c r="K503" s="83"/>
      <c r="L503" s="83"/>
      <c r="M503" s="83"/>
      <c r="N503" s="83"/>
      <c r="O503" s="83"/>
      <c r="P503" s="83"/>
      <c r="Q503" s="83"/>
      <c r="R503" s="83"/>
      <c r="V503" s="50"/>
      <c r="W503" s="4"/>
      <c r="X503" s="41"/>
      <c r="Y503" s="41"/>
      <c r="Z503" s="41"/>
      <c r="AB503" s="1211"/>
    </row>
    <row r="504" spans="3:28" ht="15.75" customHeight="1">
      <c r="C504" s="41"/>
      <c r="D504" s="41"/>
      <c r="E504" s="41"/>
      <c r="F504" s="41"/>
      <c r="G504" s="83"/>
      <c r="H504" s="83"/>
      <c r="I504" s="83"/>
      <c r="J504" s="83"/>
      <c r="K504" s="83"/>
      <c r="L504" s="83"/>
      <c r="M504" s="83"/>
      <c r="N504" s="83"/>
      <c r="O504" s="83"/>
      <c r="P504" s="83"/>
      <c r="Q504" s="83"/>
      <c r="R504" s="83"/>
      <c r="V504" s="50"/>
      <c r="W504" s="4"/>
      <c r="X504" s="41"/>
      <c r="Y504" s="41"/>
      <c r="Z504" s="41"/>
      <c r="AB504" s="1211"/>
    </row>
    <row r="505" spans="3:28" ht="15.75" customHeight="1">
      <c r="C505" s="41"/>
      <c r="D505" s="41"/>
      <c r="E505" s="41"/>
      <c r="F505" s="41"/>
      <c r="G505" s="83"/>
      <c r="H505" s="83"/>
      <c r="I505" s="83"/>
      <c r="J505" s="83"/>
      <c r="K505" s="83"/>
      <c r="L505" s="83"/>
      <c r="M505" s="83"/>
      <c r="N505" s="83"/>
      <c r="O505" s="83"/>
      <c r="P505" s="83"/>
      <c r="Q505" s="83"/>
      <c r="R505" s="83"/>
      <c r="V505" s="50"/>
      <c r="W505" s="4"/>
      <c r="X505" s="41"/>
      <c r="Y505" s="41"/>
      <c r="Z505" s="41"/>
      <c r="AB505" s="1211"/>
    </row>
    <row r="506" spans="3:28" ht="15.75" customHeight="1">
      <c r="C506" s="41"/>
      <c r="D506" s="41"/>
      <c r="E506" s="41"/>
      <c r="F506" s="41"/>
      <c r="G506" s="83"/>
      <c r="H506" s="83"/>
      <c r="I506" s="83"/>
      <c r="J506" s="83"/>
      <c r="K506" s="83"/>
      <c r="L506" s="83"/>
      <c r="M506" s="83"/>
      <c r="N506" s="83"/>
      <c r="O506" s="83"/>
      <c r="P506" s="83"/>
      <c r="Q506" s="83"/>
      <c r="R506" s="83"/>
      <c r="V506" s="50"/>
      <c r="W506" s="4"/>
      <c r="X506" s="41"/>
      <c r="Y506" s="41"/>
      <c r="Z506" s="41"/>
      <c r="AB506" s="1211"/>
    </row>
    <row r="507" spans="3:28" ht="15.75" customHeight="1">
      <c r="C507" s="41"/>
      <c r="D507" s="41"/>
      <c r="E507" s="41"/>
      <c r="F507" s="41"/>
      <c r="G507" s="83"/>
      <c r="H507" s="83"/>
      <c r="I507" s="83"/>
      <c r="J507" s="83"/>
      <c r="K507" s="83"/>
      <c r="L507" s="83"/>
      <c r="M507" s="83"/>
      <c r="N507" s="83"/>
      <c r="O507" s="83"/>
      <c r="P507" s="83"/>
      <c r="Q507" s="83"/>
      <c r="R507" s="83"/>
      <c r="V507" s="50"/>
      <c r="W507" s="4"/>
      <c r="X507" s="41"/>
      <c r="Y507" s="41"/>
      <c r="Z507" s="41"/>
      <c r="AB507" s="1211"/>
    </row>
    <row r="508" spans="3:28" ht="15.75" customHeight="1">
      <c r="C508" s="41"/>
      <c r="D508" s="41"/>
      <c r="E508" s="41"/>
      <c r="F508" s="41"/>
      <c r="G508" s="83"/>
      <c r="H508" s="83"/>
      <c r="I508" s="83"/>
      <c r="J508" s="83"/>
      <c r="K508" s="83"/>
      <c r="L508" s="83"/>
      <c r="M508" s="83"/>
      <c r="N508" s="83"/>
      <c r="O508" s="83"/>
      <c r="P508" s="83"/>
      <c r="Q508" s="83"/>
      <c r="R508" s="83"/>
      <c r="V508" s="50"/>
      <c r="W508" s="4"/>
      <c r="X508" s="41"/>
      <c r="Y508" s="41"/>
      <c r="Z508" s="41"/>
      <c r="AB508" s="1211"/>
    </row>
    <row r="509" spans="3:28" ht="15.75" customHeight="1">
      <c r="C509" s="41"/>
      <c r="D509" s="41"/>
      <c r="E509" s="41"/>
      <c r="F509" s="41"/>
      <c r="G509" s="83"/>
      <c r="H509" s="83"/>
      <c r="I509" s="83"/>
      <c r="J509" s="83"/>
      <c r="K509" s="83"/>
      <c r="L509" s="83"/>
      <c r="M509" s="83"/>
      <c r="N509" s="83"/>
      <c r="O509" s="83"/>
      <c r="P509" s="83"/>
      <c r="Q509" s="83"/>
      <c r="R509" s="83"/>
      <c r="V509" s="50"/>
      <c r="W509" s="4"/>
      <c r="X509" s="41"/>
      <c r="Y509" s="41"/>
      <c r="Z509" s="41"/>
      <c r="AB509" s="1211"/>
    </row>
    <row r="510" spans="3:28" ht="15.75" customHeight="1">
      <c r="C510" s="41"/>
      <c r="D510" s="41"/>
      <c r="E510" s="41"/>
      <c r="F510" s="41"/>
      <c r="G510" s="83"/>
      <c r="H510" s="83"/>
      <c r="I510" s="83"/>
      <c r="J510" s="83"/>
      <c r="K510" s="83"/>
      <c r="L510" s="83"/>
      <c r="M510" s="83"/>
      <c r="N510" s="83"/>
      <c r="O510" s="83"/>
      <c r="P510" s="83"/>
      <c r="Q510" s="83"/>
      <c r="R510" s="83"/>
      <c r="V510" s="50"/>
      <c r="W510" s="4"/>
      <c r="X510" s="41"/>
      <c r="Y510" s="41"/>
      <c r="Z510" s="41"/>
      <c r="AB510" s="1211"/>
    </row>
    <row r="511" spans="3:28" ht="15.75" customHeight="1">
      <c r="C511" s="41"/>
      <c r="D511" s="41"/>
      <c r="E511" s="41"/>
      <c r="F511" s="41"/>
      <c r="G511" s="83"/>
      <c r="H511" s="83"/>
      <c r="I511" s="83"/>
      <c r="J511" s="83"/>
      <c r="K511" s="83"/>
      <c r="L511" s="83"/>
      <c r="M511" s="83"/>
      <c r="N511" s="83"/>
      <c r="O511" s="83"/>
      <c r="P511" s="83"/>
      <c r="Q511" s="83"/>
      <c r="R511" s="83"/>
      <c r="V511" s="50"/>
      <c r="W511" s="4"/>
      <c r="X511" s="41"/>
      <c r="Y511" s="41"/>
      <c r="Z511" s="41"/>
      <c r="AB511" s="1211"/>
    </row>
    <row r="512" spans="3:28" ht="15.75" customHeight="1">
      <c r="C512" s="41"/>
      <c r="D512" s="41"/>
      <c r="E512" s="41"/>
      <c r="F512" s="41"/>
      <c r="G512" s="83"/>
      <c r="H512" s="83"/>
      <c r="I512" s="83"/>
      <c r="J512" s="83"/>
      <c r="K512" s="83"/>
      <c r="L512" s="83"/>
      <c r="M512" s="83"/>
      <c r="N512" s="83"/>
      <c r="O512" s="83"/>
      <c r="P512" s="83"/>
      <c r="Q512" s="83"/>
      <c r="R512" s="83"/>
      <c r="V512" s="50"/>
      <c r="W512" s="4"/>
      <c r="X512" s="41"/>
      <c r="Y512" s="41"/>
      <c r="Z512" s="41"/>
      <c r="AB512" s="1211"/>
    </row>
    <row r="513" spans="3:28" ht="15.75" customHeight="1">
      <c r="C513" s="41"/>
      <c r="D513" s="41"/>
      <c r="E513" s="41"/>
      <c r="F513" s="41"/>
      <c r="G513" s="83"/>
      <c r="H513" s="83"/>
      <c r="I513" s="83"/>
      <c r="J513" s="83"/>
      <c r="K513" s="83"/>
      <c r="L513" s="83"/>
      <c r="M513" s="83"/>
      <c r="N513" s="83"/>
      <c r="O513" s="83"/>
      <c r="P513" s="83"/>
      <c r="Q513" s="83"/>
      <c r="R513" s="83"/>
      <c r="V513" s="50"/>
      <c r="W513" s="4"/>
      <c r="X513" s="41"/>
      <c r="Y513" s="41"/>
      <c r="Z513" s="41"/>
      <c r="AB513" s="1211"/>
    </row>
    <row r="514" spans="3:28" ht="15.75" customHeight="1">
      <c r="C514" s="41"/>
      <c r="D514" s="41"/>
      <c r="E514" s="41"/>
      <c r="F514" s="41"/>
      <c r="G514" s="83"/>
      <c r="H514" s="83"/>
      <c r="I514" s="83"/>
      <c r="J514" s="83"/>
      <c r="K514" s="83"/>
      <c r="L514" s="83"/>
      <c r="M514" s="83"/>
      <c r="N514" s="83"/>
      <c r="O514" s="83"/>
      <c r="P514" s="83"/>
      <c r="Q514" s="83"/>
      <c r="R514" s="83"/>
      <c r="V514" s="50"/>
      <c r="W514" s="4"/>
      <c r="X514" s="41"/>
      <c r="Y514" s="41"/>
      <c r="Z514" s="41"/>
      <c r="AB514" s="1211"/>
    </row>
    <row r="515" spans="3:28" ht="15.75" customHeight="1">
      <c r="C515" s="41"/>
      <c r="D515" s="41"/>
      <c r="E515" s="41"/>
      <c r="F515" s="41"/>
      <c r="G515" s="83"/>
      <c r="H515" s="83"/>
      <c r="I515" s="83"/>
      <c r="J515" s="83"/>
      <c r="K515" s="83"/>
      <c r="L515" s="83"/>
      <c r="M515" s="83"/>
      <c r="N515" s="83"/>
      <c r="O515" s="83"/>
      <c r="P515" s="83"/>
      <c r="Q515" s="83"/>
      <c r="R515" s="83"/>
      <c r="V515" s="50"/>
      <c r="W515" s="4"/>
      <c r="X515" s="41"/>
      <c r="Y515" s="41"/>
      <c r="Z515" s="41"/>
      <c r="AB515" s="1211"/>
    </row>
    <row r="516" spans="3:28" ht="15.75" customHeight="1">
      <c r="C516" s="41"/>
      <c r="D516" s="41"/>
      <c r="E516" s="41"/>
      <c r="F516" s="41"/>
      <c r="G516" s="83"/>
      <c r="H516" s="83"/>
      <c r="I516" s="83"/>
      <c r="J516" s="83"/>
      <c r="K516" s="83"/>
      <c r="L516" s="83"/>
      <c r="M516" s="83"/>
      <c r="N516" s="83"/>
      <c r="O516" s="83"/>
      <c r="P516" s="83"/>
      <c r="Q516" s="83"/>
      <c r="R516" s="83"/>
      <c r="V516" s="50"/>
      <c r="W516" s="4"/>
      <c r="X516" s="41"/>
      <c r="Y516" s="41"/>
      <c r="Z516" s="41"/>
      <c r="AB516" s="1211"/>
    </row>
    <row r="517" spans="3:28" ht="15.75" customHeight="1">
      <c r="C517" s="41"/>
      <c r="D517" s="41"/>
      <c r="E517" s="41"/>
      <c r="F517" s="41"/>
      <c r="G517" s="83"/>
      <c r="H517" s="83"/>
      <c r="I517" s="83"/>
      <c r="J517" s="83"/>
      <c r="K517" s="83"/>
      <c r="L517" s="83"/>
      <c r="M517" s="83"/>
      <c r="N517" s="83"/>
      <c r="O517" s="83"/>
      <c r="P517" s="83"/>
      <c r="Q517" s="83"/>
      <c r="R517" s="83"/>
      <c r="V517" s="50"/>
      <c r="W517" s="4"/>
      <c r="X517" s="41"/>
      <c r="Y517" s="41"/>
      <c r="Z517" s="41"/>
      <c r="AB517" s="1211"/>
    </row>
    <row r="518" spans="3:28" ht="15.75" customHeight="1">
      <c r="C518" s="41"/>
      <c r="D518" s="41"/>
      <c r="E518" s="41"/>
      <c r="F518" s="41"/>
      <c r="G518" s="83"/>
      <c r="H518" s="83"/>
      <c r="I518" s="83"/>
      <c r="J518" s="83"/>
      <c r="K518" s="83"/>
      <c r="L518" s="83"/>
      <c r="M518" s="83"/>
      <c r="N518" s="83"/>
      <c r="O518" s="83"/>
      <c r="P518" s="83"/>
      <c r="Q518" s="83"/>
      <c r="R518" s="83"/>
      <c r="V518" s="50"/>
      <c r="W518" s="4"/>
      <c r="X518" s="41"/>
      <c r="Y518" s="41"/>
      <c r="Z518" s="41"/>
      <c r="AB518" s="1211"/>
    </row>
    <row r="519" spans="3:28" ht="15.75" customHeight="1">
      <c r="C519" s="41"/>
      <c r="D519" s="41"/>
      <c r="E519" s="41"/>
      <c r="F519" s="41"/>
      <c r="G519" s="83"/>
      <c r="H519" s="83"/>
      <c r="I519" s="83"/>
      <c r="J519" s="83"/>
      <c r="K519" s="83"/>
      <c r="L519" s="83"/>
      <c r="M519" s="83"/>
      <c r="N519" s="83"/>
      <c r="O519" s="83"/>
      <c r="P519" s="83"/>
      <c r="Q519" s="83"/>
      <c r="R519" s="83"/>
      <c r="V519" s="50"/>
      <c r="W519" s="4"/>
      <c r="X519" s="41"/>
      <c r="Y519" s="41"/>
      <c r="Z519" s="41"/>
      <c r="AB519" s="1211"/>
    </row>
    <row r="520" spans="3:28" ht="15.75" customHeight="1">
      <c r="C520" s="41"/>
      <c r="D520" s="41"/>
      <c r="E520" s="41"/>
      <c r="F520" s="41"/>
      <c r="G520" s="83"/>
      <c r="H520" s="83"/>
      <c r="I520" s="83"/>
      <c r="J520" s="83"/>
      <c r="K520" s="83"/>
      <c r="L520" s="83"/>
      <c r="M520" s="83"/>
      <c r="N520" s="83"/>
      <c r="O520" s="83"/>
      <c r="P520" s="83"/>
      <c r="Q520" s="83"/>
      <c r="R520" s="83"/>
      <c r="V520" s="50"/>
      <c r="W520" s="4"/>
      <c r="X520" s="41"/>
      <c r="Y520" s="41"/>
      <c r="Z520" s="41"/>
      <c r="AB520" s="1211"/>
    </row>
    <row r="521" spans="3:28" ht="15.75" customHeight="1">
      <c r="C521" s="41"/>
      <c r="D521" s="41"/>
      <c r="E521" s="41"/>
      <c r="F521" s="41"/>
      <c r="G521" s="83"/>
      <c r="H521" s="83"/>
      <c r="I521" s="83"/>
      <c r="J521" s="83"/>
      <c r="K521" s="83"/>
      <c r="L521" s="83"/>
      <c r="M521" s="83"/>
      <c r="N521" s="83"/>
      <c r="O521" s="83"/>
      <c r="P521" s="83"/>
      <c r="Q521" s="83"/>
      <c r="R521" s="83"/>
      <c r="V521" s="50"/>
      <c r="W521" s="4"/>
      <c r="X521" s="41"/>
      <c r="Y521" s="41"/>
      <c r="Z521" s="41"/>
      <c r="AB521" s="1211"/>
    </row>
    <row r="522" spans="3:28" ht="15.75" customHeight="1">
      <c r="C522" s="41"/>
      <c r="D522" s="41"/>
      <c r="E522" s="41"/>
      <c r="F522" s="41"/>
      <c r="G522" s="83"/>
      <c r="H522" s="83"/>
      <c r="I522" s="83"/>
      <c r="J522" s="83"/>
      <c r="K522" s="83"/>
      <c r="L522" s="83"/>
      <c r="M522" s="83"/>
      <c r="N522" s="83"/>
      <c r="O522" s="83"/>
      <c r="P522" s="83"/>
      <c r="Q522" s="83"/>
      <c r="R522" s="83"/>
      <c r="V522" s="50"/>
      <c r="W522" s="4"/>
      <c r="X522" s="41"/>
      <c r="Y522" s="41"/>
      <c r="Z522" s="41"/>
      <c r="AB522" s="1211"/>
    </row>
    <row r="523" spans="3:28" ht="15.75" customHeight="1">
      <c r="C523" s="41"/>
      <c r="D523" s="41"/>
      <c r="E523" s="41"/>
      <c r="F523" s="41"/>
      <c r="G523" s="83"/>
      <c r="H523" s="83"/>
      <c r="I523" s="83"/>
      <c r="J523" s="83"/>
      <c r="K523" s="83"/>
      <c r="L523" s="83"/>
      <c r="M523" s="83"/>
      <c r="N523" s="83"/>
      <c r="O523" s="83"/>
      <c r="P523" s="83"/>
      <c r="Q523" s="83"/>
      <c r="R523" s="83"/>
      <c r="V523" s="50"/>
      <c r="W523" s="4"/>
      <c r="X523" s="41"/>
      <c r="Y523" s="41"/>
      <c r="Z523" s="41"/>
      <c r="AB523" s="1211"/>
    </row>
    <row r="524" spans="3:28" ht="15.75" customHeight="1">
      <c r="C524" s="41"/>
      <c r="D524" s="41"/>
      <c r="E524" s="41"/>
      <c r="F524" s="41"/>
      <c r="G524" s="83"/>
      <c r="H524" s="83"/>
      <c r="I524" s="83"/>
      <c r="J524" s="83"/>
      <c r="K524" s="83"/>
      <c r="L524" s="83"/>
      <c r="M524" s="83"/>
      <c r="N524" s="83"/>
      <c r="O524" s="83"/>
      <c r="P524" s="83"/>
      <c r="Q524" s="83"/>
      <c r="R524" s="83"/>
      <c r="V524" s="50"/>
      <c r="W524" s="4"/>
      <c r="X524" s="41"/>
      <c r="Y524" s="41"/>
      <c r="Z524" s="41"/>
      <c r="AB524" s="1211"/>
    </row>
    <row r="525" spans="3:28" ht="15.75" customHeight="1">
      <c r="C525" s="41"/>
      <c r="D525" s="41"/>
      <c r="E525" s="41"/>
      <c r="F525" s="41"/>
      <c r="G525" s="83"/>
      <c r="H525" s="83"/>
      <c r="I525" s="83"/>
      <c r="J525" s="83"/>
      <c r="K525" s="83"/>
      <c r="L525" s="83"/>
      <c r="M525" s="83"/>
      <c r="N525" s="83"/>
      <c r="O525" s="83"/>
      <c r="P525" s="83"/>
      <c r="Q525" s="83"/>
      <c r="R525" s="83"/>
      <c r="V525" s="50"/>
      <c r="W525" s="4"/>
      <c r="X525" s="41"/>
      <c r="Y525" s="41"/>
      <c r="Z525" s="41"/>
      <c r="AB525" s="1211"/>
    </row>
    <row r="526" spans="3:28" ht="15.75" customHeight="1">
      <c r="C526" s="41"/>
      <c r="D526" s="41"/>
      <c r="E526" s="41"/>
      <c r="F526" s="41"/>
      <c r="G526" s="83"/>
      <c r="H526" s="83"/>
      <c r="I526" s="83"/>
      <c r="J526" s="83"/>
      <c r="K526" s="83"/>
      <c r="L526" s="83"/>
      <c r="M526" s="83"/>
      <c r="N526" s="83"/>
      <c r="O526" s="83"/>
      <c r="P526" s="83"/>
      <c r="Q526" s="83"/>
      <c r="R526" s="83"/>
      <c r="V526" s="50"/>
      <c r="W526" s="4"/>
      <c r="X526" s="41"/>
      <c r="Y526" s="41"/>
      <c r="Z526" s="41"/>
      <c r="AB526" s="1211"/>
    </row>
    <row r="527" spans="3:28" ht="15.75" customHeight="1">
      <c r="C527" s="41"/>
      <c r="D527" s="41"/>
      <c r="E527" s="41"/>
      <c r="F527" s="41"/>
      <c r="G527" s="83"/>
      <c r="H527" s="83"/>
      <c r="I527" s="83"/>
      <c r="J527" s="83"/>
      <c r="K527" s="83"/>
      <c r="L527" s="83"/>
      <c r="M527" s="83"/>
      <c r="N527" s="83"/>
      <c r="O527" s="83"/>
      <c r="P527" s="83"/>
      <c r="Q527" s="83"/>
      <c r="R527" s="83"/>
      <c r="V527" s="50"/>
      <c r="W527" s="4"/>
      <c r="X527" s="41"/>
      <c r="Y527" s="41"/>
      <c r="Z527" s="41"/>
      <c r="AB527" s="1211"/>
    </row>
    <row r="528" spans="3:28" ht="15.75" customHeight="1">
      <c r="C528" s="41"/>
      <c r="D528" s="41"/>
      <c r="E528" s="41"/>
      <c r="F528" s="41"/>
      <c r="G528" s="83"/>
      <c r="H528" s="83"/>
      <c r="I528" s="83"/>
      <c r="J528" s="83"/>
      <c r="K528" s="83"/>
      <c r="L528" s="83"/>
      <c r="M528" s="83"/>
      <c r="N528" s="83"/>
      <c r="O528" s="83"/>
      <c r="P528" s="83"/>
      <c r="Q528" s="83"/>
      <c r="R528" s="83"/>
      <c r="V528" s="50"/>
      <c r="W528" s="4"/>
      <c r="X528" s="41"/>
      <c r="Y528" s="41"/>
      <c r="Z528" s="41"/>
      <c r="AB528" s="1211"/>
    </row>
    <row r="529" spans="3:28" ht="15.75" customHeight="1">
      <c r="C529" s="41"/>
      <c r="D529" s="41"/>
      <c r="E529" s="41"/>
      <c r="F529" s="41"/>
      <c r="G529" s="83"/>
      <c r="H529" s="83"/>
      <c r="I529" s="83"/>
      <c r="J529" s="83"/>
      <c r="K529" s="83"/>
      <c r="L529" s="83"/>
      <c r="M529" s="83"/>
      <c r="N529" s="83"/>
      <c r="O529" s="83"/>
      <c r="P529" s="83"/>
      <c r="Q529" s="83"/>
      <c r="R529" s="83"/>
      <c r="V529" s="50"/>
      <c r="W529" s="4"/>
      <c r="X529" s="41"/>
      <c r="Y529" s="41"/>
      <c r="Z529" s="41"/>
      <c r="AB529" s="1211"/>
    </row>
    <row r="530" spans="3:28" ht="15.75" customHeight="1">
      <c r="C530" s="41"/>
      <c r="D530" s="41"/>
      <c r="E530" s="41"/>
      <c r="F530" s="41"/>
      <c r="G530" s="83"/>
      <c r="H530" s="83"/>
      <c r="I530" s="83"/>
      <c r="J530" s="83"/>
      <c r="K530" s="83"/>
      <c r="L530" s="83"/>
      <c r="M530" s="83"/>
      <c r="N530" s="83"/>
      <c r="O530" s="83"/>
      <c r="P530" s="83"/>
      <c r="Q530" s="83"/>
      <c r="R530" s="83"/>
      <c r="V530" s="50"/>
      <c r="W530" s="4"/>
      <c r="X530" s="41"/>
      <c r="Y530" s="41"/>
      <c r="Z530" s="41"/>
      <c r="AB530" s="1211"/>
    </row>
    <row r="531" spans="3:28" ht="15.75" customHeight="1">
      <c r="C531" s="41"/>
      <c r="D531" s="41"/>
      <c r="E531" s="41"/>
      <c r="F531" s="41"/>
      <c r="G531" s="83"/>
      <c r="H531" s="83"/>
      <c r="I531" s="83"/>
      <c r="J531" s="83"/>
      <c r="K531" s="83"/>
      <c r="L531" s="83"/>
      <c r="M531" s="83"/>
      <c r="N531" s="83"/>
      <c r="O531" s="83"/>
      <c r="P531" s="83"/>
      <c r="Q531" s="83"/>
      <c r="R531" s="83"/>
      <c r="V531" s="50"/>
      <c r="W531" s="4"/>
      <c r="X531" s="41"/>
      <c r="Y531" s="41"/>
      <c r="Z531" s="41"/>
      <c r="AB531" s="1211"/>
    </row>
    <row r="532" spans="3:28" ht="15.75" customHeight="1">
      <c r="C532" s="41"/>
      <c r="D532" s="41"/>
      <c r="E532" s="41"/>
      <c r="F532" s="41"/>
      <c r="G532" s="83"/>
      <c r="H532" s="83"/>
      <c r="I532" s="83"/>
      <c r="J532" s="83"/>
      <c r="K532" s="83"/>
      <c r="L532" s="83"/>
      <c r="M532" s="83"/>
      <c r="N532" s="83"/>
      <c r="O532" s="83"/>
      <c r="P532" s="83"/>
      <c r="Q532" s="83"/>
      <c r="R532" s="83"/>
      <c r="V532" s="50"/>
      <c r="W532" s="4"/>
      <c r="X532" s="41"/>
      <c r="Y532" s="41"/>
      <c r="Z532" s="41"/>
      <c r="AB532" s="1211"/>
    </row>
    <row r="533" spans="3:28" ht="15.75" customHeight="1">
      <c r="C533" s="41"/>
      <c r="D533" s="41"/>
      <c r="E533" s="41"/>
      <c r="F533" s="41"/>
      <c r="G533" s="83"/>
      <c r="H533" s="83"/>
      <c r="I533" s="83"/>
      <c r="J533" s="83"/>
      <c r="K533" s="83"/>
      <c r="L533" s="83"/>
      <c r="M533" s="83"/>
      <c r="N533" s="83"/>
      <c r="O533" s="83"/>
      <c r="P533" s="83"/>
      <c r="Q533" s="83"/>
      <c r="R533" s="83"/>
      <c r="V533" s="50"/>
      <c r="W533" s="4"/>
      <c r="X533" s="41"/>
      <c r="Y533" s="41"/>
      <c r="Z533" s="41"/>
      <c r="AB533" s="1211"/>
    </row>
    <row r="534" spans="3:28" ht="15.75" customHeight="1">
      <c r="C534" s="41"/>
      <c r="D534" s="41"/>
      <c r="E534" s="41"/>
      <c r="F534" s="41"/>
      <c r="G534" s="83"/>
      <c r="H534" s="83"/>
      <c r="I534" s="83"/>
      <c r="J534" s="83"/>
      <c r="K534" s="83"/>
      <c r="L534" s="83"/>
      <c r="M534" s="83"/>
      <c r="N534" s="83"/>
      <c r="O534" s="83"/>
      <c r="P534" s="83"/>
      <c r="Q534" s="83"/>
      <c r="R534" s="83"/>
      <c r="V534" s="50"/>
      <c r="W534" s="4"/>
      <c r="X534" s="41"/>
      <c r="Y534" s="41"/>
      <c r="Z534" s="41"/>
      <c r="AB534" s="1211"/>
    </row>
    <row r="535" spans="3:28" ht="15.75" customHeight="1">
      <c r="C535" s="41"/>
      <c r="D535" s="41"/>
      <c r="E535" s="41"/>
      <c r="F535" s="41"/>
      <c r="G535" s="83"/>
      <c r="H535" s="83"/>
      <c r="I535" s="83"/>
      <c r="J535" s="83"/>
      <c r="K535" s="83"/>
      <c r="L535" s="83"/>
      <c r="M535" s="83"/>
      <c r="N535" s="83"/>
      <c r="O535" s="83"/>
      <c r="P535" s="83"/>
      <c r="Q535" s="83"/>
      <c r="R535" s="83"/>
      <c r="V535" s="50"/>
      <c r="W535" s="4"/>
      <c r="X535" s="41"/>
      <c r="Y535" s="41"/>
      <c r="Z535" s="41"/>
      <c r="AB535" s="1211"/>
    </row>
    <row r="536" spans="3:28" ht="15.75" customHeight="1">
      <c r="C536" s="41"/>
      <c r="D536" s="41"/>
      <c r="E536" s="41"/>
      <c r="F536" s="41"/>
      <c r="G536" s="83"/>
      <c r="H536" s="83"/>
      <c r="I536" s="83"/>
      <c r="J536" s="83"/>
      <c r="K536" s="83"/>
      <c r="L536" s="83"/>
      <c r="M536" s="83"/>
      <c r="N536" s="83"/>
      <c r="O536" s="83"/>
      <c r="P536" s="83"/>
      <c r="Q536" s="83"/>
      <c r="R536" s="83"/>
      <c r="V536" s="50"/>
      <c r="W536" s="4"/>
      <c r="X536" s="41"/>
      <c r="Y536" s="41"/>
      <c r="Z536" s="41"/>
      <c r="AB536" s="1211"/>
    </row>
    <row r="537" spans="3:28" ht="15.75" customHeight="1">
      <c r="C537" s="41"/>
      <c r="D537" s="41"/>
      <c r="E537" s="41"/>
      <c r="F537" s="41"/>
      <c r="G537" s="83"/>
      <c r="H537" s="83"/>
      <c r="I537" s="83"/>
      <c r="J537" s="83"/>
      <c r="K537" s="83"/>
      <c r="L537" s="83"/>
      <c r="M537" s="83"/>
      <c r="N537" s="83"/>
      <c r="O537" s="83"/>
      <c r="P537" s="83"/>
      <c r="Q537" s="83"/>
      <c r="R537" s="83"/>
      <c r="V537" s="50"/>
      <c r="W537" s="4"/>
      <c r="X537" s="41"/>
      <c r="Y537" s="41"/>
      <c r="Z537" s="41"/>
      <c r="AB537" s="1211"/>
    </row>
    <row r="538" spans="3:28" ht="15.75" customHeight="1">
      <c r="C538" s="41"/>
      <c r="D538" s="41"/>
      <c r="E538" s="41"/>
      <c r="F538" s="41"/>
      <c r="G538" s="83"/>
      <c r="H538" s="83"/>
      <c r="I538" s="83"/>
      <c r="J538" s="83"/>
      <c r="K538" s="83"/>
      <c r="L538" s="83"/>
      <c r="M538" s="83"/>
      <c r="N538" s="83"/>
      <c r="O538" s="83"/>
      <c r="P538" s="83"/>
      <c r="Q538" s="83"/>
      <c r="R538" s="83"/>
      <c r="V538" s="50"/>
      <c r="W538" s="4"/>
      <c r="X538" s="41"/>
      <c r="Y538" s="41"/>
      <c r="Z538" s="41"/>
      <c r="AB538" s="1211"/>
    </row>
    <row r="539" spans="3:28" ht="15.75" customHeight="1">
      <c r="C539" s="41"/>
      <c r="D539" s="41"/>
      <c r="E539" s="41"/>
      <c r="F539" s="41"/>
      <c r="G539" s="83"/>
      <c r="H539" s="83"/>
      <c r="I539" s="83"/>
      <c r="J539" s="83"/>
      <c r="K539" s="83"/>
      <c r="L539" s="83"/>
      <c r="M539" s="83"/>
      <c r="N539" s="83"/>
      <c r="O539" s="83"/>
      <c r="P539" s="83"/>
      <c r="Q539" s="83"/>
      <c r="R539" s="83"/>
      <c r="V539" s="50"/>
      <c r="W539" s="4"/>
      <c r="X539" s="41"/>
      <c r="Y539" s="41"/>
      <c r="Z539" s="41"/>
      <c r="AB539" s="1211"/>
    </row>
    <row r="540" spans="3:28" ht="15.75" customHeight="1">
      <c r="C540" s="41"/>
      <c r="D540" s="41"/>
      <c r="E540" s="41"/>
      <c r="F540" s="41"/>
      <c r="G540" s="83"/>
      <c r="H540" s="83"/>
      <c r="I540" s="83"/>
      <c r="J540" s="83"/>
      <c r="K540" s="83"/>
      <c r="L540" s="83"/>
      <c r="M540" s="83"/>
      <c r="N540" s="83"/>
      <c r="O540" s="83"/>
      <c r="P540" s="83"/>
      <c r="Q540" s="83"/>
      <c r="R540" s="83"/>
      <c r="V540" s="50"/>
      <c r="W540" s="4"/>
      <c r="X540" s="41"/>
      <c r="Y540" s="41"/>
      <c r="Z540" s="41"/>
      <c r="AB540" s="1211"/>
    </row>
    <row r="541" spans="3:28" ht="15.75" customHeight="1">
      <c r="C541" s="41"/>
      <c r="D541" s="41"/>
      <c r="E541" s="41"/>
      <c r="F541" s="41"/>
      <c r="G541" s="83"/>
      <c r="H541" s="83"/>
      <c r="I541" s="83"/>
      <c r="J541" s="83"/>
      <c r="K541" s="83"/>
      <c r="L541" s="83"/>
      <c r="M541" s="83"/>
      <c r="N541" s="83"/>
      <c r="O541" s="83"/>
      <c r="P541" s="83"/>
      <c r="Q541" s="83"/>
      <c r="R541" s="83"/>
      <c r="V541" s="50"/>
      <c r="W541" s="4"/>
      <c r="X541" s="41"/>
      <c r="Y541" s="41"/>
      <c r="Z541" s="41"/>
      <c r="AB541" s="1211"/>
    </row>
    <row r="542" spans="3:28" ht="15.75" customHeight="1">
      <c r="C542" s="41"/>
      <c r="D542" s="41"/>
      <c r="E542" s="41"/>
      <c r="F542" s="41"/>
      <c r="G542" s="83"/>
      <c r="H542" s="83"/>
      <c r="I542" s="83"/>
      <c r="J542" s="83"/>
      <c r="K542" s="83"/>
      <c r="L542" s="83"/>
      <c r="M542" s="83"/>
      <c r="N542" s="83"/>
      <c r="O542" s="83"/>
      <c r="P542" s="83"/>
      <c r="Q542" s="83"/>
      <c r="R542" s="83"/>
      <c r="V542" s="50"/>
      <c r="W542" s="4"/>
      <c r="X542" s="41"/>
      <c r="Y542" s="41"/>
      <c r="Z542" s="41"/>
      <c r="AB542" s="1211"/>
    </row>
    <row r="543" spans="3:28" ht="15.75" customHeight="1">
      <c r="C543" s="41"/>
      <c r="D543" s="41"/>
      <c r="E543" s="41"/>
      <c r="F543" s="41"/>
      <c r="G543" s="83"/>
      <c r="H543" s="83"/>
      <c r="I543" s="83"/>
      <c r="J543" s="83"/>
      <c r="K543" s="83"/>
      <c r="L543" s="83"/>
      <c r="M543" s="83"/>
      <c r="N543" s="83"/>
      <c r="O543" s="83"/>
      <c r="P543" s="83"/>
      <c r="Q543" s="83"/>
      <c r="R543" s="83"/>
      <c r="V543" s="50"/>
      <c r="W543" s="4"/>
      <c r="X543" s="41"/>
      <c r="Y543" s="41"/>
      <c r="Z543" s="41"/>
      <c r="AB543" s="1211"/>
    </row>
    <row r="544" spans="3:28" ht="15.75" customHeight="1">
      <c r="C544" s="41"/>
      <c r="D544" s="41"/>
      <c r="E544" s="41"/>
      <c r="F544" s="41"/>
      <c r="G544" s="83"/>
      <c r="H544" s="83"/>
      <c r="I544" s="83"/>
      <c r="J544" s="83"/>
      <c r="K544" s="83"/>
      <c r="L544" s="83"/>
      <c r="M544" s="83"/>
      <c r="N544" s="83"/>
      <c r="O544" s="83"/>
      <c r="P544" s="83"/>
      <c r="Q544" s="83"/>
      <c r="R544" s="83"/>
      <c r="V544" s="50"/>
      <c r="W544" s="4"/>
      <c r="X544" s="41"/>
      <c r="Y544" s="41"/>
      <c r="Z544" s="41"/>
      <c r="AB544" s="1211"/>
    </row>
    <row r="545" spans="3:28" ht="15.75" customHeight="1">
      <c r="C545" s="41"/>
      <c r="D545" s="41"/>
      <c r="E545" s="41"/>
      <c r="F545" s="41"/>
      <c r="G545" s="83"/>
      <c r="H545" s="83"/>
      <c r="I545" s="83"/>
      <c r="J545" s="83"/>
      <c r="K545" s="83"/>
      <c r="L545" s="83"/>
      <c r="M545" s="83"/>
      <c r="N545" s="83"/>
      <c r="O545" s="83"/>
      <c r="P545" s="83"/>
      <c r="Q545" s="83"/>
      <c r="R545" s="83"/>
      <c r="V545" s="50"/>
      <c r="W545" s="4"/>
      <c r="X545" s="41"/>
      <c r="Y545" s="41"/>
      <c r="Z545" s="41"/>
      <c r="AB545" s="1211"/>
    </row>
    <row r="546" spans="3:28" ht="15.75" customHeight="1">
      <c r="C546" s="41"/>
      <c r="D546" s="41"/>
      <c r="E546" s="41"/>
      <c r="F546" s="41"/>
      <c r="G546" s="83"/>
      <c r="H546" s="83"/>
      <c r="I546" s="83"/>
      <c r="J546" s="83"/>
      <c r="K546" s="83"/>
      <c r="L546" s="83"/>
      <c r="M546" s="83"/>
      <c r="N546" s="83"/>
      <c r="O546" s="83"/>
      <c r="P546" s="83"/>
      <c r="Q546" s="83"/>
      <c r="R546" s="83"/>
      <c r="V546" s="50"/>
      <c r="W546" s="4"/>
      <c r="X546" s="41"/>
      <c r="Y546" s="41"/>
      <c r="Z546" s="41"/>
      <c r="AB546" s="1211"/>
    </row>
    <row r="547" spans="3:28" ht="15.75" customHeight="1">
      <c r="C547" s="41"/>
      <c r="D547" s="41"/>
      <c r="E547" s="41"/>
      <c r="F547" s="41"/>
      <c r="G547" s="83"/>
      <c r="H547" s="83"/>
      <c r="I547" s="83"/>
      <c r="J547" s="83"/>
      <c r="K547" s="83"/>
      <c r="L547" s="83"/>
      <c r="M547" s="83"/>
      <c r="N547" s="83"/>
      <c r="O547" s="83"/>
      <c r="P547" s="83"/>
      <c r="Q547" s="83"/>
      <c r="R547" s="83"/>
      <c r="V547" s="50"/>
      <c r="W547" s="4"/>
      <c r="X547" s="41"/>
      <c r="Y547" s="41"/>
      <c r="Z547" s="41"/>
      <c r="AB547" s="1211"/>
    </row>
    <row r="548" spans="3:28" ht="15.75" customHeight="1">
      <c r="C548" s="41"/>
      <c r="D548" s="41"/>
      <c r="E548" s="41"/>
      <c r="F548" s="41"/>
      <c r="G548" s="83"/>
      <c r="H548" s="83"/>
      <c r="I548" s="83"/>
      <c r="J548" s="83"/>
      <c r="K548" s="83"/>
      <c r="L548" s="83"/>
      <c r="M548" s="83"/>
      <c r="N548" s="83"/>
      <c r="O548" s="83"/>
      <c r="P548" s="83"/>
      <c r="Q548" s="83"/>
      <c r="R548" s="83"/>
      <c r="V548" s="50"/>
      <c r="W548" s="4"/>
      <c r="X548" s="41"/>
      <c r="Y548" s="41"/>
      <c r="Z548" s="41"/>
      <c r="AB548" s="1211"/>
    </row>
    <row r="549" spans="3:28" ht="15.75" customHeight="1">
      <c r="C549" s="41"/>
      <c r="D549" s="41"/>
      <c r="E549" s="41"/>
      <c r="F549" s="41"/>
      <c r="G549" s="83"/>
      <c r="H549" s="83"/>
      <c r="I549" s="83"/>
      <c r="J549" s="83"/>
      <c r="K549" s="83"/>
      <c r="L549" s="83"/>
      <c r="M549" s="83"/>
      <c r="N549" s="83"/>
      <c r="O549" s="83"/>
      <c r="P549" s="83"/>
      <c r="Q549" s="83"/>
      <c r="R549" s="83"/>
      <c r="V549" s="50"/>
      <c r="W549" s="4"/>
      <c r="X549" s="41"/>
      <c r="Y549" s="41"/>
      <c r="Z549" s="41"/>
      <c r="AB549" s="1211"/>
    </row>
    <row r="550" spans="3:28" ht="15.75" customHeight="1">
      <c r="C550" s="41"/>
      <c r="D550" s="41"/>
      <c r="E550" s="41"/>
      <c r="F550" s="41"/>
      <c r="G550" s="83"/>
      <c r="H550" s="83"/>
      <c r="I550" s="83"/>
      <c r="J550" s="83"/>
      <c r="K550" s="83"/>
      <c r="L550" s="83"/>
      <c r="M550" s="83"/>
      <c r="N550" s="83"/>
      <c r="O550" s="83"/>
      <c r="P550" s="83"/>
      <c r="Q550" s="83"/>
      <c r="R550" s="83"/>
      <c r="V550" s="50"/>
      <c r="W550" s="4"/>
      <c r="X550" s="41"/>
      <c r="Y550" s="41"/>
      <c r="Z550" s="41"/>
      <c r="AB550" s="1211"/>
    </row>
    <row r="551" spans="3:28" ht="15.75" customHeight="1">
      <c r="C551" s="41"/>
      <c r="D551" s="41"/>
      <c r="E551" s="41"/>
      <c r="F551" s="41"/>
      <c r="G551" s="83"/>
      <c r="H551" s="83"/>
      <c r="I551" s="83"/>
      <c r="J551" s="83"/>
      <c r="K551" s="83"/>
      <c r="L551" s="83"/>
      <c r="M551" s="83"/>
      <c r="N551" s="83"/>
      <c r="O551" s="83"/>
      <c r="P551" s="83"/>
      <c r="Q551" s="83"/>
      <c r="R551" s="83"/>
      <c r="V551" s="50"/>
      <c r="W551" s="4"/>
      <c r="X551" s="41"/>
      <c r="Y551" s="41"/>
      <c r="Z551" s="41"/>
      <c r="AB551" s="1211"/>
    </row>
    <row r="552" spans="3:28" ht="15.75" customHeight="1">
      <c r="C552" s="41"/>
      <c r="D552" s="41"/>
      <c r="E552" s="41"/>
      <c r="F552" s="41"/>
      <c r="G552" s="83"/>
      <c r="H552" s="83"/>
      <c r="I552" s="83"/>
      <c r="J552" s="83"/>
      <c r="K552" s="83"/>
      <c r="L552" s="83"/>
      <c r="M552" s="83"/>
      <c r="N552" s="83"/>
      <c r="O552" s="83"/>
      <c r="P552" s="83"/>
      <c r="Q552" s="83"/>
      <c r="R552" s="83"/>
      <c r="V552" s="50"/>
      <c r="W552" s="4"/>
      <c r="X552" s="41"/>
      <c r="Y552" s="41"/>
      <c r="Z552" s="41"/>
      <c r="AB552" s="1211"/>
    </row>
    <row r="553" spans="3:28" ht="15.75" customHeight="1">
      <c r="C553" s="41"/>
      <c r="D553" s="41"/>
      <c r="E553" s="41"/>
      <c r="F553" s="41"/>
      <c r="G553" s="83"/>
      <c r="H553" s="83"/>
      <c r="I553" s="83"/>
      <c r="J553" s="83"/>
      <c r="K553" s="83"/>
      <c r="L553" s="83"/>
      <c r="M553" s="83"/>
      <c r="N553" s="83"/>
      <c r="O553" s="83"/>
      <c r="P553" s="83"/>
      <c r="Q553" s="83"/>
      <c r="R553" s="83"/>
      <c r="V553" s="50"/>
      <c r="W553" s="4"/>
      <c r="X553" s="41"/>
      <c r="Y553" s="41"/>
      <c r="Z553" s="41"/>
      <c r="AB553" s="1211"/>
    </row>
    <row r="554" spans="3:28" ht="15.75" customHeight="1">
      <c r="C554" s="41"/>
      <c r="D554" s="41"/>
      <c r="E554" s="41"/>
      <c r="F554" s="41"/>
      <c r="G554" s="83"/>
      <c r="H554" s="83"/>
      <c r="I554" s="83"/>
      <c r="J554" s="83"/>
      <c r="K554" s="83"/>
      <c r="L554" s="83"/>
      <c r="M554" s="83"/>
      <c r="N554" s="83"/>
      <c r="O554" s="83"/>
      <c r="P554" s="83"/>
      <c r="Q554" s="83"/>
      <c r="R554" s="83"/>
      <c r="V554" s="50"/>
      <c r="W554" s="4"/>
      <c r="X554" s="41"/>
      <c r="Y554" s="41"/>
      <c r="Z554" s="41"/>
      <c r="AB554" s="1211"/>
    </row>
    <row r="555" spans="3:28" ht="15.75" customHeight="1">
      <c r="C555" s="41"/>
      <c r="D555" s="41"/>
      <c r="E555" s="41"/>
      <c r="F555" s="41"/>
      <c r="G555" s="83"/>
      <c r="H555" s="83"/>
      <c r="I555" s="83"/>
      <c r="J555" s="83"/>
      <c r="K555" s="83"/>
      <c r="L555" s="83"/>
      <c r="M555" s="83"/>
      <c r="N555" s="83"/>
      <c r="O555" s="83"/>
      <c r="P555" s="83"/>
      <c r="Q555" s="83"/>
      <c r="R555" s="83"/>
      <c r="V555" s="50"/>
      <c r="W555" s="4"/>
      <c r="X555" s="41"/>
      <c r="Y555" s="41"/>
      <c r="Z555" s="41"/>
      <c r="AB555" s="1211"/>
    </row>
    <row r="556" spans="3:28" ht="15.75" customHeight="1">
      <c r="C556" s="41"/>
      <c r="D556" s="41"/>
      <c r="E556" s="41"/>
      <c r="F556" s="41"/>
      <c r="G556" s="83"/>
      <c r="H556" s="83"/>
      <c r="I556" s="83"/>
      <c r="J556" s="83"/>
      <c r="K556" s="83"/>
      <c r="L556" s="83"/>
      <c r="M556" s="83"/>
      <c r="N556" s="83"/>
      <c r="O556" s="83"/>
      <c r="P556" s="83"/>
      <c r="Q556" s="83"/>
      <c r="R556" s="83"/>
      <c r="V556" s="50"/>
      <c r="W556" s="4"/>
      <c r="X556" s="41"/>
      <c r="Y556" s="41"/>
      <c r="Z556" s="41"/>
      <c r="AB556" s="1211"/>
    </row>
    <row r="557" spans="3:28" ht="15.75" customHeight="1">
      <c r="C557" s="41"/>
      <c r="D557" s="41"/>
      <c r="E557" s="41"/>
      <c r="F557" s="41"/>
      <c r="G557" s="83"/>
      <c r="H557" s="83"/>
      <c r="I557" s="83"/>
      <c r="J557" s="83"/>
      <c r="K557" s="83"/>
      <c r="L557" s="83"/>
      <c r="M557" s="83"/>
      <c r="N557" s="83"/>
      <c r="O557" s="83"/>
      <c r="P557" s="83"/>
      <c r="Q557" s="83"/>
      <c r="R557" s="83"/>
      <c r="V557" s="50"/>
      <c r="W557" s="4"/>
      <c r="X557" s="41"/>
      <c r="Y557" s="41"/>
      <c r="Z557" s="41"/>
      <c r="AB557" s="1211"/>
    </row>
    <row r="558" spans="3:28" ht="15.75" customHeight="1">
      <c r="C558" s="41"/>
      <c r="D558" s="41"/>
      <c r="E558" s="41"/>
      <c r="F558" s="41"/>
      <c r="G558" s="83"/>
      <c r="H558" s="83"/>
      <c r="I558" s="83"/>
      <c r="J558" s="83"/>
      <c r="K558" s="83"/>
      <c r="L558" s="83"/>
      <c r="M558" s="83"/>
      <c r="N558" s="83"/>
      <c r="O558" s="83"/>
      <c r="P558" s="83"/>
      <c r="Q558" s="83"/>
      <c r="R558" s="83"/>
      <c r="V558" s="50"/>
      <c r="W558" s="4"/>
      <c r="X558" s="41"/>
      <c r="Y558" s="41"/>
      <c r="Z558" s="41"/>
      <c r="AB558" s="1211"/>
    </row>
    <row r="559" spans="3:28" ht="15.75" customHeight="1">
      <c r="C559" s="41"/>
      <c r="D559" s="41"/>
      <c r="E559" s="41"/>
      <c r="F559" s="41"/>
      <c r="G559" s="83"/>
      <c r="H559" s="83"/>
      <c r="I559" s="83"/>
      <c r="J559" s="83"/>
      <c r="K559" s="83"/>
      <c r="L559" s="83"/>
      <c r="M559" s="83"/>
      <c r="N559" s="83"/>
      <c r="O559" s="83"/>
      <c r="P559" s="83"/>
      <c r="Q559" s="83"/>
      <c r="R559" s="83"/>
      <c r="V559" s="50"/>
      <c r="W559" s="4"/>
      <c r="X559" s="41"/>
      <c r="Y559" s="41"/>
      <c r="Z559" s="41"/>
      <c r="AB559" s="1211"/>
    </row>
    <row r="560" spans="3:28" ht="15.75" customHeight="1">
      <c r="C560" s="41"/>
      <c r="D560" s="41"/>
      <c r="E560" s="41"/>
      <c r="F560" s="41"/>
      <c r="G560" s="83"/>
      <c r="H560" s="83"/>
      <c r="I560" s="83"/>
      <c r="J560" s="83"/>
      <c r="K560" s="83"/>
      <c r="L560" s="83"/>
      <c r="M560" s="83"/>
      <c r="N560" s="83"/>
      <c r="O560" s="83"/>
      <c r="P560" s="83"/>
      <c r="Q560" s="83"/>
      <c r="R560" s="83"/>
      <c r="V560" s="50"/>
      <c r="W560" s="4"/>
      <c r="X560" s="41"/>
      <c r="Y560" s="41"/>
      <c r="Z560" s="41"/>
      <c r="AB560" s="1211"/>
    </row>
    <row r="561" spans="3:28" ht="15.75" customHeight="1">
      <c r="C561" s="41"/>
      <c r="D561" s="41"/>
      <c r="E561" s="41"/>
      <c r="F561" s="41"/>
      <c r="G561" s="83"/>
      <c r="H561" s="83"/>
      <c r="I561" s="83"/>
      <c r="J561" s="83"/>
      <c r="K561" s="83"/>
      <c r="L561" s="83"/>
      <c r="M561" s="83"/>
      <c r="N561" s="83"/>
      <c r="O561" s="83"/>
      <c r="P561" s="83"/>
      <c r="Q561" s="83"/>
      <c r="R561" s="83"/>
      <c r="V561" s="50"/>
      <c r="W561" s="4"/>
      <c r="X561" s="41"/>
      <c r="Y561" s="41"/>
      <c r="Z561" s="41"/>
      <c r="AB561" s="1211"/>
    </row>
    <row r="562" spans="3:28" ht="15.75" customHeight="1">
      <c r="C562" s="41"/>
      <c r="D562" s="41"/>
      <c r="E562" s="41"/>
      <c r="F562" s="41"/>
      <c r="G562" s="83"/>
      <c r="H562" s="83"/>
      <c r="I562" s="83"/>
      <c r="J562" s="83"/>
      <c r="K562" s="83"/>
      <c r="L562" s="83"/>
      <c r="M562" s="83"/>
      <c r="N562" s="83"/>
      <c r="O562" s="83"/>
      <c r="P562" s="83"/>
      <c r="Q562" s="83"/>
      <c r="R562" s="83"/>
      <c r="V562" s="50"/>
      <c r="W562" s="4"/>
      <c r="X562" s="41"/>
      <c r="Y562" s="41"/>
      <c r="Z562" s="41"/>
      <c r="AB562" s="1211"/>
    </row>
    <row r="563" spans="3:28" ht="15.75" customHeight="1">
      <c r="C563" s="41"/>
      <c r="D563" s="41"/>
      <c r="E563" s="41"/>
      <c r="F563" s="41"/>
      <c r="G563" s="83"/>
      <c r="H563" s="83"/>
      <c r="I563" s="83"/>
      <c r="J563" s="83"/>
      <c r="K563" s="83"/>
      <c r="L563" s="83"/>
      <c r="M563" s="83"/>
      <c r="N563" s="83"/>
      <c r="O563" s="83"/>
      <c r="P563" s="83"/>
      <c r="Q563" s="83"/>
      <c r="R563" s="83"/>
      <c r="V563" s="50"/>
      <c r="W563" s="4"/>
      <c r="X563" s="41"/>
      <c r="Y563" s="41"/>
      <c r="Z563" s="41"/>
      <c r="AB563" s="1211"/>
    </row>
    <row r="564" spans="3:28" ht="15.75" customHeight="1">
      <c r="C564" s="41"/>
      <c r="D564" s="41"/>
      <c r="E564" s="41"/>
      <c r="F564" s="41"/>
      <c r="G564" s="83"/>
      <c r="H564" s="83"/>
      <c r="I564" s="83"/>
      <c r="J564" s="83"/>
      <c r="K564" s="83"/>
      <c r="L564" s="83"/>
      <c r="M564" s="83"/>
      <c r="N564" s="83"/>
      <c r="O564" s="83"/>
      <c r="P564" s="83"/>
      <c r="Q564" s="83"/>
      <c r="R564" s="83"/>
      <c r="V564" s="50"/>
      <c r="W564" s="4"/>
      <c r="X564" s="41"/>
      <c r="Y564" s="41"/>
      <c r="Z564" s="41"/>
      <c r="AB564" s="1211"/>
    </row>
    <row r="565" spans="3:28" ht="15.75" customHeight="1">
      <c r="C565" s="41"/>
      <c r="D565" s="41"/>
      <c r="E565" s="41"/>
      <c r="F565" s="41"/>
      <c r="G565" s="83"/>
      <c r="H565" s="83"/>
      <c r="I565" s="83"/>
      <c r="J565" s="83"/>
      <c r="K565" s="83"/>
      <c r="L565" s="83"/>
      <c r="M565" s="83"/>
      <c r="N565" s="83"/>
      <c r="O565" s="83"/>
      <c r="P565" s="83"/>
      <c r="Q565" s="83"/>
      <c r="R565" s="83"/>
      <c r="V565" s="50"/>
      <c r="W565" s="4"/>
      <c r="X565" s="41"/>
      <c r="Y565" s="41"/>
      <c r="Z565" s="41"/>
      <c r="AB565" s="1211"/>
    </row>
    <row r="566" spans="3:28" ht="15.75" customHeight="1">
      <c r="C566" s="41"/>
      <c r="D566" s="41"/>
      <c r="E566" s="41"/>
      <c r="F566" s="41"/>
      <c r="G566" s="83"/>
      <c r="H566" s="83"/>
      <c r="I566" s="83"/>
      <c r="J566" s="83"/>
      <c r="K566" s="83"/>
      <c r="L566" s="83"/>
      <c r="M566" s="83"/>
      <c r="N566" s="83"/>
      <c r="O566" s="83"/>
      <c r="P566" s="83"/>
      <c r="Q566" s="83"/>
      <c r="R566" s="83"/>
      <c r="V566" s="50"/>
      <c r="W566" s="4"/>
      <c r="X566" s="41"/>
      <c r="Y566" s="41"/>
      <c r="Z566" s="41"/>
      <c r="AB566" s="1211"/>
    </row>
    <row r="567" spans="3:28" ht="15.75" customHeight="1">
      <c r="C567" s="41"/>
      <c r="D567" s="41"/>
      <c r="E567" s="41"/>
      <c r="F567" s="41"/>
      <c r="G567" s="83"/>
      <c r="H567" s="83"/>
      <c r="I567" s="83"/>
      <c r="J567" s="83"/>
      <c r="K567" s="83"/>
      <c r="L567" s="83"/>
      <c r="M567" s="83"/>
      <c r="N567" s="83"/>
      <c r="O567" s="83"/>
      <c r="P567" s="83"/>
      <c r="Q567" s="83"/>
      <c r="R567" s="83"/>
      <c r="V567" s="50"/>
      <c r="W567" s="4"/>
      <c r="X567" s="41"/>
      <c r="Y567" s="41"/>
      <c r="Z567" s="41"/>
      <c r="AB567" s="1211"/>
    </row>
    <row r="568" spans="3:28" ht="15.75" customHeight="1">
      <c r="C568" s="41"/>
      <c r="D568" s="41"/>
      <c r="E568" s="41"/>
      <c r="F568" s="41"/>
      <c r="G568" s="83"/>
      <c r="H568" s="83"/>
      <c r="I568" s="83"/>
      <c r="J568" s="83"/>
      <c r="K568" s="83"/>
      <c r="L568" s="83"/>
      <c r="M568" s="83"/>
      <c r="N568" s="83"/>
      <c r="O568" s="83"/>
      <c r="P568" s="83"/>
      <c r="Q568" s="83"/>
      <c r="R568" s="83"/>
      <c r="V568" s="50"/>
      <c r="W568" s="4"/>
      <c r="X568" s="41"/>
      <c r="Y568" s="41"/>
      <c r="Z568" s="41"/>
      <c r="AB568" s="1211"/>
    </row>
    <row r="569" spans="3:28" ht="15.75" customHeight="1">
      <c r="C569" s="41"/>
      <c r="D569" s="41"/>
      <c r="E569" s="41"/>
      <c r="F569" s="41"/>
      <c r="G569" s="83"/>
      <c r="H569" s="83"/>
      <c r="I569" s="83"/>
      <c r="J569" s="83"/>
      <c r="K569" s="83"/>
      <c r="L569" s="83"/>
      <c r="M569" s="83"/>
      <c r="N569" s="83"/>
      <c r="O569" s="83"/>
      <c r="P569" s="83"/>
      <c r="Q569" s="83"/>
      <c r="R569" s="83"/>
      <c r="V569" s="50"/>
      <c r="W569" s="4"/>
      <c r="X569" s="41"/>
      <c r="Y569" s="41"/>
      <c r="Z569" s="41"/>
      <c r="AB569" s="1211"/>
    </row>
    <row r="570" spans="3:28" ht="15.75" customHeight="1">
      <c r="C570" s="41"/>
      <c r="D570" s="41"/>
      <c r="E570" s="41"/>
      <c r="F570" s="41"/>
      <c r="G570" s="83"/>
      <c r="H570" s="83"/>
      <c r="I570" s="83"/>
      <c r="J570" s="83"/>
      <c r="K570" s="83"/>
      <c r="L570" s="83"/>
      <c r="M570" s="83"/>
      <c r="N570" s="83"/>
      <c r="O570" s="83"/>
      <c r="P570" s="83"/>
      <c r="Q570" s="83"/>
      <c r="R570" s="83"/>
      <c r="V570" s="50"/>
      <c r="W570" s="4"/>
      <c r="X570" s="41"/>
      <c r="Y570" s="41"/>
      <c r="Z570" s="41"/>
      <c r="AB570" s="1211"/>
    </row>
    <row r="571" spans="3:28" ht="15.75" customHeight="1">
      <c r="C571" s="41"/>
      <c r="D571" s="41"/>
      <c r="E571" s="41"/>
      <c r="F571" s="41"/>
      <c r="G571" s="83"/>
      <c r="H571" s="83"/>
      <c r="I571" s="83"/>
      <c r="J571" s="83"/>
      <c r="K571" s="83"/>
      <c r="L571" s="83"/>
      <c r="M571" s="83"/>
      <c r="N571" s="83"/>
      <c r="O571" s="83"/>
      <c r="P571" s="83"/>
      <c r="Q571" s="83"/>
      <c r="R571" s="83"/>
      <c r="V571" s="50"/>
      <c r="W571" s="4"/>
      <c r="X571" s="41"/>
      <c r="Y571" s="41"/>
      <c r="Z571" s="41"/>
      <c r="AB571" s="1211"/>
    </row>
    <row r="572" spans="3:28" ht="15.75" customHeight="1">
      <c r="C572" s="41"/>
      <c r="D572" s="41"/>
      <c r="E572" s="41"/>
      <c r="F572" s="41"/>
      <c r="G572" s="83"/>
      <c r="H572" s="83"/>
      <c r="I572" s="83"/>
      <c r="J572" s="83"/>
      <c r="K572" s="83"/>
      <c r="L572" s="83"/>
      <c r="M572" s="83"/>
      <c r="N572" s="83"/>
      <c r="O572" s="83"/>
      <c r="P572" s="83"/>
      <c r="Q572" s="83"/>
      <c r="R572" s="83"/>
      <c r="V572" s="50"/>
      <c r="W572" s="4"/>
      <c r="X572" s="41"/>
      <c r="Y572" s="41"/>
      <c r="Z572" s="41"/>
      <c r="AB572" s="1211"/>
    </row>
    <row r="573" spans="3:28" ht="15.75" customHeight="1">
      <c r="C573" s="41"/>
      <c r="D573" s="41"/>
      <c r="E573" s="41"/>
      <c r="F573" s="41"/>
      <c r="G573" s="83"/>
      <c r="H573" s="83"/>
      <c r="I573" s="83"/>
      <c r="J573" s="83"/>
      <c r="K573" s="83"/>
      <c r="L573" s="83"/>
      <c r="M573" s="83"/>
      <c r="N573" s="83"/>
      <c r="O573" s="83"/>
      <c r="P573" s="83"/>
      <c r="Q573" s="83"/>
      <c r="R573" s="83"/>
      <c r="V573" s="50"/>
      <c r="W573" s="4"/>
      <c r="X573" s="41"/>
      <c r="Y573" s="41"/>
      <c r="Z573" s="41"/>
      <c r="AB573" s="1211"/>
    </row>
    <row r="574" spans="3:28" ht="15.75" customHeight="1">
      <c r="C574" s="41"/>
      <c r="D574" s="41"/>
      <c r="E574" s="41"/>
      <c r="F574" s="41"/>
      <c r="G574" s="83"/>
      <c r="H574" s="83"/>
      <c r="I574" s="83"/>
      <c r="J574" s="83"/>
      <c r="K574" s="83"/>
      <c r="L574" s="83"/>
      <c r="M574" s="83"/>
      <c r="N574" s="83"/>
      <c r="O574" s="83"/>
      <c r="P574" s="83"/>
      <c r="Q574" s="83"/>
      <c r="R574" s="83"/>
      <c r="V574" s="50"/>
      <c r="W574" s="4"/>
      <c r="X574" s="41"/>
      <c r="Y574" s="41"/>
      <c r="Z574" s="41"/>
      <c r="AB574" s="1211"/>
    </row>
    <row r="575" spans="3:28" ht="15.75" customHeight="1">
      <c r="C575" s="41"/>
      <c r="D575" s="41"/>
      <c r="E575" s="41"/>
      <c r="F575" s="41"/>
      <c r="G575" s="83"/>
      <c r="H575" s="83"/>
      <c r="I575" s="83"/>
      <c r="J575" s="83"/>
      <c r="K575" s="83"/>
      <c r="L575" s="83"/>
      <c r="M575" s="83"/>
      <c r="N575" s="83"/>
      <c r="O575" s="83"/>
      <c r="P575" s="83"/>
      <c r="Q575" s="83"/>
      <c r="R575" s="83"/>
      <c r="V575" s="50"/>
      <c r="W575" s="4"/>
      <c r="X575" s="41"/>
      <c r="Y575" s="41"/>
      <c r="Z575" s="41"/>
      <c r="AB575" s="1211"/>
    </row>
    <row r="576" spans="3:28" ht="15.75" customHeight="1">
      <c r="C576" s="41"/>
      <c r="D576" s="41"/>
      <c r="E576" s="41"/>
      <c r="F576" s="41"/>
      <c r="G576" s="83"/>
      <c r="H576" s="83"/>
      <c r="I576" s="83"/>
      <c r="J576" s="83"/>
      <c r="K576" s="83"/>
      <c r="L576" s="83"/>
      <c r="M576" s="83"/>
      <c r="N576" s="83"/>
      <c r="O576" s="83"/>
      <c r="P576" s="83"/>
      <c r="Q576" s="83"/>
      <c r="R576" s="83"/>
      <c r="V576" s="50"/>
      <c r="W576" s="4"/>
      <c r="X576" s="41"/>
      <c r="Y576" s="41"/>
      <c r="Z576" s="41"/>
      <c r="AB576" s="1211"/>
    </row>
    <row r="577" spans="3:28" ht="15.75" customHeight="1">
      <c r="C577" s="41"/>
      <c r="D577" s="41"/>
      <c r="E577" s="41"/>
      <c r="F577" s="41"/>
      <c r="G577" s="83"/>
      <c r="H577" s="83"/>
      <c r="I577" s="83"/>
      <c r="J577" s="83"/>
      <c r="K577" s="83"/>
      <c r="L577" s="83"/>
      <c r="M577" s="83"/>
      <c r="N577" s="83"/>
      <c r="O577" s="83"/>
      <c r="P577" s="83"/>
      <c r="Q577" s="83"/>
      <c r="R577" s="83"/>
      <c r="V577" s="50"/>
      <c r="W577" s="4"/>
      <c r="X577" s="41"/>
      <c r="Y577" s="41"/>
      <c r="Z577" s="41"/>
      <c r="AB577" s="1211"/>
    </row>
    <row r="578" spans="3:28" ht="15.75" customHeight="1">
      <c r="C578" s="41"/>
      <c r="D578" s="41"/>
      <c r="E578" s="41"/>
      <c r="F578" s="41"/>
      <c r="G578" s="83"/>
      <c r="H578" s="83"/>
      <c r="I578" s="83"/>
      <c r="J578" s="83"/>
      <c r="K578" s="83"/>
      <c r="L578" s="83"/>
      <c r="M578" s="83"/>
      <c r="N578" s="83"/>
      <c r="O578" s="83"/>
      <c r="P578" s="83"/>
      <c r="Q578" s="83"/>
      <c r="R578" s="83"/>
      <c r="V578" s="50"/>
      <c r="W578" s="4"/>
      <c r="X578" s="41"/>
      <c r="Y578" s="41"/>
      <c r="Z578" s="41"/>
      <c r="AB578" s="1211"/>
    </row>
    <row r="579" spans="3:28" ht="15.75" customHeight="1">
      <c r="C579" s="41"/>
      <c r="D579" s="41"/>
      <c r="E579" s="41"/>
      <c r="F579" s="41"/>
      <c r="G579" s="83"/>
      <c r="H579" s="83"/>
      <c r="I579" s="83"/>
      <c r="J579" s="83"/>
      <c r="K579" s="83"/>
      <c r="L579" s="83"/>
      <c r="M579" s="83"/>
      <c r="N579" s="83"/>
      <c r="O579" s="83"/>
      <c r="P579" s="83"/>
      <c r="Q579" s="83"/>
      <c r="R579" s="83"/>
      <c r="V579" s="50"/>
      <c r="W579" s="4"/>
      <c r="X579" s="41"/>
      <c r="Y579" s="41"/>
      <c r="Z579" s="41"/>
      <c r="AB579" s="1211"/>
    </row>
    <row r="580" spans="3:28" ht="15.75" customHeight="1">
      <c r="C580" s="41"/>
      <c r="D580" s="41"/>
      <c r="E580" s="41"/>
      <c r="F580" s="41"/>
      <c r="G580" s="83"/>
      <c r="H580" s="83"/>
      <c r="I580" s="83"/>
      <c r="J580" s="83"/>
      <c r="K580" s="83"/>
      <c r="L580" s="83"/>
      <c r="M580" s="83"/>
      <c r="N580" s="83"/>
      <c r="O580" s="83"/>
      <c r="P580" s="83"/>
      <c r="Q580" s="83"/>
      <c r="R580" s="83"/>
      <c r="V580" s="50"/>
      <c r="W580" s="4"/>
      <c r="X580" s="41"/>
      <c r="Y580" s="41"/>
      <c r="Z580" s="41"/>
      <c r="AB580" s="1211"/>
    </row>
    <row r="581" spans="3:28" ht="15.75" customHeight="1">
      <c r="C581" s="41"/>
      <c r="D581" s="41"/>
      <c r="E581" s="41"/>
      <c r="F581" s="41"/>
      <c r="G581" s="83"/>
      <c r="H581" s="83"/>
      <c r="I581" s="83"/>
      <c r="J581" s="83"/>
      <c r="K581" s="83"/>
      <c r="L581" s="83"/>
      <c r="M581" s="83"/>
      <c r="N581" s="83"/>
      <c r="O581" s="83"/>
      <c r="P581" s="83"/>
      <c r="Q581" s="83"/>
      <c r="R581" s="83"/>
      <c r="V581" s="50"/>
      <c r="W581" s="4"/>
      <c r="X581" s="41"/>
      <c r="Y581" s="41"/>
      <c r="Z581" s="41"/>
      <c r="AB581" s="1211"/>
    </row>
    <row r="582" spans="3:28" ht="15.75" customHeight="1">
      <c r="C582" s="41"/>
      <c r="D582" s="41"/>
      <c r="E582" s="41"/>
      <c r="F582" s="41"/>
      <c r="G582" s="83"/>
      <c r="H582" s="83"/>
      <c r="I582" s="83"/>
      <c r="J582" s="83"/>
      <c r="K582" s="83"/>
      <c r="L582" s="83"/>
      <c r="M582" s="83"/>
      <c r="N582" s="83"/>
      <c r="O582" s="83"/>
      <c r="P582" s="83"/>
      <c r="Q582" s="83"/>
      <c r="R582" s="83"/>
      <c r="V582" s="50"/>
      <c r="W582" s="4"/>
      <c r="X582" s="41"/>
      <c r="Y582" s="41"/>
      <c r="Z582" s="41"/>
      <c r="AB582" s="1211"/>
    </row>
    <row r="583" spans="3:28" ht="15.75" customHeight="1">
      <c r="C583" s="41"/>
      <c r="D583" s="41"/>
      <c r="E583" s="41"/>
      <c r="F583" s="41"/>
      <c r="G583" s="83"/>
      <c r="H583" s="83"/>
      <c r="I583" s="83"/>
      <c r="J583" s="83"/>
      <c r="K583" s="83"/>
      <c r="L583" s="83"/>
      <c r="M583" s="83"/>
      <c r="N583" s="83"/>
      <c r="O583" s="83"/>
      <c r="P583" s="83"/>
      <c r="Q583" s="83"/>
      <c r="R583" s="83"/>
      <c r="V583" s="50"/>
      <c r="W583" s="4"/>
      <c r="X583" s="41"/>
      <c r="Y583" s="41"/>
      <c r="Z583" s="41"/>
      <c r="AB583" s="1211"/>
    </row>
    <row r="584" spans="3:28" ht="15.75" customHeight="1">
      <c r="C584" s="41"/>
      <c r="D584" s="41"/>
      <c r="E584" s="41"/>
      <c r="F584" s="41"/>
      <c r="G584" s="83"/>
      <c r="H584" s="83"/>
      <c r="I584" s="83"/>
      <c r="J584" s="83"/>
      <c r="K584" s="83"/>
      <c r="L584" s="83"/>
      <c r="M584" s="83"/>
      <c r="N584" s="83"/>
      <c r="O584" s="83"/>
      <c r="P584" s="83"/>
      <c r="Q584" s="83"/>
      <c r="R584" s="83"/>
      <c r="V584" s="50"/>
      <c r="W584" s="4"/>
      <c r="X584" s="41"/>
      <c r="Y584" s="41"/>
      <c r="Z584" s="41"/>
      <c r="AB584" s="1211"/>
    </row>
    <row r="585" spans="3:28" ht="15.75" customHeight="1">
      <c r="C585" s="41"/>
      <c r="D585" s="41"/>
      <c r="E585" s="41"/>
      <c r="F585" s="41"/>
      <c r="G585" s="83"/>
      <c r="H585" s="83"/>
      <c r="I585" s="83"/>
      <c r="J585" s="83"/>
      <c r="K585" s="83"/>
      <c r="L585" s="83"/>
      <c r="M585" s="83"/>
      <c r="N585" s="83"/>
      <c r="O585" s="83"/>
      <c r="P585" s="83"/>
      <c r="Q585" s="83"/>
      <c r="R585" s="83"/>
      <c r="V585" s="50"/>
      <c r="W585" s="4"/>
      <c r="X585" s="41"/>
      <c r="Y585" s="41"/>
      <c r="Z585" s="41"/>
      <c r="AB585" s="1211"/>
    </row>
    <row r="586" spans="3:28" ht="15.75" customHeight="1">
      <c r="C586" s="41"/>
      <c r="D586" s="41"/>
      <c r="E586" s="41"/>
      <c r="F586" s="41"/>
      <c r="G586" s="83"/>
      <c r="H586" s="83"/>
      <c r="I586" s="83"/>
      <c r="J586" s="83"/>
      <c r="K586" s="83"/>
      <c r="L586" s="83"/>
      <c r="M586" s="83"/>
      <c r="N586" s="83"/>
      <c r="O586" s="83"/>
      <c r="P586" s="83"/>
      <c r="Q586" s="83"/>
      <c r="R586" s="83"/>
      <c r="V586" s="50"/>
      <c r="W586" s="4"/>
      <c r="X586" s="41"/>
      <c r="Y586" s="41"/>
      <c r="Z586" s="41"/>
      <c r="AB586" s="1211"/>
    </row>
    <row r="587" spans="3:28" ht="15.75" customHeight="1">
      <c r="C587" s="41"/>
      <c r="D587" s="41"/>
      <c r="E587" s="41"/>
      <c r="F587" s="41"/>
      <c r="G587" s="83"/>
      <c r="H587" s="83"/>
      <c r="I587" s="83"/>
      <c r="J587" s="83"/>
      <c r="K587" s="83"/>
      <c r="L587" s="83"/>
      <c r="M587" s="83"/>
      <c r="N587" s="83"/>
      <c r="O587" s="83"/>
      <c r="P587" s="83"/>
      <c r="Q587" s="83"/>
      <c r="R587" s="83"/>
      <c r="V587" s="50"/>
      <c r="W587" s="4"/>
      <c r="X587" s="41"/>
      <c r="Y587" s="41"/>
      <c r="Z587" s="41"/>
      <c r="AB587" s="1211"/>
    </row>
    <row r="588" spans="3:28" ht="15.75" customHeight="1">
      <c r="C588" s="41"/>
      <c r="D588" s="41"/>
      <c r="E588" s="41"/>
      <c r="F588" s="41"/>
      <c r="G588" s="83"/>
      <c r="H588" s="83"/>
      <c r="I588" s="83"/>
      <c r="J588" s="83"/>
      <c r="K588" s="83"/>
      <c r="L588" s="83"/>
      <c r="M588" s="83"/>
      <c r="N588" s="83"/>
      <c r="O588" s="83"/>
      <c r="P588" s="83"/>
      <c r="Q588" s="83"/>
      <c r="R588" s="83"/>
      <c r="V588" s="50"/>
      <c r="W588" s="4"/>
      <c r="X588" s="41"/>
      <c r="Y588" s="41"/>
      <c r="Z588" s="41"/>
      <c r="AB588" s="1211"/>
    </row>
    <row r="589" spans="3:28" ht="15.75" customHeight="1">
      <c r="C589" s="41"/>
      <c r="D589" s="41"/>
      <c r="E589" s="41"/>
      <c r="F589" s="41"/>
      <c r="G589" s="83"/>
      <c r="H589" s="83"/>
      <c r="I589" s="83"/>
      <c r="J589" s="83"/>
      <c r="K589" s="83"/>
      <c r="L589" s="83"/>
      <c r="M589" s="83"/>
      <c r="N589" s="83"/>
      <c r="O589" s="83"/>
      <c r="P589" s="83"/>
      <c r="Q589" s="83"/>
      <c r="R589" s="83"/>
      <c r="V589" s="50"/>
      <c r="W589" s="4"/>
      <c r="X589" s="41"/>
      <c r="Y589" s="41"/>
      <c r="Z589" s="41"/>
      <c r="AB589" s="1211"/>
    </row>
    <row r="590" spans="3:28" ht="15.75" customHeight="1">
      <c r="C590" s="41"/>
      <c r="D590" s="41"/>
      <c r="E590" s="41"/>
      <c r="F590" s="41"/>
      <c r="G590" s="83"/>
      <c r="H590" s="83"/>
      <c r="I590" s="83"/>
      <c r="J590" s="83"/>
      <c r="K590" s="83"/>
      <c r="L590" s="83"/>
      <c r="M590" s="83"/>
      <c r="N590" s="83"/>
      <c r="O590" s="83"/>
      <c r="P590" s="83"/>
      <c r="Q590" s="83"/>
      <c r="R590" s="83"/>
      <c r="V590" s="50"/>
      <c r="W590" s="4"/>
      <c r="X590" s="41"/>
      <c r="Y590" s="41"/>
      <c r="Z590" s="41"/>
      <c r="AB590" s="1211"/>
    </row>
    <row r="591" spans="3:28" ht="15.75" customHeight="1">
      <c r="C591" s="41"/>
      <c r="D591" s="41"/>
      <c r="E591" s="41"/>
      <c r="F591" s="41"/>
      <c r="G591" s="83"/>
      <c r="H591" s="83"/>
      <c r="I591" s="83"/>
      <c r="J591" s="83"/>
      <c r="K591" s="83"/>
      <c r="L591" s="83"/>
      <c r="M591" s="83"/>
      <c r="N591" s="83"/>
      <c r="O591" s="83"/>
      <c r="P591" s="83"/>
      <c r="Q591" s="83"/>
      <c r="R591" s="83"/>
      <c r="V591" s="50"/>
      <c r="W591" s="4"/>
      <c r="X591" s="41"/>
      <c r="Y591" s="41"/>
      <c r="Z591" s="41"/>
      <c r="AB591" s="1211"/>
    </row>
    <row r="592" spans="3:28" ht="15.75" customHeight="1">
      <c r="C592" s="41"/>
      <c r="D592" s="41"/>
      <c r="E592" s="41"/>
      <c r="F592" s="41"/>
      <c r="G592" s="83"/>
      <c r="H592" s="83"/>
      <c r="I592" s="83"/>
      <c r="J592" s="83"/>
      <c r="K592" s="83"/>
      <c r="L592" s="83"/>
      <c r="M592" s="83"/>
      <c r="N592" s="83"/>
      <c r="O592" s="83"/>
      <c r="P592" s="83"/>
      <c r="Q592" s="83"/>
      <c r="R592" s="83"/>
      <c r="V592" s="50"/>
      <c r="W592" s="4"/>
      <c r="X592" s="41"/>
      <c r="Y592" s="41"/>
      <c r="Z592" s="41"/>
      <c r="AB592" s="1211"/>
    </row>
    <row r="593" spans="3:28" ht="15.75" customHeight="1">
      <c r="C593" s="41"/>
      <c r="D593" s="41"/>
      <c r="E593" s="41"/>
      <c r="F593" s="41"/>
      <c r="G593" s="83"/>
      <c r="H593" s="83"/>
      <c r="I593" s="83"/>
      <c r="J593" s="83"/>
      <c r="K593" s="83"/>
      <c r="L593" s="83"/>
      <c r="M593" s="83"/>
      <c r="N593" s="83"/>
      <c r="O593" s="83"/>
      <c r="P593" s="83"/>
      <c r="Q593" s="83"/>
      <c r="R593" s="83"/>
      <c r="V593" s="50"/>
      <c r="W593" s="4"/>
      <c r="X593" s="41"/>
      <c r="Y593" s="41"/>
      <c r="Z593" s="41"/>
      <c r="AB593" s="1211"/>
    </row>
    <row r="594" spans="3:28" ht="15.75" customHeight="1">
      <c r="C594" s="41"/>
      <c r="D594" s="41"/>
      <c r="E594" s="41"/>
      <c r="F594" s="41"/>
      <c r="G594" s="83"/>
      <c r="H594" s="83"/>
      <c r="I594" s="83"/>
      <c r="J594" s="83"/>
      <c r="K594" s="83"/>
      <c r="L594" s="83"/>
      <c r="M594" s="83"/>
      <c r="N594" s="83"/>
      <c r="O594" s="83"/>
      <c r="P594" s="83"/>
      <c r="Q594" s="83"/>
      <c r="R594" s="83"/>
      <c r="V594" s="50"/>
      <c r="W594" s="4"/>
      <c r="X594" s="41"/>
      <c r="Y594" s="41"/>
      <c r="Z594" s="41"/>
      <c r="AB594" s="1211"/>
    </row>
    <row r="595" spans="3:28" ht="15.75" customHeight="1">
      <c r="C595" s="41"/>
      <c r="D595" s="41"/>
      <c r="E595" s="41"/>
      <c r="F595" s="41"/>
      <c r="G595" s="83"/>
      <c r="H595" s="83"/>
      <c r="I595" s="83"/>
      <c r="J595" s="83"/>
      <c r="K595" s="83"/>
      <c r="L595" s="83"/>
      <c r="M595" s="83"/>
      <c r="N595" s="83"/>
      <c r="O595" s="83"/>
      <c r="P595" s="83"/>
      <c r="Q595" s="83"/>
      <c r="R595" s="83"/>
      <c r="V595" s="50"/>
      <c r="W595" s="4"/>
      <c r="X595" s="41"/>
      <c r="Y595" s="41"/>
      <c r="Z595" s="41"/>
      <c r="AB595" s="1211"/>
    </row>
    <row r="596" spans="3:28" ht="15.75" customHeight="1">
      <c r="C596" s="41"/>
      <c r="D596" s="41"/>
      <c r="E596" s="41"/>
      <c r="F596" s="41"/>
      <c r="G596" s="83"/>
      <c r="H596" s="83"/>
      <c r="I596" s="83"/>
      <c r="J596" s="83"/>
      <c r="K596" s="83"/>
      <c r="L596" s="83"/>
      <c r="M596" s="83"/>
      <c r="N596" s="83"/>
      <c r="O596" s="83"/>
      <c r="P596" s="83"/>
      <c r="Q596" s="83"/>
      <c r="R596" s="83"/>
      <c r="V596" s="50"/>
      <c r="W596" s="4"/>
      <c r="X596" s="41"/>
      <c r="Y596" s="41"/>
      <c r="Z596" s="41"/>
      <c r="AB596" s="1211"/>
    </row>
    <row r="597" spans="3:28" ht="15.75" customHeight="1">
      <c r="C597" s="41"/>
      <c r="D597" s="41"/>
      <c r="E597" s="41"/>
      <c r="F597" s="41"/>
      <c r="G597" s="83"/>
      <c r="H597" s="83"/>
      <c r="I597" s="83"/>
      <c r="J597" s="83"/>
      <c r="K597" s="83"/>
      <c r="L597" s="83"/>
      <c r="M597" s="83"/>
      <c r="N597" s="83"/>
      <c r="O597" s="83"/>
      <c r="P597" s="83"/>
      <c r="Q597" s="83"/>
      <c r="R597" s="83"/>
      <c r="V597" s="50"/>
      <c r="W597" s="4"/>
      <c r="X597" s="41"/>
      <c r="Y597" s="41"/>
      <c r="Z597" s="41"/>
      <c r="AB597" s="1211"/>
    </row>
    <row r="598" spans="3:28" ht="15.75" customHeight="1">
      <c r="C598" s="41"/>
      <c r="D598" s="41"/>
      <c r="E598" s="41"/>
      <c r="F598" s="41"/>
      <c r="G598" s="83"/>
      <c r="H598" s="83"/>
      <c r="I598" s="83"/>
      <c r="J598" s="83"/>
      <c r="K598" s="83"/>
      <c r="L598" s="83"/>
      <c r="M598" s="83"/>
      <c r="N598" s="83"/>
      <c r="O598" s="83"/>
      <c r="P598" s="83"/>
      <c r="Q598" s="83"/>
      <c r="R598" s="83"/>
      <c r="V598" s="50"/>
      <c r="W598" s="4"/>
      <c r="X598" s="41"/>
      <c r="Y598" s="41"/>
      <c r="Z598" s="41"/>
      <c r="AB598" s="1211"/>
    </row>
    <row r="599" spans="3:28" ht="15.75" customHeight="1">
      <c r="C599" s="41"/>
      <c r="D599" s="41"/>
      <c r="E599" s="41"/>
      <c r="F599" s="41"/>
      <c r="G599" s="83"/>
      <c r="H599" s="83"/>
      <c r="I599" s="83"/>
      <c r="J599" s="83"/>
      <c r="K599" s="83"/>
      <c r="L599" s="83"/>
      <c r="M599" s="83"/>
      <c r="N599" s="83"/>
      <c r="O599" s="83"/>
      <c r="P599" s="83"/>
      <c r="Q599" s="83"/>
      <c r="R599" s="83"/>
      <c r="V599" s="50"/>
      <c r="W599" s="4"/>
      <c r="X599" s="41"/>
      <c r="Y599" s="41"/>
      <c r="Z599" s="41"/>
      <c r="AB599" s="1211"/>
    </row>
    <row r="600" spans="3:28" ht="15.75" customHeight="1">
      <c r="C600" s="41"/>
      <c r="D600" s="41"/>
      <c r="E600" s="41"/>
      <c r="F600" s="41"/>
      <c r="G600" s="83"/>
      <c r="H600" s="83"/>
      <c r="I600" s="83"/>
      <c r="J600" s="83"/>
      <c r="K600" s="83"/>
      <c r="L600" s="83"/>
      <c r="M600" s="83"/>
      <c r="N600" s="83"/>
      <c r="O600" s="83"/>
      <c r="P600" s="83"/>
      <c r="Q600" s="83"/>
      <c r="R600" s="83"/>
      <c r="V600" s="50"/>
      <c r="W600" s="4"/>
      <c r="X600" s="41"/>
      <c r="Y600" s="41"/>
      <c r="Z600" s="41"/>
      <c r="AB600" s="1211"/>
    </row>
    <row r="601" spans="3:28" ht="15.75" customHeight="1">
      <c r="C601" s="41"/>
      <c r="D601" s="41"/>
      <c r="E601" s="41"/>
      <c r="F601" s="41"/>
      <c r="G601" s="83"/>
      <c r="H601" s="83"/>
      <c r="I601" s="83"/>
      <c r="J601" s="83"/>
      <c r="K601" s="83"/>
      <c r="L601" s="83"/>
      <c r="M601" s="83"/>
      <c r="N601" s="83"/>
      <c r="O601" s="83"/>
      <c r="P601" s="83"/>
      <c r="Q601" s="83"/>
      <c r="R601" s="83"/>
      <c r="V601" s="50"/>
      <c r="W601" s="4"/>
      <c r="X601" s="41"/>
      <c r="Y601" s="41"/>
      <c r="Z601" s="41"/>
      <c r="AB601" s="1211"/>
    </row>
    <row r="602" spans="3:28" ht="15.75" customHeight="1">
      <c r="C602" s="41"/>
      <c r="D602" s="41"/>
      <c r="E602" s="41"/>
      <c r="F602" s="41"/>
      <c r="G602" s="83"/>
      <c r="H602" s="83"/>
      <c r="I602" s="83"/>
      <c r="J602" s="83"/>
      <c r="K602" s="83"/>
      <c r="L602" s="83"/>
      <c r="M602" s="83"/>
      <c r="N602" s="83"/>
      <c r="O602" s="83"/>
      <c r="P602" s="83"/>
      <c r="Q602" s="83"/>
      <c r="R602" s="83"/>
      <c r="V602" s="50"/>
      <c r="W602" s="4"/>
      <c r="X602" s="41"/>
      <c r="Y602" s="41"/>
      <c r="Z602" s="41"/>
      <c r="AB602" s="1211"/>
    </row>
    <row r="603" spans="3:28" ht="15.75" customHeight="1">
      <c r="C603" s="41"/>
      <c r="D603" s="41"/>
      <c r="E603" s="41"/>
      <c r="F603" s="41"/>
      <c r="G603" s="83"/>
      <c r="H603" s="83"/>
      <c r="I603" s="83"/>
      <c r="J603" s="83"/>
      <c r="K603" s="83"/>
      <c r="L603" s="83"/>
      <c r="M603" s="83"/>
      <c r="N603" s="83"/>
      <c r="O603" s="83"/>
      <c r="P603" s="83"/>
      <c r="Q603" s="83"/>
      <c r="R603" s="83"/>
      <c r="V603" s="50"/>
      <c r="W603" s="4"/>
      <c r="X603" s="41"/>
      <c r="Y603" s="41"/>
      <c r="Z603" s="41"/>
      <c r="AB603" s="1211"/>
    </row>
    <row r="604" spans="3:28" ht="15.75" customHeight="1">
      <c r="C604" s="41"/>
      <c r="D604" s="41"/>
      <c r="E604" s="41"/>
      <c r="F604" s="41"/>
      <c r="G604" s="83"/>
      <c r="H604" s="83"/>
      <c r="I604" s="83"/>
      <c r="J604" s="83"/>
      <c r="K604" s="83"/>
      <c r="L604" s="83"/>
      <c r="M604" s="83"/>
      <c r="N604" s="83"/>
      <c r="O604" s="83"/>
      <c r="P604" s="83"/>
      <c r="Q604" s="83"/>
      <c r="R604" s="83"/>
      <c r="V604" s="50"/>
      <c r="W604" s="4"/>
      <c r="X604" s="41"/>
      <c r="Y604" s="41"/>
      <c r="Z604" s="41"/>
      <c r="AB604" s="1211"/>
    </row>
    <row r="605" spans="3:28" ht="15.75" customHeight="1">
      <c r="C605" s="41"/>
      <c r="D605" s="41"/>
      <c r="E605" s="41"/>
      <c r="F605" s="41"/>
      <c r="G605" s="83"/>
      <c r="H605" s="83"/>
      <c r="I605" s="83"/>
      <c r="J605" s="83"/>
      <c r="K605" s="83"/>
      <c r="L605" s="83"/>
      <c r="M605" s="83"/>
      <c r="N605" s="83"/>
      <c r="O605" s="83"/>
      <c r="P605" s="83"/>
      <c r="Q605" s="83"/>
      <c r="R605" s="83"/>
      <c r="V605" s="50"/>
      <c r="W605" s="4"/>
      <c r="X605" s="41"/>
      <c r="Y605" s="41"/>
      <c r="Z605" s="41"/>
      <c r="AB605" s="1211"/>
    </row>
    <row r="606" spans="3:28" ht="15.75" customHeight="1">
      <c r="C606" s="41"/>
      <c r="D606" s="41"/>
      <c r="E606" s="41"/>
      <c r="F606" s="41"/>
      <c r="G606" s="83"/>
      <c r="H606" s="83"/>
      <c r="I606" s="83"/>
      <c r="J606" s="83"/>
      <c r="K606" s="83"/>
      <c r="L606" s="83"/>
      <c r="M606" s="83"/>
      <c r="N606" s="83"/>
      <c r="O606" s="83"/>
      <c r="P606" s="83"/>
      <c r="Q606" s="83"/>
      <c r="R606" s="83"/>
      <c r="V606" s="50"/>
      <c r="W606" s="4"/>
      <c r="X606" s="41"/>
      <c r="Y606" s="41"/>
      <c r="Z606" s="41"/>
      <c r="AB606" s="1211"/>
    </row>
    <row r="607" spans="3:28" ht="15.75" customHeight="1">
      <c r="C607" s="41"/>
      <c r="D607" s="41"/>
      <c r="E607" s="41"/>
      <c r="F607" s="41"/>
      <c r="G607" s="83"/>
      <c r="H607" s="83"/>
      <c r="I607" s="83"/>
      <c r="J607" s="83"/>
      <c r="K607" s="83"/>
      <c r="L607" s="83"/>
      <c r="M607" s="83"/>
      <c r="N607" s="83"/>
      <c r="O607" s="83"/>
      <c r="P607" s="83"/>
      <c r="Q607" s="83"/>
      <c r="R607" s="83"/>
      <c r="V607" s="50"/>
      <c r="W607" s="4"/>
      <c r="X607" s="41"/>
      <c r="Y607" s="41"/>
      <c r="Z607" s="41"/>
      <c r="AB607" s="1211"/>
    </row>
    <row r="608" spans="3:28" ht="15.75" customHeight="1">
      <c r="C608" s="41"/>
      <c r="D608" s="41"/>
      <c r="E608" s="41"/>
      <c r="F608" s="41"/>
      <c r="G608" s="83"/>
      <c r="H608" s="83"/>
      <c r="I608" s="83"/>
      <c r="J608" s="83"/>
      <c r="K608" s="83"/>
      <c r="L608" s="83"/>
      <c r="M608" s="83"/>
      <c r="N608" s="83"/>
      <c r="O608" s="83"/>
      <c r="P608" s="83"/>
      <c r="Q608" s="83"/>
      <c r="R608" s="83"/>
      <c r="V608" s="50"/>
      <c r="W608" s="4"/>
      <c r="X608" s="41"/>
      <c r="Y608" s="41"/>
      <c r="Z608" s="41"/>
      <c r="AB608" s="1211"/>
    </row>
    <row r="609" spans="3:28" ht="15.75" customHeight="1">
      <c r="C609" s="41"/>
      <c r="D609" s="41"/>
      <c r="E609" s="41"/>
      <c r="F609" s="41"/>
      <c r="G609" s="83"/>
      <c r="H609" s="83"/>
      <c r="I609" s="83"/>
      <c r="J609" s="83"/>
      <c r="K609" s="83"/>
      <c r="L609" s="83"/>
      <c r="M609" s="83"/>
      <c r="N609" s="83"/>
      <c r="O609" s="83"/>
      <c r="P609" s="83"/>
      <c r="Q609" s="83"/>
      <c r="R609" s="83"/>
      <c r="V609" s="50"/>
      <c r="W609" s="4"/>
      <c r="X609" s="41"/>
      <c r="Y609" s="41"/>
      <c r="Z609" s="41"/>
      <c r="AB609" s="1211"/>
    </row>
    <row r="610" spans="3:28" ht="15.75" customHeight="1">
      <c r="C610" s="41"/>
      <c r="D610" s="41"/>
      <c r="E610" s="41"/>
      <c r="F610" s="41"/>
      <c r="G610" s="83"/>
      <c r="H610" s="83"/>
      <c r="I610" s="83"/>
      <c r="J610" s="83"/>
      <c r="K610" s="83"/>
      <c r="L610" s="83"/>
      <c r="M610" s="83"/>
      <c r="N610" s="83"/>
      <c r="O610" s="83"/>
      <c r="P610" s="83"/>
      <c r="Q610" s="83"/>
      <c r="R610" s="83"/>
      <c r="V610" s="50"/>
      <c r="W610" s="4"/>
      <c r="X610" s="41"/>
      <c r="Y610" s="41"/>
      <c r="Z610" s="41"/>
      <c r="AB610" s="1211"/>
    </row>
    <row r="611" spans="3:28" ht="15.75" customHeight="1">
      <c r="C611" s="41"/>
      <c r="D611" s="41"/>
      <c r="E611" s="41"/>
      <c r="F611" s="41"/>
      <c r="G611" s="83"/>
      <c r="H611" s="83"/>
      <c r="I611" s="83"/>
      <c r="J611" s="83"/>
      <c r="K611" s="83"/>
      <c r="L611" s="83"/>
      <c r="M611" s="83"/>
      <c r="N611" s="83"/>
      <c r="O611" s="83"/>
      <c r="P611" s="83"/>
      <c r="Q611" s="83"/>
      <c r="R611" s="83"/>
      <c r="V611" s="50"/>
      <c r="W611" s="4"/>
      <c r="X611" s="41"/>
      <c r="Y611" s="41"/>
      <c r="Z611" s="41"/>
      <c r="AB611" s="1211"/>
    </row>
    <row r="612" spans="3:28" ht="15.75" customHeight="1">
      <c r="C612" s="41"/>
      <c r="D612" s="41"/>
      <c r="E612" s="41"/>
      <c r="F612" s="41"/>
      <c r="G612" s="83"/>
      <c r="H612" s="83"/>
      <c r="I612" s="83"/>
      <c r="J612" s="83"/>
      <c r="K612" s="83"/>
      <c r="L612" s="83"/>
      <c r="M612" s="83"/>
      <c r="N612" s="83"/>
      <c r="O612" s="83"/>
      <c r="P612" s="83"/>
      <c r="Q612" s="83"/>
      <c r="R612" s="83"/>
      <c r="V612" s="50"/>
      <c r="W612" s="4"/>
      <c r="X612" s="41"/>
      <c r="Y612" s="41"/>
      <c r="Z612" s="41"/>
      <c r="AB612" s="1211"/>
    </row>
    <row r="613" spans="3:28" ht="15.75" customHeight="1">
      <c r="C613" s="41"/>
      <c r="D613" s="41"/>
      <c r="E613" s="41"/>
      <c r="F613" s="41"/>
      <c r="G613" s="83"/>
      <c r="H613" s="83"/>
      <c r="I613" s="83"/>
      <c r="J613" s="83"/>
      <c r="K613" s="83"/>
      <c r="L613" s="83"/>
      <c r="M613" s="83"/>
      <c r="N613" s="83"/>
      <c r="O613" s="83"/>
      <c r="P613" s="83"/>
      <c r="Q613" s="83"/>
      <c r="R613" s="83"/>
      <c r="V613" s="50"/>
      <c r="W613" s="4"/>
      <c r="X613" s="41"/>
      <c r="Y613" s="41"/>
      <c r="Z613" s="41"/>
      <c r="AB613" s="1211"/>
    </row>
    <row r="614" spans="3:28" ht="15.75" customHeight="1">
      <c r="C614" s="41"/>
      <c r="D614" s="41"/>
      <c r="E614" s="41"/>
      <c r="F614" s="41"/>
      <c r="G614" s="83"/>
      <c r="H614" s="83"/>
      <c r="I614" s="83"/>
      <c r="J614" s="83"/>
      <c r="K614" s="83"/>
      <c r="L614" s="83"/>
      <c r="M614" s="83"/>
      <c r="N614" s="83"/>
      <c r="O614" s="83"/>
      <c r="P614" s="83"/>
      <c r="Q614" s="83"/>
      <c r="R614" s="83"/>
      <c r="V614" s="50"/>
      <c r="W614" s="4"/>
      <c r="X614" s="41"/>
      <c r="Y614" s="41"/>
      <c r="Z614" s="41"/>
      <c r="AB614" s="1211"/>
    </row>
    <row r="615" spans="3:28" ht="15.75" customHeight="1">
      <c r="C615" s="41"/>
      <c r="D615" s="41"/>
      <c r="E615" s="41"/>
      <c r="F615" s="41"/>
      <c r="G615" s="83"/>
      <c r="H615" s="83"/>
      <c r="I615" s="83"/>
      <c r="J615" s="83"/>
      <c r="K615" s="83"/>
      <c r="L615" s="83"/>
      <c r="M615" s="83"/>
      <c r="N615" s="83"/>
      <c r="O615" s="83"/>
      <c r="P615" s="83"/>
      <c r="Q615" s="83"/>
      <c r="R615" s="83"/>
      <c r="V615" s="50"/>
      <c r="W615" s="4"/>
      <c r="X615" s="41"/>
      <c r="Y615" s="41"/>
      <c r="Z615" s="41"/>
      <c r="AB615" s="1211"/>
    </row>
    <row r="616" spans="3:28" ht="15.75" customHeight="1">
      <c r="C616" s="41"/>
      <c r="D616" s="41"/>
      <c r="E616" s="41"/>
      <c r="F616" s="41"/>
      <c r="G616" s="83"/>
      <c r="H616" s="83"/>
      <c r="I616" s="83"/>
      <c r="J616" s="83"/>
      <c r="K616" s="83"/>
      <c r="L616" s="83"/>
      <c r="M616" s="83"/>
      <c r="N616" s="83"/>
      <c r="O616" s="83"/>
      <c r="P616" s="83"/>
      <c r="Q616" s="83"/>
      <c r="R616" s="83"/>
      <c r="V616" s="50"/>
      <c r="W616" s="4"/>
      <c r="X616" s="41"/>
      <c r="Y616" s="41"/>
      <c r="Z616" s="41"/>
      <c r="AB616" s="1211"/>
    </row>
    <row r="617" spans="3:28" ht="15.75" customHeight="1">
      <c r="C617" s="41"/>
      <c r="D617" s="41"/>
      <c r="E617" s="41"/>
      <c r="F617" s="41"/>
      <c r="G617" s="83"/>
      <c r="H617" s="83"/>
      <c r="I617" s="83"/>
      <c r="J617" s="83"/>
      <c r="K617" s="83"/>
      <c r="L617" s="83"/>
      <c r="M617" s="83"/>
      <c r="N617" s="83"/>
      <c r="O617" s="83"/>
      <c r="P617" s="83"/>
      <c r="Q617" s="83"/>
      <c r="R617" s="83"/>
      <c r="V617" s="50"/>
      <c r="W617" s="4"/>
      <c r="X617" s="41"/>
      <c r="Y617" s="41"/>
      <c r="Z617" s="41"/>
      <c r="AB617" s="1211"/>
    </row>
    <row r="618" spans="3:28" ht="15.75" customHeight="1">
      <c r="C618" s="41"/>
      <c r="D618" s="41"/>
      <c r="E618" s="41"/>
      <c r="F618" s="41"/>
      <c r="G618" s="83"/>
      <c r="H618" s="83"/>
      <c r="I618" s="83"/>
      <c r="J618" s="83"/>
      <c r="K618" s="83"/>
      <c r="L618" s="83"/>
      <c r="M618" s="83"/>
      <c r="N618" s="83"/>
      <c r="O618" s="83"/>
      <c r="P618" s="83"/>
      <c r="Q618" s="83"/>
      <c r="R618" s="83"/>
      <c r="V618" s="50"/>
      <c r="W618" s="4"/>
      <c r="X618" s="41"/>
      <c r="Y618" s="41"/>
      <c r="Z618" s="41"/>
      <c r="AB618" s="1211"/>
    </row>
    <row r="619" spans="3:28" ht="15.75" customHeight="1">
      <c r="C619" s="41"/>
      <c r="D619" s="41"/>
      <c r="E619" s="41"/>
      <c r="F619" s="41"/>
      <c r="G619" s="83"/>
      <c r="H619" s="83"/>
      <c r="I619" s="83"/>
      <c r="J619" s="83"/>
      <c r="K619" s="83"/>
      <c r="L619" s="83"/>
      <c r="M619" s="83"/>
      <c r="N619" s="83"/>
      <c r="O619" s="83"/>
      <c r="P619" s="83"/>
      <c r="Q619" s="83"/>
      <c r="R619" s="83"/>
      <c r="V619" s="50"/>
      <c r="W619" s="4"/>
      <c r="X619" s="41"/>
      <c r="Y619" s="41"/>
      <c r="Z619" s="41"/>
      <c r="AB619" s="1211"/>
    </row>
    <row r="620" spans="3:28" ht="15.75" customHeight="1">
      <c r="C620" s="41"/>
      <c r="D620" s="41"/>
      <c r="E620" s="41"/>
      <c r="F620" s="41"/>
      <c r="G620" s="83"/>
      <c r="H620" s="83"/>
      <c r="I620" s="83"/>
      <c r="J620" s="83"/>
      <c r="K620" s="83"/>
      <c r="L620" s="83"/>
      <c r="M620" s="83"/>
      <c r="N620" s="83"/>
      <c r="O620" s="83"/>
      <c r="P620" s="83"/>
      <c r="Q620" s="83"/>
      <c r="R620" s="83"/>
      <c r="V620" s="50"/>
      <c r="W620" s="4"/>
      <c r="X620" s="41"/>
      <c r="Y620" s="41"/>
      <c r="Z620" s="41"/>
      <c r="AB620" s="1211"/>
    </row>
    <row r="621" spans="3:28" ht="15.75" customHeight="1">
      <c r="C621" s="41"/>
      <c r="D621" s="41"/>
      <c r="E621" s="41"/>
      <c r="F621" s="41"/>
      <c r="G621" s="83"/>
      <c r="H621" s="83"/>
      <c r="I621" s="83"/>
      <c r="J621" s="83"/>
      <c r="K621" s="83"/>
      <c r="L621" s="83"/>
      <c r="M621" s="83"/>
      <c r="N621" s="83"/>
      <c r="O621" s="83"/>
      <c r="P621" s="83"/>
      <c r="Q621" s="83"/>
      <c r="R621" s="83"/>
      <c r="V621" s="50"/>
      <c r="W621" s="4"/>
      <c r="X621" s="41"/>
      <c r="Y621" s="41"/>
      <c r="Z621" s="41"/>
      <c r="AB621" s="1211"/>
    </row>
    <row r="622" spans="3:28" ht="15.75" customHeight="1">
      <c r="C622" s="41"/>
      <c r="D622" s="41"/>
      <c r="E622" s="41"/>
      <c r="F622" s="41"/>
      <c r="G622" s="83"/>
      <c r="H622" s="83"/>
      <c r="I622" s="83"/>
      <c r="J622" s="83"/>
      <c r="K622" s="83"/>
      <c r="L622" s="83"/>
      <c r="M622" s="83"/>
      <c r="N622" s="83"/>
      <c r="O622" s="83"/>
      <c r="P622" s="83"/>
      <c r="Q622" s="83"/>
      <c r="R622" s="83"/>
      <c r="V622" s="50"/>
      <c r="W622" s="4"/>
      <c r="X622" s="41"/>
      <c r="Y622" s="41"/>
      <c r="Z622" s="41"/>
      <c r="AB622" s="1211"/>
    </row>
    <row r="623" spans="3:28" ht="15.75" customHeight="1">
      <c r="C623" s="41"/>
      <c r="D623" s="41"/>
      <c r="E623" s="41"/>
      <c r="F623" s="41"/>
      <c r="G623" s="83"/>
      <c r="H623" s="83"/>
      <c r="I623" s="83"/>
      <c r="J623" s="83"/>
      <c r="K623" s="83"/>
      <c r="L623" s="83"/>
      <c r="M623" s="83"/>
      <c r="N623" s="83"/>
      <c r="O623" s="83"/>
      <c r="P623" s="83"/>
      <c r="Q623" s="83"/>
      <c r="R623" s="83"/>
      <c r="V623" s="50"/>
      <c r="W623" s="4"/>
      <c r="X623" s="41"/>
      <c r="Y623" s="41"/>
      <c r="Z623" s="41"/>
      <c r="AB623" s="1211"/>
    </row>
    <row r="624" spans="3:28" ht="15.75" customHeight="1">
      <c r="C624" s="41"/>
      <c r="D624" s="41"/>
      <c r="E624" s="41"/>
      <c r="F624" s="41"/>
      <c r="G624" s="83"/>
      <c r="H624" s="83"/>
      <c r="I624" s="83"/>
      <c r="J624" s="83"/>
      <c r="K624" s="83"/>
      <c r="L624" s="83"/>
      <c r="M624" s="83"/>
      <c r="N624" s="83"/>
      <c r="O624" s="83"/>
      <c r="P624" s="83"/>
      <c r="Q624" s="83"/>
      <c r="R624" s="83"/>
      <c r="V624" s="50"/>
      <c r="W624" s="4"/>
      <c r="X624" s="41"/>
      <c r="Y624" s="41"/>
      <c r="Z624" s="41"/>
      <c r="AB624" s="1211"/>
    </row>
    <row r="625" spans="3:28" ht="15.75" customHeight="1">
      <c r="C625" s="41"/>
      <c r="D625" s="41"/>
      <c r="E625" s="41"/>
      <c r="F625" s="41"/>
      <c r="G625" s="83"/>
      <c r="H625" s="83"/>
      <c r="I625" s="83"/>
      <c r="J625" s="83"/>
      <c r="K625" s="83"/>
      <c r="L625" s="83"/>
      <c r="M625" s="83"/>
      <c r="N625" s="83"/>
      <c r="O625" s="83"/>
      <c r="P625" s="83"/>
      <c r="Q625" s="83"/>
      <c r="R625" s="83"/>
      <c r="V625" s="50"/>
      <c r="W625" s="4"/>
      <c r="X625" s="41"/>
      <c r="Y625" s="41"/>
      <c r="Z625" s="41"/>
      <c r="AB625" s="1211"/>
    </row>
    <row r="626" spans="3:28" ht="15.75" customHeight="1">
      <c r="C626" s="41"/>
      <c r="D626" s="41"/>
      <c r="E626" s="41"/>
      <c r="F626" s="41"/>
      <c r="G626" s="83"/>
      <c r="H626" s="83"/>
      <c r="I626" s="83"/>
      <c r="J626" s="83"/>
      <c r="K626" s="83"/>
      <c r="L626" s="83"/>
      <c r="M626" s="83"/>
      <c r="N626" s="83"/>
      <c r="O626" s="83"/>
      <c r="P626" s="83"/>
      <c r="Q626" s="83"/>
      <c r="R626" s="83"/>
      <c r="V626" s="50"/>
      <c r="W626" s="4"/>
      <c r="X626" s="41"/>
      <c r="Y626" s="41"/>
      <c r="Z626" s="41"/>
      <c r="AB626" s="1211"/>
    </row>
    <row r="627" spans="3:28" ht="15.75" customHeight="1">
      <c r="C627" s="41"/>
      <c r="D627" s="41"/>
      <c r="E627" s="41"/>
      <c r="F627" s="41"/>
      <c r="G627" s="83"/>
      <c r="H627" s="83"/>
      <c r="I627" s="83"/>
      <c r="J627" s="83"/>
      <c r="K627" s="83"/>
      <c r="L627" s="83"/>
      <c r="M627" s="83"/>
      <c r="N627" s="83"/>
      <c r="O627" s="83"/>
      <c r="P627" s="83"/>
      <c r="Q627" s="83"/>
      <c r="R627" s="83"/>
      <c r="V627" s="50"/>
      <c r="W627" s="4"/>
      <c r="X627" s="41"/>
      <c r="Y627" s="41"/>
      <c r="Z627" s="41"/>
      <c r="AB627" s="1211"/>
    </row>
    <row r="628" spans="3:28" ht="15.75" customHeight="1">
      <c r="C628" s="41"/>
      <c r="D628" s="41"/>
      <c r="E628" s="41"/>
      <c r="F628" s="41"/>
      <c r="G628" s="83"/>
      <c r="H628" s="83"/>
      <c r="I628" s="83"/>
      <c r="J628" s="83"/>
      <c r="K628" s="83"/>
      <c r="L628" s="83"/>
      <c r="M628" s="83"/>
      <c r="N628" s="83"/>
      <c r="O628" s="83"/>
      <c r="P628" s="83"/>
      <c r="Q628" s="83"/>
      <c r="R628" s="83"/>
      <c r="V628" s="50"/>
      <c r="W628" s="4"/>
      <c r="X628" s="41"/>
      <c r="Y628" s="41"/>
      <c r="Z628" s="41"/>
      <c r="AB628" s="1211"/>
    </row>
    <row r="629" spans="3:28" ht="15.75" customHeight="1">
      <c r="C629" s="41"/>
      <c r="D629" s="41"/>
      <c r="E629" s="41"/>
      <c r="F629" s="41"/>
      <c r="G629" s="83"/>
      <c r="H629" s="83"/>
      <c r="I629" s="83"/>
      <c r="J629" s="83"/>
      <c r="K629" s="83"/>
      <c r="L629" s="83"/>
      <c r="M629" s="83"/>
      <c r="N629" s="83"/>
      <c r="O629" s="83"/>
      <c r="P629" s="83"/>
      <c r="Q629" s="83"/>
      <c r="R629" s="83"/>
      <c r="V629" s="50"/>
      <c r="W629" s="4"/>
      <c r="X629" s="41"/>
      <c r="Y629" s="41"/>
      <c r="Z629" s="41"/>
      <c r="AB629" s="1211"/>
    </row>
    <row r="630" spans="3:28" ht="15.75" customHeight="1">
      <c r="C630" s="41"/>
      <c r="D630" s="41"/>
      <c r="E630" s="41"/>
      <c r="F630" s="41"/>
      <c r="G630" s="83"/>
      <c r="H630" s="83"/>
      <c r="I630" s="83"/>
      <c r="J630" s="83"/>
      <c r="K630" s="83"/>
      <c r="L630" s="83"/>
      <c r="M630" s="83"/>
      <c r="N630" s="83"/>
      <c r="O630" s="83"/>
      <c r="P630" s="83"/>
      <c r="Q630" s="83"/>
      <c r="R630" s="83"/>
      <c r="V630" s="50"/>
      <c r="W630" s="4"/>
      <c r="X630" s="41"/>
      <c r="Y630" s="41"/>
      <c r="Z630" s="41"/>
      <c r="AB630" s="1211"/>
    </row>
    <row r="631" spans="3:28" ht="15.75" customHeight="1">
      <c r="C631" s="41"/>
      <c r="D631" s="41"/>
      <c r="E631" s="41"/>
      <c r="F631" s="41"/>
      <c r="G631" s="83"/>
      <c r="H631" s="83"/>
      <c r="I631" s="83"/>
      <c r="J631" s="83"/>
      <c r="K631" s="83"/>
      <c r="L631" s="83"/>
      <c r="M631" s="83"/>
      <c r="N631" s="83"/>
      <c r="O631" s="83"/>
      <c r="P631" s="83"/>
      <c r="Q631" s="83"/>
      <c r="R631" s="83"/>
      <c r="V631" s="50"/>
      <c r="W631" s="4"/>
      <c r="X631" s="41"/>
      <c r="Y631" s="41"/>
      <c r="Z631" s="41"/>
      <c r="AB631" s="1211"/>
    </row>
    <row r="632" spans="3:28" ht="15.75" customHeight="1">
      <c r="C632" s="41"/>
      <c r="D632" s="41"/>
      <c r="E632" s="41"/>
      <c r="F632" s="41"/>
      <c r="G632" s="83"/>
      <c r="H632" s="83"/>
      <c r="I632" s="83"/>
      <c r="J632" s="83"/>
      <c r="K632" s="83"/>
      <c r="L632" s="83"/>
      <c r="M632" s="83"/>
      <c r="N632" s="83"/>
      <c r="O632" s="83"/>
      <c r="P632" s="83"/>
      <c r="Q632" s="83"/>
      <c r="R632" s="83"/>
      <c r="V632" s="50"/>
      <c r="W632" s="4"/>
      <c r="X632" s="41"/>
      <c r="Y632" s="41"/>
      <c r="Z632" s="41"/>
      <c r="AB632" s="1211"/>
    </row>
    <row r="633" spans="3:28" ht="15.75" customHeight="1">
      <c r="C633" s="41"/>
      <c r="D633" s="41"/>
      <c r="E633" s="41"/>
      <c r="F633" s="41"/>
      <c r="G633" s="83"/>
      <c r="H633" s="83"/>
      <c r="I633" s="83"/>
      <c r="J633" s="83"/>
      <c r="K633" s="83"/>
      <c r="L633" s="83"/>
      <c r="M633" s="83"/>
      <c r="N633" s="83"/>
      <c r="O633" s="83"/>
      <c r="P633" s="83"/>
      <c r="Q633" s="83"/>
      <c r="R633" s="83"/>
      <c r="V633" s="50"/>
      <c r="W633" s="4"/>
      <c r="X633" s="41"/>
      <c r="Y633" s="41"/>
      <c r="Z633" s="41"/>
      <c r="AB633" s="1211"/>
    </row>
    <row r="634" spans="3:28" ht="15.75" customHeight="1">
      <c r="C634" s="41"/>
      <c r="D634" s="41"/>
      <c r="E634" s="41"/>
      <c r="F634" s="41"/>
      <c r="G634" s="83"/>
      <c r="H634" s="83"/>
      <c r="I634" s="83"/>
      <c r="J634" s="83"/>
      <c r="K634" s="83"/>
      <c r="L634" s="83"/>
      <c r="M634" s="83"/>
      <c r="N634" s="83"/>
      <c r="O634" s="83"/>
      <c r="P634" s="83"/>
      <c r="Q634" s="83"/>
      <c r="R634" s="83"/>
      <c r="V634" s="50"/>
      <c r="W634" s="4"/>
      <c r="X634" s="41"/>
      <c r="Y634" s="41"/>
      <c r="Z634" s="41"/>
      <c r="AB634" s="1211"/>
    </row>
    <row r="635" spans="3:28" ht="15.75" customHeight="1">
      <c r="C635" s="41"/>
      <c r="D635" s="41"/>
      <c r="E635" s="41"/>
      <c r="F635" s="41"/>
      <c r="G635" s="83"/>
      <c r="H635" s="83"/>
      <c r="I635" s="83"/>
      <c r="J635" s="83"/>
      <c r="K635" s="83"/>
      <c r="L635" s="83"/>
      <c r="M635" s="83"/>
      <c r="N635" s="83"/>
      <c r="O635" s="83"/>
      <c r="P635" s="83"/>
      <c r="Q635" s="83"/>
      <c r="R635" s="83"/>
      <c r="V635" s="50"/>
      <c r="W635" s="4"/>
      <c r="X635" s="41"/>
      <c r="Y635" s="41"/>
      <c r="Z635" s="41"/>
      <c r="AB635" s="1211"/>
    </row>
    <row r="636" spans="3:28" ht="15.75" customHeight="1">
      <c r="C636" s="41"/>
      <c r="D636" s="41"/>
      <c r="E636" s="41"/>
      <c r="F636" s="41"/>
      <c r="G636" s="83"/>
      <c r="H636" s="83"/>
      <c r="I636" s="83"/>
      <c r="J636" s="83"/>
      <c r="K636" s="83"/>
      <c r="L636" s="83"/>
      <c r="M636" s="83"/>
      <c r="N636" s="83"/>
      <c r="O636" s="83"/>
      <c r="P636" s="83"/>
      <c r="Q636" s="83"/>
      <c r="R636" s="83"/>
      <c r="V636" s="50"/>
      <c r="W636" s="4"/>
      <c r="X636" s="41"/>
      <c r="Y636" s="41"/>
      <c r="Z636" s="41"/>
      <c r="AB636" s="1211"/>
    </row>
    <row r="637" spans="3:28" ht="15.75" customHeight="1">
      <c r="C637" s="41"/>
      <c r="D637" s="41"/>
      <c r="E637" s="41"/>
      <c r="F637" s="41"/>
      <c r="G637" s="83"/>
      <c r="H637" s="83"/>
      <c r="I637" s="83"/>
      <c r="J637" s="83"/>
      <c r="K637" s="83"/>
      <c r="L637" s="83"/>
      <c r="M637" s="83"/>
      <c r="N637" s="83"/>
      <c r="O637" s="83"/>
      <c r="P637" s="83"/>
      <c r="Q637" s="83"/>
      <c r="R637" s="83"/>
      <c r="V637" s="50"/>
      <c r="W637" s="4"/>
      <c r="X637" s="41"/>
      <c r="Y637" s="41"/>
      <c r="Z637" s="41"/>
      <c r="AB637" s="1211"/>
    </row>
    <row r="638" spans="3:28" ht="15.75" customHeight="1">
      <c r="C638" s="41"/>
      <c r="D638" s="41"/>
      <c r="E638" s="41"/>
      <c r="F638" s="41"/>
      <c r="G638" s="83"/>
      <c r="H638" s="83"/>
      <c r="I638" s="83"/>
      <c r="J638" s="83"/>
      <c r="K638" s="83"/>
      <c r="L638" s="83"/>
      <c r="M638" s="83"/>
      <c r="N638" s="83"/>
      <c r="O638" s="83"/>
      <c r="P638" s="83"/>
      <c r="Q638" s="83"/>
      <c r="R638" s="83"/>
      <c r="V638" s="50"/>
      <c r="W638" s="4"/>
      <c r="X638" s="41"/>
      <c r="Y638" s="41"/>
      <c r="Z638" s="41"/>
      <c r="AB638" s="1211"/>
    </row>
    <row r="639" spans="3:28" ht="15.75" customHeight="1">
      <c r="C639" s="41"/>
      <c r="D639" s="41"/>
      <c r="E639" s="41"/>
      <c r="F639" s="41"/>
      <c r="G639" s="83"/>
      <c r="H639" s="83"/>
      <c r="I639" s="83"/>
      <c r="J639" s="83"/>
      <c r="K639" s="83"/>
      <c r="L639" s="83"/>
      <c r="M639" s="83"/>
      <c r="N639" s="83"/>
      <c r="O639" s="83"/>
      <c r="P639" s="83"/>
      <c r="Q639" s="83"/>
      <c r="R639" s="83"/>
      <c r="V639" s="50"/>
      <c r="W639" s="4"/>
      <c r="X639" s="41"/>
      <c r="Y639" s="41"/>
      <c r="Z639" s="41"/>
      <c r="AB639" s="1211"/>
    </row>
    <row r="640" spans="3:28" ht="15.75" customHeight="1">
      <c r="C640" s="41"/>
      <c r="D640" s="41"/>
      <c r="E640" s="41"/>
      <c r="F640" s="41"/>
      <c r="G640" s="83"/>
      <c r="H640" s="83"/>
      <c r="I640" s="83"/>
      <c r="J640" s="83"/>
      <c r="K640" s="83"/>
      <c r="L640" s="83"/>
      <c r="M640" s="83"/>
      <c r="N640" s="83"/>
      <c r="O640" s="83"/>
      <c r="P640" s="83"/>
      <c r="Q640" s="83"/>
      <c r="R640" s="83"/>
      <c r="V640" s="50"/>
      <c r="W640" s="4"/>
      <c r="X640" s="41"/>
      <c r="Y640" s="41"/>
      <c r="Z640" s="41"/>
      <c r="AB640" s="1211"/>
    </row>
    <row r="641" spans="3:28" ht="15.75" customHeight="1">
      <c r="C641" s="41"/>
      <c r="D641" s="41"/>
      <c r="E641" s="41"/>
      <c r="F641" s="41"/>
      <c r="G641" s="83"/>
      <c r="H641" s="83"/>
      <c r="I641" s="83"/>
      <c r="J641" s="83"/>
      <c r="K641" s="83"/>
      <c r="L641" s="83"/>
      <c r="M641" s="83"/>
      <c r="N641" s="83"/>
      <c r="O641" s="83"/>
      <c r="P641" s="83"/>
      <c r="Q641" s="83"/>
      <c r="R641" s="83"/>
      <c r="V641" s="50"/>
      <c r="W641" s="4"/>
      <c r="X641" s="41"/>
      <c r="Y641" s="41"/>
      <c r="Z641" s="41"/>
      <c r="AB641" s="1211"/>
    </row>
    <row r="642" spans="3:28" ht="15.75" customHeight="1">
      <c r="C642" s="41"/>
      <c r="D642" s="41"/>
      <c r="E642" s="41"/>
      <c r="F642" s="41"/>
      <c r="G642" s="83"/>
      <c r="H642" s="83"/>
      <c r="I642" s="83"/>
      <c r="J642" s="83"/>
      <c r="K642" s="83"/>
      <c r="L642" s="83"/>
      <c r="M642" s="83"/>
      <c r="N642" s="83"/>
      <c r="O642" s="83"/>
      <c r="P642" s="83"/>
      <c r="Q642" s="83"/>
      <c r="R642" s="83"/>
      <c r="V642" s="50"/>
      <c r="W642" s="4"/>
      <c r="X642" s="41"/>
      <c r="Y642" s="41"/>
      <c r="Z642" s="41"/>
      <c r="AB642" s="1211"/>
    </row>
    <row r="643" spans="3:28" ht="15.75" customHeight="1">
      <c r="C643" s="41"/>
      <c r="D643" s="41"/>
      <c r="E643" s="41"/>
      <c r="F643" s="41"/>
      <c r="G643" s="83"/>
      <c r="H643" s="83"/>
      <c r="I643" s="83"/>
      <c r="J643" s="83"/>
      <c r="K643" s="83"/>
      <c r="L643" s="83"/>
      <c r="M643" s="83"/>
      <c r="N643" s="83"/>
      <c r="O643" s="83"/>
      <c r="P643" s="83"/>
      <c r="Q643" s="83"/>
      <c r="R643" s="83"/>
      <c r="V643" s="50"/>
      <c r="W643" s="4"/>
      <c r="X643" s="41"/>
      <c r="Y643" s="41"/>
      <c r="Z643" s="41"/>
      <c r="AB643" s="1211"/>
    </row>
    <row r="644" spans="3:28" ht="15.75" customHeight="1">
      <c r="C644" s="41"/>
      <c r="D644" s="41"/>
      <c r="E644" s="41"/>
      <c r="F644" s="41"/>
      <c r="G644" s="83"/>
      <c r="H644" s="83"/>
      <c r="I644" s="83"/>
      <c r="J644" s="83"/>
      <c r="K644" s="83"/>
      <c r="L644" s="83"/>
      <c r="M644" s="83"/>
      <c r="N644" s="83"/>
      <c r="O644" s="83"/>
      <c r="P644" s="83"/>
      <c r="Q644" s="83"/>
      <c r="R644" s="83"/>
      <c r="V644" s="50"/>
      <c r="W644" s="4"/>
      <c r="X644" s="41"/>
      <c r="Y644" s="41"/>
      <c r="Z644" s="41"/>
      <c r="AB644" s="1211"/>
    </row>
    <row r="645" spans="3:28" ht="15.75" customHeight="1">
      <c r="C645" s="41"/>
      <c r="D645" s="41"/>
      <c r="E645" s="41"/>
      <c r="F645" s="41"/>
      <c r="G645" s="83"/>
      <c r="H645" s="83"/>
      <c r="I645" s="83"/>
      <c r="J645" s="83"/>
      <c r="K645" s="83"/>
      <c r="L645" s="83"/>
      <c r="M645" s="83"/>
      <c r="N645" s="83"/>
      <c r="O645" s="83"/>
      <c r="P645" s="83"/>
      <c r="Q645" s="83"/>
      <c r="R645" s="83"/>
      <c r="V645" s="50"/>
      <c r="W645" s="4"/>
      <c r="X645" s="41"/>
      <c r="Y645" s="41"/>
      <c r="Z645" s="41"/>
      <c r="AB645" s="1211"/>
    </row>
    <row r="646" spans="3:28" ht="15.75" customHeight="1">
      <c r="C646" s="41"/>
      <c r="D646" s="41"/>
      <c r="E646" s="41"/>
      <c r="F646" s="41"/>
      <c r="G646" s="83"/>
      <c r="H646" s="83"/>
      <c r="I646" s="83"/>
      <c r="J646" s="83"/>
      <c r="K646" s="83"/>
      <c r="L646" s="83"/>
      <c r="M646" s="83"/>
      <c r="N646" s="83"/>
      <c r="O646" s="83"/>
      <c r="P646" s="83"/>
      <c r="Q646" s="83"/>
      <c r="R646" s="83"/>
      <c r="V646" s="50"/>
      <c r="W646" s="4"/>
      <c r="X646" s="41"/>
      <c r="Y646" s="41"/>
      <c r="Z646" s="41"/>
      <c r="AB646" s="1211"/>
    </row>
    <row r="647" spans="3:28" ht="15.75" customHeight="1">
      <c r="C647" s="41"/>
      <c r="D647" s="41"/>
      <c r="E647" s="41"/>
      <c r="F647" s="41"/>
      <c r="G647" s="83"/>
      <c r="H647" s="83"/>
      <c r="I647" s="83"/>
      <c r="J647" s="83"/>
      <c r="K647" s="83"/>
      <c r="L647" s="83"/>
      <c r="M647" s="83"/>
      <c r="N647" s="83"/>
      <c r="O647" s="83"/>
      <c r="P647" s="83"/>
      <c r="Q647" s="83"/>
      <c r="R647" s="83"/>
      <c r="V647" s="50"/>
      <c r="W647" s="4"/>
      <c r="X647" s="41"/>
      <c r="Y647" s="41"/>
      <c r="Z647" s="41"/>
      <c r="AB647" s="1211"/>
    </row>
    <row r="648" spans="3:28" ht="15.75" customHeight="1">
      <c r="C648" s="41"/>
      <c r="D648" s="41"/>
      <c r="E648" s="41"/>
      <c r="F648" s="41"/>
      <c r="G648" s="83"/>
      <c r="H648" s="83"/>
      <c r="I648" s="83"/>
      <c r="J648" s="83"/>
      <c r="K648" s="83"/>
      <c r="L648" s="83"/>
      <c r="M648" s="83"/>
      <c r="N648" s="83"/>
      <c r="O648" s="83"/>
      <c r="P648" s="83"/>
      <c r="Q648" s="83"/>
      <c r="R648" s="83"/>
      <c r="V648" s="50"/>
      <c r="W648" s="4"/>
      <c r="X648" s="41"/>
      <c r="Y648" s="41"/>
      <c r="Z648" s="41"/>
      <c r="AB648" s="1211"/>
    </row>
    <row r="649" spans="3:28" ht="15.75" customHeight="1">
      <c r="C649" s="41"/>
      <c r="D649" s="41"/>
      <c r="E649" s="41"/>
      <c r="F649" s="41"/>
      <c r="G649" s="83"/>
      <c r="H649" s="83"/>
      <c r="I649" s="83"/>
      <c r="J649" s="83"/>
      <c r="K649" s="83"/>
      <c r="L649" s="83"/>
      <c r="M649" s="83"/>
      <c r="N649" s="83"/>
      <c r="O649" s="83"/>
      <c r="P649" s="83"/>
      <c r="Q649" s="83"/>
      <c r="R649" s="83"/>
      <c r="V649" s="50"/>
      <c r="W649" s="4"/>
      <c r="X649" s="41"/>
      <c r="Y649" s="41"/>
      <c r="Z649" s="41"/>
      <c r="AB649" s="1211"/>
    </row>
    <row r="650" spans="3:28" ht="15.75" customHeight="1">
      <c r="C650" s="41"/>
      <c r="D650" s="41"/>
      <c r="E650" s="41"/>
      <c r="F650" s="41"/>
      <c r="G650" s="83"/>
      <c r="H650" s="83"/>
      <c r="I650" s="83"/>
      <c r="J650" s="83"/>
      <c r="K650" s="83"/>
      <c r="L650" s="83"/>
      <c r="M650" s="83"/>
      <c r="N650" s="83"/>
      <c r="O650" s="83"/>
      <c r="P650" s="83"/>
      <c r="Q650" s="83"/>
      <c r="R650" s="83"/>
      <c r="V650" s="50"/>
      <c r="W650" s="4"/>
      <c r="X650" s="41"/>
      <c r="Y650" s="41"/>
      <c r="Z650" s="41"/>
      <c r="AB650" s="1211"/>
    </row>
    <row r="651" spans="3:28" ht="15.75" customHeight="1">
      <c r="C651" s="41"/>
      <c r="D651" s="41"/>
      <c r="E651" s="41"/>
      <c r="F651" s="41"/>
      <c r="G651" s="83"/>
      <c r="H651" s="83"/>
      <c r="I651" s="83"/>
      <c r="J651" s="83"/>
      <c r="K651" s="83"/>
      <c r="L651" s="83"/>
      <c r="M651" s="83"/>
      <c r="N651" s="83"/>
      <c r="O651" s="83"/>
      <c r="P651" s="83"/>
      <c r="Q651" s="83"/>
      <c r="R651" s="83"/>
      <c r="V651" s="50"/>
      <c r="W651" s="4"/>
      <c r="X651" s="41"/>
      <c r="Y651" s="41"/>
      <c r="Z651" s="41"/>
      <c r="AB651" s="1211"/>
    </row>
    <row r="652" spans="3:28" ht="15.75" customHeight="1">
      <c r="C652" s="41"/>
      <c r="D652" s="41"/>
      <c r="E652" s="41"/>
      <c r="F652" s="41"/>
      <c r="G652" s="83"/>
      <c r="H652" s="83"/>
      <c r="I652" s="83"/>
      <c r="J652" s="83"/>
      <c r="K652" s="83"/>
      <c r="L652" s="83"/>
      <c r="M652" s="83"/>
      <c r="N652" s="83"/>
      <c r="O652" s="83"/>
      <c r="P652" s="83"/>
      <c r="Q652" s="83"/>
      <c r="R652" s="83"/>
      <c r="V652" s="50"/>
      <c r="W652" s="4"/>
      <c r="X652" s="41"/>
      <c r="Y652" s="41"/>
      <c r="Z652" s="41"/>
      <c r="AB652" s="1211"/>
    </row>
    <row r="653" spans="3:28" ht="15.75" customHeight="1">
      <c r="C653" s="41"/>
      <c r="D653" s="41"/>
      <c r="E653" s="41"/>
      <c r="F653" s="41"/>
      <c r="G653" s="83"/>
      <c r="H653" s="83"/>
      <c r="I653" s="83"/>
      <c r="J653" s="83"/>
      <c r="K653" s="83"/>
      <c r="L653" s="83"/>
      <c r="M653" s="83"/>
      <c r="N653" s="83"/>
      <c r="O653" s="83"/>
      <c r="P653" s="83"/>
      <c r="Q653" s="83"/>
      <c r="R653" s="83"/>
      <c r="V653" s="50"/>
      <c r="W653" s="4"/>
      <c r="X653" s="41"/>
      <c r="Y653" s="41"/>
      <c r="Z653" s="41"/>
      <c r="AB653" s="1211"/>
    </row>
    <row r="654" spans="3:28" ht="15.75" customHeight="1">
      <c r="C654" s="41"/>
      <c r="D654" s="41"/>
      <c r="E654" s="41"/>
      <c r="F654" s="41"/>
      <c r="G654" s="83"/>
      <c r="H654" s="83"/>
      <c r="I654" s="83"/>
      <c r="J654" s="83"/>
      <c r="K654" s="83"/>
      <c r="L654" s="83"/>
      <c r="M654" s="83"/>
      <c r="N654" s="83"/>
      <c r="O654" s="83"/>
      <c r="P654" s="83"/>
      <c r="Q654" s="83"/>
      <c r="R654" s="83"/>
      <c r="V654" s="50"/>
      <c r="W654" s="4"/>
      <c r="X654" s="41"/>
      <c r="Y654" s="41"/>
      <c r="Z654" s="41"/>
      <c r="AB654" s="1211"/>
    </row>
    <row r="655" spans="3:28" ht="15.75" customHeight="1">
      <c r="C655" s="41"/>
      <c r="D655" s="41"/>
      <c r="E655" s="41"/>
      <c r="F655" s="41"/>
      <c r="G655" s="83"/>
      <c r="H655" s="83"/>
      <c r="I655" s="83"/>
      <c r="J655" s="83"/>
      <c r="K655" s="83"/>
      <c r="L655" s="83"/>
      <c r="M655" s="83"/>
      <c r="N655" s="83"/>
      <c r="O655" s="83"/>
      <c r="P655" s="83"/>
      <c r="Q655" s="83"/>
      <c r="R655" s="83"/>
      <c r="V655" s="50"/>
      <c r="W655" s="4"/>
      <c r="X655" s="41"/>
      <c r="Y655" s="41"/>
      <c r="Z655" s="41"/>
      <c r="AB655" s="1211"/>
    </row>
    <row r="656" spans="3:28" ht="15.75" customHeight="1">
      <c r="C656" s="41"/>
      <c r="D656" s="41"/>
      <c r="E656" s="41"/>
      <c r="F656" s="41"/>
      <c r="G656" s="83"/>
      <c r="H656" s="83"/>
      <c r="I656" s="83"/>
      <c r="J656" s="83"/>
      <c r="K656" s="83"/>
      <c r="L656" s="83"/>
      <c r="M656" s="83"/>
      <c r="N656" s="83"/>
      <c r="O656" s="83"/>
      <c r="P656" s="83"/>
      <c r="Q656" s="83"/>
      <c r="R656" s="83"/>
      <c r="V656" s="50"/>
      <c r="W656" s="4"/>
      <c r="X656" s="41"/>
      <c r="Y656" s="41"/>
      <c r="Z656" s="41"/>
      <c r="AB656" s="1211"/>
    </row>
    <row r="657" spans="3:28" ht="15.75" customHeight="1">
      <c r="C657" s="41"/>
      <c r="D657" s="41"/>
      <c r="E657" s="41"/>
      <c r="F657" s="41"/>
      <c r="G657" s="83"/>
      <c r="H657" s="83"/>
      <c r="I657" s="83"/>
      <c r="J657" s="83"/>
      <c r="K657" s="83"/>
      <c r="L657" s="83"/>
      <c r="M657" s="83"/>
      <c r="N657" s="83"/>
      <c r="O657" s="83"/>
      <c r="P657" s="83"/>
      <c r="Q657" s="83"/>
      <c r="R657" s="83"/>
      <c r="V657" s="50"/>
      <c r="W657" s="4"/>
      <c r="X657" s="41"/>
      <c r="Y657" s="41"/>
      <c r="Z657" s="41"/>
      <c r="AB657" s="1211"/>
    </row>
    <row r="658" spans="3:28" ht="15.75" customHeight="1">
      <c r="C658" s="41"/>
      <c r="D658" s="41"/>
      <c r="E658" s="41"/>
      <c r="F658" s="41"/>
      <c r="G658" s="83"/>
      <c r="H658" s="83"/>
      <c r="I658" s="83"/>
      <c r="J658" s="83"/>
      <c r="K658" s="83"/>
      <c r="L658" s="83"/>
      <c r="M658" s="83"/>
      <c r="N658" s="83"/>
      <c r="O658" s="83"/>
      <c r="P658" s="83"/>
      <c r="Q658" s="83"/>
      <c r="R658" s="83"/>
      <c r="V658" s="50"/>
      <c r="W658" s="4"/>
      <c r="X658" s="41"/>
      <c r="Y658" s="41"/>
      <c r="Z658" s="41"/>
      <c r="AB658" s="1211"/>
    </row>
    <row r="659" spans="3:28" ht="15.75" customHeight="1">
      <c r="C659" s="41"/>
      <c r="D659" s="41"/>
      <c r="E659" s="41"/>
      <c r="F659" s="41"/>
      <c r="G659" s="83"/>
      <c r="H659" s="83"/>
      <c r="I659" s="83"/>
      <c r="J659" s="83"/>
      <c r="K659" s="83"/>
      <c r="L659" s="83"/>
      <c r="M659" s="83"/>
      <c r="N659" s="83"/>
      <c r="O659" s="83"/>
      <c r="P659" s="83"/>
      <c r="Q659" s="83"/>
      <c r="R659" s="83"/>
      <c r="V659" s="50"/>
      <c r="W659" s="4"/>
      <c r="X659" s="41"/>
      <c r="Y659" s="41"/>
      <c r="Z659" s="41"/>
      <c r="AB659" s="1211"/>
    </row>
    <row r="660" spans="3:28" ht="15.75" customHeight="1">
      <c r="C660" s="41"/>
      <c r="D660" s="41"/>
      <c r="E660" s="41"/>
      <c r="F660" s="41"/>
      <c r="G660" s="83"/>
      <c r="H660" s="83"/>
      <c r="I660" s="83"/>
      <c r="J660" s="83"/>
      <c r="K660" s="83"/>
      <c r="L660" s="83"/>
      <c r="M660" s="83"/>
      <c r="N660" s="83"/>
      <c r="O660" s="83"/>
      <c r="P660" s="83"/>
      <c r="Q660" s="83"/>
      <c r="R660" s="83"/>
      <c r="V660" s="50"/>
      <c r="W660" s="4"/>
      <c r="X660" s="41"/>
      <c r="Y660" s="41"/>
      <c r="Z660" s="41"/>
      <c r="AB660" s="1211"/>
    </row>
    <row r="661" spans="3:28" ht="15.75" customHeight="1">
      <c r="C661" s="41"/>
      <c r="D661" s="41"/>
      <c r="E661" s="41"/>
      <c r="F661" s="41"/>
      <c r="G661" s="83"/>
      <c r="H661" s="83"/>
      <c r="I661" s="83"/>
      <c r="J661" s="83"/>
      <c r="K661" s="83"/>
      <c r="L661" s="83"/>
      <c r="M661" s="83"/>
      <c r="N661" s="83"/>
      <c r="O661" s="83"/>
      <c r="P661" s="83"/>
      <c r="Q661" s="83"/>
      <c r="R661" s="83"/>
      <c r="V661" s="50"/>
      <c r="W661" s="4"/>
      <c r="X661" s="41"/>
      <c r="Y661" s="41"/>
      <c r="Z661" s="41"/>
      <c r="AB661" s="1211"/>
    </row>
    <row r="662" spans="3:28" ht="15.75" customHeight="1">
      <c r="C662" s="41"/>
      <c r="D662" s="41"/>
      <c r="E662" s="41"/>
      <c r="F662" s="41"/>
      <c r="G662" s="83"/>
      <c r="H662" s="83"/>
      <c r="I662" s="83"/>
      <c r="J662" s="83"/>
      <c r="K662" s="83"/>
      <c r="L662" s="83"/>
      <c r="M662" s="83"/>
      <c r="N662" s="83"/>
      <c r="O662" s="83"/>
      <c r="P662" s="83"/>
      <c r="Q662" s="83"/>
      <c r="R662" s="83"/>
      <c r="V662" s="50"/>
      <c r="W662" s="4"/>
      <c r="X662" s="41"/>
      <c r="Y662" s="41"/>
      <c r="Z662" s="41"/>
      <c r="AB662" s="1211"/>
    </row>
    <row r="663" spans="3:28" ht="15.75" customHeight="1">
      <c r="C663" s="41"/>
      <c r="D663" s="41"/>
      <c r="E663" s="41"/>
      <c r="F663" s="41"/>
      <c r="G663" s="83"/>
      <c r="H663" s="83"/>
      <c r="I663" s="83"/>
      <c r="J663" s="83"/>
      <c r="K663" s="83"/>
      <c r="L663" s="83"/>
      <c r="M663" s="83"/>
      <c r="N663" s="83"/>
      <c r="O663" s="83"/>
      <c r="P663" s="83"/>
      <c r="Q663" s="83"/>
      <c r="R663" s="83"/>
      <c r="V663" s="50"/>
      <c r="W663" s="4"/>
      <c r="X663" s="41"/>
      <c r="Y663" s="41"/>
      <c r="Z663" s="41"/>
      <c r="AB663" s="1211"/>
    </row>
    <row r="664" spans="3:28" ht="15.75" customHeight="1">
      <c r="C664" s="41"/>
      <c r="D664" s="41"/>
      <c r="E664" s="41"/>
      <c r="F664" s="41"/>
      <c r="G664" s="83"/>
      <c r="H664" s="83"/>
      <c r="I664" s="83"/>
      <c r="J664" s="83"/>
      <c r="K664" s="83"/>
      <c r="L664" s="83"/>
      <c r="M664" s="83"/>
      <c r="N664" s="83"/>
      <c r="O664" s="83"/>
      <c r="P664" s="83"/>
      <c r="Q664" s="83"/>
      <c r="R664" s="83"/>
      <c r="V664" s="50"/>
      <c r="W664" s="4"/>
      <c r="X664" s="41"/>
      <c r="Y664" s="41"/>
      <c r="Z664" s="41"/>
      <c r="AB664" s="1211"/>
    </row>
    <row r="665" spans="3:28" ht="15.75" customHeight="1">
      <c r="C665" s="41"/>
      <c r="D665" s="41"/>
      <c r="E665" s="41"/>
      <c r="F665" s="41"/>
      <c r="G665" s="83"/>
      <c r="H665" s="83"/>
      <c r="I665" s="83"/>
      <c r="J665" s="83"/>
      <c r="K665" s="83"/>
      <c r="L665" s="83"/>
      <c r="M665" s="83"/>
      <c r="N665" s="83"/>
      <c r="O665" s="83"/>
      <c r="P665" s="83"/>
      <c r="Q665" s="83"/>
      <c r="R665" s="83"/>
      <c r="V665" s="50"/>
      <c r="W665" s="4"/>
      <c r="X665" s="41"/>
      <c r="Y665" s="41"/>
      <c r="Z665" s="41"/>
      <c r="AB665" s="1211"/>
    </row>
    <row r="666" spans="3:28" ht="15.75" customHeight="1">
      <c r="C666" s="41"/>
      <c r="D666" s="41"/>
      <c r="E666" s="41"/>
      <c r="F666" s="41"/>
      <c r="G666" s="83"/>
      <c r="H666" s="83"/>
      <c r="I666" s="83"/>
      <c r="J666" s="83"/>
      <c r="K666" s="83"/>
      <c r="L666" s="83"/>
      <c r="M666" s="83"/>
      <c r="N666" s="83"/>
      <c r="O666" s="83"/>
      <c r="P666" s="83"/>
      <c r="Q666" s="83"/>
      <c r="R666" s="83"/>
      <c r="V666" s="50"/>
      <c r="W666" s="4"/>
      <c r="X666" s="41"/>
      <c r="Y666" s="41"/>
      <c r="Z666" s="41"/>
      <c r="AB666" s="1211"/>
    </row>
    <row r="667" spans="3:28" ht="15.75" customHeight="1">
      <c r="C667" s="41"/>
      <c r="D667" s="41"/>
      <c r="E667" s="41"/>
      <c r="F667" s="41"/>
      <c r="G667" s="83"/>
      <c r="H667" s="83"/>
      <c r="I667" s="83"/>
      <c r="J667" s="83"/>
      <c r="K667" s="83"/>
      <c r="L667" s="83"/>
      <c r="M667" s="83"/>
      <c r="N667" s="83"/>
      <c r="O667" s="83"/>
      <c r="P667" s="83"/>
      <c r="Q667" s="83"/>
      <c r="R667" s="83"/>
      <c r="V667" s="50"/>
      <c r="W667" s="4"/>
      <c r="X667" s="41"/>
      <c r="Y667" s="41"/>
      <c r="Z667" s="41"/>
      <c r="AB667" s="1211"/>
    </row>
    <row r="668" spans="3:28" ht="15.75" customHeight="1">
      <c r="C668" s="41"/>
      <c r="D668" s="41"/>
      <c r="E668" s="41"/>
      <c r="F668" s="41"/>
      <c r="G668" s="83"/>
      <c r="H668" s="83"/>
      <c r="I668" s="83"/>
      <c r="J668" s="83"/>
      <c r="K668" s="83"/>
      <c r="L668" s="83"/>
      <c r="M668" s="83"/>
      <c r="N668" s="83"/>
      <c r="O668" s="83"/>
      <c r="P668" s="83"/>
      <c r="Q668" s="83"/>
      <c r="R668" s="83"/>
      <c r="V668" s="50"/>
      <c r="W668" s="4"/>
      <c r="X668" s="41"/>
      <c r="Y668" s="41"/>
      <c r="Z668" s="41"/>
      <c r="AB668" s="1211"/>
    </row>
    <row r="669" spans="3:28" ht="15.75" customHeight="1">
      <c r="C669" s="41"/>
      <c r="D669" s="41"/>
      <c r="E669" s="41"/>
      <c r="F669" s="41"/>
      <c r="G669" s="83"/>
      <c r="H669" s="83"/>
      <c r="I669" s="83"/>
      <c r="J669" s="83"/>
      <c r="K669" s="83"/>
      <c r="L669" s="83"/>
      <c r="M669" s="83"/>
      <c r="N669" s="83"/>
      <c r="O669" s="83"/>
      <c r="P669" s="83"/>
      <c r="Q669" s="83"/>
      <c r="R669" s="83"/>
      <c r="V669" s="50"/>
      <c r="W669" s="4"/>
      <c r="X669" s="41"/>
      <c r="Y669" s="41"/>
      <c r="Z669" s="41"/>
      <c r="AB669" s="1211"/>
    </row>
    <row r="670" spans="3:28" ht="15.75" customHeight="1">
      <c r="C670" s="41"/>
      <c r="D670" s="41"/>
      <c r="E670" s="41"/>
      <c r="F670" s="41"/>
      <c r="G670" s="83"/>
      <c r="H670" s="83"/>
      <c r="I670" s="83"/>
      <c r="J670" s="83"/>
      <c r="K670" s="83"/>
      <c r="L670" s="83"/>
      <c r="M670" s="83"/>
      <c r="N670" s="83"/>
      <c r="O670" s="83"/>
      <c r="P670" s="83"/>
      <c r="Q670" s="83"/>
      <c r="R670" s="83"/>
      <c r="V670" s="50"/>
      <c r="W670" s="4"/>
      <c r="X670" s="41"/>
      <c r="Y670" s="41"/>
      <c r="Z670" s="41"/>
      <c r="AB670" s="1211"/>
    </row>
    <row r="671" spans="3:28" ht="15.75" customHeight="1">
      <c r="C671" s="41"/>
      <c r="D671" s="41"/>
      <c r="E671" s="41"/>
      <c r="F671" s="41"/>
      <c r="G671" s="83"/>
      <c r="H671" s="83"/>
      <c r="I671" s="83"/>
      <c r="J671" s="83"/>
      <c r="K671" s="83"/>
      <c r="L671" s="83"/>
      <c r="M671" s="83"/>
      <c r="N671" s="83"/>
      <c r="O671" s="83"/>
      <c r="P671" s="83"/>
      <c r="Q671" s="83"/>
      <c r="R671" s="83"/>
      <c r="V671" s="50"/>
      <c r="W671" s="4"/>
      <c r="X671" s="41"/>
      <c r="Y671" s="41"/>
      <c r="Z671" s="41"/>
      <c r="AB671" s="1211"/>
    </row>
    <row r="672" spans="3:28" ht="15.75" customHeight="1">
      <c r="C672" s="41"/>
      <c r="D672" s="41"/>
      <c r="E672" s="41"/>
      <c r="F672" s="41"/>
      <c r="G672" s="83"/>
      <c r="H672" s="83"/>
      <c r="I672" s="83"/>
      <c r="J672" s="83"/>
      <c r="K672" s="83"/>
      <c r="L672" s="83"/>
      <c r="M672" s="83"/>
      <c r="N672" s="83"/>
      <c r="O672" s="83"/>
      <c r="P672" s="83"/>
      <c r="Q672" s="83"/>
      <c r="R672" s="83"/>
      <c r="V672" s="50"/>
      <c r="W672" s="4"/>
      <c r="X672" s="41"/>
      <c r="Y672" s="41"/>
      <c r="Z672" s="41"/>
      <c r="AB672" s="1211"/>
    </row>
    <row r="673" spans="3:28" ht="15.75" customHeight="1">
      <c r="C673" s="41"/>
      <c r="D673" s="41"/>
      <c r="E673" s="41"/>
      <c r="F673" s="41"/>
      <c r="G673" s="83"/>
      <c r="H673" s="83"/>
      <c r="I673" s="83"/>
      <c r="J673" s="83"/>
      <c r="K673" s="83"/>
      <c r="L673" s="83"/>
      <c r="M673" s="83"/>
      <c r="N673" s="83"/>
      <c r="O673" s="83"/>
      <c r="P673" s="83"/>
      <c r="Q673" s="83"/>
      <c r="R673" s="83"/>
      <c r="V673" s="50"/>
      <c r="W673" s="4"/>
      <c r="X673" s="41"/>
      <c r="Y673" s="41"/>
      <c r="Z673" s="41"/>
      <c r="AB673" s="1211"/>
    </row>
    <row r="674" spans="3:28" ht="15.75" customHeight="1">
      <c r="C674" s="41"/>
      <c r="D674" s="41"/>
      <c r="E674" s="41"/>
      <c r="F674" s="41"/>
      <c r="G674" s="83"/>
      <c r="H674" s="83"/>
      <c r="I674" s="83"/>
      <c r="J674" s="83"/>
      <c r="K674" s="83"/>
      <c r="L674" s="83"/>
      <c r="M674" s="83"/>
      <c r="N674" s="83"/>
      <c r="O674" s="83"/>
      <c r="P674" s="83"/>
      <c r="Q674" s="83"/>
      <c r="R674" s="83"/>
      <c r="V674" s="50"/>
      <c r="W674" s="4"/>
      <c r="X674" s="41"/>
      <c r="Y674" s="41"/>
      <c r="Z674" s="41"/>
      <c r="AB674" s="1211"/>
    </row>
    <row r="675" spans="3:28" ht="15.75" customHeight="1">
      <c r="C675" s="41"/>
      <c r="D675" s="41"/>
      <c r="E675" s="41"/>
      <c r="F675" s="41"/>
      <c r="G675" s="83"/>
      <c r="H675" s="83"/>
      <c r="I675" s="83"/>
      <c r="J675" s="83"/>
      <c r="K675" s="83"/>
      <c r="L675" s="83"/>
      <c r="M675" s="83"/>
      <c r="N675" s="83"/>
      <c r="O675" s="83"/>
      <c r="P675" s="83"/>
      <c r="Q675" s="83"/>
      <c r="R675" s="83"/>
      <c r="V675" s="50"/>
      <c r="W675" s="4"/>
      <c r="X675" s="41"/>
      <c r="Y675" s="41"/>
      <c r="Z675" s="41"/>
      <c r="AB675" s="1211"/>
    </row>
    <row r="676" spans="3:28" ht="15.75" customHeight="1">
      <c r="C676" s="41"/>
      <c r="D676" s="41"/>
      <c r="E676" s="41"/>
      <c r="F676" s="41"/>
      <c r="G676" s="83"/>
      <c r="H676" s="83"/>
      <c r="I676" s="83"/>
      <c r="J676" s="83"/>
      <c r="K676" s="83"/>
      <c r="L676" s="83"/>
      <c r="M676" s="83"/>
      <c r="N676" s="83"/>
      <c r="O676" s="83"/>
      <c r="P676" s="83"/>
      <c r="Q676" s="83"/>
      <c r="R676" s="83"/>
      <c r="V676" s="50"/>
      <c r="W676" s="4"/>
      <c r="X676" s="41"/>
      <c r="Y676" s="41"/>
      <c r="Z676" s="41"/>
      <c r="AB676" s="1211"/>
    </row>
    <row r="677" spans="3:28" ht="15.75" customHeight="1">
      <c r="C677" s="41"/>
      <c r="D677" s="41"/>
      <c r="E677" s="41"/>
      <c r="F677" s="41"/>
      <c r="G677" s="83"/>
      <c r="H677" s="83"/>
      <c r="I677" s="83"/>
      <c r="J677" s="83"/>
      <c r="K677" s="83"/>
      <c r="L677" s="83"/>
      <c r="M677" s="83"/>
      <c r="N677" s="83"/>
      <c r="O677" s="83"/>
      <c r="P677" s="83"/>
      <c r="Q677" s="83"/>
      <c r="R677" s="83"/>
      <c r="V677" s="50"/>
      <c r="W677" s="4"/>
      <c r="X677" s="41"/>
      <c r="Y677" s="41"/>
      <c r="Z677" s="41"/>
      <c r="AB677" s="1211"/>
    </row>
    <row r="678" spans="3:28" ht="15.75" customHeight="1">
      <c r="C678" s="41"/>
      <c r="D678" s="41"/>
      <c r="E678" s="41"/>
      <c r="F678" s="41"/>
      <c r="G678" s="83"/>
      <c r="H678" s="83"/>
      <c r="I678" s="83"/>
      <c r="J678" s="83"/>
      <c r="K678" s="83"/>
      <c r="L678" s="83"/>
      <c r="M678" s="83"/>
      <c r="N678" s="83"/>
      <c r="O678" s="83"/>
      <c r="P678" s="83"/>
      <c r="Q678" s="83"/>
      <c r="R678" s="83"/>
      <c r="V678" s="50"/>
      <c r="W678" s="4"/>
      <c r="X678" s="41"/>
      <c r="Y678" s="41"/>
      <c r="Z678" s="41"/>
      <c r="AB678" s="1211"/>
    </row>
    <row r="679" spans="3:28" ht="15.75" customHeight="1">
      <c r="C679" s="41"/>
      <c r="D679" s="41"/>
      <c r="E679" s="41"/>
      <c r="F679" s="41"/>
      <c r="G679" s="83"/>
      <c r="H679" s="83"/>
      <c r="I679" s="83"/>
      <c r="J679" s="83"/>
      <c r="K679" s="83"/>
      <c r="L679" s="83"/>
      <c r="M679" s="83"/>
      <c r="N679" s="83"/>
      <c r="O679" s="83"/>
      <c r="P679" s="83"/>
      <c r="Q679" s="83"/>
      <c r="R679" s="83"/>
      <c r="V679" s="50"/>
      <c r="W679" s="4"/>
      <c r="X679" s="41"/>
      <c r="Y679" s="41"/>
      <c r="Z679" s="41"/>
      <c r="AB679" s="1211"/>
    </row>
    <row r="680" spans="3:28" ht="15.75" customHeight="1">
      <c r="C680" s="41"/>
      <c r="D680" s="41"/>
      <c r="E680" s="41"/>
      <c r="F680" s="41"/>
      <c r="G680" s="83"/>
      <c r="H680" s="83"/>
      <c r="I680" s="83"/>
      <c r="J680" s="83"/>
      <c r="K680" s="83"/>
      <c r="L680" s="83"/>
      <c r="M680" s="83"/>
      <c r="N680" s="83"/>
      <c r="O680" s="83"/>
      <c r="P680" s="83"/>
      <c r="Q680" s="83"/>
      <c r="R680" s="83"/>
      <c r="V680" s="50"/>
      <c r="W680" s="4"/>
      <c r="X680" s="41"/>
      <c r="Y680" s="41"/>
      <c r="Z680" s="41"/>
      <c r="AB680" s="1211"/>
    </row>
    <row r="681" spans="3:28" ht="15.75" customHeight="1">
      <c r="C681" s="41"/>
      <c r="D681" s="41"/>
      <c r="E681" s="41"/>
      <c r="F681" s="41"/>
      <c r="G681" s="83"/>
      <c r="H681" s="83"/>
      <c r="I681" s="83"/>
      <c r="J681" s="83"/>
      <c r="K681" s="83"/>
      <c r="L681" s="83"/>
      <c r="M681" s="83"/>
      <c r="N681" s="83"/>
      <c r="O681" s="83"/>
      <c r="P681" s="83"/>
      <c r="Q681" s="83"/>
      <c r="R681" s="83"/>
      <c r="V681" s="50"/>
      <c r="W681" s="4"/>
      <c r="X681" s="41"/>
      <c r="Y681" s="41"/>
      <c r="Z681" s="41"/>
      <c r="AB681" s="1211"/>
    </row>
    <row r="682" spans="3:28" ht="15.75" customHeight="1">
      <c r="C682" s="41"/>
      <c r="D682" s="41"/>
      <c r="E682" s="41"/>
      <c r="F682" s="41"/>
      <c r="G682" s="83"/>
      <c r="H682" s="83"/>
      <c r="I682" s="83"/>
      <c r="J682" s="83"/>
      <c r="K682" s="83"/>
      <c r="L682" s="83"/>
      <c r="M682" s="83"/>
      <c r="N682" s="83"/>
      <c r="O682" s="83"/>
      <c r="P682" s="83"/>
      <c r="Q682" s="83"/>
      <c r="R682" s="83"/>
      <c r="V682" s="50"/>
      <c r="W682" s="4"/>
      <c r="X682" s="41"/>
      <c r="Y682" s="41"/>
      <c r="Z682" s="41"/>
      <c r="AB682" s="1211"/>
    </row>
    <row r="683" spans="3:28" ht="15.75" customHeight="1">
      <c r="C683" s="41"/>
      <c r="D683" s="41"/>
      <c r="E683" s="41"/>
      <c r="F683" s="41"/>
      <c r="G683" s="83"/>
      <c r="H683" s="83"/>
      <c r="I683" s="83"/>
      <c r="J683" s="83"/>
      <c r="K683" s="83"/>
      <c r="L683" s="83"/>
      <c r="M683" s="83"/>
      <c r="N683" s="83"/>
      <c r="O683" s="83"/>
      <c r="P683" s="83"/>
      <c r="Q683" s="83"/>
      <c r="R683" s="83"/>
      <c r="V683" s="50"/>
      <c r="W683" s="4"/>
      <c r="X683" s="41"/>
      <c r="Y683" s="41"/>
      <c r="Z683" s="41"/>
      <c r="AB683" s="1211"/>
    </row>
    <row r="684" spans="3:28" ht="15.75" customHeight="1">
      <c r="C684" s="41"/>
      <c r="D684" s="41"/>
      <c r="E684" s="41"/>
      <c r="F684" s="41"/>
      <c r="G684" s="83"/>
      <c r="H684" s="83"/>
      <c r="I684" s="83"/>
      <c r="J684" s="83"/>
      <c r="K684" s="83"/>
      <c r="L684" s="83"/>
      <c r="M684" s="83"/>
      <c r="N684" s="83"/>
      <c r="O684" s="83"/>
      <c r="P684" s="83"/>
      <c r="Q684" s="83"/>
      <c r="R684" s="83"/>
      <c r="V684" s="50"/>
      <c r="W684" s="4"/>
      <c r="X684" s="41"/>
      <c r="Y684" s="41"/>
      <c r="Z684" s="41"/>
      <c r="AB684" s="1211"/>
    </row>
    <row r="685" spans="3:28" ht="15.75" customHeight="1">
      <c r="C685" s="41"/>
      <c r="D685" s="41"/>
      <c r="E685" s="41"/>
      <c r="F685" s="41"/>
      <c r="G685" s="83"/>
      <c r="H685" s="83"/>
      <c r="I685" s="83"/>
      <c r="J685" s="83"/>
      <c r="K685" s="83"/>
      <c r="L685" s="83"/>
      <c r="M685" s="83"/>
      <c r="N685" s="83"/>
      <c r="O685" s="83"/>
      <c r="P685" s="83"/>
      <c r="Q685" s="83"/>
      <c r="R685" s="83"/>
      <c r="V685" s="50"/>
      <c r="W685" s="4"/>
      <c r="X685" s="41"/>
      <c r="Y685" s="41"/>
      <c r="Z685" s="41"/>
      <c r="AB685" s="1211"/>
    </row>
    <row r="686" spans="3:28" ht="15.75" customHeight="1">
      <c r="C686" s="41"/>
      <c r="D686" s="41"/>
      <c r="E686" s="41"/>
      <c r="F686" s="41"/>
      <c r="G686" s="83"/>
      <c r="H686" s="83"/>
      <c r="I686" s="83"/>
      <c r="J686" s="83"/>
      <c r="K686" s="83"/>
      <c r="L686" s="83"/>
      <c r="M686" s="83"/>
      <c r="N686" s="83"/>
      <c r="O686" s="83"/>
      <c r="P686" s="83"/>
      <c r="Q686" s="83"/>
      <c r="R686" s="83"/>
      <c r="V686" s="50"/>
      <c r="W686" s="4"/>
      <c r="X686" s="41"/>
      <c r="Y686" s="41"/>
      <c r="Z686" s="41"/>
      <c r="AB686" s="1211"/>
    </row>
    <row r="687" spans="3:28" ht="15.75" customHeight="1">
      <c r="C687" s="41"/>
      <c r="D687" s="41"/>
      <c r="E687" s="41"/>
      <c r="F687" s="41"/>
      <c r="G687" s="83"/>
      <c r="H687" s="83"/>
      <c r="I687" s="83"/>
      <c r="J687" s="83"/>
      <c r="K687" s="83"/>
      <c r="L687" s="83"/>
      <c r="M687" s="83"/>
      <c r="N687" s="83"/>
      <c r="O687" s="83"/>
      <c r="P687" s="83"/>
      <c r="Q687" s="83"/>
      <c r="R687" s="83"/>
      <c r="V687" s="50"/>
      <c r="W687" s="4"/>
      <c r="X687" s="41"/>
      <c r="Y687" s="41"/>
      <c r="Z687" s="41"/>
      <c r="AB687" s="1211"/>
    </row>
    <row r="688" spans="3:28" ht="15.75" customHeight="1">
      <c r="C688" s="41"/>
      <c r="D688" s="41"/>
      <c r="E688" s="41"/>
      <c r="F688" s="41"/>
      <c r="G688" s="83"/>
      <c r="H688" s="83"/>
      <c r="I688" s="83"/>
      <c r="J688" s="83"/>
      <c r="K688" s="83"/>
      <c r="L688" s="83"/>
      <c r="M688" s="83"/>
      <c r="N688" s="83"/>
      <c r="O688" s="83"/>
      <c r="P688" s="83"/>
      <c r="Q688" s="83"/>
      <c r="R688" s="83"/>
      <c r="V688" s="50"/>
      <c r="W688" s="4"/>
      <c r="X688" s="41"/>
      <c r="Y688" s="41"/>
      <c r="Z688" s="41"/>
      <c r="AB688" s="1211"/>
    </row>
    <row r="689" spans="3:28" ht="15.75" customHeight="1">
      <c r="C689" s="41"/>
      <c r="D689" s="41"/>
      <c r="E689" s="41"/>
      <c r="F689" s="41"/>
      <c r="G689" s="83"/>
      <c r="H689" s="83"/>
      <c r="I689" s="83"/>
      <c r="J689" s="83"/>
      <c r="K689" s="83"/>
      <c r="L689" s="83"/>
      <c r="M689" s="83"/>
      <c r="N689" s="83"/>
      <c r="O689" s="83"/>
      <c r="P689" s="83"/>
      <c r="Q689" s="83"/>
      <c r="R689" s="83"/>
      <c r="V689" s="50"/>
      <c r="W689" s="4"/>
      <c r="X689" s="41"/>
      <c r="Y689" s="41"/>
      <c r="Z689" s="41"/>
      <c r="AB689" s="1211"/>
    </row>
    <row r="690" spans="3:28" ht="15.75" customHeight="1">
      <c r="C690" s="41"/>
      <c r="D690" s="41"/>
      <c r="E690" s="41"/>
      <c r="F690" s="41"/>
      <c r="G690" s="83"/>
      <c r="H690" s="83"/>
      <c r="I690" s="83"/>
      <c r="J690" s="83"/>
      <c r="K690" s="83"/>
      <c r="L690" s="83"/>
      <c r="M690" s="83"/>
      <c r="N690" s="83"/>
      <c r="O690" s="83"/>
      <c r="P690" s="83"/>
      <c r="Q690" s="83"/>
      <c r="R690" s="83"/>
      <c r="V690" s="50"/>
      <c r="W690" s="4"/>
      <c r="X690" s="41"/>
      <c r="Y690" s="41"/>
      <c r="Z690" s="41"/>
      <c r="AB690" s="1211"/>
    </row>
    <row r="691" spans="3:28" ht="15.75" customHeight="1">
      <c r="C691" s="41"/>
      <c r="D691" s="41"/>
      <c r="E691" s="41"/>
      <c r="F691" s="41"/>
      <c r="G691" s="83"/>
      <c r="H691" s="83"/>
      <c r="I691" s="83"/>
      <c r="J691" s="83"/>
      <c r="K691" s="83"/>
      <c r="L691" s="83"/>
      <c r="M691" s="83"/>
      <c r="N691" s="83"/>
      <c r="O691" s="83"/>
      <c r="P691" s="83"/>
      <c r="Q691" s="83"/>
      <c r="R691" s="83"/>
      <c r="V691" s="50"/>
      <c r="W691" s="4"/>
      <c r="X691" s="41"/>
      <c r="Y691" s="41"/>
      <c r="Z691" s="41"/>
      <c r="AB691" s="1211"/>
    </row>
    <row r="692" spans="3:28" ht="15.75" customHeight="1">
      <c r="C692" s="41"/>
      <c r="D692" s="41"/>
      <c r="E692" s="41"/>
      <c r="F692" s="41"/>
      <c r="G692" s="83"/>
      <c r="H692" s="83"/>
      <c r="I692" s="83"/>
      <c r="J692" s="83"/>
      <c r="K692" s="83"/>
      <c r="L692" s="83"/>
      <c r="M692" s="83"/>
      <c r="N692" s="83"/>
      <c r="O692" s="83"/>
      <c r="P692" s="83"/>
      <c r="Q692" s="83"/>
      <c r="R692" s="83"/>
      <c r="V692" s="50"/>
      <c r="W692" s="4"/>
      <c r="X692" s="41"/>
      <c r="Y692" s="41"/>
      <c r="Z692" s="41"/>
      <c r="AB692" s="1211"/>
    </row>
    <row r="693" spans="3:28" ht="15.75" customHeight="1">
      <c r="C693" s="41"/>
      <c r="D693" s="41"/>
      <c r="E693" s="41"/>
      <c r="F693" s="41"/>
      <c r="G693" s="83"/>
      <c r="H693" s="83"/>
      <c r="I693" s="83"/>
      <c r="J693" s="83"/>
      <c r="K693" s="83"/>
      <c r="L693" s="83"/>
      <c r="M693" s="83"/>
      <c r="N693" s="83"/>
      <c r="O693" s="83"/>
      <c r="P693" s="83"/>
      <c r="Q693" s="83"/>
      <c r="R693" s="83"/>
      <c r="V693" s="50"/>
      <c r="W693" s="4"/>
      <c r="X693" s="41"/>
      <c r="Y693" s="41"/>
      <c r="Z693" s="41"/>
      <c r="AB693" s="1211"/>
    </row>
    <row r="694" spans="3:28" ht="15.75" customHeight="1">
      <c r="C694" s="41"/>
      <c r="D694" s="41"/>
      <c r="E694" s="41"/>
      <c r="F694" s="41"/>
      <c r="G694" s="83"/>
      <c r="H694" s="83"/>
      <c r="I694" s="83"/>
      <c r="J694" s="83"/>
      <c r="K694" s="83"/>
      <c r="L694" s="83"/>
      <c r="M694" s="83"/>
      <c r="N694" s="83"/>
      <c r="O694" s="83"/>
      <c r="P694" s="83"/>
      <c r="Q694" s="83"/>
      <c r="R694" s="83"/>
      <c r="V694" s="50"/>
      <c r="W694" s="4"/>
      <c r="X694" s="41"/>
      <c r="Y694" s="41"/>
      <c r="Z694" s="41"/>
      <c r="AB694" s="1211"/>
    </row>
    <row r="695" spans="3:28" ht="15.75" customHeight="1">
      <c r="C695" s="41"/>
      <c r="D695" s="41"/>
      <c r="E695" s="41"/>
      <c r="F695" s="41"/>
      <c r="G695" s="83"/>
      <c r="H695" s="83"/>
      <c r="I695" s="83"/>
      <c r="J695" s="83"/>
      <c r="K695" s="83"/>
      <c r="L695" s="83"/>
      <c r="M695" s="83"/>
      <c r="N695" s="83"/>
      <c r="O695" s="83"/>
      <c r="P695" s="83"/>
      <c r="Q695" s="83"/>
      <c r="R695" s="83"/>
      <c r="V695" s="50"/>
      <c r="W695" s="4"/>
      <c r="X695" s="41"/>
      <c r="Y695" s="41"/>
      <c r="Z695" s="41"/>
      <c r="AB695" s="1211"/>
    </row>
    <row r="696" spans="3:28" ht="15.75" customHeight="1">
      <c r="C696" s="41"/>
      <c r="D696" s="41"/>
      <c r="E696" s="41"/>
      <c r="F696" s="41"/>
      <c r="G696" s="83"/>
      <c r="H696" s="83"/>
      <c r="I696" s="83"/>
      <c r="J696" s="83"/>
      <c r="K696" s="83"/>
      <c r="L696" s="83"/>
      <c r="M696" s="83"/>
      <c r="N696" s="83"/>
      <c r="O696" s="83"/>
      <c r="P696" s="83"/>
      <c r="Q696" s="83"/>
      <c r="R696" s="83"/>
      <c r="V696" s="50"/>
      <c r="W696" s="4"/>
      <c r="X696" s="41"/>
      <c r="Y696" s="41"/>
      <c r="Z696" s="41"/>
      <c r="AB696" s="1211"/>
    </row>
    <row r="697" spans="3:28" ht="15.75" customHeight="1">
      <c r="C697" s="41"/>
      <c r="D697" s="41"/>
      <c r="E697" s="41"/>
      <c r="F697" s="41"/>
      <c r="G697" s="83"/>
      <c r="H697" s="83"/>
      <c r="I697" s="83"/>
      <c r="J697" s="83"/>
      <c r="K697" s="83"/>
      <c r="L697" s="83"/>
      <c r="M697" s="83"/>
      <c r="N697" s="83"/>
      <c r="O697" s="83"/>
      <c r="P697" s="83"/>
      <c r="Q697" s="83"/>
      <c r="R697" s="83"/>
      <c r="V697" s="50"/>
      <c r="W697" s="4"/>
      <c r="X697" s="41"/>
      <c r="Y697" s="41"/>
      <c r="Z697" s="41"/>
      <c r="AB697" s="1211"/>
    </row>
    <row r="698" spans="3:28" ht="15.75" customHeight="1">
      <c r="C698" s="41"/>
      <c r="D698" s="41"/>
      <c r="E698" s="41"/>
      <c r="F698" s="41"/>
      <c r="G698" s="83"/>
      <c r="H698" s="83"/>
      <c r="I698" s="83"/>
      <c r="J698" s="83"/>
      <c r="K698" s="83"/>
      <c r="L698" s="83"/>
      <c r="M698" s="83"/>
      <c r="N698" s="83"/>
      <c r="O698" s="83"/>
      <c r="P698" s="83"/>
      <c r="Q698" s="83"/>
      <c r="R698" s="83"/>
      <c r="V698" s="50"/>
      <c r="W698" s="4"/>
      <c r="X698" s="41"/>
      <c r="Y698" s="41"/>
      <c r="Z698" s="41"/>
      <c r="AB698" s="1211"/>
    </row>
    <row r="699" spans="3:28" ht="15.75" customHeight="1">
      <c r="C699" s="41"/>
      <c r="D699" s="41"/>
      <c r="E699" s="41"/>
      <c r="F699" s="41"/>
      <c r="G699" s="83"/>
      <c r="H699" s="83"/>
      <c r="I699" s="83"/>
      <c r="J699" s="83"/>
      <c r="K699" s="83"/>
      <c r="L699" s="83"/>
      <c r="M699" s="83"/>
      <c r="N699" s="83"/>
      <c r="O699" s="83"/>
      <c r="P699" s="83"/>
      <c r="Q699" s="83"/>
      <c r="R699" s="83"/>
      <c r="V699" s="50"/>
      <c r="W699" s="4"/>
      <c r="X699" s="41"/>
      <c r="Y699" s="41"/>
      <c r="Z699" s="41"/>
      <c r="AB699" s="1211"/>
    </row>
    <row r="700" spans="3:28" ht="15.75" customHeight="1">
      <c r="C700" s="41"/>
      <c r="D700" s="41"/>
      <c r="E700" s="41"/>
      <c r="F700" s="41"/>
      <c r="G700" s="83"/>
      <c r="H700" s="83"/>
      <c r="I700" s="83"/>
      <c r="J700" s="83"/>
      <c r="K700" s="83"/>
      <c r="L700" s="83"/>
      <c r="M700" s="83"/>
      <c r="N700" s="83"/>
      <c r="O700" s="83"/>
      <c r="P700" s="83"/>
      <c r="Q700" s="83"/>
      <c r="R700" s="83"/>
      <c r="V700" s="50"/>
      <c r="W700" s="4"/>
      <c r="X700" s="41"/>
      <c r="Y700" s="41"/>
      <c r="Z700" s="41"/>
      <c r="AB700" s="1211"/>
    </row>
    <row r="701" spans="3:28" ht="15.75" customHeight="1">
      <c r="C701" s="41"/>
      <c r="D701" s="41"/>
      <c r="E701" s="41"/>
      <c r="F701" s="41"/>
      <c r="G701" s="83"/>
      <c r="H701" s="83"/>
      <c r="I701" s="83"/>
      <c r="J701" s="83"/>
      <c r="K701" s="83"/>
      <c r="L701" s="83"/>
      <c r="M701" s="83"/>
      <c r="N701" s="83"/>
      <c r="O701" s="83"/>
      <c r="P701" s="83"/>
      <c r="Q701" s="83"/>
      <c r="R701" s="83"/>
      <c r="V701" s="50"/>
      <c r="W701" s="4"/>
      <c r="X701" s="41"/>
      <c r="Y701" s="41"/>
      <c r="Z701" s="41"/>
      <c r="AB701" s="1211"/>
    </row>
    <row r="702" spans="3:28" ht="15.75" customHeight="1">
      <c r="C702" s="41"/>
      <c r="D702" s="41"/>
      <c r="E702" s="41"/>
      <c r="F702" s="41"/>
      <c r="G702" s="83"/>
      <c r="H702" s="83"/>
      <c r="I702" s="83"/>
      <c r="J702" s="83"/>
      <c r="K702" s="83"/>
      <c r="L702" s="83"/>
      <c r="M702" s="83"/>
      <c r="N702" s="83"/>
      <c r="O702" s="83"/>
      <c r="P702" s="83"/>
      <c r="Q702" s="83"/>
      <c r="R702" s="83"/>
      <c r="V702" s="50"/>
      <c r="W702" s="4"/>
      <c r="X702" s="41"/>
      <c r="Y702" s="41"/>
      <c r="Z702" s="41"/>
      <c r="AB702" s="1211"/>
    </row>
    <row r="703" spans="3:28" ht="15.75" customHeight="1">
      <c r="C703" s="41"/>
      <c r="D703" s="41"/>
      <c r="E703" s="41"/>
      <c r="F703" s="41"/>
      <c r="G703" s="83"/>
      <c r="H703" s="83"/>
      <c r="I703" s="83"/>
      <c r="J703" s="83"/>
      <c r="K703" s="83"/>
      <c r="L703" s="83"/>
      <c r="M703" s="83"/>
      <c r="N703" s="83"/>
      <c r="O703" s="83"/>
      <c r="P703" s="83"/>
      <c r="Q703" s="83"/>
      <c r="R703" s="83"/>
      <c r="V703" s="50"/>
      <c r="W703" s="4"/>
      <c r="X703" s="41"/>
      <c r="Y703" s="41"/>
      <c r="Z703" s="41"/>
      <c r="AB703" s="1211"/>
    </row>
    <row r="704" spans="3:28" ht="15.75" customHeight="1">
      <c r="C704" s="41"/>
      <c r="D704" s="41"/>
      <c r="E704" s="41"/>
      <c r="F704" s="41"/>
      <c r="G704" s="83"/>
      <c r="H704" s="83"/>
      <c r="I704" s="83"/>
      <c r="J704" s="83"/>
      <c r="K704" s="83"/>
      <c r="L704" s="83"/>
      <c r="M704" s="83"/>
      <c r="N704" s="83"/>
      <c r="O704" s="83"/>
      <c r="P704" s="83"/>
      <c r="Q704" s="83"/>
      <c r="R704" s="83"/>
      <c r="V704" s="50"/>
      <c r="W704" s="4"/>
      <c r="X704" s="41"/>
      <c r="Y704" s="41"/>
      <c r="Z704" s="41"/>
      <c r="AB704" s="1211"/>
    </row>
    <row r="705" spans="3:28" ht="15.75" customHeight="1">
      <c r="C705" s="41"/>
      <c r="D705" s="41"/>
      <c r="E705" s="41"/>
      <c r="F705" s="41"/>
      <c r="G705" s="83"/>
      <c r="H705" s="83"/>
      <c r="I705" s="83"/>
      <c r="J705" s="83"/>
      <c r="K705" s="83"/>
      <c r="L705" s="83"/>
      <c r="M705" s="83"/>
      <c r="N705" s="83"/>
      <c r="O705" s="83"/>
      <c r="P705" s="83"/>
      <c r="Q705" s="83"/>
      <c r="R705" s="83"/>
      <c r="V705" s="50"/>
      <c r="W705" s="4"/>
      <c r="X705" s="41"/>
      <c r="Y705" s="41"/>
      <c r="Z705" s="41"/>
      <c r="AB705" s="1211"/>
    </row>
    <row r="706" spans="3:28" ht="15.75" customHeight="1">
      <c r="C706" s="41"/>
      <c r="D706" s="41"/>
      <c r="E706" s="41"/>
      <c r="F706" s="41"/>
      <c r="G706" s="83"/>
      <c r="H706" s="83"/>
      <c r="I706" s="83"/>
      <c r="J706" s="83"/>
      <c r="K706" s="83"/>
      <c r="L706" s="83"/>
      <c r="M706" s="83"/>
      <c r="N706" s="83"/>
      <c r="O706" s="83"/>
      <c r="P706" s="83"/>
      <c r="Q706" s="83"/>
      <c r="R706" s="83"/>
      <c r="V706" s="50"/>
      <c r="W706" s="4"/>
      <c r="X706" s="41"/>
      <c r="Y706" s="41"/>
      <c r="Z706" s="41"/>
      <c r="AB706" s="1211"/>
    </row>
    <row r="707" spans="3:28" ht="15.75" customHeight="1">
      <c r="C707" s="41"/>
      <c r="D707" s="41"/>
      <c r="E707" s="41"/>
      <c r="F707" s="41"/>
      <c r="G707" s="83"/>
      <c r="H707" s="83"/>
      <c r="I707" s="83"/>
      <c r="J707" s="83"/>
      <c r="K707" s="83"/>
      <c r="L707" s="83"/>
      <c r="M707" s="83"/>
      <c r="N707" s="83"/>
      <c r="O707" s="83"/>
      <c r="P707" s="83"/>
      <c r="Q707" s="83"/>
      <c r="R707" s="83"/>
      <c r="V707" s="50"/>
      <c r="W707" s="4"/>
      <c r="X707" s="41"/>
      <c r="Y707" s="41"/>
      <c r="Z707" s="41"/>
      <c r="AB707" s="1211"/>
    </row>
    <row r="708" spans="3:28" ht="15.75" customHeight="1">
      <c r="C708" s="41"/>
      <c r="D708" s="41"/>
      <c r="E708" s="41"/>
      <c r="F708" s="41"/>
      <c r="G708" s="83"/>
      <c r="H708" s="83"/>
      <c r="I708" s="83"/>
      <c r="J708" s="83"/>
      <c r="K708" s="83"/>
      <c r="L708" s="83"/>
      <c r="M708" s="83"/>
      <c r="N708" s="83"/>
      <c r="O708" s="83"/>
      <c r="P708" s="83"/>
      <c r="Q708" s="83"/>
      <c r="R708" s="83"/>
      <c r="V708" s="50"/>
      <c r="W708" s="4"/>
      <c r="X708" s="41"/>
      <c r="Y708" s="41"/>
      <c r="Z708" s="41"/>
      <c r="AB708" s="1211"/>
    </row>
    <row r="709" spans="3:28" ht="15.75" customHeight="1">
      <c r="C709" s="41"/>
      <c r="D709" s="41"/>
      <c r="E709" s="41"/>
      <c r="F709" s="41"/>
      <c r="G709" s="83"/>
      <c r="H709" s="83"/>
      <c r="I709" s="83"/>
      <c r="J709" s="83"/>
      <c r="K709" s="83"/>
      <c r="L709" s="83"/>
      <c r="M709" s="83"/>
      <c r="N709" s="83"/>
      <c r="O709" s="83"/>
      <c r="P709" s="83"/>
      <c r="Q709" s="83"/>
      <c r="R709" s="83"/>
      <c r="V709" s="50"/>
      <c r="W709" s="4"/>
      <c r="X709" s="41"/>
      <c r="Y709" s="41"/>
      <c r="Z709" s="41"/>
      <c r="AB709" s="1211"/>
    </row>
    <row r="710" spans="3:28" ht="15.75" customHeight="1">
      <c r="C710" s="41"/>
      <c r="D710" s="41"/>
      <c r="E710" s="41"/>
      <c r="F710" s="41"/>
      <c r="G710" s="83"/>
      <c r="H710" s="83"/>
      <c r="I710" s="83"/>
      <c r="J710" s="83"/>
      <c r="K710" s="83"/>
      <c r="L710" s="83"/>
      <c r="M710" s="83"/>
      <c r="N710" s="83"/>
      <c r="O710" s="83"/>
      <c r="P710" s="83"/>
      <c r="Q710" s="83"/>
      <c r="R710" s="83"/>
      <c r="V710" s="50"/>
      <c r="W710" s="4"/>
      <c r="X710" s="41"/>
      <c r="Y710" s="41"/>
      <c r="Z710" s="41"/>
      <c r="AB710" s="1211"/>
    </row>
    <row r="711" spans="3:28" ht="15.75" customHeight="1">
      <c r="C711" s="41"/>
      <c r="D711" s="41"/>
      <c r="E711" s="41"/>
      <c r="F711" s="41"/>
      <c r="G711" s="83"/>
      <c r="H711" s="83"/>
      <c r="I711" s="83"/>
      <c r="J711" s="83"/>
      <c r="K711" s="83"/>
      <c r="L711" s="83"/>
      <c r="M711" s="83"/>
      <c r="N711" s="83"/>
      <c r="O711" s="83"/>
      <c r="P711" s="83"/>
      <c r="Q711" s="83"/>
      <c r="R711" s="83"/>
      <c r="V711" s="50"/>
      <c r="W711" s="4"/>
      <c r="X711" s="41"/>
      <c r="Y711" s="41"/>
      <c r="Z711" s="41"/>
      <c r="AB711" s="1211"/>
    </row>
    <row r="712" spans="3:28" ht="15.75" customHeight="1">
      <c r="C712" s="41"/>
      <c r="D712" s="41"/>
      <c r="E712" s="41"/>
      <c r="F712" s="41"/>
      <c r="G712" s="83"/>
      <c r="H712" s="83"/>
      <c r="I712" s="83"/>
      <c r="J712" s="83"/>
      <c r="K712" s="83"/>
      <c r="L712" s="83"/>
      <c r="M712" s="83"/>
      <c r="N712" s="83"/>
      <c r="O712" s="83"/>
      <c r="P712" s="83"/>
      <c r="Q712" s="83"/>
      <c r="R712" s="83"/>
      <c r="V712" s="50"/>
      <c r="W712" s="4"/>
      <c r="X712" s="41"/>
      <c r="Y712" s="41"/>
      <c r="Z712" s="41"/>
      <c r="AB712" s="1211"/>
    </row>
    <row r="713" spans="3:28" ht="15.75" customHeight="1">
      <c r="C713" s="41"/>
      <c r="D713" s="41"/>
      <c r="E713" s="41"/>
      <c r="F713" s="41"/>
      <c r="G713" s="83"/>
      <c r="H713" s="83"/>
      <c r="I713" s="83"/>
      <c r="J713" s="83"/>
      <c r="K713" s="83"/>
      <c r="L713" s="83"/>
      <c r="M713" s="83"/>
      <c r="N713" s="83"/>
      <c r="O713" s="83"/>
      <c r="P713" s="83"/>
      <c r="Q713" s="83"/>
      <c r="R713" s="83"/>
      <c r="V713" s="50"/>
      <c r="W713" s="4"/>
      <c r="X713" s="41"/>
      <c r="Y713" s="41"/>
      <c r="Z713" s="41"/>
      <c r="AB713" s="1211"/>
    </row>
    <row r="714" spans="3:28" ht="15.75" customHeight="1">
      <c r="C714" s="41"/>
      <c r="D714" s="41"/>
      <c r="E714" s="41"/>
      <c r="F714" s="41"/>
      <c r="G714" s="83"/>
      <c r="H714" s="83"/>
      <c r="I714" s="83"/>
      <c r="J714" s="83"/>
      <c r="K714" s="83"/>
      <c r="L714" s="83"/>
      <c r="M714" s="83"/>
      <c r="N714" s="83"/>
      <c r="O714" s="83"/>
      <c r="P714" s="83"/>
      <c r="Q714" s="83"/>
      <c r="R714" s="83"/>
      <c r="V714" s="50"/>
      <c r="W714" s="4"/>
      <c r="X714" s="41"/>
      <c r="Y714" s="41"/>
      <c r="Z714" s="41"/>
      <c r="AB714" s="1211"/>
    </row>
    <row r="715" spans="3:28" ht="15.75" customHeight="1">
      <c r="C715" s="41"/>
      <c r="D715" s="41"/>
      <c r="E715" s="41"/>
      <c r="F715" s="41"/>
      <c r="G715" s="83"/>
      <c r="H715" s="83"/>
      <c r="I715" s="83"/>
      <c r="J715" s="83"/>
      <c r="K715" s="83"/>
      <c r="L715" s="83"/>
      <c r="M715" s="83"/>
      <c r="N715" s="83"/>
      <c r="O715" s="83"/>
      <c r="P715" s="83"/>
      <c r="Q715" s="83"/>
      <c r="R715" s="83"/>
      <c r="V715" s="50"/>
      <c r="W715" s="4"/>
      <c r="X715" s="41"/>
      <c r="Y715" s="41"/>
      <c r="Z715" s="41"/>
      <c r="AB715" s="1211"/>
    </row>
    <row r="716" spans="3:28" ht="15.75" customHeight="1">
      <c r="C716" s="41"/>
      <c r="D716" s="41"/>
      <c r="E716" s="41"/>
      <c r="F716" s="41"/>
      <c r="G716" s="83"/>
      <c r="H716" s="83"/>
      <c r="I716" s="83"/>
      <c r="J716" s="83"/>
      <c r="K716" s="83"/>
      <c r="L716" s="83"/>
      <c r="M716" s="83"/>
      <c r="N716" s="83"/>
      <c r="O716" s="83"/>
      <c r="P716" s="83"/>
      <c r="Q716" s="83"/>
      <c r="R716" s="83"/>
      <c r="V716" s="50"/>
      <c r="W716" s="4"/>
      <c r="X716" s="41"/>
      <c r="Y716" s="41"/>
      <c r="Z716" s="41"/>
      <c r="AB716" s="1211"/>
    </row>
    <row r="717" spans="3:28" ht="15.75" customHeight="1">
      <c r="C717" s="41"/>
      <c r="D717" s="41"/>
      <c r="E717" s="41"/>
      <c r="F717" s="41"/>
      <c r="G717" s="83"/>
      <c r="H717" s="83"/>
      <c r="I717" s="83"/>
      <c r="J717" s="83"/>
      <c r="K717" s="83"/>
      <c r="L717" s="83"/>
      <c r="M717" s="83"/>
      <c r="N717" s="83"/>
      <c r="O717" s="83"/>
      <c r="P717" s="83"/>
      <c r="Q717" s="83"/>
      <c r="R717" s="83"/>
      <c r="V717" s="50"/>
      <c r="W717" s="4"/>
      <c r="X717" s="41"/>
      <c r="Y717" s="41"/>
      <c r="Z717" s="41"/>
      <c r="AB717" s="1211"/>
    </row>
    <row r="718" spans="3:28" ht="15.75" customHeight="1">
      <c r="C718" s="41"/>
      <c r="D718" s="41"/>
      <c r="E718" s="41"/>
      <c r="F718" s="41"/>
      <c r="G718" s="83"/>
      <c r="H718" s="83"/>
      <c r="I718" s="83"/>
      <c r="J718" s="83"/>
      <c r="K718" s="83"/>
      <c r="L718" s="83"/>
      <c r="M718" s="83"/>
      <c r="N718" s="83"/>
      <c r="O718" s="83"/>
      <c r="P718" s="83"/>
      <c r="Q718" s="83"/>
      <c r="R718" s="83"/>
      <c r="V718" s="50"/>
      <c r="W718" s="4"/>
      <c r="X718" s="41"/>
      <c r="Y718" s="41"/>
      <c r="Z718" s="41"/>
      <c r="AB718" s="1211"/>
    </row>
    <row r="719" spans="3:28" ht="15.75" customHeight="1">
      <c r="C719" s="41"/>
      <c r="D719" s="41"/>
      <c r="E719" s="41"/>
      <c r="F719" s="41"/>
      <c r="G719" s="83"/>
      <c r="H719" s="83"/>
      <c r="I719" s="83"/>
      <c r="J719" s="83"/>
      <c r="K719" s="83"/>
      <c r="L719" s="83"/>
      <c r="M719" s="83"/>
      <c r="N719" s="83"/>
      <c r="O719" s="83"/>
      <c r="P719" s="83"/>
      <c r="Q719" s="83"/>
      <c r="R719" s="83"/>
      <c r="V719" s="50"/>
      <c r="W719" s="4"/>
      <c r="X719" s="41"/>
      <c r="Y719" s="41"/>
      <c r="Z719" s="41"/>
      <c r="AB719" s="1211"/>
    </row>
    <row r="720" spans="3:28" ht="15.75" customHeight="1">
      <c r="C720" s="41"/>
      <c r="D720" s="41"/>
      <c r="E720" s="41"/>
      <c r="F720" s="41"/>
      <c r="G720" s="83"/>
      <c r="H720" s="83"/>
      <c r="I720" s="83"/>
      <c r="J720" s="83"/>
      <c r="K720" s="83"/>
      <c r="L720" s="83"/>
      <c r="M720" s="83"/>
      <c r="N720" s="83"/>
      <c r="O720" s="83"/>
      <c r="P720" s="83"/>
      <c r="Q720" s="83"/>
      <c r="R720" s="83"/>
      <c r="V720" s="50"/>
      <c r="W720" s="4"/>
      <c r="X720" s="41"/>
      <c r="Y720" s="41"/>
      <c r="Z720" s="41"/>
      <c r="AB720" s="1211"/>
    </row>
    <row r="721" spans="3:28" ht="15.75" customHeight="1">
      <c r="C721" s="41"/>
      <c r="D721" s="41"/>
      <c r="E721" s="41"/>
      <c r="F721" s="41"/>
      <c r="G721" s="83"/>
      <c r="H721" s="83"/>
      <c r="I721" s="83"/>
      <c r="J721" s="83"/>
      <c r="K721" s="83"/>
      <c r="L721" s="83"/>
      <c r="M721" s="83"/>
      <c r="N721" s="83"/>
      <c r="O721" s="83"/>
      <c r="P721" s="83"/>
      <c r="Q721" s="83"/>
      <c r="R721" s="83"/>
      <c r="V721" s="50"/>
      <c r="W721" s="4"/>
      <c r="X721" s="41"/>
      <c r="Y721" s="41"/>
      <c r="Z721" s="41"/>
      <c r="AB721" s="1211"/>
    </row>
    <row r="722" spans="3:28" ht="15.75" customHeight="1">
      <c r="C722" s="41"/>
      <c r="D722" s="41"/>
      <c r="E722" s="41"/>
      <c r="F722" s="41"/>
      <c r="G722" s="83"/>
      <c r="H722" s="83"/>
      <c r="I722" s="83"/>
      <c r="J722" s="83"/>
      <c r="K722" s="83"/>
      <c r="L722" s="83"/>
      <c r="M722" s="83"/>
      <c r="N722" s="83"/>
      <c r="O722" s="83"/>
      <c r="P722" s="83"/>
      <c r="Q722" s="83"/>
      <c r="R722" s="83"/>
      <c r="V722" s="50"/>
      <c r="W722" s="4"/>
      <c r="X722" s="41"/>
      <c r="Y722" s="41"/>
      <c r="Z722" s="41"/>
      <c r="AB722" s="1211"/>
    </row>
    <row r="723" spans="3:28" ht="15.75" customHeight="1">
      <c r="C723" s="41"/>
      <c r="D723" s="41"/>
      <c r="E723" s="41"/>
      <c r="F723" s="41"/>
      <c r="G723" s="83"/>
      <c r="H723" s="83"/>
      <c r="I723" s="83"/>
      <c r="J723" s="83"/>
      <c r="K723" s="83"/>
      <c r="L723" s="83"/>
      <c r="M723" s="83"/>
      <c r="N723" s="83"/>
      <c r="O723" s="83"/>
      <c r="P723" s="83"/>
      <c r="Q723" s="83"/>
      <c r="R723" s="83"/>
      <c r="V723" s="50"/>
      <c r="W723" s="4"/>
      <c r="X723" s="41"/>
      <c r="Y723" s="41"/>
      <c r="Z723" s="41"/>
      <c r="AB723" s="1211"/>
    </row>
    <row r="724" spans="3:28" ht="15.75" customHeight="1">
      <c r="C724" s="41"/>
      <c r="D724" s="41"/>
      <c r="E724" s="41"/>
      <c r="F724" s="41"/>
      <c r="G724" s="83"/>
      <c r="H724" s="83"/>
      <c r="I724" s="83"/>
      <c r="J724" s="83"/>
      <c r="K724" s="83"/>
      <c r="L724" s="83"/>
      <c r="M724" s="83"/>
      <c r="N724" s="83"/>
      <c r="O724" s="83"/>
      <c r="P724" s="83"/>
      <c r="Q724" s="83"/>
      <c r="R724" s="83"/>
      <c r="V724" s="50"/>
      <c r="W724" s="4"/>
      <c r="X724" s="41"/>
      <c r="Y724" s="41"/>
      <c r="Z724" s="41"/>
      <c r="AB724" s="1211"/>
    </row>
    <row r="725" spans="3:28" ht="15.75" customHeight="1">
      <c r="C725" s="41"/>
      <c r="D725" s="41"/>
      <c r="E725" s="41"/>
      <c r="F725" s="41"/>
      <c r="G725" s="83"/>
      <c r="H725" s="83"/>
      <c r="I725" s="83"/>
      <c r="J725" s="83"/>
      <c r="K725" s="83"/>
      <c r="L725" s="83"/>
      <c r="M725" s="83"/>
      <c r="N725" s="83"/>
      <c r="O725" s="83"/>
      <c r="P725" s="83"/>
      <c r="Q725" s="83"/>
      <c r="R725" s="83"/>
      <c r="V725" s="50"/>
      <c r="W725" s="4"/>
      <c r="X725" s="41"/>
      <c r="Y725" s="41"/>
      <c r="Z725" s="41"/>
      <c r="AB725" s="1211"/>
    </row>
    <row r="726" spans="3:28" ht="15.75" customHeight="1">
      <c r="C726" s="41"/>
      <c r="D726" s="41"/>
      <c r="E726" s="41"/>
      <c r="F726" s="41"/>
      <c r="G726" s="83"/>
      <c r="H726" s="83"/>
      <c r="I726" s="83"/>
      <c r="J726" s="83"/>
      <c r="K726" s="83"/>
      <c r="L726" s="83"/>
      <c r="M726" s="83"/>
      <c r="N726" s="83"/>
      <c r="O726" s="83"/>
      <c r="P726" s="83"/>
      <c r="Q726" s="83"/>
      <c r="R726" s="83"/>
      <c r="V726" s="50"/>
      <c r="W726" s="4"/>
      <c r="X726" s="41"/>
      <c r="Y726" s="41"/>
      <c r="Z726" s="41"/>
      <c r="AB726" s="1211"/>
    </row>
    <row r="727" spans="3:28" ht="15.75" customHeight="1">
      <c r="C727" s="41"/>
      <c r="D727" s="41"/>
      <c r="E727" s="41"/>
      <c r="F727" s="41"/>
      <c r="G727" s="83"/>
      <c r="H727" s="83"/>
      <c r="I727" s="83"/>
      <c r="J727" s="83"/>
      <c r="K727" s="83"/>
      <c r="L727" s="83"/>
      <c r="M727" s="83"/>
      <c r="N727" s="83"/>
      <c r="O727" s="83"/>
      <c r="P727" s="83"/>
      <c r="Q727" s="83"/>
      <c r="R727" s="83"/>
      <c r="V727" s="50"/>
      <c r="W727" s="4"/>
      <c r="X727" s="41"/>
      <c r="Y727" s="41"/>
      <c r="Z727" s="41"/>
      <c r="AB727" s="1211"/>
    </row>
    <row r="728" spans="3:28" ht="15.75" customHeight="1">
      <c r="C728" s="41"/>
      <c r="D728" s="41"/>
      <c r="E728" s="41"/>
      <c r="F728" s="41"/>
      <c r="G728" s="83"/>
      <c r="H728" s="83"/>
      <c r="I728" s="83"/>
      <c r="J728" s="83"/>
      <c r="K728" s="83"/>
      <c r="L728" s="83"/>
      <c r="M728" s="83"/>
      <c r="N728" s="83"/>
      <c r="O728" s="83"/>
      <c r="P728" s="83"/>
      <c r="Q728" s="83"/>
      <c r="R728" s="83"/>
      <c r="V728" s="50"/>
      <c r="W728" s="4"/>
      <c r="X728" s="41"/>
      <c r="Y728" s="41"/>
      <c r="Z728" s="41"/>
      <c r="AB728" s="1211"/>
    </row>
    <row r="729" spans="3:28" ht="15.75" customHeight="1">
      <c r="C729" s="41"/>
      <c r="D729" s="41"/>
      <c r="E729" s="41"/>
      <c r="F729" s="41"/>
      <c r="G729" s="83"/>
      <c r="H729" s="83"/>
      <c r="I729" s="83"/>
      <c r="J729" s="83"/>
      <c r="K729" s="83"/>
      <c r="L729" s="83"/>
      <c r="M729" s="83"/>
      <c r="N729" s="83"/>
      <c r="O729" s="83"/>
      <c r="P729" s="83"/>
      <c r="Q729" s="83"/>
      <c r="R729" s="83"/>
      <c r="V729" s="50"/>
      <c r="W729" s="4"/>
      <c r="X729" s="41"/>
      <c r="Y729" s="41"/>
      <c r="Z729" s="41"/>
      <c r="AB729" s="1211"/>
    </row>
    <row r="730" spans="3:28" ht="15.75" customHeight="1">
      <c r="C730" s="41"/>
      <c r="D730" s="41"/>
      <c r="E730" s="41"/>
      <c r="F730" s="41"/>
      <c r="G730" s="83"/>
      <c r="H730" s="83"/>
      <c r="I730" s="83"/>
      <c r="J730" s="83"/>
      <c r="K730" s="83"/>
      <c r="L730" s="83"/>
      <c r="M730" s="83"/>
      <c r="N730" s="83"/>
      <c r="O730" s="83"/>
      <c r="P730" s="83"/>
      <c r="Q730" s="83"/>
      <c r="R730" s="83"/>
      <c r="V730" s="50"/>
      <c r="W730" s="4"/>
      <c r="X730" s="41"/>
      <c r="Y730" s="41"/>
      <c r="Z730" s="41"/>
      <c r="AB730" s="1211"/>
    </row>
    <row r="731" spans="3:28" ht="15.75" customHeight="1">
      <c r="C731" s="41"/>
      <c r="D731" s="41"/>
      <c r="E731" s="41"/>
      <c r="F731" s="41"/>
      <c r="G731" s="83"/>
      <c r="H731" s="83"/>
      <c r="I731" s="83"/>
      <c r="J731" s="83"/>
      <c r="K731" s="83"/>
      <c r="L731" s="83"/>
      <c r="M731" s="83"/>
      <c r="N731" s="83"/>
      <c r="O731" s="83"/>
      <c r="P731" s="83"/>
      <c r="Q731" s="83"/>
      <c r="R731" s="83"/>
      <c r="V731" s="50"/>
      <c r="W731" s="4"/>
      <c r="X731" s="41"/>
      <c r="Y731" s="41"/>
      <c r="Z731" s="41"/>
      <c r="AB731" s="1211"/>
    </row>
    <row r="732" spans="3:28" ht="15.75" customHeight="1">
      <c r="C732" s="41"/>
      <c r="D732" s="41"/>
      <c r="E732" s="41"/>
      <c r="F732" s="41"/>
      <c r="G732" s="83"/>
      <c r="H732" s="83"/>
      <c r="I732" s="83"/>
      <c r="J732" s="83"/>
      <c r="K732" s="83"/>
      <c r="L732" s="83"/>
      <c r="M732" s="83"/>
      <c r="N732" s="83"/>
      <c r="O732" s="83"/>
      <c r="P732" s="83"/>
      <c r="Q732" s="83"/>
      <c r="R732" s="83"/>
      <c r="V732" s="50"/>
      <c r="W732" s="4"/>
      <c r="X732" s="41"/>
      <c r="Y732" s="41"/>
      <c r="Z732" s="41"/>
      <c r="AB732" s="1211"/>
    </row>
    <row r="733" spans="3:28" ht="15.75" customHeight="1">
      <c r="C733" s="41"/>
      <c r="D733" s="41"/>
      <c r="E733" s="41"/>
      <c r="F733" s="41"/>
      <c r="G733" s="83"/>
      <c r="H733" s="83"/>
      <c r="I733" s="83"/>
      <c r="J733" s="83"/>
      <c r="K733" s="83"/>
      <c r="L733" s="83"/>
      <c r="M733" s="83"/>
      <c r="N733" s="83"/>
      <c r="O733" s="83"/>
      <c r="P733" s="83"/>
      <c r="Q733" s="83"/>
      <c r="R733" s="83"/>
      <c r="V733" s="50"/>
      <c r="W733" s="4"/>
      <c r="X733" s="41"/>
      <c r="Y733" s="41"/>
      <c r="Z733" s="41"/>
      <c r="AB733" s="1211"/>
    </row>
    <row r="734" spans="3:28" ht="15.75" customHeight="1">
      <c r="C734" s="41"/>
      <c r="D734" s="41"/>
      <c r="E734" s="41"/>
      <c r="F734" s="41"/>
      <c r="G734" s="83"/>
      <c r="H734" s="83"/>
      <c r="I734" s="83"/>
      <c r="J734" s="83"/>
      <c r="K734" s="83"/>
      <c r="L734" s="83"/>
      <c r="M734" s="83"/>
      <c r="N734" s="83"/>
      <c r="O734" s="83"/>
      <c r="P734" s="83"/>
      <c r="Q734" s="83"/>
      <c r="R734" s="83"/>
      <c r="V734" s="50"/>
      <c r="W734" s="4"/>
      <c r="X734" s="41"/>
      <c r="Y734" s="41"/>
      <c r="Z734" s="41"/>
      <c r="AB734" s="1211"/>
    </row>
    <row r="735" spans="3:28" ht="15.75" customHeight="1">
      <c r="C735" s="41"/>
      <c r="D735" s="41"/>
      <c r="E735" s="41"/>
      <c r="F735" s="41"/>
      <c r="G735" s="83"/>
      <c r="H735" s="83"/>
      <c r="I735" s="83"/>
      <c r="J735" s="83"/>
      <c r="K735" s="83"/>
      <c r="L735" s="83"/>
      <c r="M735" s="83"/>
      <c r="N735" s="83"/>
      <c r="O735" s="83"/>
      <c r="P735" s="83"/>
      <c r="Q735" s="83"/>
      <c r="R735" s="83"/>
      <c r="V735" s="50"/>
      <c r="W735" s="4"/>
      <c r="X735" s="41"/>
      <c r="Y735" s="41"/>
      <c r="Z735" s="41"/>
      <c r="AB735" s="1211"/>
    </row>
    <row r="736" spans="3:28" ht="15.75" customHeight="1">
      <c r="C736" s="41"/>
      <c r="D736" s="41"/>
      <c r="E736" s="41"/>
      <c r="F736" s="41"/>
      <c r="G736" s="83"/>
      <c r="H736" s="83"/>
      <c r="I736" s="83"/>
      <c r="J736" s="83"/>
      <c r="K736" s="83"/>
      <c r="L736" s="83"/>
      <c r="M736" s="83"/>
      <c r="N736" s="83"/>
      <c r="O736" s="83"/>
      <c r="P736" s="83"/>
      <c r="Q736" s="83"/>
      <c r="R736" s="83"/>
      <c r="V736" s="50"/>
      <c r="W736" s="4"/>
      <c r="X736" s="41"/>
      <c r="Y736" s="41"/>
      <c r="Z736" s="41"/>
      <c r="AB736" s="1211"/>
    </row>
    <row r="737" spans="3:28" ht="15.75" customHeight="1">
      <c r="C737" s="41"/>
      <c r="D737" s="41"/>
      <c r="E737" s="41"/>
      <c r="F737" s="41"/>
      <c r="G737" s="83"/>
      <c r="H737" s="83"/>
      <c r="I737" s="83"/>
      <c r="J737" s="83"/>
      <c r="K737" s="83"/>
      <c r="L737" s="83"/>
      <c r="M737" s="83"/>
      <c r="N737" s="83"/>
      <c r="O737" s="83"/>
      <c r="P737" s="83"/>
      <c r="Q737" s="83"/>
      <c r="R737" s="83"/>
      <c r="V737" s="50"/>
      <c r="W737" s="4"/>
      <c r="X737" s="41"/>
      <c r="Y737" s="41"/>
      <c r="Z737" s="41"/>
      <c r="AB737" s="1211"/>
    </row>
    <row r="738" spans="3:28" ht="15.75" customHeight="1">
      <c r="C738" s="41"/>
      <c r="D738" s="41"/>
      <c r="E738" s="41"/>
      <c r="F738" s="41"/>
      <c r="G738" s="83"/>
      <c r="H738" s="83"/>
      <c r="I738" s="83"/>
      <c r="J738" s="83"/>
      <c r="K738" s="83"/>
      <c r="L738" s="83"/>
      <c r="M738" s="83"/>
      <c r="N738" s="83"/>
      <c r="O738" s="83"/>
      <c r="P738" s="83"/>
      <c r="Q738" s="83"/>
      <c r="R738" s="83"/>
      <c r="V738" s="50"/>
      <c r="W738" s="4"/>
      <c r="X738" s="41"/>
      <c r="Y738" s="41"/>
      <c r="Z738" s="41"/>
      <c r="AB738" s="1211"/>
    </row>
    <row r="739" spans="3:28" ht="15.75" customHeight="1">
      <c r="C739" s="41"/>
      <c r="D739" s="41"/>
      <c r="E739" s="41"/>
      <c r="F739" s="41"/>
      <c r="G739" s="83"/>
      <c r="H739" s="83"/>
      <c r="I739" s="83"/>
      <c r="J739" s="83"/>
      <c r="K739" s="83"/>
      <c r="L739" s="83"/>
      <c r="M739" s="83"/>
      <c r="N739" s="83"/>
      <c r="O739" s="83"/>
      <c r="P739" s="83"/>
      <c r="Q739" s="83"/>
      <c r="R739" s="83"/>
      <c r="V739" s="50"/>
      <c r="W739" s="4"/>
      <c r="X739" s="41"/>
      <c r="Y739" s="41"/>
      <c r="Z739" s="41"/>
      <c r="AB739" s="1211"/>
    </row>
    <row r="740" spans="3:28" ht="15.75" customHeight="1">
      <c r="C740" s="41"/>
      <c r="D740" s="41"/>
      <c r="E740" s="41"/>
      <c r="F740" s="41"/>
      <c r="G740" s="83"/>
      <c r="H740" s="83"/>
      <c r="I740" s="83"/>
      <c r="J740" s="83"/>
      <c r="K740" s="83"/>
      <c r="L740" s="83"/>
      <c r="M740" s="83"/>
      <c r="N740" s="83"/>
      <c r="O740" s="83"/>
      <c r="P740" s="83"/>
      <c r="Q740" s="83"/>
      <c r="R740" s="83"/>
      <c r="V740" s="50"/>
      <c r="W740" s="4"/>
      <c r="X740" s="41"/>
      <c r="Y740" s="41"/>
      <c r="Z740" s="41"/>
      <c r="AB740" s="1211"/>
    </row>
    <row r="741" spans="3:28" ht="15.75" customHeight="1">
      <c r="C741" s="41"/>
      <c r="D741" s="41"/>
      <c r="E741" s="41"/>
      <c r="F741" s="41"/>
      <c r="G741" s="83"/>
      <c r="H741" s="83"/>
      <c r="I741" s="83"/>
      <c r="J741" s="83"/>
      <c r="K741" s="83"/>
      <c r="L741" s="83"/>
      <c r="M741" s="83"/>
      <c r="N741" s="83"/>
      <c r="O741" s="83"/>
      <c r="P741" s="83"/>
      <c r="Q741" s="83"/>
      <c r="R741" s="83"/>
      <c r="V741" s="50"/>
      <c r="W741" s="4"/>
      <c r="X741" s="41"/>
      <c r="Y741" s="41"/>
      <c r="Z741" s="41"/>
      <c r="AB741" s="1211"/>
    </row>
    <row r="742" spans="3:28" ht="15.75" customHeight="1">
      <c r="C742" s="41"/>
      <c r="D742" s="41"/>
      <c r="E742" s="41"/>
      <c r="F742" s="41"/>
      <c r="G742" s="83"/>
      <c r="H742" s="83"/>
      <c r="I742" s="83"/>
      <c r="J742" s="83"/>
      <c r="K742" s="83"/>
      <c r="L742" s="83"/>
      <c r="M742" s="83"/>
      <c r="N742" s="83"/>
      <c r="O742" s="83"/>
      <c r="P742" s="83"/>
      <c r="Q742" s="83"/>
      <c r="R742" s="83"/>
      <c r="V742" s="50"/>
      <c r="W742" s="4"/>
      <c r="X742" s="41"/>
      <c r="Y742" s="41"/>
      <c r="Z742" s="41"/>
      <c r="AB742" s="1211"/>
    </row>
    <row r="743" spans="3:28" ht="15.75" customHeight="1">
      <c r="C743" s="41"/>
      <c r="D743" s="41"/>
      <c r="E743" s="41"/>
      <c r="F743" s="41"/>
      <c r="G743" s="83"/>
      <c r="H743" s="83"/>
      <c r="I743" s="83"/>
      <c r="J743" s="83"/>
      <c r="K743" s="83"/>
      <c r="L743" s="83"/>
      <c r="M743" s="83"/>
      <c r="N743" s="83"/>
      <c r="O743" s="83"/>
      <c r="P743" s="83"/>
      <c r="Q743" s="83"/>
      <c r="R743" s="83"/>
      <c r="V743" s="50"/>
      <c r="W743" s="4"/>
      <c r="X743" s="41"/>
      <c r="Y743" s="41"/>
      <c r="Z743" s="41"/>
      <c r="AB743" s="1211"/>
    </row>
    <row r="744" spans="3:28" ht="15.75" customHeight="1">
      <c r="C744" s="41"/>
      <c r="D744" s="41"/>
      <c r="E744" s="41"/>
      <c r="F744" s="41"/>
      <c r="G744" s="83"/>
      <c r="H744" s="83"/>
      <c r="I744" s="83"/>
      <c r="J744" s="83"/>
      <c r="K744" s="83"/>
      <c r="L744" s="83"/>
      <c r="M744" s="83"/>
      <c r="N744" s="83"/>
      <c r="O744" s="83"/>
      <c r="P744" s="83"/>
      <c r="Q744" s="83"/>
      <c r="R744" s="83"/>
      <c r="V744" s="50"/>
      <c r="W744" s="4"/>
      <c r="X744" s="41"/>
      <c r="Y744" s="41"/>
      <c r="Z744" s="41"/>
      <c r="AB744" s="1211"/>
    </row>
    <row r="745" spans="3:28" ht="15.75" customHeight="1">
      <c r="C745" s="41"/>
      <c r="D745" s="41"/>
      <c r="E745" s="41"/>
      <c r="F745" s="41"/>
      <c r="G745" s="83"/>
      <c r="H745" s="83"/>
      <c r="I745" s="83"/>
      <c r="J745" s="83"/>
      <c r="K745" s="83"/>
      <c r="L745" s="83"/>
      <c r="M745" s="83"/>
      <c r="N745" s="83"/>
      <c r="O745" s="83"/>
      <c r="P745" s="83"/>
      <c r="Q745" s="83"/>
      <c r="R745" s="83"/>
      <c r="V745" s="50"/>
      <c r="W745" s="4"/>
      <c r="X745" s="41"/>
      <c r="Y745" s="41"/>
      <c r="Z745" s="41"/>
      <c r="AB745" s="1211"/>
    </row>
    <row r="746" spans="3:28" ht="15.75" customHeight="1">
      <c r="C746" s="41"/>
      <c r="D746" s="41"/>
      <c r="E746" s="41"/>
      <c r="F746" s="41"/>
      <c r="G746" s="83"/>
      <c r="H746" s="83"/>
      <c r="I746" s="83"/>
      <c r="J746" s="83"/>
      <c r="K746" s="83"/>
      <c r="L746" s="83"/>
      <c r="M746" s="83"/>
      <c r="N746" s="83"/>
      <c r="O746" s="83"/>
      <c r="P746" s="83"/>
      <c r="Q746" s="83"/>
      <c r="R746" s="83"/>
      <c r="V746" s="50"/>
      <c r="W746" s="4"/>
      <c r="X746" s="41"/>
      <c r="Y746" s="41"/>
      <c r="Z746" s="41"/>
      <c r="AB746" s="1211"/>
    </row>
    <row r="747" spans="3:28" ht="15.75" customHeight="1">
      <c r="C747" s="41"/>
      <c r="D747" s="41"/>
      <c r="E747" s="41"/>
      <c r="F747" s="41"/>
      <c r="G747" s="83"/>
      <c r="H747" s="83"/>
      <c r="I747" s="83"/>
      <c r="J747" s="83"/>
      <c r="K747" s="83"/>
      <c r="L747" s="83"/>
      <c r="M747" s="83"/>
      <c r="N747" s="83"/>
      <c r="O747" s="83"/>
      <c r="P747" s="83"/>
      <c r="Q747" s="83"/>
      <c r="R747" s="83"/>
      <c r="V747" s="50"/>
      <c r="W747" s="4"/>
      <c r="X747" s="41"/>
      <c r="Y747" s="41"/>
      <c r="Z747" s="41"/>
      <c r="AB747" s="1211"/>
    </row>
    <row r="748" spans="3:28" ht="15.75" customHeight="1">
      <c r="C748" s="41"/>
      <c r="D748" s="41"/>
      <c r="E748" s="41"/>
      <c r="F748" s="41"/>
      <c r="G748" s="83"/>
      <c r="H748" s="83"/>
      <c r="I748" s="83"/>
      <c r="J748" s="83"/>
      <c r="K748" s="83"/>
      <c r="L748" s="83"/>
      <c r="M748" s="83"/>
      <c r="N748" s="83"/>
      <c r="O748" s="83"/>
      <c r="P748" s="83"/>
      <c r="Q748" s="83"/>
      <c r="R748" s="83"/>
      <c r="V748" s="50"/>
      <c r="W748" s="4"/>
      <c r="X748" s="41"/>
      <c r="Y748" s="41"/>
      <c r="Z748" s="41"/>
      <c r="AB748" s="1211"/>
    </row>
    <row r="749" spans="3:28" ht="15.75" customHeight="1">
      <c r="C749" s="41"/>
      <c r="D749" s="41"/>
      <c r="E749" s="41"/>
      <c r="F749" s="41"/>
      <c r="G749" s="83"/>
      <c r="H749" s="83"/>
      <c r="I749" s="83"/>
      <c r="J749" s="83"/>
      <c r="K749" s="83"/>
      <c r="L749" s="83"/>
      <c r="M749" s="83"/>
      <c r="N749" s="83"/>
      <c r="O749" s="83"/>
      <c r="P749" s="83"/>
      <c r="Q749" s="83"/>
      <c r="R749" s="83"/>
      <c r="V749" s="50"/>
      <c r="W749" s="4"/>
      <c r="X749" s="41"/>
      <c r="Y749" s="41"/>
      <c r="Z749" s="41"/>
      <c r="AB749" s="1211"/>
    </row>
    <row r="750" spans="3:28" ht="15.75" customHeight="1">
      <c r="C750" s="41"/>
      <c r="D750" s="41"/>
      <c r="E750" s="41"/>
      <c r="F750" s="41"/>
      <c r="G750" s="83"/>
      <c r="H750" s="83"/>
      <c r="I750" s="83"/>
      <c r="J750" s="83"/>
      <c r="K750" s="83"/>
      <c r="L750" s="83"/>
      <c r="M750" s="83"/>
      <c r="N750" s="83"/>
      <c r="O750" s="83"/>
      <c r="P750" s="83"/>
      <c r="Q750" s="83"/>
      <c r="R750" s="83"/>
      <c r="V750" s="50"/>
      <c r="W750" s="4"/>
      <c r="X750" s="41"/>
      <c r="Y750" s="41"/>
      <c r="Z750" s="41"/>
      <c r="AB750" s="1211"/>
    </row>
    <row r="751" spans="3:28" ht="15.75" customHeight="1">
      <c r="C751" s="41"/>
      <c r="D751" s="41"/>
      <c r="E751" s="41"/>
      <c r="F751" s="41"/>
      <c r="G751" s="83"/>
      <c r="H751" s="83"/>
      <c r="I751" s="83"/>
      <c r="J751" s="83"/>
      <c r="K751" s="83"/>
      <c r="L751" s="83"/>
      <c r="M751" s="83"/>
      <c r="N751" s="83"/>
      <c r="O751" s="83"/>
      <c r="P751" s="83"/>
      <c r="Q751" s="83"/>
      <c r="R751" s="83"/>
      <c r="V751" s="50"/>
      <c r="W751" s="4"/>
      <c r="X751" s="41"/>
      <c r="Y751" s="41"/>
      <c r="Z751" s="41"/>
      <c r="AB751" s="1211"/>
    </row>
    <row r="752" spans="3:28" ht="15.75" customHeight="1">
      <c r="C752" s="41"/>
      <c r="D752" s="41"/>
      <c r="E752" s="41"/>
      <c r="F752" s="41"/>
      <c r="G752" s="83"/>
      <c r="H752" s="83"/>
      <c r="I752" s="83"/>
      <c r="J752" s="83"/>
      <c r="K752" s="83"/>
      <c r="L752" s="83"/>
      <c r="M752" s="83"/>
      <c r="N752" s="83"/>
      <c r="O752" s="83"/>
      <c r="P752" s="83"/>
      <c r="Q752" s="83"/>
      <c r="R752" s="83"/>
      <c r="V752" s="50"/>
      <c r="W752" s="4"/>
      <c r="X752" s="41"/>
      <c r="Y752" s="41"/>
      <c r="Z752" s="41"/>
      <c r="AB752" s="1211"/>
    </row>
    <row r="753" spans="3:28" ht="15.75" customHeight="1">
      <c r="C753" s="41"/>
      <c r="D753" s="41"/>
      <c r="E753" s="41"/>
      <c r="F753" s="41"/>
      <c r="G753" s="83"/>
      <c r="H753" s="83"/>
      <c r="I753" s="83"/>
      <c r="J753" s="83"/>
      <c r="K753" s="83"/>
      <c r="L753" s="83"/>
      <c r="M753" s="83"/>
      <c r="N753" s="83"/>
      <c r="O753" s="83"/>
      <c r="P753" s="83"/>
      <c r="Q753" s="83"/>
      <c r="R753" s="83"/>
      <c r="V753" s="50"/>
      <c r="W753" s="4"/>
      <c r="X753" s="41"/>
      <c r="Y753" s="41"/>
      <c r="Z753" s="41"/>
      <c r="AB753" s="1211"/>
    </row>
    <row r="754" spans="3:28" ht="15.75" customHeight="1">
      <c r="C754" s="41"/>
      <c r="D754" s="41"/>
      <c r="E754" s="41"/>
      <c r="F754" s="41"/>
      <c r="G754" s="83"/>
      <c r="H754" s="83"/>
      <c r="I754" s="83"/>
      <c r="J754" s="83"/>
      <c r="K754" s="83"/>
      <c r="L754" s="83"/>
      <c r="M754" s="83"/>
      <c r="N754" s="83"/>
      <c r="O754" s="83"/>
      <c r="P754" s="83"/>
      <c r="Q754" s="83"/>
      <c r="R754" s="83"/>
      <c r="V754" s="50"/>
      <c r="W754" s="4"/>
      <c r="X754" s="41"/>
      <c r="Y754" s="41"/>
      <c r="Z754" s="41"/>
      <c r="AB754" s="1211"/>
    </row>
    <row r="755" spans="3:28" ht="15.75" customHeight="1">
      <c r="C755" s="41"/>
      <c r="D755" s="41"/>
      <c r="E755" s="41"/>
      <c r="F755" s="41"/>
      <c r="G755" s="83"/>
      <c r="H755" s="83"/>
      <c r="I755" s="83"/>
      <c r="J755" s="83"/>
      <c r="K755" s="83"/>
      <c r="L755" s="83"/>
      <c r="M755" s="83"/>
      <c r="N755" s="83"/>
      <c r="O755" s="83"/>
      <c r="P755" s="83"/>
      <c r="Q755" s="83"/>
      <c r="R755" s="83"/>
      <c r="V755" s="50"/>
      <c r="W755" s="4"/>
      <c r="X755" s="41"/>
      <c r="Y755" s="41"/>
      <c r="Z755" s="41"/>
      <c r="AB755" s="1211"/>
    </row>
    <row r="756" spans="3:28" ht="15.75" customHeight="1">
      <c r="C756" s="41"/>
      <c r="D756" s="41"/>
      <c r="E756" s="41"/>
      <c r="F756" s="41"/>
      <c r="G756" s="83"/>
      <c r="H756" s="83"/>
      <c r="I756" s="83"/>
      <c r="J756" s="83"/>
      <c r="K756" s="83"/>
      <c r="L756" s="83"/>
      <c r="M756" s="83"/>
      <c r="N756" s="83"/>
      <c r="O756" s="83"/>
      <c r="P756" s="83"/>
      <c r="Q756" s="83"/>
      <c r="R756" s="83"/>
      <c r="V756" s="50"/>
      <c r="W756" s="4"/>
      <c r="X756" s="41"/>
      <c r="Y756" s="41"/>
      <c r="Z756" s="41"/>
      <c r="AB756" s="1211"/>
    </row>
    <row r="757" spans="3:28" ht="15.75" customHeight="1">
      <c r="C757" s="41"/>
      <c r="D757" s="41"/>
      <c r="E757" s="41"/>
      <c r="F757" s="41"/>
      <c r="G757" s="83"/>
      <c r="H757" s="83"/>
      <c r="I757" s="83"/>
      <c r="J757" s="83"/>
      <c r="K757" s="83"/>
      <c r="L757" s="83"/>
      <c r="M757" s="83"/>
      <c r="N757" s="83"/>
      <c r="O757" s="83"/>
      <c r="P757" s="83"/>
      <c r="Q757" s="83"/>
      <c r="R757" s="83"/>
      <c r="V757" s="50"/>
      <c r="W757" s="4"/>
      <c r="X757" s="41"/>
      <c r="Y757" s="41"/>
      <c r="Z757" s="41"/>
      <c r="AB757" s="1211"/>
    </row>
    <row r="758" spans="3:28" ht="15.75" customHeight="1">
      <c r="C758" s="41"/>
      <c r="D758" s="41"/>
      <c r="E758" s="41"/>
      <c r="F758" s="41"/>
      <c r="G758" s="83"/>
      <c r="H758" s="83"/>
      <c r="I758" s="83"/>
      <c r="J758" s="83"/>
      <c r="K758" s="83"/>
      <c r="L758" s="83"/>
      <c r="M758" s="83"/>
      <c r="N758" s="83"/>
      <c r="O758" s="83"/>
      <c r="P758" s="83"/>
      <c r="Q758" s="83"/>
      <c r="R758" s="83"/>
      <c r="V758" s="50"/>
      <c r="W758" s="4"/>
      <c r="X758" s="41"/>
      <c r="Y758" s="41"/>
      <c r="Z758" s="41"/>
      <c r="AB758" s="1211"/>
    </row>
    <row r="759" spans="3:28" ht="15.75" customHeight="1">
      <c r="C759" s="41"/>
      <c r="D759" s="41"/>
      <c r="E759" s="41"/>
      <c r="F759" s="41"/>
      <c r="G759" s="83"/>
      <c r="H759" s="83"/>
      <c r="I759" s="83"/>
      <c r="J759" s="83"/>
      <c r="K759" s="83"/>
      <c r="L759" s="83"/>
      <c r="M759" s="83"/>
      <c r="N759" s="83"/>
      <c r="O759" s="83"/>
      <c r="P759" s="83"/>
      <c r="Q759" s="83"/>
      <c r="R759" s="83"/>
      <c r="V759" s="50"/>
      <c r="W759" s="4"/>
      <c r="X759" s="41"/>
      <c r="Y759" s="41"/>
      <c r="Z759" s="41"/>
      <c r="AB759" s="1211"/>
    </row>
    <row r="760" spans="3:28" ht="15.75" customHeight="1">
      <c r="C760" s="41"/>
      <c r="D760" s="41"/>
      <c r="E760" s="41"/>
      <c r="F760" s="41"/>
      <c r="G760" s="83"/>
      <c r="H760" s="83"/>
      <c r="I760" s="83"/>
      <c r="J760" s="83"/>
      <c r="K760" s="83"/>
      <c r="L760" s="83"/>
      <c r="M760" s="83"/>
      <c r="N760" s="83"/>
      <c r="O760" s="83"/>
      <c r="P760" s="83"/>
      <c r="Q760" s="83"/>
      <c r="R760" s="83"/>
      <c r="V760" s="50"/>
      <c r="W760" s="4"/>
      <c r="X760" s="41"/>
      <c r="Y760" s="41"/>
      <c r="Z760" s="41"/>
      <c r="AB760" s="1211"/>
    </row>
    <row r="761" spans="3:28" ht="15.75" customHeight="1">
      <c r="C761" s="41"/>
      <c r="D761" s="41"/>
      <c r="E761" s="41"/>
      <c r="F761" s="41"/>
      <c r="G761" s="83"/>
      <c r="H761" s="83"/>
      <c r="I761" s="83"/>
      <c r="J761" s="83"/>
      <c r="K761" s="83"/>
      <c r="L761" s="83"/>
      <c r="M761" s="83"/>
      <c r="N761" s="83"/>
      <c r="O761" s="83"/>
      <c r="P761" s="83"/>
      <c r="Q761" s="83"/>
      <c r="R761" s="83"/>
      <c r="V761" s="50"/>
      <c r="W761" s="4"/>
      <c r="X761" s="41"/>
      <c r="Y761" s="41"/>
      <c r="Z761" s="41"/>
      <c r="AB761" s="1211"/>
    </row>
    <row r="762" spans="3:28" ht="15.75" customHeight="1">
      <c r="C762" s="41"/>
      <c r="D762" s="41"/>
      <c r="E762" s="41"/>
      <c r="F762" s="41"/>
      <c r="G762" s="83"/>
      <c r="H762" s="83"/>
      <c r="I762" s="83"/>
      <c r="J762" s="83"/>
      <c r="K762" s="83"/>
      <c r="L762" s="83"/>
      <c r="M762" s="83"/>
      <c r="N762" s="83"/>
      <c r="O762" s="83"/>
      <c r="P762" s="83"/>
      <c r="Q762" s="83"/>
      <c r="R762" s="83"/>
      <c r="V762" s="50"/>
      <c r="W762" s="4"/>
      <c r="X762" s="41"/>
      <c r="Y762" s="41"/>
      <c r="Z762" s="41"/>
      <c r="AB762" s="1211"/>
    </row>
    <row r="763" spans="3:28" ht="15.75" customHeight="1">
      <c r="C763" s="41"/>
      <c r="D763" s="41"/>
      <c r="E763" s="41"/>
      <c r="F763" s="41"/>
      <c r="G763" s="83"/>
      <c r="H763" s="83"/>
      <c r="I763" s="83"/>
      <c r="J763" s="83"/>
      <c r="K763" s="83"/>
      <c r="L763" s="83"/>
      <c r="M763" s="83"/>
      <c r="N763" s="83"/>
      <c r="O763" s="83"/>
      <c r="P763" s="83"/>
      <c r="Q763" s="83"/>
      <c r="R763" s="83"/>
      <c r="V763" s="50"/>
      <c r="W763" s="4"/>
      <c r="X763" s="41"/>
      <c r="Y763" s="41"/>
      <c r="Z763" s="41"/>
      <c r="AB763" s="1211"/>
    </row>
    <row r="764" spans="3:28" ht="15.75" customHeight="1">
      <c r="C764" s="41"/>
      <c r="D764" s="41"/>
      <c r="E764" s="41"/>
      <c r="F764" s="41"/>
      <c r="G764" s="83"/>
      <c r="H764" s="83"/>
      <c r="I764" s="83"/>
      <c r="J764" s="83"/>
      <c r="K764" s="83"/>
      <c r="L764" s="83"/>
      <c r="M764" s="83"/>
      <c r="N764" s="83"/>
      <c r="O764" s="83"/>
      <c r="P764" s="83"/>
      <c r="Q764" s="83"/>
      <c r="R764" s="83"/>
      <c r="V764" s="50"/>
      <c r="W764" s="4"/>
      <c r="X764" s="41"/>
      <c r="Y764" s="41"/>
      <c r="Z764" s="41"/>
      <c r="AB764" s="1211"/>
    </row>
    <row r="765" spans="3:28" ht="15.75" customHeight="1">
      <c r="C765" s="41"/>
      <c r="D765" s="41"/>
      <c r="E765" s="41"/>
      <c r="F765" s="41"/>
      <c r="G765" s="83"/>
      <c r="H765" s="83"/>
      <c r="I765" s="83"/>
      <c r="J765" s="83"/>
      <c r="K765" s="83"/>
      <c r="L765" s="83"/>
      <c r="M765" s="83"/>
      <c r="N765" s="83"/>
      <c r="O765" s="83"/>
      <c r="P765" s="83"/>
      <c r="Q765" s="83"/>
      <c r="R765" s="83"/>
      <c r="V765" s="50"/>
      <c r="W765" s="4"/>
      <c r="X765" s="41"/>
      <c r="Y765" s="41"/>
      <c r="Z765" s="41"/>
      <c r="AB765" s="1211"/>
    </row>
    <row r="766" spans="3:28" ht="15.75" customHeight="1">
      <c r="C766" s="41"/>
      <c r="D766" s="41"/>
      <c r="E766" s="41"/>
      <c r="F766" s="41"/>
      <c r="G766" s="83"/>
      <c r="H766" s="83"/>
      <c r="I766" s="83"/>
      <c r="J766" s="83"/>
      <c r="K766" s="83"/>
      <c r="L766" s="83"/>
      <c r="M766" s="83"/>
      <c r="N766" s="83"/>
      <c r="O766" s="83"/>
      <c r="P766" s="83"/>
      <c r="Q766" s="83"/>
      <c r="R766" s="83"/>
      <c r="V766" s="50"/>
      <c r="W766" s="4"/>
      <c r="X766" s="41"/>
      <c r="Y766" s="41"/>
      <c r="Z766" s="41"/>
      <c r="AB766" s="1211"/>
    </row>
    <row r="767" spans="3:28" ht="15.75" customHeight="1">
      <c r="C767" s="41"/>
      <c r="D767" s="41"/>
      <c r="E767" s="41"/>
      <c r="F767" s="41"/>
      <c r="G767" s="83"/>
      <c r="H767" s="83"/>
      <c r="I767" s="83"/>
      <c r="J767" s="83"/>
      <c r="K767" s="83"/>
      <c r="L767" s="83"/>
      <c r="M767" s="83"/>
      <c r="N767" s="83"/>
      <c r="O767" s="83"/>
      <c r="P767" s="83"/>
      <c r="Q767" s="83"/>
      <c r="R767" s="83"/>
      <c r="V767" s="50"/>
      <c r="W767" s="4"/>
      <c r="X767" s="41"/>
      <c r="Y767" s="41"/>
      <c r="Z767" s="41"/>
      <c r="AB767" s="1211"/>
    </row>
    <row r="768" spans="3:28" ht="15.75" customHeight="1">
      <c r="C768" s="41"/>
      <c r="D768" s="41"/>
      <c r="E768" s="41"/>
      <c r="F768" s="41"/>
      <c r="G768" s="83"/>
      <c r="H768" s="83"/>
      <c r="I768" s="83"/>
      <c r="J768" s="83"/>
      <c r="K768" s="83"/>
      <c r="L768" s="83"/>
      <c r="M768" s="83"/>
      <c r="N768" s="83"/>
      <c r="O768" s="83"/>
      <c r="P768" s="83"/>
      <c r="Q768" s="83"/>
      <c r="R768" s="83"/>
      <c r="V768" s="50"/>
      <c r="W768" s="4"/>
      <c r="X768" s="41"/>
      <c r="Y768" s="41"/>
      <c r="Z768" s="41"/>
      <c r="AB768" s="1211"/>
    </row>
    <row r="769" spans="3:28" ht="15.75" customHeight="1">
      <c r="C769" s="41"/>
      <c r="D769" s="41"/>
      <c r="E769" s="41"/>
      <c r="F769" s="41"/>
      <c r="G769" s="83"/>
      <c r="H769" s="83"/>
      <c r="I769" s="83"/>
      <c r="J769" s="83"/>
      <c r="K769" s="83"/>
      <c r="L769" s="83"/>
      <c r="M769" s="83"/>
      <c r="N769" s="83"/>
      <c r="O769" s="83"/>
      <c r="P769" s="83"/>
      <c r="Q769" s="83"/>
      <c r="R769" s="83"/>
      <c r="V769" s="50"/>
      <c r="W769" s="4"/>
      <c r="X769" s="41"/>
      <c r="Y769" s="41"/>
      <c r="Z769" s="41"/>
      <c r="AB769" s="1211"/>
    </row>
    <row r="770" spans="3:28" ht="15.75" customHeight="1">
      <c r="C770" s="41"/>
      <c r="D770" s="41"/>
      <c r="E770" s="41"/>
      <c r="F770" s="41"/>
      <c r="G770" s="83"/>
      <c r="H770" s="83"/>
      <c r="I770" s="83"/>
      <c r="J770" s="83"/>
      <c r="K770" s="83"/>
      <c r="L770" s="83"/>
      <c r="M770" s="83"/>
      <c r="N770" s="83"/>
      <c r="O770" s="83"/>
      <c r="P770" s="83"/>
      <c r="Q770" s="83"/>
      <c r="R770" s="83"/>
      <c r="V770" s="50"/>
      <c r="W770" s="4"/>
      <c r="X770" s="41"/>
      <c r="Y770" s="41"/>
      <c r="Z770" s="41"/>
      <c r="AB770" s="1211"/>
    </row>
    <row r="771" spans="3:28" ht="15.75" customHeight="1">
      <c r="C771" s="41"/>
      <c r="D771" s="41"/>
      <c r="E771" s="41"/>
      <c r="F771" s="41"/>
      <c r="G771" s="83"/>
      <c r="H771" s="83"/>
      <c r="I771" s="83"/>
      <c r="J771" s="83"/>
      <c r="K771" s="83"/>
      <c r="L771" s="83"/>
      <c r="M771" s="83"/>
      <c r="N771" s="83"/>
      <c r="O771" s="83"/>
      <c r="P771" s="83"/>
      <c r="Q771" s="83"/>
      <c r="R771" s="83"/>
      <c r="V771" s="50"/>
      <c r="W771" s="4"/>
      <c r="X771" s="41"/>
      <c r="Y771" s="41"/>
      <c r="Z771" s="41"/>
      <c r="AB771" s="1211"/>
    </row>
    <row r="772" spans="3:28" ht="15.75" customHeight="1">
      <c r="C772" s="41"/>
      <c r="D772" s="41"/>
      <c r="E772" s="41"/>
      <c r="F772" s="41"/>
      <c r="G772" s="83"/>
      <c r="H772" s="83"/>
      <c r="I772" s="83"/>
      <c r="J772" s="83"/>
      <c r="K772" s="83"/>
      <c r="L772" s="83"/>
      <c r="M772" s="83"/>
      <c r="N772" s="83"/>
      <c r="O772" s="83"/>
      <c r="P772" s="83"/>
      <c r="Q772" s="83"/>
      <c r="R772" s="83"/>
      <c r="V772" s="50"/>
      <c r="W772" s="4"/>
      <c r="X772" s="41"/>
      <c r="Y772" s="41"/>
      <c r="Z772" s="41"/>
      <c r="AB772" s="1211"/>
    </row>
    <row r="773" spans="3:28" ht="15.75" customHeight="1">
      <c r="C773" s="41"/>
      <c r="D773" s="41"/>
      <c r="E773" s="41"/>
      <c r="F773" s="41"/>
      <c r="G773" s="83"/>
      <c r="H773" s="83"/>
      <c r="I773" s="83"/>
      <c r="J773" s="83"/>
      <c r="K773" s="83"/>
      <c r="L773" s="83"/>
      <c r="M773" s="83"/>
      <c r="N773" s="83"/>
      <c r="O773" s="83"/>
      <c r="P773" s="83"/>
      <c r="Q773" s="83"/>
      <c r="R773" s="83"/>
      <c r="V773" s="50"/>
      <c r="W773" s="4"/>
      <c r="X773" s="41"/>
      <c r="Y773" s="41"/>
      <c r="Z773" s="41"/>
      <c r="AB773" s="1211"/>
    </row>
    <row r="774" spans="3:28" ht="15.75" customHeight="1">
      <c r="C774" s="41"/>
      <c r="D774" s="41"/>
      <c r="E774" s="41"/>
      <c r="F774" s="41"/>
      <c r="G774" s="83"/>
      <c r="H774" s="83"/>
      <c r="I774" s="83"/>
      <c r="J774" s="83"/>
      <c r="K774" s="83"/>
      <c r="L774" s="83"/>
      <c r="M774" s="83"/>
      <c r="N774" s="83"/>
      <c r="O774" s="83"/>
      <c r="P774" s="83"/>
      <c r="Q774" s="83"/>
      <c r="R774" s="83"/>
      <c r="V774" s="50"/>
      <c r="W774" s="4"/>
      <c r="X774" s="41"/>
      <c r="Y774" s="41"/>
      <c r="Z774" s="41"/>
      <c r="AB774" s="1211"/>
    </row>
    <row r="775" spans="3:28" ht="15.75" customHeight="1">
      <c r="C775" s="41"/>
      <c r="D775" s="41"/>
      <c r="E775" s="41"/>
      <c r="F775" s="41"/>
      <c r="G775" s="83"/>
      <c r="H775" s="83"/>
      <c r="I775" s="83"/>
      <c r="J775" s="83"/>
      <c r="K775" s="83"/>
      <c r="L775" s="83"/>
      <c r="M775" s="83"/>
      <c r="N775" s="83"/>
      <c r="O775" s="83"/>
      <c r="P775" s="83"/>
      <c r="Q775" s="83"/>
      <c r="R775" s="83"/>
      <c r="V775" s="50"/>
      <c r="W775" s="4"/>
      <c r="X775" s="41"/>
      <c r="Y775" s="41"/>
      <c r="Z775" s="41"/>
      <c r="AB775" s="1211"/>
    </row>
    <row r="776" spans="3:28" ht="15.75" customHeight="1">
      <c r="C776" s="41"/>
      <c r="D776" s="41"/>
      <c r="E776" s="41"/>
      <c r="F776" s="41"/>
      <c r="G776" s="83"/>
      <c r="H776" s="83"/>
      <c r="I776" s="83"/>
      <c r="J776" s="83"/>
      <c r="K776" s="83"/>
      <c r="L776" s="83"/>
      <c r="M776" s="83"/>
      <c r="N776" s="83"/>
      <c r="O776" s="83"/>
      <c r="P776" s="83"/>
      <c r="Q776" s="83"/>
      <c r="R776" s="83"/>
      <c r="V776" s="50"/>
      <c r="W776" s="4"/>
      <c r="X776" s="41"/>
      <c r="Y776" s="41"/>
      <c r="Z776" s="41"/>
      <c r="AB776" s="1211"/>
    </row>
    <row r="777" spans="3:28" ht="15.75" customHeight="1">
      <c r="C777" s="41"/>
      <c r="D777" s="41"/>
      <c r="E777" s="41"/>
      <c r="F777" s="41"/>
      <c r="G777" s="83"/>
      <c r="H777" s="83"/>
      <c r="I777" s="83"/>
      <c r="J777" s="83"/>
      <c r="K777" s="83"/>
      <c r="L777" s="83"/>
      <c r="M777" s="83"/>
      <c r="N777" s="83"/>
      <c r="O777" s="83"/>
      <c r="P777" s="83"/>
      <c r="Q777" s="83"/>
      <c r="R777" s="83"/>
      <c r="V777" s="50"/>
      <c r="W777" s="4"/>
      <c r="X777" s="41"/>
      <c r="Y777" s="41"/>
      <c r="Z777" s="41"/>
      <c r="AB777" s="1211"/>
    </row>
    <row r="778" spans="3:28" ht="15.75" customHeight="1">
      <c r="C778" s="41"/>
      <c r="D778" s="41"/>
      <c r="E778" s="41"/>
      <c r="F778" s="41"/>
      <c r="G778" s="83"/>
      <c r="H778" s="83"/>
      <c r="I778" s="83"/>
      <c r="J778" s="83"/>
      <c r="K778" s="83"/>
      <c r="L778" s="83"/>
      <c r="M778" s="83"/>
      <c r="N778" s="83"/>
      <c r="O778" s="83"/>
      <c r="P778" s="83"/>
      <c r="Q778" s="83"/>
      <c r="R778" s="83"/>
      <c r="V778" s="50"/>
      <c r="W778" s="4"/>
      <c r="X778" s="41"/>
      <c r="Y778" s="41"/>
      <c r="Z778" s="41"/>
      <c r="AB778" s="1211"/>
    </row>
    <row r="779" spans="3:28" ht="15.75" customHeight="1">
      <c r="C779" s="41"/>
      <c r="D779" s="41"/>
      <c r="E779" s="41"/>
      <c r="F779" s="41"/>
      <c r="G779" s="83"/>
      <c r="H779" s="83"/>
      <c r="I779" s="83"/>
      <c r="J779" s="83"/>
      <c r="K779" s="83"/>
      <c r="L779" s="83"/>
      <c r="M779" s="83"/>
      <c r="N779" s="83"/>
      <c r="O779" s="83"/>
      <c r="P779" s="83"/>
      <c r="Q779" s="83"/>
      <c r="R779" s="83"/>
      <c r="V779" s="50"/>
      <c r="W779" s="4"/>
      <c r="X779" s="41"/>
      <c r="Y779" s="41"/>
      <c r="Z779" s="41"/>
      <c r="AB779" s="1211"/>
    </row>
    <row r="780" spans="3:28" ht="15.75" customHeight="1">
      <c r="C780" s="41"/>
      <c r="D780" s="41"/>
      <c r="E780" s="41"/>
      <c r="F780" s="41"/>
      <c r="G780" s="83"/>
      <c r="H780" s="83"/>
      <c r="I780" s="83"/>
      <c r="J780" s="83"/>
      <c r="K780" s="83"/>
      <c r="L780" s="83"/>
      <c r="M780" s="83"/>
      <c r="N780" s="83"/>
      <c r="O780" s="83"/>
      <c r="P780" s="83"/>
      <c r="Q780" s="83"/>
      <c r="R780" s="83"/>
      <c r="V780" s="50"/>
      <c r="W780" s="4"/>
      <c r="X780" s="41"/>
      <c r="Y780" s="41"/>
      <c r="Z780" s="41"/>
      <c r="AB780" s="1211"/>
    </row>
    <row r="781" spans="3:28" ht="15.75" customHeight="1">
      <c r="C781" s="41"/>
      <c r="D781" s="41"/>
      <c r="E781" s="41"/>
      <c r="F781" s="41"/>
      <c r="G781" s="83"/>
      <c r="H781" s="83"/>
      <c r="I781" s="83"/>
      <c r="J781" s="83"/>
      <c r="K781" s="83"/>
      <c r="L781" s="83"/>
      <c r="M781" s="83"/>
      <c r="N781" s="83"/>
      <c r="O781" s="83"/>
      <c r="P781" s="83"/>
      <c r="Q781" s="83"/>
      <c r="R781" s="83"/>
      <c r="V781" s="50"/>
      <c r="W781" s="4"/>
      <c r="X781" s="41"/>
      <c r="Y781" s="41"/>
      <c r="Z781" s="41"/>
      <c r="AB781" s="1211"/>
    </row>
    <row r="782" spans="3:28" ht="15.75" customHeight="1">
      <c r="C782" s="41"/>
      <c r="D782" s="41"/>
      <c r="E782" s="41"/>
      <c r="F782" s="41"/>
      <c r="G782" s="83"/>
      <c r="H782" s="83"/>
      <c r="I782" s="83"/>
      <c r="J782" s="83"/>
      <c r="K782" s="83"/>
      <c r="L782" s="83"/>
      <c r="M782" s="83"/>
      <c r="N782" s="83"/>
      <c r="O782" s="83"/>
      <c r="P782" s="83"/>
      <c r="Q782" s="83"/>
      <c r="R782" s="83"/>
      <c r="V782" s="50"/>
      <c r="W782" s="4"/>
      <c r="X782" s="41"/>
      <c r="Y782" s="41"/>
      <c r="Z782" s="41"/>
      <c r="AB782" s="1211"/>
    </row>
    <row r="783" spans="3:28" ht="15.75" customHeight="1">
      <c r="C783" s="41"/>
      <c r="D783" s="41"/>
      <c r="E783" s="41"/>
      <c r="F783" s="41"/>
      <c r="G783" s="83"/>
      <c r="H783" s="83"/>
      <c r="I783" s="83"/>
      <c r="J783" s="83"/>
      <c r="K783" s="83"/>
      <c r="L783" s="83"/>
      <c r="M783" s="83"/>
      <c r="N783" s="83"/>
      <c r="O783" s="83"/>
      <c r="P783" s="83"/>
      <c r="Q783" s="83"/>
      <c r="R783" s="83"/>
      <c r="V783" s="50"/>
      <c r="W783" s="4"/>
      <c r="X783" s="41"/>
      <c r="Y783" s="41"/>
      <c r="Z783" s="41"/>
      <c r="AB783" s="1211"/>
    </row>
    <row r="784" spans="3:28" ht="15.75" customHeight="1">
      <c r="C784" s="41"/>
      <c r="D784" s="41"/>
      <c r="E784" s="41"/>
      <c r="F784" s="41"/>
      <c r="G784" s="83"/>
      <c r="H784" s="83"/>
      <c r="I784" s="83"/>
      <c r="J784" s="83"/>
      <c r="K784" s="83"/>
      <c r="L784" s="83"/>
      <c r="M784" s="83"/>
      <c r="N784" s="83"/>
      <c r="O784" s="83"/>
      <c r="P784" s="83"/>
      <c r="Q784" s="83"/>
      <c r="R784" s="83"/>
      <c r="V784" s="50"/>
      <c r="W784" s="4"/>
      <c r="X784" s="41"/>
      <c r="Y784" s="41"/>
      <c r="Z784" s="41"/>
      <c r="AB784" s="1211"/>
    </row>
    <row r="785" spans="3:28" ht="15.75" customHeight="1">
      <c r="C785" s="41"/>
      <c r="D785" s="41"/>
      <c r="E785" s="41"/>
      <c r="F785" s="41"/>
      <c r="G785" s="83"/>
      <c r="H785" s="83"/>
      <c r="I785" s="83"/>
      <c r="J785" s="83"/>
      <c r="K785" s="83"/>
      <c r="L785" s="83"/>
      <c r="M785" s="83"/>
      <c r="N785" s="83"/>
      <c r="O785" s="83"/>
      <c r="P785" s="83"/>
      <c r="Q785" s="83"/>
      <c r="R785" s="83"/>
      <c r="V785" s="50"/>
      <c r="W785" s="4"/>
      <c r="X785" s="41"/>
      <c r="Y785" s="41"/>
      <c r="Z785" s="41"/>
      <c r="AB785" s="1211"/>
    </row>
    <row r="786" spans="3:28" ht="15.75" customHeight="1">
      <c r="C786" s="41"/>
      <c r="D786" s="41"/>
      <c r="E786" s="41"/>
      <c r="F786" s="41"/>
      <c r="G786" s="83"/>
      <c r="H786" s="83"/>
      <c r="I786" s="83"/>
      <c r="J786" s="83"/>
      <c r="K786" s="83"/>
      <c r="L786" s="83"/>
      <c r="M786" s="83"/>
      <c r="N786" s="83"/>
      <c r="O786" s="83"/>
      <c r="P786" s="83"/>
      <c r="Q786" s="83"/>
      <c r="R786" s="83"/>
      <c r="V786" s="50"/>
      <c r="W786" s="4"/>
      <c r="X786" s="41"/>
      <c r="Y786" s="41"/>
      <c r="Z786" s="41"/>
      <c r="AB786" s="1211"/>
    </row>
    <row r="787" spans="3:28" ht="15.75" customHeight="1">
      <c r="C787" s="41"/>
      <c r="D787" s="41"/>
      <c r="E787" s="41"/>
      <c r="F787" s="41"/>
      <c r="G787" s="83"/>
      <c r="H787" s="83"/>
      <c r="I787" s="83"/>
      <c r="J787" s="83"/>
      <c r="K787" s="83"/>
      <c r="L787" s="83"/>
      <c r="M787" s="83"/>
      <c r="N787" s="83"/>
      <c r="O787" s="83"/>
      <c r="P787" s="83"/>
      <c r="Q787" s="83"/>
      <c r="R787" s="83"/>
      <c r="V787" s="50"/>
      <c r="W787" s="4"/>
      <c r="X787" s="41"/>
      <c r="Y787" s="41"/>
      <c r="Z787" s="41"/>
      <c r="AB787" s="1211"/>
    </row>
    <row r="788" spans="3:28" ht="15.75" customHeight="1">
      <c r="C788" s="41"/>
      <c r="D788" s="41"/>
      <c r="E788" s="41"/>
      <c r="F788" s="41"/>
      <c r="G788" s="83"/>
      <c r="H788" s="83"/>
      <c r="I788" s="83"/>
      <c r="J788" s="83"/>
      <c r="K788" s="83"/>
      <c r="L788" s="83"/>
      <c r="M788" s="83"/>
      <c r="N788" s="83"/>
      <c r="O788" s="83"/>
      <c r="P788" s="83"/>
      <c r="Q788" s="83"/>
      <c r="R788" s="83"/>
      <c r="V788" s="50"/>
      <c r="W788" s="4"/>
      <c r="X788" s="41"/>
      <c r="Y788" s="41"/>
      <c r="Z788" s="41"/>
      <c r="AB788" s="1211"/>
    </row>
    <row r="789" spans="3:28" ht="15.75" customHeight="1">
      <c r="C789" s="41"/>
      <c r="D789" s="41"/>
      <c r="E789" s="41"/>
      <c r="F789" s="41"/>
      <c r="G789" s="83"/>
      <c r="H789" s="83"/>
      <c r="I789" s="83"/>
      <c r="J789" s="83"/>
      <c r="K789" s="83"/>
      <c r="L789" s="83"/>
      <c r="M789" s="83"/>
      <c r="N789" s="83"/>
      <c r="O789" s="83"/>
      <c r="P789" s="83"/>
      <c r="Q789" s="83"/>
      <c r="R789" s="83"/>
      <c r="V789" s="50"/>
      <c r="W789" s="4"/>
      <c r="X789" s="41"/>
      <c r="Y789" s="41"/>
      <c r="Z789" s="41"/>
      <c r="AB789" s="1211"/>
    </row>
    <row r="790" spans="3:28" ht="15.75" customHeight="1">
      <c r="C790" s="41"/>
      <c r="D790" s="41"/>
      <c r="E790" s="41"/>
      <c r="F790" s="41"/>
      <c r="G790" s="83"/>
      <c r="H790" s="83"/>
      <c r="I790" s="83"/>
      <c r="J790" s="83"/>
      <c r="K790" s="83"/>
      <c r="L790" s="83"/>
      <c r="M790" s="83"/>
      <c r="N790" s="83"/>
      <c r="O790" s="83"/>
      <c r="P790" s="83"/>
      <c r="Q790" s="83"/>
      <c r="R790" s="83"/>
      <c r="V790" s="50"/>
      <c r="W790" s="4"/>
      <c r="X790" s="41"/>
      <c r="Y790" s="41"/>
      <c r="Z790" s="41"/>
      <c r="AB790" s="1211"/>
    </row>
    <row r="791" spans="3:28" ht="15.75" customHeight="1">
      <c r="C791" s="41"/>
      <c r="D791" s="41"/>
      <c r="E791" s="41"/>
      <c r="F791" s="41"/>
      <c r="G791" s="83"/>
      <c r="H791" s="83"/>
      <c r="I791" s="83"/>
      <c r="J791" s="83"/>
      <c r="K791" s="83"/>
      <c r="L791" s="83"/>
      <c r="M791" s="83"/>
      <c r="N791" s="83"/>
      <c r="O791" s="83"/>
      <c r="P791" s="83"/>
      <c r="Q791" s="83"/>
      <c r="R791" s="83"/>
      <c r="V791" s="50"/>
      <c r="W791" s="4"/>
      <c r="X791" s="41"/>
      <c r="Y791" s="41"/>
      <c r="Z791" s="41"/>
      <c r="AB791" s="1211"/>
    </row>
    <row r="792" spans="3:28" ht="15.75" customHeight="1">
      <c r="C792" s="41"/>
      <c r="D792" s="41"/>
      <c r="E792" s="41"/>
      <c r="F792" s="41"/>
      <c r="G792" s="83"/>
      <c r="H792" s="83"/>
      <c r="I792" s="83"/>
      <c r="J792" s="83"/>
      <c r="K792" s="83"/>
      <c r="L792" s="83"/>
      <c r="M792" s="83"/>
      <c r="N792" s="83"/>
      <c r="O792" s="83"/>
      <c r="P792" s="83"/>
      <c r="Q792" s="83"/>
      <c r="R792" s="83"/>
      <c r="V792" s="50"/>
      <c r="W792" s="4"/>
      <c r="X792" s="41"/>
      <c r="Y792" s="41"/>
      <c r="Z792" s="41"/>
      <c r="AB792" s="1211"/>
    </row>
    <row r="793" spans="3:28" ht="15.75" customHeight="1">
      <c r="C793" s="41"/>
      <c r="D793" s="41"/>
      <c r="E793" s="41"/>
      <c r="F793" s="41"/>
      <c r="G793" s="83"/>
      <c r="H793" s="83"/>
      <c r="I793" s="83"/>
      <c r="J793" s="83"/>
      <c r="K793" s="83"/>
      <c r="L793" s="83"/>
      <c r="M793" s="83"/>
      <c r="N793" s="83"/>
      <c r="O793" s="83"/>
      <c r="P793" s="83"/>
      <c r="Q793" s="83"/>
      <c r="R793" s="83"/>
      <c r="V793" s="50"/>
      <c r="W793" s="4"/>
      <c r="X793" s="41"/>
      <c r="Y793" s="41"/>
      <c r="Z793" s="41"/>
      <c r="AB793" s="1211"/>
    </row>
    <row r="794" spans="3:28" ht="15.75" customHeight="1">
      <c r="C794" s="41"/>
      <c r="D794" s="41"/>
      <c r="E794" s="41"/>
      <c r="F794" s="41"/>
      <c r="G794" s="83"/>
      <c r="H794" s="83"/>
      <c r="I794" s="83"/>
      <c r="J794" s="83"/>
      <c r="K794" s="83"/>
      <c r="L794" s="83"/>
      <c r="M794" s="83"/>
      <c r="N794" s="83"/>
      <c r="O794" s="83"/>
      <c r="P794" s="83"/>
      <c r="Q794" s="83"/>
      <c r="R794" s="83"/>
      <c r="V794" s="50"/>
      <c r="W794" s="4"/>
      <c r="X794" s="41"/>
      <c r="Y794" s="41"/>
      <c r="Z794" s="41"/>
      <c r="AB794" s="1211"/>
    </row>
    <row r="795" spans="3:28" ht="15.75" customHeight="1">
      <c r="C795" s="41"/>
      <c r="D795" s="41"/>
      <c r="E795" s="41"/>
      <c r="F795" s="41"/>
      <c r="G795" s="83"/>
      <c r="H795" s="83"/>
      <c r="I795" s="83"/>
      <c r="J795" s="83"/>
      <c r="K795" s="83"/>
      <c r="L795" s="83"/>
      <c r="M795" s="83"/>
      <c r="N795" s="83"/>
      <c r="O795" s="83"/>
      <c r="P795" s="83"/>
      <c r="Q795" s="83"/>
      <c r="R795" s="83"/>
      <c r="V795" s="50"/>
      <c r="W795" s="4"/>
      <c r="X795" s="41"/>
      <c r="Y795" s="41"/>
      <c r="Z795" s="41"/>
      <c r="AB795" s="1211"/>
    </row>
    <row r="796" spans="3:28" ht="15.75" customHeight="1">
      <c r="C796" s="41"/>
      <c r="D796" s="41"/>
      <c r="E796" s="41"/>
      <c r="F796" s="41"/>
      <c r="G796" s="83"/>
      <c r="H796" s="83"/>
      <c r="I796" s="83"/>
      <c r="J796" s="83"/>
      <c r="K796" s="83"/>
      <c r="L796" s="83"/>
      <c r="M796" s="83"/>
      <c r="N796" s="83"/>
      <c r="O796" s="83"/>
      <c r="P796" s="83"/>
      <c r="Q796" s="83"/>
      <c r="R796" s="83"/>
      <c r="V796" s="50"/>
      <c r="W796" s="4"/>
      <c r="X796" s="41"/>
      <c r="Y796" s="41"/>
      <c r="Z796" s="41"/>
      <c r="AB796" s="1211"/>
    </row>
    <row r="797" spans="3:28" ht="15.75" customHeight="1">
      <c r="C797" s="41"/>
      <c r="D797" s="41"/>
      <c r="E797" s="41"/>
      <c r="F797" s="41"/>
      <c r="G797" s="83"/>
      <c r="H797" s="83"/>
      <c r="I797" s="83"/>
      <c r="J797" s="83"/>
      <c r="K797" s="83"/>
      <c r="L797" s="83"/>
      <c r="M797" s="83"/>
      <c r="N797" s="83"/>
      <c r="O797" s="83"/>
      <c r="P797" s="83"/>
      <c r="Q797" s="83"/>
      <c r="R797" s="83"/>
      <c r="V797" s="50"/>
      <c r="W797" s="4"/>
      <c r="X797" s="41"/>
      <c r="Y797" s="41"/>
      <c r="Z797" s="41"/>
      <c r="AB797" s="1211"/>
    </row>
    <row r="798" spans="3:28" ht="15.75" customHeight="1">
      <c r="C798" s="41"/>
      <c r="D798" s="41"/>
      <c r="E798" s="41"/>
      <c r="F798" s="41"/>
      <c r="G798" s="83"/>
      <c r="H798" s="83"/>
      <c r="I798" s="83"/>
      <c r="J798" s="83"/>
      <c r="K798" s="83"/>
      <c r="L798" s="83"/>
      <c r="M798" s="83"/>
      <c r="N798" s="83"/>
      <c r="O798" s="83"/>
      <c r="P798" s="83"/>
      <c r="Q798" s="83"/>
      <c r="R798" s="83"/>
      <c r="V798" s="50"/>
      <c r="W798" s="4"/>
      <c r="X798" s="41"/>
      <c r="Y798" s="41"/>
      <c r="Z798" s="41"/>
      <c r="AB798" s="1211"/>
    </row>
    <row r="799" spans="3:28" ht="15.75" customHeight="1">
      <c r="C799" s="41"/>
      <c r="D799" s="41"/>
      <c r="E799" s="41"/>
      <c r="F799" s="41"/>
      <c r="G799" s="83"/>
      <c r="H799" s="83"/>
      <c r="I799" s="83"/>
      <c r="J799" s="83"/>
      <c r="K799" s="83"/>
      <c r="L799" s="83"/>
      <c r="M799" s="83"/>
      <c r="N799" s="83"/>
      <c r="O799" s="83"/>
      <c r="P799" s="83"/>
      <c r="Q799" s="83"/>
      <c r="R799" s="83"/>
      <c r="V799" s="50"/>
      <c r="W799" s="4"/>
      <c r="X799" s="41"/>
      <c r="Y799" s="41"/>
      <c r="Z799" s="41"/>
      <c r="AB799" s="1211"/>
    </row>
    <row r="800" spans="3:28" ht="15.75" customHeight="1">
      <c r="C800" s="41"/>
      <c r="D800" s="41"/>
      <c r="E800" s="41"/>
      <c r="F800" s="41"/>
      <c r="G800" s="83"/>
      <c r="H800" s="83"/>
      <c r="I800" s="83"/>
      <c r="J800" s="83"/>
      <c r="K800" s="83"/>
      <c r="L800" s="83"/>
      <c r="M800" s="83"/>
      <c r="N800" s="83"/>
      <c r="O800" s="83"/>
      <c r="P800" s="83"/>
      <c r="Q800" s="83"/>
      <c r="R800" s="83"/>
      <c r="V800" s="50"/>
      <c r="W800" s="4"/>
      <c r="X800" s="41"/>
      <c r="Y800" s="41"/>
      <c r="Z800" s="41"/>
      <c r="AB800" s="1211"/>
    </row>
    <row r="801" spans="3:28" ht="15.75" customHeight="1">
      <c r="C801" s="41"/>
      <c r="D801" s="41"/>
      <c r="E801" s="41"/>
      <c r="F801" s="41"/>
      <c r="G801" s="83"/>
      <c r="H801" s="83"/>
      <c r="I801" s="83"/>
      <c r="J801" s="83"/>
      <c r="K801" s="83"/>
      <c r="L801" s="83"/>
      <c r="M801" s="83"/>
      <c r="N801" s="83"/>
      <c r="O801" s="83"/>
      <c r="P801" s="83"/>
      <c r="Q801" s="83"/>
      <c r="R801" s="83"/>
      <c r="V801" s="50"/>
      <c r="W801" s="4"/>
      <c r="X801" s="41"/>
      <c r="Y801" s="41"/>
      <c r="Z801" s="41"/>
      <c r="AB801" s="1211"/>
    </row>
    <row r="802" spans="3:28" ht="15.75" customHeight="1">
      <c r="C802" s="41"/>
      <c r="D802" s="41"/>
      <c r="E802" s="41"/>
      <c r="F802" s="41"/>
      <c r="G802" s="83"/>
      <c r="H802" s="83"/>
      <c r="I802" s="83"/>
      <c r="J802" s="83"/>
      <c r="K802" s="83"/>
      <c r="L802" s="83"/>
      <c r="M802" s="83"/>
      <c r="N802" s="83"/>
      <c r="O802" s="83"/>
      <c r="P802" s="83"/>
      <c r="Q802" s="83"/>
      <c r="R802" s="83"/>
      <c r="V802" s="50"/>
      <c r="W802" s="4"/>
      <c r="X802" s="41"/>
      <c r="Y802" s="41"/>
      <c r="Z802" s="41"/>
      <c r="AB802" s="1211"/>
    </row>
    <row r="803" spans="3:28" ht="15.75" customHeight="1">
      <c r="C803" s="41"/>
      <c r="D803" s="41"/>
      <c r="E803" s="41"/>
      <c r="F803" s="41"/>
      <c r="G803" s="83"/>
      <c r="H803" s="83"/>
      <c r="I803" s="83"/>
      <c r="J803" s="83"/>
      <c r="K803" s="83"/>
      <c r="L803" s="83"/>
      <c r="M803" s="83"/>
      <c r="N803" s="83"/>
      <c r="O803" s="83"/>
      <c r="P803" s="83"/>
      <c r="Q803" s="83"/>
      <c r="R803" s="83"/>
      <c r="V803" s="50"/>
      <c r="W803" s="4"/>
      <c r="X803" s="41"/>
      <c r="Y803" s="41"/>
      <c r="Z803" s="41"/>
      <c r="AB803" s="1211"/>
    </row>
    <row r="804" spans="3:28" ht="15.75" customHeight="1">
      <c r="C804" s="41"/>
      <c r="D804" s="41"/>
      <c r="E804" s="41"/>
      <c r="F804" s="41"/>
      <c r="G804" s="83"/>
      <c r="H804" s="83"/>
      <c r="I804" s="83"/>
      <c r="J804" s="83"/>
      <c r="K804" s="83"/>
      <c r="L804" s="83"/>
      <c r="M804" s="83"/>
      <c r="N804" s="83"/>
      <c r="O804" s="83"/>
      <c r="P804" s="83"/>
      <c r="Q804" s="83"/>
      <c r="R804" s="83"/>
      <c r="V804" s="50"/>
      <c r="W804" s="4"/>
      <c r="X804" s="41"/>
      <c r="Y804" s="41"/>
      <c r="Z804" s="41"/>
      <c r="AB804" s="1211"/>
    </row>
    <row r="805" spans="3:28" ht="15.75" customHeight="1">
      <c r="C805" s="41"/>
      <c r="D805" s="41"/>
      <c r="E805" s="41"/>
      <c r="F805" s="41"/>
      <c r="G805" s="83"/>
      <c r="H805" s="83"/>
      <c r="I805" s="83"/>
      <c r="J805" s="83"/>
      <c r="K805" s="83"/>
      <c r="L805" s="83"/>
      <c r="M805" s="83"/>
      <c r="N805" s="83"/>
      <c r="O805" s="83"/>
      <c r="P805" s="83"/>
      <c r="Q805" s="83"/>
      <c r="R805" s="83"/>
      <c r="V805" s="50"/>
      <c r="W805" s="4"/>
      <c r="X805" s="41"/>
      <c r="Y805" s="41"/>
      <c r="Z805" s="41"/>
      <c r="AB805" s="1211"/>
    </row>
    <row r="806" spans="3:28" ht="15.75" customHeight="1">
      <c r="C806" s="41"/>
      <c r="D806" s="41"/>
      <c r="E806" s="41"/>
      <c r="F806" s="41"/>
      <c r="G806" s="83"/>
      <c r="H806" s="83"/>
      <c r="I806" s="83"/>
      <c r="J806" s="83"/>
      <c r="K806" s="83"/>
      <c r="L806" s="83"/>
      <c r="M806" s="83"/>
      <c r="N806" s="83"/>
      <c r="O806" s="83"/>
      <c r="P806" s="83"/>
      <c r="Q806" s="83"/>
      <c r="R806" s="83"/>
      <c r="V806" s="50"/>
      <c r="W806" s="4"/>
      <c r="X806" s="41"/>
      <c r="Y806" s="41"/>
      <c r="Z806" s="41"/>
      <c r="AB806" s="1211"/>
    </row>
    <row r="807" spans="3:28" ht="15.75" customHeight="1">
      <c r="C807" s="41"/>
      <c r="D807" s="41"/>
      <c r="E807" s="41"/>
      <c r="F807" s="41"/>
      <c r="G807" s="83"/>
      <c r="H807" s="83"/>
      <c r="I807" s="83"/>
      <c r="J807" s="83"/>
      <c r="K807" s="83"/>
      <c r="L807" s="83"/>
      <c r="M807" s="83"/>
      <c r="N807" s="83"/>
      <c r="O807" s="83"/>
      <c r="P807" s="83"/>
      <c r="Q807" s="83"/>
      <c r="R807" s="83"/>
      <c r="V807" s="50"/>
      <c r="W807" s="4"/>
      <c r="X807" s="41"/>
      <c r="Y807" s="41"/>
      <c r="Z807" s="41"/>
      <c r="AB807" s="1211"/>
    </row>
    <row r="808" spans="3:28" ht="15.75" customHeight="1">
      <c r="C808" s="41"/>
      <c r="D808" s="41"/>
      <c r="E808" s="41"/>
      <c r="F808" s="41"/>
      <c r="G808" s="83"/>
      <c r="H808" s="83"/>
      <c r="I808" s="83"/>
      <c r="J808" s="83"/>
      <c r="K808" s="83"/>
      <c r="L808" s="83"/>
      <c r="M808" s="83"/>
      <c r="N808" s="83"/>
      <c r="O808" s="83"/>
      <c r="P808" s="83"/>
      <c r="Q808" s="83"/>
      <c r="R808" s="83"/>
      <c r="V808" s="50"/>
      <c r="W808" s="4"/>
      <c r="X808" s="41"/>
      <c r="Y808" s="41"/>
      <c r="Z808" s="41"/>
      <c r="AB808" s="1211"/>
    </row>
    <row r="809" spans="3:28" ht="15.75" customHeight="1">
      <c r="C809" s="41"/>
      <c r="D809" s="41"/>
      <c r="E809" s="41"/>
      <c r="F809" s="41"/>
      <c r="G809" s="83"/>
      <c r="H809" s="83"/>
      <c r="I809" s="83"/>
      <c r="J809" s="83"/>
      <c r="K809" s="83"/>
      <c r="L809" s="83"/>
      <c r="M809" s="83"/>
      <c r="N809" s="83"/>
      <c r="O809" s="83"/>
      <c r="P809" s="83"/>
      <c r="Q809" s="83"/>
      <c r="R809" s="83"/>
      <c r="V809" s="50"/>
      <c r="W809" s="4"/>
      <c r="X809" s="41"/>
      <c r="Y809" s="41"/>
      <c r="Z809" s="41"/>
      <c r="AB809" s="1211"/>
    </row>
    <row r="810" spans="3:28" ht="15.75" customHeight="1">
      <c r="C810" s="41"/>
      <c r="D810" s="41"/>
      <c r="E810" s="41"/>
      <c r="F810" s="41"/>
      <c r="G810" s="83"/>
      <c r="H810" s="83"/>
      <c r="I810" s="83"/>
      <c r="J810" s="83"/>
      <c r="K810" s="83"/>
      <c r="L810" s="83"/>
      <c r="M810" s="83"/>
      <c r="N810" s="83"/>
      <c r="O810" s="83"/>
      <c r="P810" s="83"/>
      <c r="Q810" s="83"/>
      <c r="R810" s="83"/>
      <c r="V810" s="50"/>
      <c r="W810" s="4"/>
      <c r="X810" s="41"/>
      <c r="Y810" s="41"/>
      <c r="Z810" s="41"/>
      <c r="AB810" s="1211"/>
    </row>
    <row r="811" spans="3:28" ht="15.75" customHeight="1">
      <c r="C811" s="41"/>
      <c r="D811" s="41"/>
      <c r="E811" s="41"/>
      <c r="F811" s="41"/>
      <c r="G811" s="83"/>
      <c r="H811" s="83"/>
      <c r="I811" s="83"/>
      <c r="J811" s="83"/>
      <c r="K811" s="83"/>
      <c r="L811" s="83"/>
      <c r="M811" s="83"/>
      <c r="N811" s="83"/>
      <c r="O811" s="83"/>
      <c r="P811" s="83"/>
      <c r="Q811" s="83"/>
      <c r="R811" s="83"/>
      <c r="V811" s="50"/>
      <c r="W811" s="4"/>
      <c r="X811" s="41"/>
      <c r="Y811" s="41"/>
      <c r="Z811" s="41"/>
      <c r="AB811" s="1211"/>
    </row>
    <row r="812" spans="3:28" ht="15.75" customHeight="1">
      <c r="C812" s="41"/>
      <c r="D812" s="41"/>
      <c r="E812" s="41"/>
      <c r="F812" s="41"/>
      <c r="G812" s="83"/>
      <c r="H812" s="83"/>
      <c r="I812" s="83"/>
      <c r="J812" s="83"/>
      <c r="K812" s="83"/>
      <c r="L812" s="83"/>
      <c r="M812" s="83"/>
      <c r="N812" s="83"/>
      <c r="O812" s="83"/>
      <c r="P812" s="83"/>
      <c r="Q812" s="83"/>
      <c r="R812" s="83"/>
      <c r="V812" s="50"/>
      <c r="W812" s="4"/>
      <c r="X812" s="41"/>
      <c r="Y812" s="41"/>
      <c r="Z812" s="41"/>
      <c r="AB812" s="1211"/>
    </row>
    <row r="813" spans="3:28" ht="15.75" customHeight="1">
      <c r="C813" s="41"/>
      <c r="D813" s="41"/>
      <c r="E813" s="41"/>
      <c r="F813" s="41"/>
      <c r="G813" s="83"/>
      <c r="H813" s="83"/>
      <c r="I813" s="83"/>
      <c r="J813" s="83"/>
      <c r="K813" s="83"/>
      <c r="L813" s="83"/>
      <c r="M813" s="83"/>
      <c r="N813" s="83"/>
      <c r="O813" s="83"/>
      <c r="P813" s="83"/>
      <c r="Q813" s="83"/>
      <c r="R813" s="83"/>
      <c r="V813" s="50"/>
      <c r="W813" s="4"/>
      <c r="X813" s="41"/>
      <c r="Y813" s="41"/>
      <c r="Z813" s="41"/>
      <c r="AB813" s="1211"/>
    </row>
    <row r="814" spans="3:28" ht="15.75" customHeight="1">
      <c r="C814" s="41"/>
      <c r="D814" s="41"/>
      <c r="E814" s="41"/>
      <c r="F814" s="41"/>
      <c r="G814" s="83"/>
      <c r="H814" s="83"/>
      <c r="I814" s="83"/>
      <c r="J814" s="83"/>
      <c r="K814" s="83"/>
      <c r="L814" s="83"/>
      <c r="M814" s="83"/>
      <c r="N814" s="83"/>
      <c r="O814" s="83"/>
      <c r="P814" s="83"/>
      <c r="Q814" s="83"/>
      <c r="R814" s="83"/>
      <c r="V814" s="50"/>
      <c r="W814" s="4"/>
      <c r="X814" s="41"/>
      <c r="Y814" s="41"/>
      <c r="Z814" s="41"/>
      <c r="AB814" s="1211"/>
    </row>
    <row r="815" spans="3:28" ht="15.75" customHeight="1">
      <c r="C815" s="41"/>
      <c r="D815" s="41"/>
      <c r="E815" s="41"/>
      <c r="F815" s="41"/>
      <c r="G815" s="83"/>
      <c r="H815" s="83"/>
      <c r="I815" s="83"/>
      <c r="J815" s="83"/>
      <c r="K815" s="83"/>
      <c r="L815" s="83"/>
      <c r="M815" s="83"/>
      <c r="N815" s="83"/>
      <c r="O815" s="83"/>
      <c r="P815" s="83"/>
      <c r="Q815" s="83"/>
      <c r="R815" s="83"/>
      <c r="V815" s="50"/>
      <c r="W815" s="4"/>
      <c r="X815" s="41"/>
      <c r="Y815" s="41"/>
      <c r="Z815" s="41"/>
      <c r="AB815" s="1211"/>
    </row>
    <row r="816" spans="3:28" ht="15.75" customHeight="1">
      <c r="C816" s="41"/>
      <c r="D816" s="41"/>
      <c r="E816" s="41"/>
      <c r="F816" s="41"/>
      <c r="G816" s="83"/>
      <c r="H816" s="83"/>
      <c r="I816" s="83"/>
      <c r="J816" s="83"/>
      <c r="K816" s="83"/>
      <c r="L816" s="83"/>
      <c r="M816" s="83"/>
      <c r="N816" s="83"/>
      <c r="O816" s="83"/>
      <c r="P816" s="83"/>
      <c r="Q816" s="83"/>
      <c r="R816" s="83"/>
      <c r="V816" s="50"/>
      <c r="W816" s="4"/>
      <c r="X816" s="41"/>
      <c r="Y816" s="41"/>
      <c r="Z816" s="41"/>
      <c r="AB816" s="1211"/>
    </row>
    <row r="817" spans="3:28" ht="15.75" customHeight="1">
      <c r="C817" s="41"/>
      <c r="D817" s="41"/>
      <c r="E817" s="41"/>
      <c r="F817" s="41"/>
      <c r="G817" s="83"/>
      <c r="H817" s="83"/>
      <c r="I817" s="83"/>
      <c r="J817" s="83"/>
      <c r="K817" s="83"/>
      <c r="L817" s="83"/>
      <c r="M817" s="83"/>
      <c r="N817" s="83"/>
      <c r="O817" s="83"/>
      <c r="P817" s="83"/>
      <c r="Q817" s="83"/>
      <c r="R817" s="83"/>
      <c r="V817" s="50"/>
      <c r="W817" s="4"/>
      <c r="X817" s="41"/>
      <c r="Y817" s="41"/>
      <c r="Z817" s="41"/>
      <c r="AB817" s="1211"/>
    </row>
    <row r="818" spans="3:28" ht="15.75" customHeight="1">
      <c r="C818" s="41"/>
      <c r="D818" s="41"/>
      <c r="E818" s="41"/>
      <c r="F818" s="41"/>
      <c r="G818" s="83"/>
      <c r="H818" s="83"/>
      <c r="I818" s="83"/>
      <c r="J818" s="83"/>
      <c r="K818" s="83"/>
      <c r="L818" s="83"/>
      <c r="M818" s="83"/>
      <c r="N818" s="83"/>
      <c r="O818" s="83"/>
      <c r="P818" s="83"/>
      <c r="Q818" s="83"/>
      <c r="R818" s="83"/>
      <c r="V818" s="50"/>
      <c r="W818" s="4"/>
      <c r="X818" s="41"/>
      <c r="Y818" s="41"/>
      <c r="Z818" s="41"/>
      <c r="AB818" s="1211"/>
    </row>
    <row r="819" spans="3:28" ht="15.75" customHeight="1">
      <c r="C819" s="41"/>
      <c r="D819" s="41"/>
      <c r="E819" s="41"/>
      <c r="F819" s="41"/>
      <c r="G819" s="83"/>
      <c r="H819" s="83"/>
      <c r="I819" s="83"/>
      <c r="J819" s="83"/>
      <c r="K819" s="83"/>
      <c r="L819" s="83"/>
      <c r="M819" s="83"/>
      <c r="N819" s="83"/>
      <c r="O819" s="83"/>
      <c r="P819" s="83"/>
      <c r="Q819" s="83"/>
      <c r="R819" s="83"/>
      <c r="V819" s="50"/>
      <c r="W819" s="4"/>
      <c r="X819" s="41"/>
      <c r="Y819" s="41"/>
      <c r="Z819" s="41"/>
      <c r="AB819" s="1211"/>
    </row>
    <row r="820" spans="3:28" ht="15.75" customHeight="1">
      <c r="C820" s="41"/>
      <c r="D820" s="41"/>
      <c r="E820" s="41"/>
      <c r="F820" s="41"/>
      <c r="G820" s="83"/>
      <c r="H820" s="83"/>
      <c r="I820" s="83"/>
      <c r="J820" s="83"/>
      <c r="K820" s="83"/>
      <c r="L820" s="83"/>
      <c r="M820" s="83"/>
      <c r="N820" s="83"/>
      <c r="O820" s="83"/>
      <c r="P820" s="83"/>
      <c r="Q820" s="83"/>
      <c r="R820" s="83"/>
      <c r="V820" s="50"/>
      <c r="W820" s="4"/>
      <c r="X820" s="41"/>
      <c r="Y820" s="41"/>
      <c r="Z820" s="41"/>
      <c r="AB820" s="1211"/>
    </row>
    <row r="821" spans="3:28" ht="15.75" customHeight="1">
      <c r="C821" s="41"/>
      <c r="D821" s="41"/>
      <c r="E821" s="41"/>
      <c r="F821" s="41"/>
      <c r="G821" s="83"/>
      <c r="H821" s="83"/>
      <c r="I821" s="83"/>
      <c r="J821" s="83"/>
      <c r="K821" s="83"/>
      <c r="L821" s="83"/>
      <c r="M821" s="83"/>
      <c r="N821" s="83"/>
      <c r="O821" s="83"/>
      <c r="P821" s="83"/>
      <c r="Q821" s="83"/>
      <c r="R821" s="83"/>
      <c r="V821" s="50"/>
      <c r="W821" s="4"/>
      <c r="X821" s="41"/>
      <c r="Y821" s="41"/>
      <c r="Z821" s="41"/>
      <c r="AB821" s="1211"/>
    </row>
    <row r="822" spans="3:28" ht="15.75" customHeight="1">
      <c r="C822" s="41"/>
      <c r="D822" s="41"/>
      <c r="E822" s="41"/>
      <c r="F822" s="41"/>
      <c r="G822" s="83"/>
      <c r="H822" s="83"/>
      <c r="I822" s="83"/>
      <c r="J822" s="83"/>
      <c r="K822" s="83"/>
      <c r="L822" s="83"/>
      <c r="M822" s="83"/>
      <c r="N822" s="83"/>
      <c r="O822" s="83"/>
      <c r="P822" s="83"/>
      <c r="Q822" s="83"/>
      <c r="R822" s="83"/>
      <c r="V822" s="50"/>
      <c r="W822" s="4"/>
      <c r="X822" s="41"/>
      <c r="Y822" s="41"/>
      <c r="Z822" s="41"/>
      <c r="AB822" s="1211"/>
    </row>
    <row r="823" spans="3:28" ht="15.75" customHeight="1">
      <c r="C823" s="41"/>
      <c r="D823" s="41"/>
      <c r="E823" s="41"/>
      <c r="F823" s="41"/>
      <c r="G823" s="83"/>
      <c r="H823" s="83"/>
      <c r="I823" s="83"/>
      <c r="J823" s="83"/>
      <c r="K823" s="83"/>
      <c r="L823" s="83"/>
      <c r="M823" s="83"/>
      <c r="N823" s="83"/>
      <c r="O823" s="83"/>
      <c r="P823" s="83"/>
      <c r="Q823" s="83"/>
      <c r="R823" s="83"/>
      <c r="V823" s="50"/>
      <c r="W823" s="4"/>
      <c r="X823" s="41"/>
      <c r="Y823" s="41"/>
      <c r="Z823" s="41"/>
      <c r="AB823" s="1211"/>
    </row>
    <row r="824" spans="3:28" ht="15.75" customHeight="1">
      <c r="C824" s="41"/>
      <c r="D824" s="41"/>
      <c r="E824" s="41"/>
      <c r="F824" s="41"/>
      <c r="G824" s="83"/>
      <c r="H824" s="83"/>
      <c r="I824" s="83"/>
      <c r="J824" s="83"/>
      <c r="K824" s="83"/>
      <c r="L824" s="83"/>
      <c r="M824" s="83"/>
      <c r="N824" s="83"/>
      <c r="O824" s="83"/>
      <c r="P824" s="83"/>
      <c r="Q824" s="83"/>
      <c r="R824" s="83"/>
      <c r="V824" s="50"/>
      <c r="W824" s="4"/>
      <c r="X824" s="41"/>
      <c r="Y824" s="41"/>
      <c r="Z824" s="41"/>
      <c r="AB824" s="1211"/>
    </row>
    <row r="825" spans="3:28" ht="15.75" customHeight="1">
      <c r="C825" s="41"/>
      <c r="D825" s="41"/>
      <c r="E825" s="41"/>
      <c r="F825" s="41"/>
      <c r="G825" s="83"/>
      <c r="H825" s="83"/>
      <c r="I825" s="83"/>
      <c r="J825" s="83"/>
      <c r="K825" s="83"/>
      <c r="L825" s="83"/>
      <c r="M825" s="83"/>
      <c r="N825" s="83"/>
      <c r="O825" s="83"/>
      <c r="P825" s="83"/>
      <c r="Q825" s="83"/>
      <c r="R825" s="83"/>
      <c r="V825" s="50"/>
      <c r="W825" s="4"/>
      <c r="X825" s="41"/>
      <c r="Y825" s="41"/>
      <c r="Z825" s="41"/>
      <c r="AB825" s="1211"/>
    </row>
    <row r="826" spans="3:28" ht="15.75" customHeight="1">
      <c r="C826" s="41"/>
      <c r="D826" s="41"/>
      <c r="E826" s="41"/>
      <c r="F826" s="41"/>
      <c r="G826" s="83"/>
      <c r="H826" s="83"/>
      <c r="I826" s="83"/>
      <c r="J826" s="83"/>
      <c r="K826" s="83"/>
      <c r="L826" s="83"/>
      <c r="M826" s="83"/>
      <c r="N826" s="83"/>
      <c r="O826" s="83"/>
      <c r="P826" s="83"/>
      <c r="Q826" s="83"/>
      <c r="R826" s="83"/>
      <c r="V826" s="50"/>
      <c r="W826" s="4"/>
      <c r="X826" s="41"/>
      <c r="Y826" s="41"/>
      <c r="Z826" s="41"/>
      <c r="AB826" s="1211"/>
    </row>
    <row r="827" spans="3:28" ht="15.75" customHeight="1">
      <c r="C827" s="41"/>
      <c r="D827" s="41"/>
      <c r="E827" s="41"/>
      <c r="F827" s="41"/>
      <c r="G827" s="83"/>
      <c r="H827" s="83"/>
      <c r="I827" s="83"/>
      <c r="J827" s="83"/>
      <c r="K827" s="83"/>
      <c r="L827" s="83"/>
      <c r="M827" s="83"/>
      <c r="N827" s="83"/>
      <c r="O827" s="83"/>
      <c r="P827" s="83"/>
      <c r="Q827" s="83"/>
      <c r="R827" s="83"/>
      <c r="V827" s="50"/>
      <c r="W827" s="4"/>
      <c r="X827" s="41"/>
      <c r="Y827" s="41"/>
      <c r="Z827" s="41"/>
      <c r="AB827" s="1211"/>
    </row>
    <row r="828" spans="3:28" ht="15.75" customHeight="1">
      <c r="C828" s="41"/>
      <c r="D828" s="41"/>
      <c r="E828" s="41"/>
      <c r="F828" s="41"/>
      <c r="G828" s="83"/>
      <c r="H828" s="83"/>
      <c r="I828" s="83"/>
      <c r="J828" s="83"/>
      <c r="K828" s="83"/>
      <c r="L828" s="83"/>
      <c r="M828" s="83"/>
      <c r="N828" s="83"/>
      <c r="O828" s="83"/>
      <c r="P828" s="83"/>
      <c r="Q828" s="83"/>
      <c r="R828" s="83"/>
      <c r="V828" s="50"/>
      <c r="W828" s="4"/>
      <c r="X828" s="41"/>
      <c r="Y828" s="41"/>
      <c r="Z828" s="41"/>
      <c r="AB828" s="1211"/>
    </row>
    <row r="829" spans="3:28" ht="15.75" customHeight="1">
      <c r="C829" s="41"/>
      <c r="D829" s="41"/>
      <c r="E829" s="41"/>
      <c r="F829" s="41"/>
      <c r="G829" s="83"/>
      <c r="H829" s="83"/>
      <c r="I829" s="83"/>
      <c r="J829" s="83"/>
      <c r="K829" s="83"/>
      <c r="L829" s="83"/>
      <c r="M829" s="83"/>
      <c r="N829" s="83"/>
      <c r="O829" s="83"/>
      <c r="P829" s="83"/>
      <c r="Q829" s="83"/>
      <c r="R829" s="83"/>
      <c r="V829" s="50"/>
      <c r="W829" s="4"/>
      <c r="X829" s="41"/>
      <c r="Y829" s="41"/>
      <c r="Z829" s="41"/>
      <c r="AB829" s="1211"/>
    </row>
    <row r="830" spans="3:28" ht="15.75" customHeight="1">
      <c r="C830" s="41"/>
      <c r="D830" s="41"/>
      <c r="E830" s="41"/>
      <c r="F830" s="41"/>
      <c r="G830" s="83"/>
      <c r="H830" s="83"/>
      <c r="I830" s="83"/>
      <c r="J830" s="83"/>
      <c r="K830" s="83"/>
      <c r="L830" s="83"/>
      <c r="M830" s="83"/>
      <c r="N830" s="83"/>
      <c r="O830" s="83"/>
      <c r="P830" s="83"/>
      <c r="Q830" s="83"/>
      <c r="R830" s="83"/>
      <c r="V830" s="50"/>
      <c r="W830" s="4"/>
      <c r="X830" s="41"/>
      <c r="Y830" s="41"/>
      <c r="Z830" s="41"/>
      <c r="AB830" s="1211"/>
    </row>
    <row r="831" spans="3:28" ht="15.75" customHeight="1">
      <c r="C831" s="41"/>
      <c r="D831" s="41"/>
      <c r="E831" s="41"/>
      <c r="F831" s="41"/>
      <c r="G831" s="83"/>
      <c r="H831" s="83"/>
      <c r="I831" s="83"/>
      <c r="J831" s="83"/>
      <c r="K831" s="83"/>
      <c r="L831" s="83"/>
      <c r="M831" s="83"/>
      <c r="N831" s="83"/>
      <c r="O831" s="83"/>
      <c r="P831" s="83"/>
      <c r="Q831" s="83"/>
      <c r="R831" s="83"/>
      <c r="V831" s="50"/>
      <c r="W831" s="4"/>
      <c r="X831" s="41"/>
      <c r="Y831" s="41"/>
      <c r="Z831" s="41"/>
      <c r="AB831" s="1211"/>
    </row>
    <row r="832" spans="3:28" ht="15.75" customHeight="1">
      <c r="C832" s="41"/>
      <c r="D832" s="41"/>
      <c r="E832" s="41"/>
      <c r="F832" s="41"/>
      <c r="G832" s="83"/>
      <c r="H832" s="83"/>
      <c r="I832" s="83"/>
      <c r="J832" s="83"/>
      <c r="K832" s="83"/>
      <c r="L832" s="83"/>
      <c r="M832" s="83"/>
      <c r="N832" s="83"/>
      <c r="O832" s="83"/>
      <c r="P832" s="83"/>
      <c r="Q832" s="83"/>
      <c r="R832" s="83"/>
      <c r="V832" s="50"/>
      <c r="W832" s="4"/>
      <c r="X832" s="41"/>
      <c r="Y832" s="41"/>
      <c r="Z832" s="41"/>
      <c r="AB832" s="1211"/>
    </row>
    <row r="833" spans="3:28" ht="15.75" customHeight="1">
      <c r="C833" s="41"/>
      <c r="D833" s="41"/>
      <c r="E833" s="41"/>
      <c r="F833" s="41"/>
      <c r="G833" s="83"/>
      <c r="H833" s="83"/>
      <c r="I833" s="83"/>
      <c r="J833" s="83"/>
      <c r="K833" s="83"/>
      <c r="L833" s="83"/>
      <c r="M833" s="83"/>
      <c r="N833" s="83"/>
      <c r="O833" s="83"/>
      <c r="P833" s="83"/>
      <c r="Q833" s="83"/>
      <c r="R833" s="83"/>
      <c r="V833" s="50"/>
      <c r="W833" s="4"/>
      <c r="X833" s="41"/>
      <c r="Y833" s="41"/>
      <c r="Z833" s="41"/>
      <c r="AB833" s="1211"/>
    </row>
    <row r="834" spans="3:28" ht="15.75" customHeight="1">
      <c r="C834" s="41"/>
      <c r="D834" s="41"/>
      <c r="E834" s="41"/>
      <c r="F834" s="41"/>
      <c r="G834" s="83"/>
      <c r="H834" s="83"/>
      <c r="I834" s="83"/>
      <c r="J834" s="83"/>
      <c r="K834" s="83"/>
      <c r="L834" s="83"/>
      <c r="M834" s="83"/>
      <c r="N834" s="83"/>
      <c r="O834" s="83"/>
      <c r="P834" s="83"/>
      <c r="Q834" s="83"/>
      <c r="R834" s="83"/>
      <c r="V834" s="50"/>
      <c r="W834" s="4"/>
      <c r="X834" s="41"/>
      <c r="Y834" s="41"/>
      <c r="Z834" s="41"/>
      <c r="AB834" s="1211"/>
    </row>
    <row r="835" spans="3:28" ht="15.75" customHeight="1">
      <c r="C835" s="41"/>
      <c r="D835" s="41"/>
      <c r="E835" s="41"/>
      <c r="F835" s="41"/>
      <c r="G835" s="83"/>
      <c r="H835" s="83"/>
      <c r="I835" s="83"/>
      <c r="J835" s="83"/>
      <c r="K835" s="83"/>
      <c r="L835" s="83"/>
      <c r="M835" s="83"/>
      <c r="N835" s="83"/>
      <c r="O835" s="83"/>
      <c r="P835" s="83"/>
      <c r="Q835" s="83"/>
      <c r="R835" s="83"/>
      <c r="V835" s="50"/>
      <c r="W835" s="4"/>
      <c r="X835" s="41"/>
      <c r="Y835" s="41"/>
      <c r="Z835" s="41"/>
      <c r="AB835" s="1211"/>
    </row>
    <row r="836" spans="3:28" ht="15.75" customHeight="1">
      <c r="C836" s="41"/>
      <c r="D836" s="41"/>
      <c r="E836" s="41"/>
      <c r="F836" s="41"/>
      <c r="G836" s="83"/>
      <c r="H836" s="83"/>
      <c r="I836" s="83"/>
      <c r="J836" s="83"/>
      <c r="K836" s="83"/>
      <c r="L836" s="83"/>
      <c r="M836" s="83"/>
      <c r="N836" s="83"/>
      <c r="O836" s="83"/>
      <c r="P836" s="83"/>
      <c r="Q836" s="83"/>
      <c r="R836" s="83"/>
      <c r="V836" s="50"/>
      <c r="W836" s="4"/>
      <c r="X836" s="41"/>
      <c r="Y836" s="41"/>
      <c r="Z836" s="41"/>
      <c r="AB836" s="1211"/>
    </row>
    <row r="837" spans="3:28" ht="15.75" customHeight="1">
      <c r="C837" s="41"/>
      <c r="D837" s="41"/>
      <c r="E837" s="41"/>
      <c r="F837" s="41"/>
      <c r="G837" s="83"/>
      <c r="H837" s="83"/>
      <c r="I837" s="83"/>
      <c r="J837" s="83"/>
      <c r="K837" s="83"/>
      <c r="L837" s="83"/>
      <c r="M837" s="83"/>
      <c r="N837" s="83"/>
      <c r="O837" s="83"/>
      <c r="P837" s="83"/>
      <c r="Q837" s="83"/>
      <c r="R837" s="83"/>
      <c r="V837" s="50"/>
      <c r="W837" s="4"/>
      <c r="X837" s="41"/>
      <c r="Y837" s="41"/>
      <c r="Z837" s="41"/>
      <c r="AB837" s="1211"/>
    </row>
    <row r="838" spans="3:28" ht="15.75" customHeight="1">
      <c r="C838" s="41"/>
      <c r="D838" s="41"/>
      <c r="E838" s="41"/>
      <c r="F838" s="41"/>
      <c r="G838" s="83"/>
      <c r="H838" s="83"/>
      <c r="I838" s="83"/>
      <c r="J838" s="83"/>
      <c r="K838" s="83"/>
      <c r="L838" s="83"/>
      <c r="M838" s="83"/>
      <c r="N838" s="83"/>
      <c r="O838" s="83"/>
      <c r="P838" s="83"/>
      <c r="Q838" s="83"/>
      <c r="R838" s="83"/>
      <c r="V838" s="50"/>
      <c r="W838" s="4"/>
      <c r="X838" s="41"/>
      <c r="Y838" s="41"/>
      <c r="Z838" s="41"/>
      <c r="AB838" s="1211"/>
    </row>
    <row r="839" spans="3:28" ht="15.75" customHeight="1">
      <c r="C839" s="41"/>
      <c r="D839" s="41"/>
      <c r="E839" s="41"/>
      <c r="F839" s="41"/>
      <c r="G839" s="83"/>
      <c r="H839" s="83"/>
      <c r="I839" s="83"/>
      <c r="J839" s="83"/>
      <c r="K839" s="83"/>
      <c r="L839" s="83"/>
      <c r="M839" s="83"/>
      <c r="N839" s="83"/>
      <c r="O839" s="83"/>
      <c r="P839" s="83"/>
      <c r="Q839" s="83"/>
      <c r="R839" s="83"/>
      <c r="V839" s="50"/>
      <c r="W839" s="4"/>
      <c r="X839" s="41"/>
      <c r="Y839" s="41"/>
      <c r="Z839" s="41"/>
      <c r="AB839" s="1211"/>
    </row>
    <row r="840" spans="3:28" ht="15.75" customHeight="1">
      <c r="C840" s="41"/>
      <c r="D840" s="41"/>
      <c r="E840" s="41"/>
      <c r="F840" s="41"/>
      <c r="G840" s="83"/>
      <c r="H840" s="83"/>
      <c r="I840" s="83"/>
      <c r="J840" s="83"/>
      <c r="K840" s="83"/>
      <c r="L840" s="83"/>
      <c r="M840" s="83"/>
      <c r="N840" s="83"/>
      <c r="O840" s="83"/>
      <c r="P840" s="83"/>
      <c r="Q840" s="83"/>
      <c r="R840" s="83"/>
      <c r="V840" s="50"/>
      <c r="W840" s="4"/>
      <c r="X840" s="41"/>
      <c r="Y840" s="41"/>
      <c r="Z840" s="41"/>
      <c r="AB840" s="1211"/>
    </row>
    <row r="841" spans="3:28" ht="15.75" customHeight="1">
      <c r="C841" s="41"/>
      <c r="D841" s="41"/>
      <c r="E841" s="41"/>
      <c r="F841" s="41"/>
      <c r="G841" s="83"/>
      <c r="H841" s="83"/>
      <c r="I841" s="83"/>
      <c r="J841" s="83"/>
      <c r="K841" s="83"/>
      <c r="L841" s="83"/>
      <c r="M841" s="83"/>
      <c r="N841" s="83"/>
      <c r="O841" s="83"/>
      <c r="P841" s="83"/>
      <c r="Q841" s="83"/>
      <c r="R841" s="83"/>
      <c r="V841" s="50"/>
      <c r="W841" s="4"/>
      <c r="X841" s="41"/>
      <c r="Y841" s="41"/>
      <c r="Z841" s="41"/>
      <c r="AB841" s="1211"/>
    </row>
    <row r="842" spans="3:28" ht="15.75" customHeight="1">
      <c r="C842" s="41"/>
      <c r="D842" s="41"/>
      <c r="E842" s="41"/>
      <c r="F842" s="41"/>
      <c r="G842" s="83"/>
      <c r="H842" s="83"/>
      <c r="I842" s="83"/>
      <c r="J842" s="83"/>
      <c r="K842" s="83"/>
      <c r="L842" s="83"/>
      <c r="M842" s="83"/>
      <c r="N842" s="83"/>
      <c r="O842" s="83"/>
      <c r="P842" s="83"/>
      <c r="Q842" s="83"/>
      <c r="R842" s="83"/>
      <c r="V842" s="50"/>
      <c r="W842" s="4"/>
      <c r="X842" s="41"/>
      <c r="Y842" s="41"/>
      <c r="Z842" s="41"/>
      <c r="AB842" s="1211"/>
    </row>
    <row r="843" spans="3:28" ht="15.75" customHeight="1">
      <c r="C843" s="41"/>
      <c r="D843" s="41"/>
      <c r="E843" s="41"/>
      <c r="F843" s="41"/>
      <c r="G843" s="83"/>
      <c r="H843" s="83"/>
      <c r="I843" s="83"/>
      <c r="J843" s="83"/>
      <c r="K843" s="83"/>
      <c r="L843" s="83"/>
      <c r="M843" s="83"/>
      <c r="N843" s="83"/>
      <c r="O843" s="83"/>
      <c r="P843" s="83"/>
      <c r="Q843" s="83"/>
      <c r="R843" s="83"/>
      <c r="V843" s="50"/>
      <c r="W843" s="4"/>
      <c r="X843" s="41"/>
      <c r="Y843" s="41"/>
      <c r="Z843" s="41"/>
      <c r="AB843" s="1211"/>
    </row>
    <row r="844" spans="3:28" ht="15.75" customHeight="1">
      <c r="C844" s="41"/>
      <c r="D844" s="41"/>
      <c r="E844" s="41"/>
      <c r="F844" s="41"/>
      <c r="G844" s="83"/>
      <c r="H844" s="83"/>
      <c r="I844" s="83"/>
      <c r="J844" s="83"/>
      <c r="K844" s="83"/>
      <c r="L844" s="83"/>
      <c r="M844" s="83"/>
      <c r="N844" s="83"/>
      <c r="O844" s="83"/>
      <c r="P844" s="83"/>
      <c r="Q844" s="83"/>
      <c r="R844" s="83"/>
      <c r="V844" s="50"/>
      <c r="W844" s="4"/>
      <c r="X844" s="41"/>
      <c r="Y844" s="41"/>
      <c r="Z844" s="41"/>
      <c r="AB844" s="1211"/>
    </row>
    <row r="845" spans="3:28" ht="15.75" customHeight="1">
      <c r="C845" s="41"/>
      <c r="D845" s="41"/>
      <c r="E845" s="41"/>
      <c r="F845" s="41"/>
      <c r="G845" s="83"/>
      <c r="H845" s="83"/>
      <c r="I845" s="83"/>
      <c r="J845" s="83"/>
      <c r="K845" s="83"/>
      <c r="L845" s="83"/>
      <c r="M845" s="83"/>
      <c r="N845" s="83"/>
      <c r="O845" s="83"/>
      <c r="P845" s="83"/>
      <c r="Q845" s="83"/>
      <c r="R845" s="83"/>
      <c r="V845" s="50"/>
      <c r="W845" s="4"/>
      <c r="X845" s="41"/>
      <c r="Y845" s="41"/>
      <c r="Z845" s="41"/>
      <c r="AB845" s="1211"/>
    </row>
    <row r="846" spans="3:28" ht="15.75" customHeight="1">
      <c r="C846" s="41"/>
      <c r="D846" s="41"/>
      <c r="E846" s="41"/>
      <c r="F846" s="41"/>
      <c r="G846" s="83"/>
      <c r="H846" s="83"/>
      <c r="I846" s="83"/>
      <c r="J846" s="83"/>
      <c r="K846" s="83"/>
      <c r="L846" s="83"/>
      <c r="M846" s="83"/>
      <c r="N846" s="83"/>
      <c r="O846" s="83"/>
      <c r="P846" s="83"/>
      <c r="Q846" s="83"/>
      <c r="R846" s="83"/>
      <c r="V846" s="50"/>
      <c r="W846" s="4"/>
      <c r="X846" s="41"/>
      <c r="Y846" s="41"/>
      <c r="Z846" s="41"/>
      <c r="AB846" s="1211"/>
    </row>
    <row r="847" spans="3:28" ht="15.75" customHeight="1">
      <c r="C847" s="41"/>
      <c r="D847" s="41"/>
      <c r="E847" s="41"/>
      <c r="F847" s="41"/>
      <c r="G847" s="83"/>
      <c r="H847" s="83"/>
      <c r="I847" s="83"/>
      <c r="J847" s="83"/>
      <c r="K847" s="83"/>
      <c r="L847" s="83"/>
      <c r="M847" s="83"/>
      <c r="N847" s="83"/>
      <c r="O847" s="83"/>
      <c r="P847" s="83"/>
      <c r="Q847" s="83"/>
      <c r="R847" s="83"/>
      <c r="V847" s="50"/>
      <c r="W847" s="4"/>
      <c r="X847" s="41"/>
      <c r="Y847" s="41"/>
      <c r="Z847" s="41"/>
      <c r="AB847" s="1211"/>
    </row>
    <row r="848" spans="3:28" ht="15.75" customHeight="1">
      <c r="C848" s="41"/>
      <c r="D848" s="41"/>
      <c r="E848" s="41"/>
      <c r="F848" s="41"/>
      <c r="G848" s="83"/>
      <c r="H848" s="83"/>
      <c r="I848" s="83"/>
      <c r="J848" s="83"/>
      <c r="K848" s="83"/>
      <c r="L848" s="83"/>
      <c r="M848" s="83"/>
      <c r="N848" s="83"/>
      <c r="O848" s="83"/>
      <c r="P848" s="83"/>
      <c r="Q848" s="83"/>
      <c r="R848" s="83"/>
      <c r="V848" s="50"/>
      <c r="W848" s="4"/>
      <c r="X848" s="41"/>
      <c r="Y848" s="41"/>
      <c r="Z848" s="41"/>
      <c r="AB848" s="1211"/>
    </row>
    <row r="849" spans="3:28" ht="15.75" customHeight="1">
      <c r="C849" s="41"/>
      <c r="D849" s="41"/>
      <c r="E849" s="41"/>
      <c r="F849" s="41"/>
      <c r="G849" s="83"/>
      <c r="H849" s="83"/>
      <c r="I849" s="83"/>
      <c r="J849" s="83"/>
      <c r="K849" s="83"/>
      <c r="L849" s="83"/>
      <c r="M849" s="83"/>
      <c r="N849" s="83"/>
      <c r="O849" s="83"/>
      <c r="P849" s="83"/>
      <c r="Q849" s="83"/>
      <c r="R849" s="83"/>
      <c r="V849" s="50"/>
      <c r="W849" s="4"/>
      <c r="X849" s="41"/>
      <c r="Y849" s="41"/>
      <c r="Z849" s="41"/>
      <c r="AB849" s="1211"/>
    </row>
    <row r="850" spans="3:28" ht="15.75" customHeight="1">
      <c r="C850" s="41"/>
      <c r="D850" s="41"/>
      <c r="E850" s="41"/>
      <c r="F850" s="41"/>
      <c r="G850" s="83"/>
      <c r="H850" s="83"/>
      <c r="I850" s="83"/>
      <c r="J850" s="83"/>
      <c r="K850" s="83"/>
      <c r="L850" s="83"/>
      <c r="M850" s="83"/>
      <c r="N850" s="83"/>
      <c r="O850" s="83"/>
      <c r="P850" s="83"/>
      <c r="Q850" s="83"/>
      <c r="R850" s="83"/>
      <c r="V850" s="50"/>
      <c r="W850" s="4"/>
      <c r="X850" s="41"/>
      <c r="Y850" s="41"/>
      <c r="Z850" s="41"/>
      <c r="AB850" s="1211"/>
    </row>
    <row r="851" spans="3:28" ht="15.75" customHeight="1">
      <c r="C851" s="41"/>
      <c r="D851" s="41"/>
      <c r="E851" s="41"/>
      <c r="F851" s="41"/>
      <c r="G851" s="83"/>
      <c r="H851" s="83"/>
      <c r="I851" s="83"/>
      <c r="J851" s="83"/>
      <c r="K851" s="83"/>
      <c r="L851" s="83"/>
      <c r="M851" s="83"/>
      <c r="N851" s="83"/>
      <c r="O851" s="83"/>
      <c r="P851" s="83"/>
      <c r="Q851" s="83"/>
      <c r="R851" s="83"/>
      <c r="V851" s="50"/>
      <c r="W851" s="4"/>
      <c r="X851" s="41"/>
      <c r="Y851" s="41"/>
      <c r="Z851" s="41"/>
      <c r="AB851" s="1211"/>
    </row>
    <row r="852" spans="3:28" ht="15.75" customHeight="1">
      <c r="C852" s="41"/>
      <c r="D852" s="41"/>
      <c r="E852" s="41"/>
      <c r="F852" s="41"/>
      <c r="G852" s="83"/>
      <c r="H852" s="83"/>
      <c r="I852" s="83"/>
      <c r="J852" s="83"/>
      <c r="K852" s="83"/>
      <c r="L852" s="83"/>
      <c r="M852" s="83"/>
      <c r="N852" s="83"/>
      <c r="O852" s="83"/>
      <c r="P852" s="83"/>
      <c r="Q852" s="83"/>
      <c r="R852" s="83"/>
      <c r="V852" s="50"/>
      <c r="W852" s="4"/>
      <c r="X852" s="41"/>
      <c r="Y852" s="41"/>
      <c r="Z852" s="41"/>
      <c r="AB852" s="1211"/>
    </row>
    <row r="853" spans="3:28" ht="15.75" customHeight="1">
      <c r="C853" s="41"/>
      <c r="D853" s="41"/>
      <c r="E853" s="41"/>
      <c r="F853" s="41"/>
      <c r="G853" s="83"/>
      <c r="H853" s="83"/>
      <c r="I853" s="83"/>
      <c r="J853" s="83"/>
      <c r="K853" s="83"/>
      <c r="L853" s="83"/>
      <c r="M853" s="83"/>
      <c r="N853" s="83"/>
      <c r="O853" s="83"/>
      <c r="P853" s="83"/>
      <c r="Q853" s="83"/>
      <c r="R853" s="83"/>
      <c r="V853" s="50"/>
      <c r="W853" s="4"/>
      <c r="X853" s="41"/>
      <c r="Y853" s="41"/>
      <c r="Z853" s="41"/>
      <c r="AB853" s="1211"/>
    </row>
    <row r="854" spans="3:28" ht="15.75" customHeight="1">
      <c r="C854" s="41"/>
      <c r="D854" s="41"/>
      <c r="E854" s="41"/>
      <c r="F854" s="41"/>
      <c r="G854" s="83"/>
      <c r="H854" s="83"/>
      <c r="I854" s="83"/>
      <c r="J854" s="83"/>
      <c r="K854" s="83"/>
      <c r="L854" s="83"/>
      <c r="M854" s="83"/>
      <c r="N854" s="83"/>
      <c r="O854" s="83"/>
      <c r="P854" s="83"/>
      <c r="Q854" s="83"/>
      <c r="R854" s="83"/>
      <c r="V854" s="50"/>
      <c r="W854" s="4"/>
      <c r="X854" s="41"/>
      <c r="Y854" s="41"/>
      <c r="Z854" s="41"/>
      <c r="AB854" s="1211"/>
    </row>
    <row r="855" spans="3:28" ht="15.75" customHeight="1">
      <c r="C855" s="41"/>
      <c r="D855" s="41"/>
      <c r="E855" s="41"/>
      <c r="F855" s="41"/>
      <c r="G855" s="83"/>
      <c r="H855" s="83"/>
      <c r="I855" s="83"/>
      <c r="J855" s="83"/>
      <c r="K855" s="83"/>
      <c r="L855" s="83"/>
      <c r="M855" s="83"/>
      <c r="N855" s="83"/>
      <c r="O855" s="83"/>
      <c r="P855" s="83"/>
      <c r="Q855" s="83"/>
      <c r="R855" s="83"/>
      <c r="V855" s="50"/>
      <c r="W855" s="4"/>
      <c r="X855" s="41"/>
      <c r="Y855" s="41"/>
      <c r="Z855" s="41"/>
      <c r="AB855" s="1211"/>
    </row>
    <row r="856" spans="3:28" ht="15.75" customHeight="1">
      <c r="C856" s="41"/>
      <c r="D856" s="41"/>
      <c r="E856" s="41"/>
      <c r="F856" s="41"/>
      <c r="G856" s="83"/>
      <c r="H856" s="83"/>
      <c r="I856" s="83"/>
      <c r="J856" s="83"/>
      <c r="K856" s="83"/>
      <c r="L856" s="83"/>
      <c r="M856" s="83"/>
      <c r="N856" s="83"/>
      <c r="O856" s="83"/>
      <c r="P856" s="83"/>
      <c r="Q856" s="83"/>
      <c r="R856" s="83"/>
      <c r="V856" s="50"/>
      <c r="W856" s="4"/>
      <c r="X856" s="41"/>
      <c r="Y856" s="41"/>
      <c r="Z856" s="41"/>
      <c r="AB856" s="1211"/>
    </row>
    <row r="857" spans="3:28" ht="15.75" customHeight="1">
      <c r="C857" s="41"/>
      <c r="D857" s="41"/>
      <c r="E857" s="41"/>
      <c r="F857" s="41"/>
      <c r="G857" s="83"/>
      <c r="H857" s="83"/>
      <c r="I857" s="83"/>
      <c r="J857" s="83"/>
      <c r="K857" s="83"/>
      <c r="L857" s="83"/>
      <c r="M857" s="83"/>
      <c r="N857" s="83"/>
      <c r="O857" s="83"/>
      <c r="P857" s="83"/>
      <c r="Q857" s="83"/>
      <c r="R857" s="83"/>
      <c r="V857" s="50"/>
      <c r="W857" s="4"/>
      <c r="X857" s="41"/>
      <c r="Y857" s="41"/>
      <c r="Z857" s="41"/>
      <c r="AB857" s="1211"/>
    </row>
    <row r="858" spans="3:28" ht="15.75" customHeight="1">
      <c r="C858" s="41"/>
      <c r="D858" s="41"/>
      <c r="E858" s="41"/>
      <c r="F858" s="41"/>
      <c r="G858" s="83"/>
      <c r="H858" s="83"/>
      <c r="I858" s="83"/>
      <c r="J858" s="83"/>
      <c r="K858" s="83"/>
      <c r="L858" s="83"/>
      <c r="M858" s="83"/>
      <c r="N858" s="83"/>
      <c r="O858" s="83"/>
      <c r="P858" s="83"/>
      <c r="Q858" s="83"/>
      <c r="R858" s="83"/>
      <c r="V858" s="50"/>
      <c r="W858" s="4"/>
      <c r="X858" s="41"/>
      <c r="Y858" s="41"/>
      <c r="Z858" s="41"/>
      <c r="AB858" s="1211"/>
    </row>
    <row r="859" spans="3:28" ht="15.75" customHeight="1">
      <c r="C859" s="41"/>
      <c r="D859" s="41"/>
      <c r="E859" s="41"/>
      <c r="F859" s="41"/>
      <c r="G859" s="83"/>
      <c r="H859" s="83"/>
      <c r="I859" s="83"/>
      <c r="J859" s="83"/>
      <c r="K859" s="83"/>
      <c r="L859" s="83"/>
      <c r="M859" s="83"/>
      <c r="N859" s="83"/>
      <c r="O859" s="83"/>
      <c r="P859" s="83"/>
      <c r="Q859" s="83"/>
      <c r="R859" s="83"/>
      <c r="V859" s="50"/>
      <c r="W859" s="4"/>
      <c r="X859" s="41"/>
      <c r="Y859" s="41"/>
      <c r="Z859" s="41"/>
      <c r="AB859" s="1211"/>
    </row>
    <row r="860" spans="3:28" ht="15.75" customHeight="1">
      <c r="C860" s="41"/>
      <c r="D860" s="41"/>
      <c r="E860" s="41"/>
      <c r="F860" s="41"/>
      <c r="G860" s="83"/>
      <c r="H860" s="83"/>
      <c r="I860" s="83"/>
      <c r="J860" s="83"/>
      <c r="K860" s="83"/>
      <c r="L860" s="83"/>
      <c r="M860" s="83"/>
      <c r="N860" s="83"/>
      <c r="O860" s="83"/>
      <c r="P860" s="83"/>
      <c r="Q860" s="83"/>
      <c r="R860" s="83"/>
      <c r="V860" s="50"/>
      <c r="W860" s="4"/>
      <c r="X860" s="41"/>
      <c r="Y860" s="41"/>
      <c r="Z860" s="41"/>
      <c r="AB860" s="1211"/>
    </row>
    <row r="861" spans="3:28" ht="15.75" customHeight="1">
      <c r="C861" s="41"/>
      <c r="D861" s="41"/>
      <c r="E861" s="41"/>
      <c r="F861" s="41"/>
      <c r="G861" s="83"/>
      <c r="H861" s="83"/>
      <c r="I861" s="83"/>
      <c r="J861" s="83"/>
      <c r="K861" s="83"/>
      <c r="L861" s="83"/>
      <c r="M861" s="83"/>
      <c r="N861" s="83"/>
      <c r="O861" s="83"/>
      <c r="P861" s="83"/>
      <c r="Q861" s="83"/>
      <c r="R861" s="83"/>
      <c r="V861" s="50"/>
      <c r="W861" s="4"/>
      <c r="X861" s="41"/>
      <c r="Y861" s="41"/>
      <c r="Z861" s="41"/>
      <c r="AB861" s="1211"/>
    </row>
    <row r="862" spans="3:28" ht="15.75" customHeight="1">
      <c r="C862" s="41"/>
      <c r="D862" s="41"/>
      <c r="E862" s="41"/>
      <c r="F862" s="41"/>
      <c r="G862" s="83"/>
      <c r="H862" s="83"/>
      <c r="I862" s="83"/>
      <c r="J862" s="83"/>
      <c r="K862" s="83"/>
      <c r="L862" s="83"/>
      <c r="M862" s="83"/>
      <c r="N862" s="83"/>
      <c r="O862" s="83"/>
      <c r="P862" s="83"/>
      <c r="Q862" s="83"/>
      <c r="R862" s="83"/>
      <c r="V862" s="50"/>
      <c r="W862" s="4"/>
      <c r="X862" s="41"/>
      <c r="Y862" s="41"/>
      <c r="Z862" s="41"/>
      <c r="AB862" s="1211"/>
    </row>
    <row r="863" spans="3:28" ht="15.75" customHeight="1">
      <c r="C863" s="41"/>
      <c r="D863" s="41"/>
      <c r="E863" s="41"/>
      <c r="F863" s="41"/>
      <c r="G863" s="83"/>
      <c r="H863" s="83"/>
      <c r="I863" s="83"/>
      <c r="J863" s="83"/>
      <c r="K863" s="83"/>
      <c r="L863" s="83"/>
      <c r="M863" s="83"/>
      <c r="N863" s="83"/>
      <c r="O863" s="83"/>
      <c r="P863" s="83"/>
      <c r="Q863" s="83"/>
      <c r="R863" s="83"/>
      <c r="V863" s="50"/>
      <c r="W863" s="4"/>
      <c r="X863" s="41"/>
      <c r="Y863" s="41"/>
      <c r="Z863" s="41"/>
      <c r="AB863" s="1211"/>
    </row>
    <row r="864" spans="3:28" ht="15.75" customHeight="1">
      <c r="C864" s="41"/>
      <c r="D864" s="41"/>
      <c r="E864" s="41"/>
      <c r="F864" s="41"/>
      <c r="G864" s="83"/>
      <c r="H864" s="83"/>
      <c r="I864" s="83"/>
      <c r="J864" s="83"/>
      <c r="K864" s="83"/>
      <c r="L864" s="83"/>
      <c r="M864" s="83"/>
      <c r="N864" s="83"/>
      <c r="O864" s="83"/>
      <c r="P864" s="83"/>
      <c r="Q864" s="83"/>
      <c r="R864" s="83"/>
      <c r="V864" s="50"/>
      <c r="W864" s="4"/>
      <c r="X864" s="41"/>
      <c r="Y864" s="41"/>
      <c r="Z864" s="41"/>
      <c r="AB864" s="1211"/>
    </row>
    <row r="865" spans="3:28" ht="15.75" customHeight="1">
      <c r="C865" s="41"/>
      <c r="D865" s="41"/>
      <c r="E865" s="41"/>
      <c r="F865" s="41"/>
      <c r="G865" s="83"/>
      <c r="H865" s="83"/>
      <c r="I865" s="83"/>
      <c r="J865" s="83"/>
      <c r="K865" s="83"/>
      <c r="L865" s="83"/>
      <c r="M865" s="83"/>
      <c r="N865" s="83"/>
      <c r="O865" s="83"/>
      <c r="P865" s="83"/>
      <c r="Q865" s="83"/>
      <c r="R865" s="83"/>
      <c r="V865" s="50"/>
      <c r="W865" s="4"/>
      <c r="X865" s="41"/>
      <c r="Y865" s="41"/>
      <c r="Z865" s="41"/>
      <c r="AB865" s="1211"/>
    </row>
    <row r="866" spans="3:28" ht="15.75" customHeight="1">
      <c r="C866" s="41"/>
      <c r="D866" s="41"/>
      <c r="E866" s="41"/>
      <c r="F866" s="41"/>
      <c r="G866" s="83"/>
      <c r="H866" s="83"/>
      <c r="I866" s="83"/>
      <c r="J866" s="83"/>
      <c r="K866" s="83"/>
      <c r="L866" s="83"/>
      <c r="M866" s="83"/>
      <c r="N866" s="83"/>
      <c r="O866" s="83"/>
      <c r="P866" s="83"/>
      <c r="Q866" s="83"/>
      <c r="R866" s="83"/>
      <c r="V866" s="50"/>
      <c r="W866" s="4"/>
      <c r="X866" s="41"/>
      <c r="Y866" s="41"/>
      <c r="Z866" s="41"/>
      <c r="AB866" s="1211"/>
    </row>
    <row r="867" spans="3:28" ht="15.75" customHeight="1">
      <c r="C867" s="41"/>
      <c r="D867" s="41"/>
      <c r="E867" s="41"/>
      <c r="F867" s="41"/>
      <c r="G867" s="83"/>
      <c r="H867" s="83"/>
      <c r="I867" s="83"/>
      <c r="J867" s="83"/>
      <c r="K867" s="83"/>
      <c r="L867" s="83"/>
      <c r="M867" s="83"/>
      <c r="N867" s="83"/>
      <c r="O867" s="83"/>
      <c r="P867" s="83"/>
      <c r="Q867" s="83"/>
      <c r="R867" s="83"/>
      <c r="V867" s="50"/>
      <c r="W867" s="4"/>
      <c r="X867" s="41"/>
      <c r="Y867" s="41"/>
      <c r="Z867" s="41"/>
      <c r="AB867" s="1211"/>
    </row>
    <row r="868" spans="3:28" ht="15.75" customHeight="1">
      <c r="C868" s="41"/>
      <c r="D868" s="41"/>
      <c r="E868" s="41"/>
      <c r="F868" s="41"/>
      <c r="G868" s="83"/>
      <c r="H868" s="83"/>
      <c r="I868" s="83"/>
      <c r="J868" s="83"/>
      <c r="K868" s="83"/>
      <c r="L868" s="83"/>
      <c r="M868" s="83"/>
      <c r="N868" s="83"/>
      <c r="O868" s="83"/>
      <c r="P868" s="83"/>
      <c r="Q868" s="83"/>
      <c r="R868" s="83"/>
      <c r="V868" s="50"/>
      <c r="W868" s="4"/>
      <c r="X868" s="41"/>
      <c r="Y868" s="41"/>
      <c r="Z868" s="41"/>
      <c r="AB868" s="1211"/>
    </row>
    <row r="869" spans="3:28" ht="15.75" customHeight="1">
      <c r="C869" s="41"/>
      <c r="D869" s="41"/>
      <c r="E869" s="41"/>
      <c r="F869" s="41"/>
      <c r="G869" s="83"/>
      <c r="H869" s="83"/>
      <c r="I869" s="83"/>
      <c r="J869" s="83"/>
      <c r="K869" s="83"/>
      <c r="L869" s="83"/>
      <c r="M869" s="83"/>
      <c r="N869" s="83"/>
      <c r="O869" s="83"/>
      <c r="P869" s="83"/>
      <c r="Q869" s="83"/>
      <c r="R869" s="83"/>
      <c r="V869" s="50"/>
      <c r="W869" s="4"/>
      <c r="X869" s="41"/>
      <c r="Y869" s="41"/>
      <c r="Z869" s="41"/>
      <c r="AB869" s="1211"/>
    </row>
    <row r="870" spans="3:28" ht="15.75" customHeight="1">
      <c r="C870" s="41"/>
      <c r="D870" s="41"/>
      <c r="E870" s="41"/>
      <c r="F870" s="41"/>
      <c r="G870" s="83"/>
      <c r="H870" s="83"/>
      <c r="I870" s="83"/>
      <c r="J870" s="83"/>
      <c r="K870" s="83"/>
      <c r="L870" s="83"/>
      <c r="M870" s="83"/>
      <c r="N870" s="83"/>
      <c r="O870" s="83"/>
      <c r="P870" s="83"/>
      <c r="Q870" s="83"/>
      <c r="R870" s="83"/>
      <c r="V870" s="50"/>
      <c r="W870" s="4"/>
      <c r="X870" s="41"/>
      <c r="Y870" s="41"/>
      <c r="Z870" s="41"/>
      <c r="AB870" s="1211"/>
    </row>
    <row r="871" spans="3:28" ht="15.75" customHeight="1">
      <c r="C871" s="41"/>
      <c r="D871" s="41"/>
      <c r="E871" s="41"/>
      <c r="F871" s="41"/>
      <c r="G871" s="83"/>
      <c r="H871" s="83"/>
      <c r="I871" s="83"/>
      <c r="J871" s="83"/>
      <c r="K871" s="83"/>
      <c r="L871" s="83"/>
      <c r="M871" s="83"/>
      <c r="N871" s="83"/>
      <c r="O871" s="83"/>
      <c r="P871" s="83"/>
      <c r="Q871" s="83"/>
      <c r="R871" s="83"/>
      <c r="V871" s="50"/>
      <c r="W871" s="4"/>
      <c r="X871" s="41"/>
      <c r="Y871" s="41"/>
      <c r="Z871" s="41"/>
      <c r="AB871" s="1211"/>
    </row>
    <row r="872" spans="3:28" ht="15.75" customHeight="1">
      <c r="C872" s="41"/>
      <c r="D872" s="41"/>
      <c r="E872" s="41"/>
      <c r="F872" s="41"/>
      <c r="G872" s="83"/>
      <c r="H872" s="83"/>
      <c r="I872" s="83"/>
      <c r="J872" s="83"/>
      <c r="K872" s="83"/>
      <c r="L872" s="83"/>
      <c r="M872" s="83"/>
      <c r="N872" s="83"/>
      <c r="O872" s="83"/>
      <c r="P872" s="83"/>
      <c r="Q872" s="83"/>
      <c r="R872" s="83"/>
      <c r="V872" s="50"/>
      <c r="W872" s="4"/>
      <c r="X872" s="41"/>
      <c r="Y872" s="41"/>
      <c r="Z872" s="41"/>
      <c r="AB872" s="1211"/>
    </row>
    <row r="873" spans="3:28" ht="15.75" customHeight="1">
      <c r="C873" s="41"/>
      <c r="D873" s="41"/>
      <c r="E873" s="41"/>
      <c r="F873" s="41"/>
      <c r="G873" s="83"/>
      <c r="H873" s="83"/>
      <c r="I873" s="83"/>
      <c r="J873" s="83"/>
      <c r="K873" s="83"/>
      <c r="L873" s="83"/>
      <c r="M873" s="83"/>
      <c r="N873" s="83"/>
      <c r="O873" s="83"/>
      <c r="P873" s="83"/>
      <c r="Q873" s="83"/>
      <c r="R873" s="83"/>
      <c r="V873" s="50"/>
      <c r="W873" s="4"/>
      <c r="X873" s="41"/>
      <c r="Y873" s="41"/>
      <c r="Z873" s="41"/>
      <c r="AB873" s="1211"/>
    </row>
    <row r="874" spans="3:28" ht="15.75" customHeight="1">
      <c r="C874" s="41"/>
      <c r="D874" s="41"/>
      <c r="E874" s="41"/>
      <c r="F874" s="41"/>
      <c r="G874" s="83"/>
      <c r="H874" s="83"/>
      <c r="I874" s="83"/>
      <c r="J874" s="83"/>
      <c r="K874" s="83"/>
      <c r="L874" s="83"/>
      <c r="M874" s="83"/>
      <c r="N874" s="83"/>
      <c r="O874" s="83"/>
      <c r="P874" s="83"/>
      <c r="Q874" s="83"/>
      <c r="R874" s="83"/>
      <c r="V874" s="50"/>
      <c r="W874" s="4"/>
      <c r="X874" s="41"/>
      <c r="Y874" s="41"/>
      <c r="Z874" s="41"/>
      <c r="AB874" s="1211"/>
    </row>
    <row r="875" spans="3:28" ht="15.75" customHeight="1">
      <c r="C875" s="41"/>
      <c r="D875" s="41"/>
      <c r="E875" s="41"/>
      <c r="F875" s="41"/>
      <c r="G875" s="83"/>
      <c r="H875" s="83"/>
      <c r="I875" s="83"/>
      <c r="J875" s="83"/>
      <c r="K875" s="83"/>
      <c r="L875" s="83"/>
      <c r="M875" s="83"/>
      <c r="N875" s="83"/>
      <c r="O875" s="83"/>
      <c r="P875" s="83"/>
      <c r="Q875" s="83"/>
      <c r="R875" s="83"/>
      <c r="V875" s="50"/>
      <c r="W875" s="4"/>
      <c r="X875" s="41"/>
      <c r="Y875" s="41"/>
      <c r="Z875" s="41"/>
      <c r="AB875" s="1211"/>
    </row>
    <row r="876" spans="3:28" ht="15.75" customHeight="1">
      <c r="C876" s="41"/>
      <c r="D876" s="41"/>
      <c r="E876" s="41"/>
      <c r="F876" s="41"/>
      <c r="G876" s="83"/>
      <c r="H876" s="83"/>
      <c r="I876" s="83"/>
      <c r="J876" s="83"/>
      <c r="K876" s="83"/>
      <c r="L876" s="83"/>
      <c r="M876" s="83"/>
      <c r="N876" s="83"/>
      <c r="O876" s="83"/>
      <c r="P876" s="83"/>
      <c r="Q876" s="83"/>
      <c r="R876" s="83"/>
      <c r="V876" s="50"/>
      <c r="W876" s="4"/>
      <c r="X876" s="41"/>
      <c r="Y876" s="41"/>
      <c r="Z876" s="41"/>
      <c r="AB876" s="1211"/>
    </row>
    <row r="877" spans="3:28" ht="15.75" customHeight="1">
      <c r="C877" s="41"/>
      <c r="D877" s="41"/>
      <c r="E877" s="41"/>
      <c r="F877" s="41"/>
      <c r="G877" s="83"/>
      <c r="H877" s="83"/>
      <c r="I877" s="83"/>
      <c r="J877" s="83"/>
      <c r="K877" s="83"/>
      <c r="L877" s="83"/>
      <c r="M877" s="83"/>
      <c r="N877" s="83"/>
      <c r="O877" s="83"/>
      <c r="P877" s="83"/>
      <c r="Q877" s="83"/>
      <c r="R877" s="83"/>
      <c r="V877" s="50"/>
      <c r="W877" s="4"/>
      <c r="X877" s="41"/>
      <c r="Y877" s="41"/>
      <c r="Z877" s="41"/>
      <c r="AB877" s="1211"/>
    </row>
    <row r="878" spans="3:28" ht="15.75" customHeight="1">
      <c r="C878" s="41"/>
      <c r="D878" s="41"/>
      <c r="E878" s="41"/>
      <c r="F878" s="41"/>
      <c r="G878" s="83"/>
      <c r="H878" s="83"/>
      <c r="I878" s="83"/>
      <c r="J878" s="83"/>
      <c r="K878" s="83"/>
      <c r="L878" s="83"/>
      <c r="M878" s="83"/>
      <c r="N878" s="83"/>
      <c r="O878" s="83"/>
      <c r="P878" s="83"/>
      <c r="Q878" s="83"/>
      <c r="R878" s="83"/>
      <c r="V878" s="50"/>
      <c r="W878" s="4"/>
      <c r="X878" s="41"/>
      <c r="Y878" s="41"/>
      <c r="Z878" s="41"/>
      <c r="AB878" s="1211"/>
    </row>
    <row r="879" spans="3:28" ht="15.75" customHeight="1">
      <c r="C879" s="41"/>
      <c r="D879" s="41"/>
      <c r="E879" s="41"/>
      <c r="F879" s="41"/>
      <c r="G879" s="83"/>
      <c r="H879" s="83"/>
      <c r="I879" s="83"/>
      <c r="J879" s="83"/>
      <c r="K879" s="83"/>
      <c r="L879" s="83"/>
      <c r="M879" s="83"/>
      <c r="N879" s="83"/>
      <c r="O879" s="83"/>
      <c r="P879" s="83"/>
      <c r="Q879" s="83"/>
      <c r="R879" s="83"/>
      <c r="V879" s="50"/>
      <c r="W879" s="4"/>
      <c r="X879" s="41"/>
      <c r="Y879" s="41"/>
      <c r="Z879" s="41"/>
      <c r="AB879" s="1211"/>
    </row>
    <row r="880" spans="3:28" ht="15.75" customHeight="1">
      <c r="C880" s="41"/>
      <c r="D880" s="41"/>
      <c r="E880" s="41"/>
      <c r="F880" s="41"/>
      <c r="G880" s="83"/>
      <c r="H880" s="83"/>
      <c r="I880" s="83"/>
      <c r="J880" s="83"/>
      <c r="K880" s="83"/>
      <c r="L880" s="83"/>
      <c r="M880" s="83"/>
      <c r="N880" s="83"/>
      <c r="O880" s="83"/>
      <c r="P880" s="83"/>
      <c r="Q880" s="83"/>
      <c r="R880" s="83"/>
      <c r="V880" s="50"/>
      <c r="W880" s="4"/>
      <c r="X880" s="41"/>
      <c r="Y880" s="41"/>
      <c r="Z880" s="41"/>
      <c r="AB880" s="1211"/>
    </row>
    <row r="881" spans="3:28" ht="15.75" customHeight="1">
      <c r="C881" s="41"/>
      <c r="D881" s="41"/>
      <c r="E881" s="41"/>
      <c r="F881" s="41"/>
      <c r="G881" s="83"/>
      <c r="H881" s="83"/>
      <c r="I881" s="83"/>
      <c r="J881" s="83"/>
      <c r="K881" s="83"/>
      <c r="L881" s="83"/>
      <c r="M881" s="83"/>
      <c r="N881" s="83"/>
      <c r="O881" s="83"/>
      <c r="P881" s="83"/>
      <c r="Q881" s="83"/>
      <c r="R881" s="83"/>
      <c r="V881" s="50"/>
      <c r="W881" s="4"/>
      <c r="X881" s="41"/>
      <c r="Y881" s="41"/>
      <c r="Z881" s="41"/>
      <c r="AB881" s="1211"/>
    </row>
    <row r="882" spans="3:28" ht="15.75" customHeight="1">
      <c r="C882" s="41"/>
      <c r="D882" s="41"/>
      <c r="E882" s="41"/>
      <c r="F882" s="41"/>
      <c r="G882" s="83"/>
      <c r="H882" s="83"/>
      <c r="I882" s="83"/>
      <c r="J882" s="83"/>
      <c r="K882" s="83"/>
      <c r="L882" s="83"/>
      <c r="M882" s="83"/>
      <c r="N882" s="83"/>
      <c r="O882" s="83"/>
      <c r="P882" s="83"/>
      <c r="Q882" s="83"/>
      <c r="R882" s="83"/>
      <c r="V882" s="50"/>
      <c r="W882" s="4"/>
      <c r="X882" s="41"/>
      <c r="Y882" s="41"/>
      <c r="Z882" s="41"/>
      <c r="AB882" s="1211"/>
    </row>
    <row r="883" spans="3:28" ht="15.75" customHeight="1">
      <c r="C883" s="41"/>
      <c r="D883" s="41"/>
      <c r="E883" s="41"/>
      <c r="F883" s="41"/>
      <c r="G883" s="83"/>
      <c r="H883" s="83"/>
      <c r="I883" s="83"/>
      <c r="J883" s="83"/>
      <c r="K883" s="83"/>
      <c r="L883" s="83"/>
      <c r="M883" s="83"/>
      <c r="N883" s="83"/>
      <c r="O883" s="83"/>
      <c r="P883" s="83"/>
      <c r="Q883" s="83"/>
      <c r="R883" s="83"/>
      <c r="V883" s="50"/>
      <c r="W883" s="4"/>
      <c r="X883" s="41"/>
      <c r="Y883" s="41"/>
      <c r="Z883" s="41"/>
      <c r="AB883" s="1211"/>
    </row>
    <row r="884" spans="3:28" ht="15.75" customHeight="1">
      <c r="C884" s="41"/>
      <c r="D884" s="41"/>
      <c r="E884" s="41"/>
      <c r="F884" s="41"/>
      <c r="G884" s="83"/>
      <c r="H884" s="83"/>
      <c r="I884" s="83"/>
      <c r="J884" s="83"/>
      <c r="K884" s="83"/>
      <c r="L884" s="83"/>
      <c r="M884" s="83"/>
      <c r="N884" s="83"/>
      <c r="O884" s="83"/>
      <c r="P884" s="83"/>
      <c r="Q884" s="83"/>
      <c r="R884" s="83"/>
      <c r="V884" s="50"/>
      <c r="W884" s="4"/>
      <c r="X884" s="41"/>
      <c r="Y884" s="41"/>
      <c r="Z884" s="41"/>
      <c r="AB884" s="1211"/>
    </row>
    <row r="885" spans="3:28" ht="15.75" customHeight="1">
      <c r="C885" s="41"/>
      <c r="D885" s="41"/>
      <c r="E885" s="41"/>
      <c r="F885" s="41"/>
      <c r="G885" s="83"/>
      <c r="H885" s="83"/>
      <c r="I885" s="83"/>
      <c r="J885" s="83"/>
      <c r="K885" s="83"/>
      <c r="L885" s="83"/>
      <c r="M885" s="83"/>
      <c r="N885" s="83"/>
      <c r="O885" s="83"/>
      <c r="P885" s="83"/>
      <c r="Q885" s="83"/>
      <c r="R885" s="83"/>
      <c r="V885" s="50"/>
      <c r="W885" s="4"/>
      <c r="X885" s="41"/>
      <c r="Y885" s="41"/>
      <c r="Z885" s="41"/>
      <c r="AB885" s="1211"/>
    </row>
    <row r="886" spans="3:28" ht="15.75" customHeight="1">
      <c r="C886" s="41"/>
      <c r="D886" s="41"/>
      <c r="E886" s="41"/>
      <c r="F886" s="41"/>
      <c r="G886" s="83"/>
      <c r="H886" s="83"/>
      <c r="I886" s="83"/>
      <c r="J886" s="83"/>
      <c r="K886" s="83"/>
      <c r="L886" s="83"/>
      <c r="M886" s="83"/>
      <c r="N886" s="83"/>
      <c r="O886" s="83"/>
      <c r="P886" s="83"/>
      <c r="Q886" s="83"/>
      <c r="R886" s="83"/>
      <c r="V886" s="50"/>
      <c r="W886" s="4"/>
      <c r="X886" s="41"/>
      <c r="Y886" s="41"/>
      <c r="Z886" s="41"/>
      <c r="AB886" s="1211"/>
    </row>
    <row r="887" spans="3:28" ht="15.75" customHeight="1">
      <c r="C887" s="41"/>
      <c r="D887" s="41"/>
      <c r="E887" s="41"/>
      <c r="F887" s="41"/>
      <c r="G887" s="83"/>
      <c r="H887" s="83"/>
      <c r="I887" s="83"/>
      <c r="J887" s="83"/>
      <c r="K887" s="83"/>
      <c r="L887" s="83"/>
      <c r="M887" s="83"/>
      <c r="N887" s="83"/>
      <c r="O887" s="83"/>
      <c r="P887" s="83"/>
      <c r="Q887" s="83"/>
      <c r="R887" s="83"/>
      <c r="V887" s="50"/>
      <c r="W887" s="4"/>
      <c r="X887" s="41"/>
      <c r="Y887" s="41"/>
      <c r="Z887" s="41"/>
      <c r="AB887" s="1211"/>
    </row>
    <row r="888" spans="3:28" ht="15.75" customHeight="1">
      <c r="C888" s="41"/>
      <c r="D888" s="41"/>
      <c r="E888" s="41"/>
      <c r="F888" s="41"/>
      <c r="G888" s="83"/>
      <c r="H888" s="83"/>
      <c r="I888" s="83"/>
      <c r="J888" s="83"/>
      <c r="K888" s="83"/>
      <c r="L888" s="83"/>
      <c r="M888" s="83"/>
      <c r="N888" s="83"/>
      <c r="O888" s="83"/>
      <c r="P888" s="83"/>
      <c r="Q888" s="83"/>
      <c r="R888" s="83"/>
      <c r="V888" s="50"/>
      <c r="W888" s="4"/>
      <c r="X888" s="41"/>
      <c r="Y888" s="41"/>
      <c r="Z888" s="41"/>
      <c r="AB888" s="1211"/>
    </row>
    <row r="889" spans="3:28" ht="15.75" customHeight="1">
      <c r="C889" s="41"/>
      <c r="D889" s="41"/>
      <c r="E889" s="41"/>
      <c r="F889" s="41"/>
      <c r="G889" s="83"/>
      <c r="H889" s="83"/>
      <c r="I889" s="83"/>
      <c r="J889" s="83"/>
      <c r="K889" s="83"/>
      <c r="L889" s="83"/>
      <c r="M889" s="83"/>
      <c r="N889" s="83"/>
      <c r="O889" s="83"/>
      <c r="P889" s="83"/>
      <c r="Q889" s="83"/>
      <c r="R889" s="83"/>
      <c r="V889" s="50"/>
      <c r="W889" s="4"/>
      <c r="X889" s="41"/>
      <c r="Y889" s="41"/>
      <c r="Z889" s="41"/>
      <c r="AB889" s="1211"/>
    </row>
    <row r="890" spans="3:28" ht="15.75" customHeight="1">
      <c r="C890" s="41"/>
      <c r="D890" s="41"/>
      <c r="E890" s="41"/>
      <c r="F890" s="41"/>
      <c r="G890" s="83"/>
      <c r="H890" s="83"/>
      <c r="I890" s="83"/>
      <c r="J890" s="83"/>
      <c r="K890" s="83"/>
      <c r="L890" s="83"/>
      <c r="M890" s="83"/>
      <c r="N890" s="83"/>
      <c r="O890" s="83"/>
      <c r="P890" s="83"/>
      <c r="Q890" s="83"/>
      <c r="R890" s="83"/>
      <c r="V890" s="50"/>
      <c r="W890" s="4"/>
      <c r="X890" s="41"/>
      <c r="Y890" s="41"/>
      <c r="Z890" s="41"/>
      <c r="AB890" s="1211"/>
    </row>
    <row r="891" spans="3:28" ht="15.75" customHeight="1">
      <c r="C891" s="41"/>
      <c r="D891" s="41"/>
      <c r="E891" s="41"/>
      <c r="F891" s="41"/>
      <c r="G891" s="83"/>
      <c r="H891" s="83"/>
      <c r="I891" s="83"/>
      <c r="J891" s="83"/>
      <c r="K891" s="83"/>
      <c r="L891" s="83"/>
      <c r="M891" s="83"/>
      <c r="N891" s="83"/>
      <c r="O891" s="83"/>
      <c r="P891" s="83"/>
      <c r="Q891" s="83"/>
      <c r="R891" s="83"/>
      <c r="V891" s="50"/>
      <c r="W891" s="4"/>
      <c r="X891" s="41"/>
      <c r="Y891" s="41"/>
      <c r="Z891" s="41"/>
      <c r="AB891" s="1211"/>
    </row>
    <row r="892" spans="3:28" ht="15.75" customHeight="1">
      <c r="C892" s="41"/>
      <c r="D892" s="41"/>
      <c r="E892" s="41"/>
      <c r="F892" s="41"/>
      <c r="G892" s="83"/>
      <c r="H892" s="83"/>
      <c r="I892" s="83"/>
      <c r="J892" s="83"/>
      <c r="K892" s="83"/>
      <c r="L892" s="83"/>
      <c r="M892" s="83"/>
      <c r="N892" s="83"/>
      <c r="O892" s="83"/>
      <c r="P892" s="83"/>
      <c r="Q892" s="83"/>
      <c r="R892" s="83"/>
      <c r="V892" s="50"/>
      <c r="W892" s="4"/>
      <c r="X892" s="41"/>
      <c r="Y892" s="41"/>
      <c r="Z892" s="41"/>
      <c r="AB892" s="1211"/>
    </row>
    <row r="893" spans="3:28" ht="15.75" customHeight="1">
      <c r="C893" s="41"/>
      <c r="D893" s="41"/>
      <c r="E893" s="41"/>
      <c r="F893" s="41"/>
      <c r="G893" s="83"/>
      <c r="H893" s="83"/>
      <c r="I893" s="83"/>
      <c r="J893" s="83"/>
      <c r="K893" s="83"/>
      <c r="L893" s="83"/>
      <c r="M893" s="83"/>
      <c r="N893" s="83"/>
      <c r="O893" s="83"/>
      <c r="P893" s="83"/>
      <c r="Q893" s="83"/>
      <c r="R893" s="83"/>
      <c r="V893" s="50"/>
      <c r="W893" s="4"/>
      <c r="X893" s="41"/>
      <c r="Y893" s="41"/>
      <c r="Z893" s="41"/>
      <c r="AB893" s="1211"/>
    </row>
    <row r="894" spans="3:28" ht="15.75" customHeight="1">
      <c r="C894" s="41"/>
      <c r="D894" s="41"/>
      <c r="E894" s="41"/>
      <c r="F894" s="41"/>
      <c r="G894" s="83"/>
      <c r="H894" s="83"/>
      <c r="I894" s="83"/>
      <c r="J894" s="83"/>
      <c r="K894" s="83"/>
      <c r="L894" s="83"/>
      <c r="M894" s="83"/>
      <c r="N894" s="83"/>
      <c r="O894" s="83"/>
      <c r="P894" s="83"/>
      <c r="Q894" s="83"/>
      <c r="R894" s="83"/>
      <c r="V894" s="50"/>
      <c r="W894" s="4"/>
      <c r="X894" s="41"/>
      <c r="Y894" s="41"/>
      <c r="Z894" s="41"/>
      <c r="AB894" s="1211"/>
    </row>
    <row r="895" spans="3:28" ht="15.75" customHeight="1">
      <c r="C895" s="41"/>
      <c r="D895" s="41"/>
      <c r="E895" s="41"/>
      <c r="F895" s="41"/>
      <c r="G895" s="83"/>
      <c r="H895" s="83"/>
      <c r="I895" s="83"/>
      <c r="J895" s="83"/>
      <c r="K895" s="83"/>
      <c r="L895" s="83"/>
      <c r="M895" s="83"/>
      <c r="N895" s="83"/>
      <c r="O895" s="83"/>
      <c r="P895" s="83"/>
      <c r="Q895" s="83"/>
      <c r="R895" s="83"/>
      <c r="V895" s="50"/>
      <c r="W895" s="4"/>
      <c r="X895" s="41"/>
      <c r="Y895" s="41"/>
      <c r="Z895" s="41"/>
      <c r="AB895" s="1211"/>
    </row>
    <row r="896" spans="3:28" ht="15.75" customHeight="1">
      <c r="C896" s="41"/>
      <c r="D896" s="41"/>
      <c r="E896" s="41"/>
      <c r="F896" s="41"/>
      <c r="G896" s="83"/>
      <c r="H896" s="83"/>
      <c r="I896" s="83"/>
      <c r="J896" s="83"/>
      <c r="K896" s="83"/>
      <c r="L896" s="83"/>
      <c r="M896" s="83"/>
      <c r="N896" s="83"/>
      <c r="O896" s="83"/>
      <c r="P896" s="83"/>
      <c r="Q896" s="83"/>
      <c r="R896" s="83"/>
      <c r="V896" s="50"/>
      <c r="W896" s="4"/>
      <c r="X896" s="41"/>
      <c r="Y896" s="41"/>
      <c r="Z896" s="41"/>
      <c r="AB896" s="1211"/>
    </row>
    <row r="897" spans="3:28" ht="15.75" customHeight="1">
      <c r="C897" s="41"/>
      <c r="D897" s="41"/>
      <c r="E897" s="41"/>
      <c r="F897" s="41"/>
      <c r="G897" s="83"/>
      <c r="H897" s="83"/>
      <c r="I897" s="83"/>
      <c r="J897" s="83"/>
      <c r="K897" s="83"/>
      <c r="L897" s="83"/>
      <c r="M897" s="83"/>
      <c r="N897" s="83"/>
      <c r="O897" s="83"/>
      <c r="P897" s="83"/>
      <c r="Q897" s="83"/>
      <c r="R897" s="83"/>
      <c r="V897" s="50"/>
      <c r="W897" s="4"/>
      <c r="X897" s="41"/>
      <c r="Y897" s="41"/>
      <c r="Z897" s="41"/>
      <c r="AB897" s="1211"/>
    </row>
    <row r="898" spans="3:28" ht="15.75" customHeight="1">
      <c r="C898" s="41"/>
      <c r="D898" s="41"/>
      <c r="E898" s="41"/>
      <c r="F898" s="41"/>
      <c r="G898" s="83"/>
      <c r="H898" s="83"/>
      <c r="I898" s="83"/>
      <c r="J898" s="83"/>
      <c r="K898" s="83"/>
      <c r="L898" s="83"/>
      <c r="M898" s="83"/>
      <c r="N898" s="83"/>
      <c r="O898" s="83"/>
      <c r="P898" s="83"/>
      <c r="Q898" s="83"/>
      <c r="R898" s="83"/>
      <c r="V898" s="50"/>
      <c r="W898" s="4"/>
      <c r="X898" s="41"/>
      <c r="Y898" s="41"/>
      <c r="Z898" s="41"/>
      <c r="AB898" s="1211"/>
    </row>
    <row r="899" spans="3:28" ht="15.75" customHeight="1">
      <c r="C899" s="41"/>
      <c r="D899" s="41"/>
      <c r="E899" s="41"/>
      <c r="F899" s="41"/>
      <c r="G899" s="83"/>
      <c r="H899" s="83"/>
      <c r="I899" s="83"/>
      <c r="J899" s="83"/>
      <c r="K899" s="83"/>
      <c r="L899" s="83"/>
      <c r="M899" s="83"/>
      <c r="N899" s="83"/>
      <c r="O899" s="83"/>
      <c r="P899" s="83"/>
      <c r="Q899" s="83"/>
      <c r="R899" s="83"/>
      <c r="V899" s="50"/>
      <c r="W899" s="4"/>
      <c r="X899" s="41"/>
      <c r="Y899" s="41"/>
      <c r="Z899" s="41"/>
      <c r="AB899" s="1211"/>
    </row>
    <row r="900" spans="3:28" ht="15.75" customHeight="1">
      <c r="C900" s="41"/>
      <c r="D900" s="41"/>
      <c r="E900" s="41"/>
      <c r="F900" s="41"/>
      <c r="G900" s="83"/>
      <c r="H900" s="83"/>
      <c r="I900" s="83"/>
      <c r="J900" s="83"/>
      <c r="K900" s="83"/>
      <c r="L900" s="83"/>
      <c r="M900" s="83"/>
      <c r="N900" s="83"/>
      <c r="O900" s="83"/>
      <c r="P900" s="83"/>
      <c r="Q900" s="83"/>
      <c r="R900" s="83"/>
      <c r="V900" s="50"/>
      <c r="W900" s="4"/>
      <c r="X900" s="41"/>
      <c r="Y900" s="41"/>
      <c r="Z900" s="41"/>
      <c r="AB900" s="1211"/>
    </row>
    <row r="901" spans="3:28" ht="15.75" customHeight="1">
      <c r="C901" s="41"/>
      <c r="D901" s="41"/>
      <c r="E901" s="41"/>
      <c r="F901" s="41"/>
      <c r="G901" s="83"/>
      <c r="H901" s="83"/>
      <c r="I901" s="83"/>
      <c r="J901" s="83"/>
      <c r="K901" s="83"/>
      <c r="L901" s="83"/>
      <c r="M901" s="83"/>
      <c r="N901" s="83"/>
      <c r="O901" s="83"/>
      <c r="P901" s="83"/>
      <c r="Q901" s="83"/>
      <c r="R901" s="83"/>
      <c r="V901" s="50"/>
      <c r="W901" s="4"/>
      <c r="X901" s="41"/>
      <c r="Y901" s="41"/>
      <c r="Z901" s="41"/>
      <c r="AB901" s="1211"/>
    </row>
    <row r="902" spans="3:28" ht="15.75" customHeight="1">
      <c r="C902" s="41"/>
      <c r="D902" s="41"/>
      <c r="E902" s="41"/>
      <c r="F902" s="41"/>
      <c r="G902" s="83"/>
      <c r="H902" s="83"/>
      <c r="I902" s="83"/>
      <c r="J902" s="83"/>
      <c r="K902" s="83"/>
      <c r="L902" s="83"/>
      <c r="M902" s="83"/>
      <c r="N902" s="83"/>
      <c r="O902" s="83"/>
      <c r="P902" s="83"/>
      <c r="Q902" s="83"/>
      <c r="R902" s="83"/>
      <c r="V902" s="50"/>
      <c r="W902" s="4"/>
      <c r="X902" s="41"/>
      <c r="Y902" s="41"/>
      <c r="Z902" s="41"/>
      <c r="AB902" s="1211"/>
    </row>
    <row r="903" spans="3:28" ht="15.75" customHeight="1">
      <c r="C903" s="41"/>
      <c r="D903" s="41"/>
      <c r="E903" s="41"/>
      <c r="F903" s="41"/>
      <c r="G903" s="83"/>
      <c r="H903" s="83"/>
      <c r="I903" s="83"/>
      <c r="J903" s="83"/>
      <c r="K903" s="83"/>
      <c r="L903" s="83"/>
      <c r="M903" s="83"/>
      <c r="N903" s="83"/>
      <c r="O903" s="83"/>
      <c r="P903" s="83"/>
      <c r="Q903" s="83"/>
      <c r="R903" s="83"/>
      <c r="V903" s="50"/>
      <c r="W903" s="4"/>
      <c r="X903" s="41"/>
      <c r="Y903" s="41"/>
      <c r="Z903" s="41"/>
      <c r="AB903" s="1211"/>
    </row>
    <row r="904" spans="3:28" ht="15.75" customHeight="1">
      <c r="C904" s="41"/>
      <c r="D904" s="41"/>
      <c r="E904" s="41"/>
      <c r="F904" s="41"/>
      <c r="G904" s="83"/>
      <c r="H904" s="83"/>
      <c r="I904" s="83"/>
      <c r="J904" s="83"/>
      <c r="K904" s="83"/>
      <c r="L904" s="83"/>
      <c r="M904" s="83"/>
      <c r="N904" s="83"/>
      <c r="O904" s="83"/>
      <c r="P904" s="83"/>
      <c r="Q904" s="83"/>
      <c r="R904" s="83"/>
      <c r="V904" s="50"/>
      <c r="W904" s="4"/>
      <c r="X904" s="41"/>
      <c r="Y904" s="41"/>
      <c r="Z904" s="41"/>
      <c r="AB904" s="1211"/>
    </row>
    <row r="905" spans="3:28" ht="15.75" customHeight="1">
      <c r="C905" s="41"/>
      <c r="D905" s="41"/>
      <c r="E905" s="41"/>
      <c r="F905" s="41"/>
      <c r="G905" s="83"/>
      <c r="H905" s="83"/>
      <c r="I905" s="83"/>
      <c r="J905" s="83"/>
      <c r="K905" s="83"/>
      <c r="L905" s="83"/>
      <c r="M905" s="83"/>
      <c r="N905" s="83"/>
      <c r="O905" s="83"/>
      <c r="P905" s="83"/>
      <c r="Q905" s="83"/>
      <c r="R905" s="83"/>
      <c r="V905" s="50"/>
      <c r="W905" s="4"/>
      <c r="X905" s="41"/>
      <c r="Y905" s="41"/>
      <c r="Z905" s="41"/>
      <c r="AB905" s="1211"/>
    </row>
    <row r="906" spans="3:28" ht="15.75" customHeight="1">
      <c r="C906" s="41"/>
      <c r="D906" s="41"/>
      <c r="E906" s="41"/>
      <c r="F906" s="41"/>
      <c r="G906" s="83"/>
      <c r="H906" s="83"/>
      <c r="I906" s="83"/>
      <c r="J906" s="83"/>
      <c r="K906" s="83"/>
      <c r="L906" s="83"/>
      <c r="M906" s="83"/>
      <c r="N906" s="83"/>
      <c r="O906" s="83"/>
      <c r="P906" s="83"/>
      <c r="Q906" s="83"/>
      <c r="R906" s="83"/>
      <c r="V906" s="50"/>
      <c r="W906" s="4"/>
      <c r="X906" s="41"/>
      <c r="Y906" s="41"/>
      <c r="Z906" s="41"/>
      <c r="AB906" s="1211"/>
    </row>
    <row r="907" spans="3:28" ht="15.75" customHeight="1">
      <c r="C907" s="41"/>
      <c r="D907" s="41"/>
      <c r="E907" s="41"/>
      <c r="F907" s="41"/>
      <c r="G907" s="83"/>
      <c r="H907" s="83"/>
      <c r="I907" s="83"/>
      <c r="J907" s="83"/>
      <c r="K907" s="83"/>
      <c r="L907" s="83"/>
      <c r="M907" s="83"/>
      <c r="N907" s="83"/>
      <c r="O907" s="83"/>
      <c r="P907" s="83"/>
      <c r="Q907" s="83"/>
      <c r="R907" s="83"/>
      <c r="V907" s="50"/>
      <c r="W907" s="4"/>
      <c r="X907" s="41"/>
      <c r="Y907" s="41"/>
      <c r="Z907" s="41"/>
      <c r="AB907" s="1211"/>
    </row>
    <row r="908" spans="3:28" ht="15.75" customHeight="1">
      <c r="C908" s="41"/>
      <c r="D908" s="41"/>
      <c r="E908" s="41"/>
      <c r="F908" s="41"/>
      <c r="G908" s="83"/>
      <c r="H908" s="83"/>
      <c r="I908" s="83"/>
      <c r="J908" s="83"/>
      <c r="K908" s="83"/>
      <c r="L908" s="83"/>
      <c r="M908" s="83"/>
      <c r="N908" s="83"/>
      <c r="O908" s="83"/>
      <c r="P908" s="83"/>
      <c r="Q908" s="83"/>
      <c r="R908" s="83"/>
      <c r="V908" s="50"/>
      <c r="W908" s="4"/>
      <c r="X908" s="41"/>
      <c r="Y908" s="41"/>
      <c r="Z908" s="41"/>
      <c r="AB908" s="1211"/>
    </row>
    <row r="909" spans="3:28" ht="15.75" customHeight="1">
      <c r="C909" s="41"/>
      <c r="D909" s="41"/>
      <c r="E909" s="41"/>
      <c r="F909" s="41"/>
      <c r="G909" s="83"/>
      <c r="H909" s="83"/>
      <c r="I909" s="83"/>
      <c r="J909" s="83"/>
      <c r="K909" s="83"/>
      <c r="L909" s="83"/>
      <c r="M909" s="83"/>
      <c r="N909" s="83"/>
      <c r="O909" s="83"/>
      <c r="P909" s="83"/>
      <c r="Q909" s="83"/>
      <c r="R909" s="83"/>
      <c r="V909" s="50"/>
      <c r="W909" s="4"/>
      <c r="X909" s="41"/>
      <c r="Y909" s="41"/>
      <c r="Z909" s="41"/>
      <c r="AB909" s="1211"/>
    </row>
    <row r="910" spans="3:28" ht="15.75" customHeight="1">
      <c r="C910" s="41"/>
      <c r="D910" s="41"/>
      <c r="E910" s="41"/>
      <c r="F910" s="41"/>
      <c r="G910" s="83"/>
      <c r="H910" s="83"/>
      <c r="I910" s="83"/>
      <c r="J910" s="83"/>
      <c r="K910" s="83"/>
      <c r="L910" s="83"/>
      <c r="M910" s="83"/>
      <c r="N910" s="83"/>
      <c r="O910" s="83"/>
      <c r="P910" s="83"/>
      <c r="Q910" s="83"/>
      <c r="R910" s="83"/>
      <c r="V910" s="50"/>
      <c r="W910" s="4"/>
      <c r="X910" s="41"/>
      <c r="Y910" s="41"/>
      <c r="Z910" s="41"/>
      <c r="AB910" s="1211"/>
    </row>
    <row r="911" spans="3:28" ht="15.75" customHeight="1">
      <c r="C911" s="41"/>
      <c r="D911" s="41"/>
      <c r="E911" s="41"/>
      <c r="F911" s="41"/>
      <c r="G911" s="83"/>
      <c r="H911" s="83"/>
      <c r="I911" s="83"/>
      <c r="J911" s="83"/>
      <c r="K911" s="83"/>
      <c r="L911" s="83"/>
      <c r="M911" s="83"/>
      <c r="N911" s="83"/>
      <c r="O911" s="83"/>
      <c r="P911" s="83"/>
      <c r="Q911" s="83"/>
      <c r="R911" s="83"/>
      <c r="V911" s="50"/>
      <c r="W911" s="4"/>
      <c r="X911" s="41"/>
      <c r="Y911" s="41"/>
      <c r="Z911" s="41"/>
      <c r="AB911" s="1211"/>
    </row>
    <row r="912" spans="3:28" ht="15.75" customHeight="1">
      <c r="C912" s="41"/>
      <c r="D912" s="41"/>
      <c r="E912" s="41"/>
      <c r="F912" s="41"/>
      <c r="G912" s="83"/>
      <c r="H912" s="83"/>
      <c r="I912" s="83"/>
      <c r="J912" s="83"/>
      <c r="K912" s="83"/>
      <c r="L912" s="83"/>
      <c r="M912" s="83"/>
      <c r="N912" s="83"/>
      <c r="O912" s="83"/>
      <c r="P912" s="83"/>
      <c r="Q912" s="83"/>
      <c r="R912" s="83"/>
      <c r="V912" s="50"/>
      <c r="W912" s="4"/>
      <c r="X912" s="41"/>
      <c r="Y912" s="41"/>
      <c r="Z912" s="41"/>
      <c r="AB912" s="1211"/>
    </row>
    <row r="913" spans="3:28" ht="15.75" customHeight="1">
      <c r="C913" s="41"/>
      <c r="D913" s="41"/>
      <c r="E913" s="41"/>
      <c r="F913" s="41"/>
      <c r="G913" s="83"/>
      <c r="H913" s="83"/>
      <c r="I913" s="83"/>
      <c r="J913" s="83"/>
      <c r="K913" s="83"/>
      <c r="L913" s="83"/>
      <c r="M913" s="83"/>
      <c r="N913" s="83"/>
      <c r="O913" s="83"/>
      <c r="P913" s="83"/>
      <c r="Q913" s="83"/>
      <c r="R913" s="83"/>
      <c r="V913" s="50"/>
      <c r="W913" s="4"/>
      <c r="X913" s="41"/>
      <c r="Y913" s="41"/>
      <c r="Z913" s="41"/>
      <c r="AB913" s="1211"/>
    </row>
    <row r="914" spans="3:28" ht="15.75" customHeight="1">
      <c r="C914" s="41"/>
      <c r="D914" s="41"/>
      <c r="E914" s="41"/>
      <c r="F914" s="41"/>
      <c r="G914" s="83"/>
      <c r="H914" s="83"/>
      <c r="I914" s="83"/>
      <c r="J914" s="83"/>
      <c r="K914" s="83"/>
      <c r="L914" s="83"/>
      <c r="M914" s="83"/>
      <c r="N914" s="83"/>
      <c r="O914" s="83"/>
      <c r="P914" s="83"/>
      <c r="Q914" s="83"/>
      <c r="R914" s="83"/>
      <c r="V914" s="50"/>
      <c r="W914" s="4"/>
      <c r="X914" s="41"/>
      <c r="Y914" s="41"/>
      <c r="Z914" s="41"/>
      <c r="AB914" s="1211"/>
    </row>
    <row r="915" spans="3:28" ht="15.75" customHeight="1">
      <c r="C915" s="41"/>
      <c r="D915" s="41"/>
      <c r="E915" s="41"/>
      <c r="F915" s="41"/>
      <c r="G915" s="83"/>
      <c r="H915" s="83"/>
      <c r="I915" s="83"/>
      <c r="J915" s="83"/>
      <c r="K915" s="83"/>
      <c r="L915" s="83"/>
      <c r="M915" s="83"/>
      <c r="N915" s="83"/>
      <c r="O915" s="83"/>
      <c r="P915" s="83"/>
      <c r="Q915" s="83"/>
      <c r="R915" s="83"/>
      <c r="V915" s="50"/>
      <c r="W915" s="4"/>
      <c r="X915" s="41"/>
      <c r="Y915" s="41"/>
      <c r="Z915" s="41"/>
      <c r="AB915" s="1211"/>
    </row>
    <row r="916" spans="3:28" ht="15.75" customHeight="1">
      <c r="C916" s="41"/>
      <c r="D916" s="41"/>
      <c r="E916" s="41"/>
      <c r="F916" s="41"/>
      <c r="G916" s="83"/>
      <c r="H916" s="83"/>
      <c r="I916" s="83"/>
      <c r="J916" s="83"/>
      <c r="K916" s="83"/>
      <c r="L916" s="83"/>
      <c r="M916" s="83"/>
      <c r="N916" s="83"/>
      <c r="O916" s="83"/>
      <c r="P916" s="83"/>
      <c r="Q916" s="83"/>
      <c r="R916" s="83"/>
      <c r="V916" s="50"/>
      <c r="W916" s="4"/>
      <c r="X916" s="41"/>
      <c r="Y916" s="41"/>
      <c r="Z916" s="41"/>
      <c r="AB916" s="1211"/>
    </row>
    <row r="917" spans="3:28" ht="15.75" customHeight="1">
      <c r="C917" s="41"/>
      <c r="D917" s="41"/>
      <c r="E917" s="41"/>
      <c r="F917" s="41"/>
      <c r="G917" s="83"/>
      <c r="H917" s="83"/>
      <c r="I917" s="83"/>
      <c r="J917" s="83"/>
      <c r="K917" s="83"/>
      <c r="L917" s="83"/>
      <c r="M917" s="83"/>
      <c r="N917" s="83"/>
      <c r="O917" s="83"/>
      <c r="P917" s="83"/>
      <c r="Q917" s="83"/>
      <c r="R917" s="83"/>
      <c r="V917" s="50"/>
      <c r="W917" s="4"/>
      <c r="X917" s="41"/>
      <c r="Y917" s="41"/>
      <c r="Z917" s="41"/>
      <c r="AB917" s="1211"/>
    </row>
    <row r="918" spans="3:28" ht="15.75" customHeight="1">
      <c r="C918" s="41"/>
      <c r="D918" s="41"/>
      <c r="E918" s="41"/>
      <c r="F918" s="41"/>
      <c r="G918" s="83"/>
      <c r="H918" s="83"/>
      <c r="I918" s="83"/>
      <c r="J918" s="83"/>
      <c r="K918" s="83"/>
      <c r="L918" s="83"/>
      <c r="M918" s="83"/>
      <c r="N918" s="83"/>
      <c r="O918" s="83"/>
      <c r="P918" s="83"/>
      <c r="Q918" s="83"/>
      <c r="R918" s="83"/>
      <c r="V918" s="50"/>
      <c r="W918" s="4"/>
      <c r="X918" s="41"/>
      <c r="Y918" s="41"/>
      <c r="Z918" s="41"/>
      <c r="AB918" s="1211"/>
    </row>
    <row r="919" spans="3:28" ht="15.75" customHeight="1">
      <c r="C919" s="41"/>
      <c r="D919" s="41"/>
      <c r="E919" s="41"/>
      <c r="F919" s="41"/>
      <c r="G919" s="83"/>
      <c r="H919" s="83"/>
      <c r="I919" s="83"/>
      <c r="J919" s="83"/>
      <c r="K919" s="83"/>
      <c r="L919" s="83"/>
      <c r="M919" s="83"/>
      <c r="N919" s="83"/>
      <c r="O919" s="83"/>
      <c r="P919" s="83"/>
      <c r="Q919" s="83"/>
      <c r="R919" s="83"/>
      <c r="V919" s="50"/>
      <c r="W919" s="4"/>
      <c r="X919" s="41"/>
      <c r="Y919" s="41"/>
      <c r="Z919" s="41"/>
      <c r="AB919" s="1211"/>
    </row>
    <row r="920" spans="3:28" ht="15.75" customHeight="1">
      <c r="C920" s="41"/>
      <c r="D920" s="41"/>
      <c r="E920" s="41"/>
      <c r="F920" s="41"/>
      <c r="G920" s="83"/>
      <c r="H920" s="83"/>
      <c r="I920" s="83"/>
      <c r="J920" s="83"/>
      <c r="K920" s="83"/>
      <c r="L920" s="83"/>
      <c r="M920" s="83"/>
      <c r="N920" s="83"/>
      <c r="O920" s="83"/>
      <c r="P920" s="83"/>
      <c r="Q920" s="83"/>
      <c r="R920" s="83"/>
      <c r="V920" s="50"/>
      <c r="W920" s="4"/>
      <c r="X920" s="41"/>
      <c r="Y920" s="41"/>
      <c r="Z920" s="41"/>
      <c r="AB920" s="1211"/>
    </row>
    <row r="921" spans="3:28" ht="15.75" customHeight="1">
      <c r="C921" s="41"/>
      <c r="D921" s="41"/>
      <c r="E921" s="41"/>
      <c r="F921" s="41"/>
      <c r="G921" s="83"/>
      <c r="H921" s="83"/>
      <c r="I921" s="83"/>
      <c r="J921" s="83"/>
      <c r="K921" s="83"/>
      <c r="L921" s="83"/>
      <c r="M921" s="83"/>
      <c r="N921" s="83"/>
      <c r="O921" s="83"/>
      <c r="P921" s="83"/>
      <c r="Q921" s="83"/>
      <c r="R921" s="83"/>
      <c r="V921" s="50"/>
      <c r="W921" s="4"/>
      <c r="X921" s="41"/>
      <c r="Y921" s="41"/>
      <c r="Z921" s="41"/>
      <c r="AB921" s="1211"/>
    </row>
    <row r="922" spans="3:28" ht="15.75" customHeight="1">
      <c r="C922" s="41"/>
      <c r="D922" s="41"/>
      <c r="E922" s="41"/>
      <c r="F922" s="41"/>
      <c r="G922" s="83"/>
      <c r="H922" s="83"/>
      <c r="I922" s="83"/>
      <c r="J922" s="83"/>
      <c r="K922" s="83"/>
      <c r="L922" s="83"/>
      <c r="M922" s="83"/>
      <c r="N922" s="83"/>
      <c r="O922" s="83"/>
      <c r="P922" s="83"/>
      <c r="Q922" s="83"/>
      <c r="R922" s="83"/>
      <c r="V922" s="50"/>
      <c r="W922" s="4"/>
      <c r="X922" s="41"/>
      <c r="Y922" s="41"/>
      <c r="Z922" s="41"/>
      <c r="AB922" s="1211"/>
    </row>
    <row r="923" spans="3:28" ht="15.75" customHeight="1">
      <c r="C923" s="41"/>
      <c r="D923" s="41"/>
      <c r="E923" s="41"/>
      <c r="F923" s="41"/>
      <c r="G923" s="83"/>
      <c r="H923" s="83"/>
      <c r="I923" s="83"/>
      <c r="J923" s="83"/>
      <c r="K923" s="83"/>
      <c r="L923" s="83"/>
      <c r="M923" s="83"/>
      <c r="N923" s="83"/>
      <c r="O923" s="83"/>
      <c r="P923" s="83"/>
      <c r="Q923" s="83"/>
      <c r="R923" s="83"/>
      <c r="V923" s="50"/>
      <c r="W923" s="4"/>
      <c r="X923" s="41"/>
      <c r="Y923" s="41"/>
      <c r="Z923" s="41"/>
      <c r="AB923" s="1211"/>
    </row>
    <row r="924" spans="3:28" ht="15.75" customHeight="1">
      <c r="C924" s="41"/>
      <c r="D924" s="41"/>
      <c r="E924" s="41"/>
      <c r="F924" s="41"/>
      <c r="G924" s="83"/>
      <c r="H924" s="83"/>
      <c r="I924" s="83"/>
      <c r="J924" s="83"/>
      <c r="K924" s="83"/>
      <c r="L924" s="83"/>
      <c r="M924" s="83"/>
      <c r="N924" s="83"/>
      <c r="O924" s="83"/>
      <c r="P924" s="83"/>
      <c r="Q924" s="83"/>
      <c r="R924" s="83"/>
      <c r="V924" s="50"/>
      <c r="W924" s="4"/>
      <c r="X924" s="41"/>
      <c r="Y924" s="41"/>
      <c r="Z924" s="41"/>
      <c r="AB924" s="1211"/>
    </row>
    <row r="925" spans="3:28" ht="15.75" customHeight="1">
      <c r="C925" s="41"/>
      <c r="D925" s="41"/>
      <c r="E925" s="41"/>
      <c r="F925" s="41"/>
      <c r="G925" s="83"/>
      <c r="H925" s="83"/>
      <c r="I925" s="83"/>
      <c r="J925" s="83"/>
      <c r="K925" s="83"/>
      <c r="L925" s="83"/>
      <c r="M925" s="83"/>
      <c r="N925" s="83"/>
      <c r="O925" s="83"/>
      <c r="P925" s="83"/>
      <c r="Q925" s="83"/>
      <c r="R925" s="83"/>
      <c r="V925" s="50"/>
      <c r="W925" s="4"/>
      <c r="X925" s="41"/>
      <c r="Y925" s="41"/>
      <c r="Z925" s="41"/>
      <c r="AB925" s="1211"/>
    </row>
    <row r="926" spans="3:28" ht="15.75" customHeight="1">
      <c r="C926" s="41"/>
      <c r="D926" s="41"/>
      <c r="E926" s="41"/>
      <c r="F926" s="41"/>
      <c r="G926" s="83"/>
      <c r="H926" s="83"/>
      <c r="I926" s="83"/>
      <c r="J926" s="83"/>
      <c r="K926" s="83"/>
      <c r="L926" s="83"/>
      <c r="M926" s="83"/>
      <c r="N926" s="83"/>
      <c r="O926" s="83"/>
      <c r="P926" s="83"/>
      <c r="Q926" s="83"/>
      <c r="R926" s="83"/>
      <c r="V926" s="50"/>
      <c r="W926" s="4"/>
      <c r="X926" s="41"/>
      <c r="Y926" s="41"/>
      <c r="Z926" s="41"/>
      <c r="AB926" s="1211"/>
    </row>
    <row r="927" spans="3:28" ht="15.75" customHeight="1">
      <c r="C927" s="41"/>
      <c r="D927" s="41"/>
      <c r="E927" s="41"/>
      <c r="F927" s="41"/>
      <c r="G927" s="83"/>
      <c r="H927" s="83"/>
      <c r="I927" s="83"/>
      <c r="J927" s="83"/>
      <c r="K927" s="83"/>
      <c r="L927" s="83"/>
      <c r="M927" s="83"/>
      <c r="N927" s="83"/>
      <c r="O927" s="83"/>
      <c r="P927" s="83"/>
      <c r="Q927" s="83"/>
      <c r="R927" s="83"/>
      <c r="V927" s="50"/>
      <c r="W927" s="4"/>
      <c r="X927" s="41"/>
      <c r="Y927" s="41"/>
      <c r="Z927" s="41"/>
      <c r="AB927" s="1211"/>
    </row>
    <row r="928" spans="3:28" ht="15.75" customHeight="1">
      <c r="C928" s="41"/>
      <c r="D928" s="41"/>
      <c r="E928" s="41"/>
      <c r="F928" s="41"/>
      <c r="G928" s="83"/>
      <c r="H928" s="83"/>
      <c r="I928" s="83"/>
      <c r="J928" s="83"/>
      <c r="K928" s="83"/>
      <c r="L928" s="83"/>
      <c r="M928" s="83"/>
      <c r="N928" s="83"/>
      <c r="O928" s="83"/>
      <c r="P928" s="83"/>
      <c r="Q928" s="83"/>
      <c r="R928" s="83"/>
      <c r="V928" s="50"/>
      <c r="W928" s="4"/>
      <c r="X928" s="41"/>
      <c r="Y928" s="41"/>
      <c r="Z928" s="41"/>
      <c r="AB928" s="1211"/>
    </row>
    <row r="929" spans="3:28" ht="15.75" customHeight="1">
      <c r="C929" s="41"/>
      <c r="D929" s="41"/>
      <c r="E929" s="41"/>
      <c r="F929" s="41"/>
      <c r="G929" s="83"/>
      <c r="H929" s="83"/>
      <c r="I929" s="83"/>
      <c r="J929" s="83"/>
      <c r="K929" s="83"/>
      <c r="L929" s="83"/>
      <c r="M929" s="83"/>
      <c r="N929" s="83"/>
      <c r="O929" s="83"/>
      <c r="P929" s="83"/>
      <c r="Q929" s="83"/>
      <c r="R929" s="83"/>
      <c r="V929" s="50"/>
      <c r="W929" s="4"/>
      <c r="X929" s="41"/>
      <c r="Y929" s="41"/>
      <c r="Z929" s="41"/>
      <c r="AB929" s="1211"/>
    </row>
    <row r="930" spans="3:28" ht="15.75" customHeight="1">
      <c r="C930" s="41"/>
      <c r="D930" s="41"/>
      <c r="E930" s="41"/>
      <c r="F930" s="41"/>
      <c r="G930" s="83"/>
      <c r="H930" s="83"/>
      <c r="I930" s="83"/>
      <c r="J930" s="83"/>
      <c r="K930" s="83"/>
      <c r="L930" s="83"/>
      <c r="M930" s="83"/>
      <c r="N930" s="83"/>
      <c r="O930" s="83"/>
      <c r="P930" s="83"/>
      <c r="Q930" s="83"/>
      <c r="R930" s="83"/>
      <c r="V930" s="50"/>
      <c r="W930" s="4"/>
      <c r="X930" s="41"/>
      <c r="Y930" s="41"/>
      <c r="Z930" s="41"/>
      <c r="AB930" s="1211"/>
    </row>
    <row r="931" spans="3:28" ht="15.75" customHeight="1">
      <c r="C931" s="41"/>
      <c r="D931" s="41"/>
      <c r="E931" s="41"/>
      <c r="F931" s="41"/>
      <c r="G931" s="83"/>
      <c r="H931" s="83"/>
      <c r="I931" s="83"/>
      <c r="J931" s="83"/>
      <c r="K931" s="83"/>
      <c r="L931" s="83"/>
      <c r="M931" s="83"/>
      <c r="N931" s="83"/>
      <c r="O931" s="83"/>
      <c r="P931" s="83"/>
      <c r="Q931" s="83"/>
      <c r="R931" s="83"/>
      <c r="V931" s="50"/>
      <c r="W931" s="4"/>
      <c r="X931" s="41"/>
      <c r="Y931" s="41"/>
      <c r="Z931" s="41"/>
      <c r="AB931" s="1211"/>
    </row>
    <row r="932" spans="3:28" ht="15.75" customHeight="1">
      <c r="C932" s="41"/>
      <c r="D932" s="41"/>
      <c r="E932" s="41"/>
      <c r="F932" s="41"/>
      <c r="G932" s="83"/>
      <c r="H932" s="83"/>
      <c r="I932" s="83"/>
      <c r="J932" s="83"/>
      <c r="K932" s="83"/>
      <c r="L932" s="83"/>
      <c r="M932" s="83"/>
      <c r="N932" s="83"/>
      <c r="O932" s="83"/>
      <c r="P932" s="83"/>
      <c r="Q932" s="83"/>
      <c r="R932" s="83"/>
      <c r="V932" s="50"/>
      <c r="W932" s="4"/>
      <c r="X932" s="41"/>
      <c r="Y932" s="41"/>
      <c r="Z932" s="41"/>
      <c r="AB932" s="1211"/>
    </row>
    <row r="933" spans="3:28" ht="15.75" customHeight="1">
      <c r="C933" s="41"/>
      <c r="D933" s="41"/>
      <c r="E933" s="41"/>
      <c r="F933" s="41"/>
      <c r="G933" s="83"/>
      <c r="H933" s="83"/>
      <c r="I933" s="83"/>
      <c r="J933" s="83"/>
      <c r="K933" s="83"/>
      <c r="L933" s="83"/>
      <c r="M933" s="83"/>
      <c r="N933" s="83"/>
      <c r="O933" s="83"/>
      <c r="P933" s="83"/>
      <c r="Q933" s="83"/>
      <c r="R933" s="83"/>
      <c r="V933" s="50"/>
      <c r="W933" s="4"/>
      <c r="X933" s="41"/>
      <c r="Y933" s="41"/>
      <c r="Z933" s="41"/>
      <c r="AB933" s="1211"/>
    </row>
    <row r="934" spans="3:28" ht="15.75" customHeight="1">
      <c r="C934" s="41"/>
      <c r="D934" s="41"/>
      <c r="E934" s="41"/>
      <c r="F934" s="41"/>
      <c r="G934" s="83"/>
      <c r="H934" s="83"/>
      <c r="I934" s="83"/>
      <c r="J934" s="83"/>
      <c r="K934" s="83"/>
      <c r="L934" s="83"/>
      <c r="M934" s="83"/>
      <c r="N934" s="83"/>
      <c r="O934" s="83"/>
      <c r="P934" s="83"/>
      <c r="Q934" s="83"/>
      <c r="R934" s="83"/>
      <c r="V934" s="50"/>
      <c r="W934" s="4"/>
      <c r="X934" s="41"/>
      <c r="Y934" s="41"/>
      <c r="Z934" s="41"/>
      <c r="AB934" s="1211"/>
    </row>
    <row r="935" spans="3:28" ht="15.75" customHeight="1">
      <c r="C935" s="41"/>
      <c r="D935" s="41"/>
      <c r="E935" s="41"/>
      <c r="F935" s="41"/>
      <c r="G935" s="83"/>
      <c r="H935" s="83"/>
      <c r="I935" s="83"/>
      <c r="J935" s="83"/>
      <c r="K935" s="83"/>
      <c r="L935" s="83"/>
      <c r="M935" s="83"/>
      <c r="N935" s="83"/>
      <c r="O935" s="83"/>
      <c r="P935" s="83"/>
      <c r="Q935" s="83"/>
      <c r="R935" s="83"/>
      <c r="V935" s="50"/>
      <c r="W935" s="4"/>
      <c r="X935" s="41"/>
      <c r="Y935" s="41"/>
      <c r="Z935" s="41"/>
      <c r="AB935" s="1211"/>
    </row>
    <row r="936" spans="3:28" ht="15.75" customHeight="1">
      <c r="C936" s="41"/>
      <c r="D936" s="41"/>
      <c r="E936" s="41"/>
      <c r="F936" s="41"/>
      <c r="G936" s="83"/>
      <c r="H936" s="83"/>
      <c r="I936" s="83"/>
      <c r="J936" s="83"/>
      <c r="K936" s="83"/>
      <c r="L936" s="83"/>
      <c r="M936" s="83"/>
      <c r="N936" s="83"/>
      <c r="O936" s="83"/>
      <c r="P936" s="83"/>
      <c r="Q936" s="83"/>
      <c r="R936" s="83"/>
      <c r="V936" s="50"/>
      <c r="W936" s="4"/>
      <c r="X936" s="41"/>
      <c r="Y936" s="41"/>
      <c r="Z936" s="41"/>
      <c r="AB936" s="1211"/>
    </row>
    <row r="937" spans="3:28" ht="15.75" customHeight="1">
      <c r="C937" s="41"/>
      <c r="D937" s="41"/>
      <c r="E937" s="41"/>
      <c r="F937" s="41"/>
      <c r="G937" s="83"/>
      <c r="H937" s="83"/>
      <c r="I937" s="83"/>
      <c r="J937" s="83"/>
      <c r="K937" s="83"/>
      <c r="L937" s="83"/>
      <c r="M937" s="83"/>
      <c r="N937" s="83"/>
      <c r="O937" s="83"/>
      <c r="P937" s="83"/>
      <c r="Q937" s="83"/>
      <c r="R937" s="83"/>
      <c r="V937" s="50"/>
      <c r="W937" s="4"/>
      <c r="X937" s="41"/>
      <c r="Y937" s="41"/>
      <c r="Z937" s="41"/>
      <c r="AB937" s="1211"/>
    </row>
    <row r="938" spans="3:28" ht="15.75" customHeight="1">
      <c r="C938" s="41"/>
      <c r="D938" s="41"/>
      <c r="E938" s="41"/>
      <c r="F938" s="41"/>
      <c r="G938" s="83"/>
      <c r="H938" s="83"/>
      <c r="I938" s="83"/>
      <c r="J938" s="83"/>
      <c r="K938" s="83"/>
      <c r="L938" s="83"/>
      <c r="M938" s="83"/>
      <c r="N938" s="83"/>
      <c r="O938" s="83"/>
      <c r="P938" s="83"/>
      <c r="Q938" s="83"/>
      <c r="R938" s="83"/>
      <c r="V938" s="50"/>
      <c r="W938" s="4"/>
      <c r="X938" s="41"/>
      <c r="Y938" s="41"/>
      <c r="Z938" s="41"/>
      <c r="AB938" s="1211"/>
    </row>
    <row r="939" spans="3:28" ht="15.75" customHeight="1">
      <c r="C939" s="41"/>
      <c r="D939" s="41"/>
      <c r="E939" s="41"/>
      <c r="F939" s="41"/>
      <c r="G939" s="83"/>
      <c r="H939" s="83"/>
      <c r="I939" s="83"/>
      <c r="J939" s="83"/>
      <c r="K939" s="83"/>
      <c r="L939" s="83"/>
      <c r="M939" s="83"/>
      <c r="N939" s="83"/>
      <c r="O939" s="83"/>
      <c r="P939" s="83"/>
      <c r="Q939" s="83"/>
      <c r="R939" s="83"/>
      <c r="V939" s="50"/>
      <c r="W939" s="4"/>
      <c r="X939" s="41"/>
      <c r="Y939" s="41"/>
      <c r="Z939" s="41"/>
      <c r="AB939" s="1211"/>
    </row>
    <row r="940" spans="3:28" ht="15.75" customHeight="1">
      <c r="C940" s="41"/>
      <c r="D940" s="41"/>
      <c r="E940" s="41"/>
      <c r="F940" s="41"/>
      <c r="G940" s="83"/>
      <c r="H940" s="83"/>
      <c r="I940" s="83"/>
      <c r="J940" s="83"/>
      <c r="K940" s="83"/>
      <c r="L940" s="83"/>
      <c r="M940" s="83"/>
      <c r="N940" s="83"/>
      <c r="O940" s="83"/>
      <c r="P940" s="83"/>
      <c r="Q940" s="83"/>
      <c r="R940" s="83"/>
      <c r="V940" s="50"/>
      <c r="W940" s="4"/>
      <c r="X940" s="41"/>
      <c r="Y940" s="41"/>
      <c r="Z940" s="41"/>
      <c r="AB940" s="1211"/>
    </row>
    <row r="941" spans="3:28" ht="15.75" customHeight="1">
      <c r="C941" s="41"/>
      <c r="D941" s="41"/>
      <c r="E941" s="41"/>
      <c r="F941" s="41"/>
      <c r="G941" s="83"/>
      <c r="H941" s="83"/>
      <c r="I941" s="83"/>
      <c r="J941" s="83"/>
      <c r="K941" s="83"/>
      <c r="L941" s="83"/>
      <c r="M941" s="83"/>
      <c r="N941" s="83"/>
      <c r="O941" s="83"/>
      <c r="P941" s="83"/>
      <c r="Q941" s="83"/>
      <c r="R941" s="83"/>
      <c r="V941" s="50"/>
      <c r="W941" s="4"/>
      <c r="X941" s="41"/>
      <c r="Y941" s="41"/>
      <c r="Z941" s="41"/>
      <c r="AB941" s="1211"/>
    </row>
    <row r="942" spans="3:28" ht="15.75" customHeight="1">
      <c r="C942" s="41"/>
      <c r="D942" s="41"/>
      <c r="E942" s="41"/>
      <c r="F942" s="41"/>
      <c r="G942" s="83"/>
      <c r="H942" s="83"/>
      <c r="I942" s="83"/>
      <c r="J942" s="83"/>
      <c r="K942" s="83"/>
      <c r="L942" s="83"/>
      <c r="M942" s="83"/>
      <c r="N942" s="83"/>
      <c r="O942" s="83"/>
      <c r="P942" s="83"/>
      <c r="Q942" s="83"/>
      <c r="R942" s="83"/>
      <c r="V942" s="50"/>
      <c r="W942" s="4"/>
      <c r="X942" s="41"/>
      <c r="Y942" s="41"/>
      <c r="Z942" s="41"/>
      <c r="AB942" s="1211"/>
    </row>
    <row r="943" spans="3:28" ht="15.75" customHeight="1">
      <c r="C943" s="41"/>
      <c r="D943" s="41"/>
      <c r="E943" s="41"/>
      <c r="F943" s="41"/>
      <c r="G943" s="83"/>
      <c r="H943" s="83"/>
      <c r="I943" s="83"/>
      <c r="J943" s="83"/>
      <c r="K943" s="83"/>
      <c r="L943" s="83"/>
      <c r="M943" s="83"/>
      <c r="N943" s="83"/>
      <c r="O943" s="83"/>
      <c r="P943" s="83"/>
      <c r="Q943" s="83"/>
      <c r="R943" s="83"/>
      <c r="V943" s="50"/>
      <c r="W943" s="4"/>
      <c r="X943" s="41"/>
      <c r="Y943" s="41"/>
      <c r="Z943" s="41"/>
      <c r="AB943" s="1211"/>
    </row>
    <row r="944" spans="3:28" ht="15.75" customHeight="1">
      <c r="C944" s="41"/>
      <c r="D944" s="41"/>
      <c r="E944" s="41"/>
      <c r="F944" s="41"/>
      <c r="G944" s="83"/>
      <c r="H944" s="83"/>
      <c r="I944" s="83"/>
      <c r="J944" s="83"/>
      <c r="K944" s="83"/>
      <c r="L944" s="83"/>
      <c r="M944" s="83"/>
      <c r="N944" s="83"/>
      <c r="O944" s="83"/>
      <c r="P944" s="83"/>
      <c r="Q944" s="83"/>
      <c r="R944" s="83"/>
      <c r="V944" s="50"/>
      <c r="W944" s="4"/>
      <c r="X944" s="41"/>
      <c r="Y944" s="41"/>
      <c r="Z944" s="41"/>
      <c r="AB944" s="1211"/>
    </row>
    <row r="945" spans="3:28" ht="15.75" customHeight="1">
      <c r="C945" s="41"/>
      <c r="D945" s="41"/>
      <c r="E945" s="41"/>
      <c r="F945" s="41"/>
      <c r="G945" s="83"/>
      <c r="H945" s="83"/>
      <c r="I945" s="83"/>
      <c r="J945" s="83"/>
      <c r="K945" s="83"/>
      <c r="L945" s="83"/>
      <c r="M945" s="83"/>
      <c r="N945" s="83"/>
      <c r="O945" s="83"/>
      <c r="P945" s="83"/>
      <c r="Q945" s="83"/>
      <c r="R945" s="83"/>
      <c r="V945" s="50"/>
      <c r="W945" s="4"/>
      <c r="X945" s="41"/>
      <c r="Y945" s="41"/>
      <c r="Z945" s="41"/>
      <c r="AB945" s="1211"/>
    </row>
    <row r="946" spans="3:28" ht="15.75" customHeight="1">
      <c r="C946" s="41"/>
      <c r="D946" s="41"/>
      <c r="E946" s="41"/>
      <c r="F946" s="41"/>
      <c r="G946" s="83"/>
      <c r="H946" s="83"/>
      <c r="I946" s="83"/>
      <c r="J946" s="83"/>
      <c r="K946" s="83"/>
      <c r="L946" s="83"/>
      <c r="M946" s="83"/>
      <c r="N946" s="83"/>
      <c r="O946" s="83"/>
      <c r="P946" s="83"/>
      <c r="Q946" s="83"/>
      <c r="R946" s="83"/>
      <c r="V946" s="50"/>
      <c r="W946" s="4"/>
      <c r="X946" s="41"/>
      <c r="Y946" s="41"/>
      <c r="Z946" s="41"/>
      <c r="AB946" s="1211"/>
    </row>
    <row r="947" spans="3:28" ht="15.75" customHeight="1">
      <c r="C947" s="41"/>
      <c r="D947" s="41"/>
      <c r="E947" s="41"/>
      <c r="F947" s="41"/>
      <c r="G947" s="83"/>
      <c r="H947" s="83"/>
      <c r="I947" s="83"/>
      <c r="J947" s="83"/>
      <c r="K947" s="83"/>
      <c r="L947" s="83"/>
      <c r="M947" s="83"/>
      <c r="N947" s="83"/>
      <c r="O947" s="83"/>
      <c r="P947" s="83"/>
      <c r="Q947" s="83"/>
      <c r="R947" s="83"/>
      <c r="V947" s="50"/>
      <c r="W947" s="4"/>
      <c r="X947" s="41"/>
      <c r="Y947" s="41"/>
      <c r="Z947" s="41"/>
      <c r="AB947" s="1211"/>
    </row>
    <row r="948" spans="3:28" ht="15.75" customHeight="1">
      <c r="C948" s="41"/>
      <c r="D948" s="41"/>
      <c r="E948" s="41"/>
      <c r="F948" s="41"/>
      <c r="G948" s="83"/>
      <c r="H948" s="83"/>
      <c r="I948" s="83"/>
      <c r="J948" s="83"/>
      <c r="K948" s="83"/>
      <c r="L948" s="83"/>
      <c r="M948" s="83"/>
      <c r="N948" s="83"/>
      <c r="O948" s="83"/>
      <c r="P948" s="83"/>
      <c r="Q948" s="83"/>
      <c r="R948" s="83"/>
      <c r="V948" s="50"/>
      <c r="W948" s="4"/>
      <c r="X948" s="41"/>
      <c r="Y948" s="41"/>
      <c r="Z948" s="41"/>
      <c r="AB948" s="1211"/>
    </row>
    <row r="949" spans="3:28" ht="15.75" customHeight="1">
      <c r="C949" s="41"/>
      <c r="D949" s="41"/>
      <c r="E949" s="41"/>
      <c r="F949" s="41"/>
      <c r="G949" s="83"/>
      <c r="H949" s="83"/>
      <c r="I949" s="83"/>
      <c r="J949" s="83"/>
      <c r="K949" s="83"/>
      <c r="L949" s="83"/>
      <c r="M949" s="83"/>
      <c r="N949" s="83"/>
      <c r="O949" s="83"/>
      <c r="P949" s="83"/>
      <c r="Q949" s="83"/>
      <c r="R949" s="83"/>
      <c r="V949" s="50"/>
      <c r="W949" s="4"/>
      <c r="X949" s="41"/>
      <c r="Y949" s="41"/>
      <c r="Z949" s="41"/>
      <c r="AB949" s="1211"/>
    </row>
    <row r="950" spans="3:28" ht="15.75" customHeight="1">
      <c r="C950" s="41"/>
      <c r="D950" s="41"/>
      <c r="E950" s="41"/>
      <c r="F950" s="41"/>
      <c r="G950" s="83"/>
      <c r="H950" s="83"/>
      <c r="I950" s="83"/>
      <c r="J950" s="83"/>
      <c r="K950" s="83"/>
      <c r="L950" s="83"/>
      <c r="M950" s="83"/>
      <c r="N950" s="83"/>
      <c r="O950" s="83"/>
      <c r="P950" s="83"/>
      <c r="Q950" s="83"/>
      <c r="R950" s="83"/>
      <c r="V950" s="50"/>
      <c r="W950" s="4"/>
      <c r="X950" s="41"/>
      <c r="Y950" s="41"/>
      <c r="Z950" s="41"/>
      <c r="AB950" s="1211"/>
    </row>
    <row r="951" spans="3:28" ht="15.75" customHeight="1">
      <c r="C951" s="41"/>
      <c r="D951" s="41"/>
      <c r="E951" s="41"/>
      <c r="F951" s="41"/>
      <c r="G951" s="83"/>
      <c r="H951" s="83"/>
      <c r="I951" s="83"/>
      <c r="J951" s="83"/>
      <c r="K951" s="83"/>
      <c r="L951" s="83"/>
      <c r="M951" s="83"/>
      <c r="N951" s="83"/>
      <c r="O951" s="83"/>
      <c r="P951" s="83"/>
      <c r="Q951" s="83"/>
      <c r="R951" s="83"/>
      <c r="V951" s="50"/>
      <c r="W951" s="4"/>
      <c r="X951" s="41"/>
      <c r="Y951" s="41"/>
      <c r="Z951" s="41"/>
      <c r="AB951" s="1211"/>
    </row>
    <row r="952" spans="3:28" ht="15.75" customHeight="1">
      <c r="C952" s="41"/>
      <c r="D952" s="41"/>
      <c r="E952" s="41"/>
      <c r="F952" s="41"/>
      <c r="G952" s="83"/>
      <c r="H952" s="83"/>
      <c r="I952" s="83"/>
      <c r="J952" s="83"/>
      <c r="K952" s="83"/>
      <c r="L952" s="83"/>
      <c r="M952" s="83"/>
      <c r="N952" s="83"/>
      <c r="O952" s="83"/>
      <c r="P952" s="83"/>
      <c r="Q952" s="83"/>
      <c r="R952" s="83"/>
      <c r="V952" s="50"/>
      <c r="W952" s="4"/>
      <c r="X952" s="41"/>
      <c r="Y952" s="41"/>
      <c r="Z952" s="41"/>
      <c r="AB952" s="1211"/>
    </row>
    <row r="953" spans="3:28" ht="14.5">
      <c r="C953" s="83"/>
      <c r="D953" s="41"/>
      <c r="E953" s="41"/>
      <c r="F953" s="41"/>
      <c r="V953" s="50"/>
      <c r="AB953" s="1211"/>
    </row>
    <row r="954" spans="3:28" ht="14.5">
      <c r="C954" s="83"/>
      <c r="D954" s="41"/>
      <c r="E954" s="41"/>
      <c r="F954" s="41"/>
      <c r="V954" s="50"/>
      <c r="AB954" s="1211"/>
    </row>
    <row r="955" spans="3:28" ht="14.5">
      <c r="C955" s="83"/>
      <c r="D955" s="41"/>
      <c r="E955" s="41"/>
      <c r="F955" s="41"/>
      <c r="AB955" s="1211"/>
    </row>
    <row r="956" spans="3:28" ht="14.5">
      <c r="C956" s="83"/>
      <c r="D956" s="41"/>
      <c r="E956" s="41"/>
      <c r="F956" s="41"/>
      <c r="AB956" s="1211"/>
    </row>
    <row r="957" spans="3:28" ht="14.5">
      <c r="C957" s="83"/>
      <c r="D957" s="41"/>
      <c r="E957" s="41"/>
      <c r="F957" s="41"/>
      <c r="AB957" s="1211"/>
    </row>
  </sheetData>
  <mergeCells count="124">
    <mergeCell ref="S31:S33"/>
    <mergeCell ref="T31:T33"/>
    <mergeCell ref="U31:U33"/>
    <mergeCell ref="A37:AB37"/>
    <mergeCell ref="A38:AB38"/>
    <mergeCell ref="A39:AB39"/>
    <mergeCell ref="M31:M33"/>
    <mergeCell ref="N31:N33"/>
    <mergeCell ref="O31:O33"/>
    <mergeCell ref="P31:P33"/>
    <mergeCell ref="Q31:Q33"/>
    <mergeCell ref="R31:R33"/>
    <mergeCell ref="G31:G33"/>
    <mergeCell ref="H31:H33"/>
    <mergeCell ref="I31:I33"/>
    <mergeCell ref="J31:J33"/>
    <mergeCell ref="K31:K33"/>
    <mergeCell ref="L31:L33"/>
    <mergeCell ref="R28:R30"/>
    <mergeCell ref="S28:S30"/>
    <mergeCell ref="T28:T30"/>
    <mergeCell ref="U28:U30"/>
    <mergeCell ref="A31:A33"/>
    <mergeCell ref="B31:B33"/>
    <mergeCell ref="C31:C33"/>
    <mergeCell ref="D31:D33"/>
    <mergeCell ref="E31:E33"/>
    <mergeCell ref="F31:F33"/>
    <mergeCell ref="L28:L30"/>
    <mergeCell ref="M28:M30"/>
    <mergeCell ref="N28:N30"/>
    <mergeCell ref="O28:O30"/>
    <mergeCell ref="P28:P30"/>
    <mergeCell ref="Q28:Q30"/>
    <mergeCell ref="F28:F30"/>
    <mergeCell ref="G28:G30"/>
    <mergeCell ref="H28:H30"/>
    <mergeCell ref="I28:I30"/>
    <mergeCell ref="J28:J30"/>
    <mergeCell ref="K28:K30"/>
    <mergeCell ref="P25:P26"/>
    <mergeCell ref="Q25:Q26"/>
    <mergeCell ref="R25:R26"/>
    <mergeCell ref="S25:S26"/>
    <mergeCell ref="T25:T26"/>
    <mergeCell ref="A28:A30"/>
    <mergeCell ref="B28:B30"/>
    <mergeCell ref="C28:C30"/>
    <mergeCell ref="D28:D30"/>
    <mergeCell ref="E28:E30"/>
    <mergeCell ref="J25:J26"/>
    <mergeCell ref="K25:K26"/>
    <mergeCell ref="L25:L26"/>
    <mergeCell ref="M25:M26"/>
    <mergeCell ref="N25:N26"/>
    <mergeCell ref="O25:O26"/>
    <mergeCell ref="AB23:AB24"/>
    <mergeCell ref="A25:A26"/>
    <mergeCell ref="B25:B26"/>
    <mergeCell ref="C25:C26"/>
    <mergeCell ref="D25:D26"/>
    <mergeCell ref="E25:E26"/>
    <mergeCell ref="F25:F26"/>
    <mergeCell ref="G25:G26"/>
    <mergeCell ref="H25:H26"/>
    <mergeCell ref="I25:I26"/>
    <mergeCell ref="S23:S24"/>
    <mergeCell ref="T23:T24"/>
    <mergeCell ref="U23:U24"/>
    <mergeCell ref="V23:V24"/>
    <mergeCell ref="W23:W24"/>
    <mergeCell ref="AA23:AA24"/>
    <mergeCell ref="M23:M24"/>
    <mergeCell ref="N23:N24"/>
    <mergeCell ref="O23:O24"/>
    <mergeCell ref="P23:P24"/>
    <mergeCell ref="Q23:Q24"/>
    <mergeCell ref="R23:R24"/>
    <mergeCell ref="G23:G24"/>
    <mergeCell ref="H23:H24"/>
    <mergeCell ref="I23:I24"/>
    <mergeCell ref="J23:J24"/>
    <mergeCell ref="K23:K24"/>
    <mergeCell ref="L23:L24"/>
    <mergeCell ref="A23:A24"/>
    <mergeCell ref="B23:B24"/>
    <mergeCell ref="C23:C24"/>
    <mergeCell ref="D23:D24"/>
    <mergeCell ref="E23:E24"/>
    <mergeCell ref="F23:F24"/>
    <mergeCell ref="Y16:Y17"/>
    <mergeCell ref="Z16:Z17"/>
    <mergeCell ref="AA16:AA17"/>
    <mergeCell ref="AB16:AB17"/>
    <mergeCell ref="A18:A22"/>
    <mergeCell ref="B18:B22"/>
    <mergeCell ref="AA18:AA22"/>
    <mergeCell ref="AB18:AB22"/>
    <mergeCell ref="U15:U17"/>
    <mergeCell ref="V15:V17"/>
    <mergeCell ref="W15:Y15"/>
    <mergeCell ref="Z15:AB15"/>
    <mergeCell ref="G16:I16"/>
    <mergeCell ref="J16:L16"/>
    <mergeCell ref="M16:O16"/>
    <mergeCell ref="P16:R16"/>
    <mergeCell ref="W16:W17"/>
    <mergeCell ref="X16:X17"/>
    <mergeCell ref="F15:F17"/>
    <mergeCell ref="G15:L15"/>
    <mergeCell ref="M15:O15"/>
    <mergeCell ref="P15:R15"/>
    <mergeCell ref="S15:S17"/>
    <mergeCell ref="T15:T17"/>
    <mergeCell ref="A1:AB1"/>
    <mergeCell ref="A2:AB2"/>
    <mergeCell ref="A4:AB4"/>
    <mergeCell ref="A5:AB5"/>
    <mergeCell ref="B6:J6"/>
    <mergeCell ref="A15:A17"/>
    <mergeCell ref="B15:B17"/>
    <mergeCell ref="C15:C17"/>
    <mergeCell ref="D15:D17"/>
    <mergeCell ref="E15:E17"/>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00"/>
  <sheetViews>
    <sheetView workbookViewId="0">
      <selection activeCell="U20" sqref="U20"/>
    </sheetView>
  </sheetViews>
  <sheetFormatPr baseColWidth="10" defaultColWidth="14.453125" defaultRowHeight="15" customHeight="1"/>
  <cols>
    <col min="1" max="1" width="34.08984375" style="32" customWidth="1"/>
    <col min="2" max="2" width="48.453125" style="32" customWidth="1"/>
    <col min="3" max="3" width="15.453125" style="32" customWidth="1"/>
    <col min="4" max="4" width="15.7265625" style="32" customWidth="1"/>
    <col min="5" max="5" width="12.7265625" style="32" customWidth="1"/>
    <col min="6" max="6" width="11.453125" style="32" customWidth="1"/>
    <col min="7" max="18" width="9.54296875" style="32" hidden="1" customWidth="1"/>
    <col min="19" max="19" width="26.26953125" style="32" customWidth="1"/>
    <col min="20" max="20" width="26.453125" style="32" hidden="1" customWidth="1"/>
    <col min="21" max="21" width="23.453125" style="32" customWidth="1"/>
    <col min="22" max="22" width="32.453125" style="32" customWidth="1"/>
    <col min="23" max="23" width="21.08984375" style="32" hidden="1" customWidth="1"/>
    <col min="24" max="24" width="21.08984375" style="32" customWidth="1"/>
    <col min="25" max="25" width="17.453125" style="32" customWidth="1"/>
    <col min="26" max="16384" width="14.453125" style="32"/>
  </cols>
  <sheetData>
    <row r="1" spans="1:25" ht="20.25" customHeight="1">
      <c r="A1" s="147" t="s">
        <v>0</v>
      </c>
      <c r="B1" s="158"/>
      <c r="C1" s="158"/>
      <c r="D1" s="158"/>
      <c r="E1" s="158"/>
      <c r="F1" s="158"/>
      <c r="G1" s="158"/>
      <c r="H1" s="158"/>
      <c r="I1" s="158"/>
      <c r="J1" s="158"/>
      <c r="K1" s="158"/>
      <c r="L1" s="158"/>
      <c r="M1" s="158"/>
      <c r="N1" s="158"/>
      <c r="O1" s="158"/>
      <c r="P1" s="158"/>
      <c r="Q1" s="158"/>
      <c r="R1" s="158"/>
      <c r="S1" s="158"/>
      <c r="T1" s="158"/>
      <c r="U1" s="158"/>
      <c r="V1" s="158"/>
      <c r="W1" s="158"/>
      <c r="X1" s="158"/>
      <c r="Y1" s="158"/>
    </row>
    <row r="2" spans="1:25" ht="18.75" customHeight="1">
      <c r="A2" s="159" t="s">
        <v>1</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5" ht="14.5">
      <c r="A3" s="40"/>
      <c r="B3" s="40"/>
      <c r="C3" s="40"/>
      <c r="D3" s="40"/>
      <c r="E3" s="40"/>
      <c r="F3" s="40"/>
      <c r="G3" s="40"/>
      <c r="H3" s="40"/>
      <c r="I3" s="40"/>
      <c r="J3" s="40"/>
      <c r="K3" s="40"/>
      <c r="L3" s="40"/>
      <c r="M3" s="40"/>
      <c r="N3" s="40"/>
      <c r="O3" s="40"/>
      <c r="P3" s="40"/>
      <c r="Q3" s="40"/>
      <c r="R3" s="40"/>
      <c r="S3" s="40"/>
      <c r="T3" s="40"/>
      <c r="U3" s="40"/>
      <c r="V3" s="40"/>
      <c r="W3" s="161"/>
      <c r="X3" s="161"/>
      <c r="Y3" s="161"/>
    </row>
    <row r="4" spans="1:25" ht="22.5" customHeight="1">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25" ht="22.5" customHeight="1">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25" ht="18.5">
      <c r="A6" s="16" t="s">
        <v>65</v>
      </c>
      <c r="B6" s="160" t="s">
        <v>274</v>
      </c>
      <c r="C6" s="107"/>
      <c r="D6" s="107"/>
      <c r="E6" s="107"/>
      <c r="F6" s="107"/>
      <c r="G6" s="107"/>
      <c r="H6" s="107"/>
      <c r="I6" s="107"/>
      <c r="J6" s="107"/>
      <c r="K6" s="17"/>
      <c r="L6" s="17"/>
      <c r="M6" s="17"/>
      <c r="N6" s="17"/>
      <c r="O6" s="17"/>
      <c r="P6" s="17"/>
      <c r="Q6" s="17"/>
      <c r="R6" s="17"/>
      <c r="S6" s="1"/>
      <c r="T6" s="1"/>
      <c r="U6" s="1"/>
      <c r="V6" s="1"/>
      <c r="W6" s="1"/>
      <c r="X6" s="1"/>
      <c r="Y6" s="1"/>
    </row>
    <row r="7" spans="1:25" ht="8.25" customHeight="1">
      <c r="A7" s="16"/>
      <c r="B7" s="18"/>
      <c r="C7" s="18"/>
      <c r="D7" s="18"/>
      <c r="E7" s="18"/>
      <c r="F7" s="18"/>
      <c r="G7" s="18"/>
      <c r="H7" s="19"/>
      <c r="I7" s="18"/>
      <c r="J7" s="18"/>
      <c r="K7" s="17"/>
      <c r="L7" s="17"/>
      <c r="M7" s="17"/>
      <c r="N7" s="17"/>
      <c r="O7" s="17"/>
      <c r="P7" s="17"/>
      <c r="Q7" s="17"/>
      <c r="R7" s="17"/>
      <c r="S7" s="1"/>
      <c r="T7" s="1"/>
      <c r="U7" s="1"/>
      <c r="V7" s="1"/>
      <c r="W7" s="1"/>
      <c r="X7" s="1"/>
      <c r="Y7" s="1"/>
    </row>
    <row r="8" spans="1:25" ht="18.5">
      <c r="A8" s="16" t="s">
        <v>66</v>
      </c>
      <c r="B8" s="20" t="s">
        <v>2</v>
      </c>
      <c r="C8" s="20"/>
      <c r="D8" s="20"/>
      <c r="E8" s="20"/>
      <c r="F8" s="20"/>
      <c r="G8" s="20"/>
      <c r="H8" s="20"/>
      <c r="I8" s="20"/>
      <c r="J8" s="20"/>
      <c r="K8" s="17"/>
      <c r="L8" s="17"/>
      <c r="M8" s="17"/>
      <c r="N8" s="17"/>
      <c r="O8" s="17"/>
      <c r="P8" s="17"/>
      <c r="Q8" s="17"/>
      <c r="R8" s="17"/>
      <c r="S8" s="1"/>
      <c r="T8" s="1"/>
      <c r="U8" s="1"/>
      <c r="V8" s="1"/>
      <c r="W8" s="1"/>
      <c r="X8" s="1"/>
      <c r="Y8" s="1"/>
    </row>
    <row r="9" spans="1:25" ht="18.5">
      <c r="A9" s="16" t="s">
        <v>67</v>
      </c>
      <c r="B9" s="20" t="s">
        <v>3</v>
      </c>
      <c r="C9" s="20"/>
      <c r="D9" s="20"/>
      <c r="E9" s="20"/>
      <c r="F9" s="20"/>
      <c r="G9" s="20"/>
      <c r="H9" s="20"/>
      <c r="I9" s="20"/>
      <c r="J9" s="20"/>
      <c r="K9" s="1"/>
      <c r="L9" s="1"/>
      <c r="M9" s="17"/>
      <c r="N9" s="17"/>
      <c r="O9" s="17"/>
      <c r="P9" s="17"/>
      <c r="Q9" s="17"/>
      <c r="R9" s="17"/>
      <c r="S9" s="1"/>
      <c r="T9" s="1"/>
      <c r="U9" s="1"/>
      <c r="V9" s="1"/>
      <c r="W9" s="1"/>
      <c r="X9" s="1"/>
      <c r="Y9" s="1"/>
    </row>
    <row r="10" spans="1:25" ht="18.5">
      <c r="A10" s="16" t="s">
        <v>68</v>
      </c>
      <c r="B10" s="20" t="s">
        <v>275</v>
      </c>
      <c r="C10" s="20"/>
      <c r="D10" s="20"/>
      <c r="E10" s="20"/>
      <c r="F10" s="20"/>
      <c r="G10" s="20"/>
      <c r="H10" s="20"/>
      <c r="I10" s="20"/>
      <c r="J10" s="20"/>
      <c r="K10" s="17"/>
      <c r="L10" s="17"/>
      <c r="M10" s="17"/>
      <c r="N10" s="17"/>
      <c r="O10" s="17"/>
      <c r="P10" s="17"/>
      <c r="Q10" s="17"/>
      <c r="R10" s="17"/>
      <c r="S10" s="1"/>
      <c r="T10" s="1"/>
      <c r="U10" s="1"/>
      <c r="V10" s="1"/>
      <c r="W10" s="1"/>
      <c r="X10" s="1"/>
      <c r="Y10" s="1"/>
    </row>
    <row r="11" spans="1:25" ht="15" customHeight="1">
      <c r="A11" s="16"/>
      <c r="B11" s="18"/>
      <c r="C11" s="18"/>
      <c r="D11" s="18"/>
      <c r="E11" s="18"/>
      <c r="F11" s="18"/>
      <c r="G11" s="18"/>
      <c r="H11" s="19"/>
      <c r="I11" s="18"/>
      <c r="J11" s="18"/>
      <c r="K11" s="17"/>
      <c r="L11" s="17"/>
      <c r="M11" s="17"/>
      <c r="N11" s="17"/>
      <c r="O11" s="17"/>
      <c r="P11" s="17"/>
      <c r="Q11" s="17"/>
      <c r="R11" s="17"/>
      <c r="S11" s="1"/>
      <c r="T11" s="1"/>
      <c r="U11" s="1"/>
      <c r="V11" s="1"/>
      <c r="W11" s="1"/>
      <c r="X11" s="1"/>
      <c r="Y11" s="1"/>
    </row>
    <row r="12" spans="1:25" ht="15" customHeight="1">
      <c r="A12" s="16" t="s">
        <v>69</v>
      </c>
      <c r="B12" s="21" t="s">
        <v>47</v>
      </c>
      <c r="C12" s="22"/>
      <c r="D12" s="22"/>
      <c r="E12" s="22"/>
      <c r="F12" s="22"/>
      <c r="G12" s="22"/>
      <c r="H12" s="22"/>
      <c r="I12" s="22"/>
      <c r="J12" s="22"/>
      <c r="K12" s="17"/>
      <c r="L12" s="17"/>
      <c r="M12" s="17"/>
      <c r="N12" s="17"/>
      <c r="O12" s="17"/>
      <c r="P12" s="17"/>
      <c r="Q12" s="17"/>
      <c r="R12" s="17"/>
      <c r="S12" s="2"/>
      <c r="T12" s="2"/>
      <c r="U12" s="2"/>
      <c r="V12" s="2"/>
      <c r="W12" s="23"/>
      <c r="X12" s="23"/>
      <c r="Y12" s="23"/>
    </row>
    <row r="13" spans="1:25" ht="18.5">
      <c r="A13" s="16" t="s">
        <v>70</v>
      </c>
      <c r="B13" s="21" t="s">
        <v>48</v>
      </c>
      <c r="C13" s="24"/>
      <c r="D13" s="24"/>
      <c r="E13" s="24"/>
      <c r="F13" s="24"/>
      <c r="G13" s="24"/>
      <c r="H13" s="24"/>
      <c r="I13" s="24"/>
      <c r="J13" s="24"/>
      <c r="K13" s="17"/>
      <c r="L13" s="17"/>
      <c r="M13" s="17"/>
      <c r="N13" s="17"/>
      <c r="O13" s="17"/>
      <c r="P13" s="17"/>
      <c r="Q13" s="17"/>
      <c r="R13" s="17"/>
      <c r="S13" s="1"/>
      <c r="T13" s="1"/>
      <c r="U13" s="1"/>
      <c r="V13" s="1"/>
      <c r="W13" s="1"/>
      <c r="X13" s="1"/>
      <c r="Y13" s="1"/>
    </row>
    <row r="14" spans="1:25" ht="14.5">
      <c r="G14" s="83"/>
      <c r="H14" s="83"/>
      <c r="I14" s="83"/>
      <c r="J14" s="83"/>
      <c r="K14" s="83"/>
      <c r="L14" s="83"/>
      <c r="M14" s="83"/>
      <c r="N14" s="83"/>
      <c r="O14" s="83"/>
      <c r="P14" s="83"/>
      <c r="Q14" s="83"/>
      <c r="R14" s="83"/>
      <c r="W14" s="43"/>
      <c r="X14" s="43"/>
      <c r="Y14" s="43"/>
    </row>
    <row r="15" spans="1:25" ht="14.5" hidden="1">
      <c r="G15" s="83"/>
      <c r="H15" s="83"/>
      <c r="I15" s="83"/>
      <c r="J15" s="83"/>
      <c r="K15" s="83"/>
      <c r="L15" s="83"/>
      <c r="M15" s="83"/>
      <c r="N15" s="83"/>
      <c r="O15" s="83"/>
      <c r="P15" s="83"/>
      <c r="Q15" s="83"/>
      <c r="R15" s="83"/>
      <c r="W15" s="43"/>
      <c r="X15" s="43"/>
      <c r="Y15" s="43"/>
    </row>
    <row r="16" spans="1:25" ht="15.5">
      <c r="A16" s="142" t="s">
        <v>5</v>
      </c>
      <c r="B16" s="142" t="s">
        <v>6</v>
      </c>
      <c r="C16" s="143" t="s">
        <v>7</v>
      </c>
      <c r="D16" s="143" t="s">
        <v>85</v>
      </c>
      <c r="E16" s="143" t="s">
        <v>276</v>
      </c>
      <c r="F16" s="143" t="s">
        <v>277</v>
      </c>
      <c r="G16" s="134" t="s">
        <v>71</v>
      </c>
      <c r="H16" s="135"/>
      <c r="I16" s="135"/>
      <c r="J16" s="135"/>
      <c r="K16" s="135"/>
      <c r="L16" s="135"/>
      <c r="M16" s="135"/>
      <c r="N16" s="135"/>
      <c r="O16" s="135"/>
      <c r="P16" s="135"/>
      <c r="Q16" s="135"/>
      <c r="R16" s="136"/>
      <c r="S16" s="143" t="s">
        <v>8</v>
      </c>
      <c r="T16" s="143" t="s">
        <v>78</v>
      </c>
      <c r="U16" s="143" t="s">
        <v>72</v>
      </c>
      <c r="V16" s="142" t="s">
        <v>9</v>
      </c>
      <c r="W16" s="134" t="s">
        <v>88</v>
      </c>
      <c r="X16" s="135"/>
      <c r="Y16" s="136"/>
    </row>
    <row r="17" spans="1:25" ht="15.5">
      <c r="A17" s="140"/>
      <c r="B17" s="140"/>
      <c r="C17" s="140"/>
      <c r="D17" s="140"/>
      <c r="E17" s="140"/>
      <c r="F17" s="140"/>
      <c r="G17" s="134" t="s">
        <v>74</v>
      </c>
      <c r="H17" s="135"/>
      <c r="I17" s="136"/>
      <c r="J17" s="134" t="s">
        <v>75</v>
      </c>
      <c r="K17" s="135"/>
      <c r="L17" s="136"/>
      <c r="M17" s="134" t="s">
        <v>76</v>
      </c>
      <c r="N17" s="135"/>
      <c r="O17" s="136"/>
      <c r="P17" s="134" t="s">
        <v>77</v>
      </c>
      <c r="Q17" s="135"/>
      <c r="R17" s="136"/>
      <c r="S17" s="140"/>
      <c r="T17" s="140"/>
      <c r="U17" s="140"/>
      <c r="V17" s="140"/>
      <c r="W17" s="143" t="s">
        <v>278</v>
      </c>
      <c r="X17" s="143" t="s">
        <v>80</v>
      </c>
      <c r="Y17" s="143" t="s">
        <v>92</v>
      </c>
    </row>
    <row r="18" spans="1:25" ht="15.5">
      <c r="A18" s="162"/>
      <c r="B18" s="162"/>
      <c r="C18" s="162"/>
      <c r="D18" s="162"/>
      <c r="E18" s="162"/>
      <c r="F18" s="162"/>
      <c r="G18" s="55" t="s">
        <v>10</v>
      </c>
      <c r="H18" s="55" t="s">
        <v>11</v>
      </c>
      <c r="I18" s="55" t="s">
        <v>12</v>
      </c>
      <c r="J18" s="55" t="s">
        <v>13</v>
      </c>
      <c r="K18" s="55" t="s">
        <v>12</v>
      </c>
      <c r="L18" s="55" t="s">
        <v>14</v>
      </c>
      <c r="M18" s="55" t="s">
        <v>14</v>
      </c>
      <c r="N18" s="55" t="s">
        <v>13</v>
      </c>
      <c r="O18" s="55" t="s">
        <v>15</v>
      </c>
      <c r="P18" s="55" t="s">
        <v>16</v>
      </c>
      <c r="Q18" s="55" t="s">
        <v>17</v>
      </c>
      <c r="R18" s="55" t="s">
        <v>18</v>
      </c>
      <c r="S18" s="162"/>
      <c r="T18" s="162"/>
      <c r="U18" s="162"/>
      <c r="V18" s="162"/>
      <c r="W18" s="162"/>
      <c r="X18" s="162"/>
      <c r="Y18" s="162"/>
    </row>
    <row r="19" spans="1:25" ht="106.5" customHeight="1">
      <c r="A19" s="84" t="s">
        <v>279</v>
      </c>
      <c r="B19" s="91" t="s">
        <v>280</v>
      </c>
      <c r="C19" s="91" t="s">
        <v>243</v>
      </c>
      <c r="D19" s="91" t="s">
        <v>281</v>
      </c>
      <c r="E19" s="95">
        <v>1</v>
      </c>
      <c r="F19" s="95">
        <v>1</v>
      </c>
      <c r="G19" s="88"/>
      <c r="H19" s="88"/>
      <c r="I19" s="95">
        <v>0.25</v>
      </c>
      <c r="J19" s="88"/>
      <c r="K19" s="88"/>
      <c r="L19" s="95">
        <v>0.25</v>
      </c>
      <c r="M19" s="88"/>
      <c r="N19" s="88"/>
      <c r="O19" s="95">
        <v>0.25</v>
      </c>
      <c r="P19" s="88"/>
      <c r="Q19" s="88"/>
      <c r="R19" s="95"/>
      <c r="S19" s="91" t="s">
        <v>282</v>
      </c>
      <c r="T19" s="90" t="s">
        <v>283</v>
      </c>
      <c r="U19" s="90" t="s">
        <v>284</v>
      </c>
      <c r="V19" s="91" t="s">
        <v>285</v>
      </c>
      <c r="W19" s="87"/>
      <c r="X19" s="163"/>
      <c r="Y19" s="164"/>
    </row>
    <row r="20" spans="1:25" ht="119.25" customHeight="1">
      <c r="A20" s="90" t="s">
        <v>286</v>
      </c>
      <c r="B20" s="90" t="s">
        <v>287</v>
      </c>
      <c r="C20" s="91" t="s">
        <v>243</v>
      </c>
      <c r="D20" s="91" t="s">
        <v>288</v>
      </c>
      <c r="E20" s="165">
        <v>4</v>
      </c>
      <c r="F20" s="165">
        <v>4</v>
      </c>
      <c r="G20" s="88"/>
      <c r="H20" s="88"/>
      <c r="I20" s="165">
        <v>1</v>
      </c>
      <c r="J20" s="165"/>
      <c r="K20" s="165"/>
      <c r="L20" s="165">
        <v>1</v>
      </c>
      <c r="M20" s="165"/>
      <c r="N20" s="165"/>
      <c r="O20" s="165">
        <v>1</v>
      </c>
      <c r="P20" s="165"/>
      <c r="Q20" s="165"/>
      <c r="R20" s="165">
        <v>1</v>
      </c>
      <c r="S20" s="90" t="s">
        <v>289</v>
      </c>
      <c r="T20" s="90" t="s">
        <v>283</v>
      </c>
      <c r="U20" s="90" t="s">
        <v>290</v>
      </c>
      <c r="V20" s="91" t="s">
        <v>291</v>
      </c>
      <c r="W20" s="87"/>
      <c r="X20" s="163"/>
      <c r="Y20" s="164"/>
    </row>
    <row r="21" spans="1:25" ht="126.75" customHeight="1">
      <c r="A21" s="90" t="s">
        <v>292</v>
      </c>
      <c r="B21" s="90" t="s">
        <v>293</v>
      </c>
      <c r="C21" s="91" t="s">
        <v>243</v>
      </c>
      <c r="D21" s="91" t="s">
        <v>294</v>
      </c>
      <c r="E21" s="95">
        <v>1</v>
      </c>
      <c r="F21" s="95">
        <v>1</v>
      </c>
      <c r="G21" s="95">
        <v>1</v>
      </c>
      <c r="H21" s="95">
        <v>1</v>
      </c>
      <c r="I21" s="95">
        <v>1</v>
      </c>
      <c r="J21" s="95">
        <v>1</v>
      </c>
      <c r="K21" s="95">
        <v>1</v>
      </c>
      <c r="L21" s="95">
        <v>1</v>
      </c>
      <c r="M21" s="95">
        <v>1</v>
      </c>
      <c r="N21" s="95">
        <v>1</v>
      </c>
      <c r="O21" s="95">
        <v>1</v>
      </c>
      <c r="P21" s="95">
        <v>1</v>
      </c>
      <c r="Q21" s="95">
        <v>1</v>
      </c>
      <c r="R21" s="95">
        <v>1</v>
      </c>
      <c r="S21" s="90" t="s">
        <v>295</v>
      </c>
      <c r="T21" s="166" t="s">
        <v>296</v>
      </c>
      <c r="U21" s="90" t="s">
        <v>297</v>
      </c>
      <c r="V21" s="91" t="s">
        <v>298</v>
      </c>
      <c r="W21" s="87"/>
      <c r="X21" s="163"/>
      <c r="Y21" s="167"/>
    </row>
    <row r="22" spans="1:25" ht="112.5" customHeight="1">
      <c r="A22" s="90" t="s">
        <v>299</v>
      </c>
      <c r="B22" s="90" t="s">
        <v>300</v>
      </c>
      <c r="C22" s="91" t="s">
        <v>301</v>
      </c>
      <c r="D22" s="91" t="s">
        <v>302</v>
      </c>
      <c r="E22" s="95">
        <v>0</v>
      </c>
      <c r="F22" s="95">
        <v>1</v>
      </c>
      <c r="G22" s="88"/>
      <c r="H22" s="88"/>
      <c r="I22" s="95">
        <v>0.25</v>
      </c>
      <c r="J22" s="88"/>
      <c r="K22" s="88"/>
      <c r="L22" s="95">
        <v>0.25</v>
      </c>
      <c r="M22" s="88"/>
      <c r="N22" s="88"/>
      <c r="O22" s="95">
        <v>0.25</v>
      </c>
      <c r="P22" s="88"/>
      <c r="Q22" s="88"/>
      <c r="R22" s="95"/>
      <c r="S22" s="90" t="s">
        <v>303</v>
      </c>
      <c r="T22" s="90" t="s">
        <v>304</v>
      </c>
      <c r="U22" s="90" t="s">
        <v>305</v>
      </c>
      <c r="V22" s="91" t="s">
        <v>306</v>
      </c>
      <c r="W22" s="87"/>
      <c r="X22" s="168"/>
      <c r="Y22" s="169"/>
    </row>
    <row r="23" spans="1:25" ht="14.5">
      <c r="A23" s="43"/>
      <c r="B23" s="43"/>
      <c r="C23" s="43"/>
      <c r="D23" s="43"/>
      <c r="E23" s="43"/>
      <c r="F23" s="43"/>
      <c r="G23" s="83"/>
      <c r="H23" s="83"/>
      <c r="I23" s="83"/>
      <c r="J23" s="83"/>
      <c r="K23" s="83"/>
      <c r="L23" s="83"/>
      <c r="M23" s="83"/>
      <c r="N23" s="83"/>
      <c r="O23" s="83"/>
      <c r="P23" s="83"/>
      <c r="Q23" s="83"/>
      <c r="R23" s="83"/>
      <c r="S23" s="43"/>
      <c r="T23" s="43"/>
      <c r="U23" s="43"/>
      <c r="V23" s="43"/>
      <c r="W23" s="43"/>
      <c r="X23" s="170" t="s">
        <v>177</v>
      </c>
      <c r="Y23" s="171">
        <v>0</v>
      </c>
    </row>
    <row r="24" spans="1:25" ht="14.5">
      <c r="G24" s="83"/>
      <c r="H24" s="83"/>
      <c r="I24" s="83"/>
      <c r="J24" s="83"/>
      <c r="K24" s="83"/>
      <c r="L24" s="83"/>
      <c r="M24" s="83"/>
      <c r="N24" s="83"/>
      <c r="O24" s="83"/>
      <c r="P24" s="83"/>
      <c r="Q24" s="83"/>
      <c r="R24" s="83"/>
      <c r="W24" s="43"/>
      <c r="X24" s="43"/>
      <c r="Y24" s="43"/>
    </row>
    <row r="25" spans="1:25" ht="14.5">
      <c r="G25" s="83"/>
      <c r="H25" s="83"/>
      <c r="I25" s="83"/>
      <c r="J25" s="83"/>
      <c r="K25" s="83"/>
      <c r="L25" s="83"/>
      <c r="M25" s="83"/>
      <c r="N25" s="83"/>
      <c r="O25" s="83"/>
      <c r="P25" s="83"/>
      <c r="Q25" s="83"/>
      <c r="R25" s="83"/>
      <c r="S25" s="43"/>
      <c r="T25" s="43"/>
      <c r="U25" s="172"/>
      <c r="W25" s="43"/>
      <c r="X25" s="43"/>
      <c r="Y25" s="43"/>
    </row>
    <row r="26" spans="1:25" ht="14.5">
      <c r="G26" s="83"/>
      <c r="H26" s="83"/>
      <c r="I26" s="83"/>
      <c r="J26" s="83"/>
      <c r="K26" s="83"/>
      <c r="L26" s="83"/>
      <c r="M26" s="83"/>
      <c r="N26" s="83"/>
      <c r="O26" s="83"/>
      <c r="P26" s="83"/>
      <c r="Q26" s="83"/>
      <c r="R26" s="83"/>
      <c r="S26" s="43"/>
      <c r="T26" s="43"/>
      <c r="U26" s="172"/>
      <c r="W26" s="43"/>
      <c r="X26" s="43"/>
      <c r="Y26" s="43"/>
    </row>
    <row r="27" spans="1:25" ht="14.5">
      <c r="G27" s="83"/>
      <c r="H27" s="83"/>
      <c r="I27" s="83"/>
      <c r="J27" s="83"/>
      <c r="K27" s="83"/>
      <c r="L27" s="83"/>
      <c r="M27" s="83"/>
      <c r="N27" s="83"/>
      <c r="O27" s="83"/>
      <c r="P27" s="83"/>
      <c r="Q27" s="83"/>
      <c r="R27" s="83"/>
      <c r="S27" s="43"/>
      <c r="T27" s="43"/>
      <c r="U27" s="172"/>
      <c r="W27" s="43"/>
      <c r="X27" s="43"/>
      <c r="Y27" s="43"/>
    </row>
    <row r="28" spans="1:25" ht="14.5">
      <c r="G28" s="83"/>
      <c r="H28" s="83"/>
      <c r="I28" s="83"/>
      <c r="J28" s="83"/>
      <c r="K28" s="83"/>
      <c r="L28" s="83"/>
      <c r="M28" s="83"/>
      <c r="N28" s="83"/>
      <c r="O28" s="83"/>
      <c r="P28" s="83"/>
      <c r="Q28" s="83"/>
      <c r="R28" s="83"/>
      <c r="W28" s="43"/>
      <c r="X28" s="43"/>
      <c r="Y28" s="43"/>
    </row>
    <row r="29" spans="1:25" ht="14.5">
      <c r="A29" s="113" t="s">
        <v>307</v>
      </c>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row>
    <row r="30" spans="1:25" ht="14.5">
      <c r="A30" s="114" t="s">
        <v>179</v>
      </c>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row>
    <row r="31" spans="1:25" ht="14.5">
      <c r="A31" s="113" t="s">
        <v>180</v>
      </c>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row>
    <row r="32" spans="1:25" ht="14.5">
      <c r="G32" s="83"/>
      <c r="H32" s="83"/>
      <c r="I32" s="83"/>
      <c r="J32" s="83"/>
      <c r="K32" s="83"/>
      <c r="L32" s="83"/>
      <c r="M32" s="83"/>
      <c r="N32" s="83"/>
      <c r="O32" s="83"/>
      <c r="P32" s="83"/>
      <c r="Q32" s="83"/>
      <c r="R32" s="83"/>
      <c r="W32" s="43"/>
      <c r="X32" s="43"/>
      <c r="Y32" s="43"/>
    </row>
    <row r="33" spans="7:25" ht="14.5">
      <c r="G33" s="83"/>
      <c r="H33" s="83"/>
      <c r="I33" s="83"/>
      <c r="J33" s="83"/>
      <c r="K33" s="83"/>
      <c r="L33" s="83"/>
      <c r="M33" s="83"/>
      <c r="N33" s="83"/>
      <c r="O33" s="83"/>
      <c r="P33" s="83"/>
      <c r="Q33" s="83"/>
      <c r="R33" s="83"/>
      <c r="W33" s="43"/>
      <c r="X33" s="43"/>
      <c r="Y33" s="43"/>
    </row>
    <row r="34" spans="7:25" ht="14.5">
      <c r="G34" s="83"/>
      <c r="H34" s="83"/>
      <c r="I34" s="83"/>
      <c r="J34" s="83"/>
      <c r="K34" s="83"/>
      <c r="L34" s="83"/>
      <c r="M34" s="83"/>
      <c r="N34" s="83"/>
      <c r="O34" s="83"/>
      <c r="P34" s="83"/>
      <c r="Q34" s="83"/>
      <c r="R34" s="83"/>
      <c r="W34" s="43"/>
      <c r="X34" s="43"/>
      <c r="Y34" s="43"/>
    </row>
    <row r="35" spans="7:25" ht="14.5">
      <c r="G35" s="83"/>
      <c r="H35" s="83"/>
      <c r="I35" s="83"/>
      <c r="J35" s="83"/>
      <c r="K35" s="83"/>
      <c r="L35" s="83"/>
      <c r="M35" s="83"/>
      <c r="N35" s="83"/>
      <c r="O35" s="83"/>
      <c r="P35" s="83"/>
      <c r="Q35" s="83"/>
      <c r="R35" s="83"/>
      <c r="W35" s="43"/>
      <c r="X35" s="43"/>
      <c r="Y35" s="43"/>
    </row>
    <row r="36" spans="7:25" ht="14.5">
      <c r="G36" s="83"/>
      <c r="H36" s="83"/>
      <c r="I36" s="83"/>
      <c r="J36" s="83"/>
      <c r="K36" s="83"/>
      <c r="L36" s="83"/>
      <c r="M36" s="83"/>
      <c r="N36" s="83"/>
      <c r="O36" s="83"/>
      <c r="P36" s="83"/>
      <c r="Q36" s="83"/>
      <c r="R36" s="83"/>
      <c r="W36" s="43"/>
      <c r="X36" s="43"/>
      <c r="Y36" s="43"/>
    </row>
    <row r="37" spans="7:25" ht="14.5">
      <c r="G37" s="83"/>
      <c r="H37" s="83"/>
      <c r="I37" s="83"/>
      <c r="J37" s="83"/>
      <c r="K37" s="83"/>
      <c r="L37" s="83"/>
      <c r="M37" s="83"/>
      <c r="N37" s="83"/>
      <c r="O37" s="83"/>
      <c r="P37" s="83"/>
      <c r="Q37" s="83"/>
      <c r="R37" s="83"/>
      <c r="W37" s="43"/>
      <c r="X37" s="43"/>
      <c r="Y37" s="43"/>
    </row>
    <row r="38" spans="7:25" ht="14.5">
      <c r="G38" s="83"/>
      <c r="H38" s="83"/>
      <c r="I38" s="83"/>
      <c r="J38" s="83"/>
      <c r="K38" s="83"/>
      <c r="L38" s="83"/>
      <c r="M38" s="83"/>
      <c r="N38" s="83"/>
      <c r="O38" s="83"/>
      <c r="P38" s="83"/>
      <c r="Q38" s="83"/>
      <c r="R38" s="83"/>
      <c r="W38" s="43"/>
      <c r="X38" s="43"/>
      <c r="Y38" s="43"/>
    </row>
    <row r="39" spans="7:25" ht="14.5">
      <c r="G39" s="83"/>
      <c r="H39" s="83"/>
      <c r="I39" s="83"/>
      <c r="J39" s="83"/>
      <c r="K39" s="83"/>
      <c r="L39" s="83"/>
      <c r="M39" s="83"/>
      <c r="N39" s="83"/>
      <c r="O39" s="83"/>
      <c r="P39" s="83"/>
      <c r="Q39" s="83"/>
      <c r="R39" s="83"/>
      <c r="W39" s="43"/>
      <c r="X39" s="43"/>
      <c r="Y39" s="43"/>
    </row>
    <row r="40" spans="7:25" ht="14.5">
      <c r="G40" s="83"/>
      <c r="H40" s="83"/>
      <c r="I40" s="83"/>
      <c r="J40" s="83"/>
      <c r="K40" s="83"/>
      <c r="L40" s="83"/>
      <c r="M40" s="83"/>
      <c r="N40" s="83"/>
      <c r="O40" s="83"/>
      <c r="P40" s="83"/>
      <c r="Q40" s="83"/>
      <c r="R40" s="83"/>
      <c r="W40" s="43"/>
      <c r="X40" s="43"/>
      <c r="Y40" s="43"/>
    </row>
    <row r="41" spans="7:25" ht="14.5">
      <c r="G41" s="83"/>
      <c r="H41" s="83"/>
      <c r="I41" s="83"/>
      <c r="J41" s="83"/>
      <c r="K41" s="83"/>
      <c r="L41" s="83"/>
      <c r="M41" s="83"/>
      <c r="N41" s="83"/>
      <c r="O41" s="83"/>
      <c r="P41" s="83"/>
      <c r="Q41" s="83"/>
      <c r="R41" s="83"/>
      <c r="W41" s="43"/>
      <c r="X41" s="43"/>
      <c r="Y41" s="43"/>
    </row>
    <row r="42" spans="7:25" ht="14.5">
      <c r="G42" s="83"/>
      <c r="H42" s="83"/>
      <c r="I42" s="83"/>
      <c r="J42" s="83"/>
      <c r="K42" s="83"/>
      <c r="L42" s="83"/>
      <c r="M42" s="83"/>
      <c r="N42" s="83"/>
      <c r="O42" s="83"/>
      <c r="P42" s="83"/>
      <c r="Q42" s="83"/>
      <c r="R42" s="83"/>
      <c r="W42" s="43"/>
      <c r="X42" s="43"/>
      <c r="Y42" s="43"/>
    </row>
    <row r="43" spans="7:25" ht="14.5">
      <c r="G43" s="83"/>
      <c r="H43" s="83"/>
      <c r="I43" s="83"/>
      <c r="J43" s="83"/>
      <c r="K43" s="83"/>
      <c r="L43" s="83"/>
      <c r="M43" s="83"/>
      <c r="N43" s="83"/>
      <c r="O43" s="83"/>
      <c r="P43" s="83"/>
      <c r="Q43" s="83"/>
      <c r="R43" s="83"/>
      <c r="W43" s="43"/>
      <c r="X43" s="43"/>
      <c r="Y43" s="43"/>
    </row>
    <row r="44" spans="7:25" ht="14.5">
      <c r="G44" s="83"/>
      <c r="H44" s="83"/>
      <c r="I44" s="83"/>
      <c r="J44" s="83"/>
      <c r="K44" s="83"/>
      <c r="L44" s="83"/>
      <c r="M44" s="83"/>
      <c r="N44" s="83"/>
      <c r="O44" s="83"/>
      <c r="P44" s="83"/>
      <c r="Q44" s="83"/>
      <c r="R44" s="83"/>
      <c r="W44" s="43"/>
      <c r="X44" s="43"/>
      <c r="Y44" s="43"/>
    </row>
    <row r="45" spans="7:25" ht="14.5">
      <c r="G45" s="83"/>
      <c r="H45" s="83"/>
      <c r="I45" s="83"/>
      <c r="J45" s="83"/>
      <c r="K45" s="83"/>
      <c r="L45" s="83"/>
      <c r="M45" s="83"/>
      <c r="N45" s="83"/>
      <c r="O45" s="83"/>
      <c r="P45" s="83"/>
      <c r="Q45" s="83"/>
      <c r="R45" s="83"/>
      <c r="W45" s="43"/>
      <c r="X45" s="43"/>
      <c r="Y45" s="43"/>
    </row>
    <row r="46" spans="7:25" ht="14.5">
      <c r="G46" s="83"/>
      <c r="H46" s="83"/>
      <c r="I46" s="83"/>
      <c r="J46" s="83"/>
      <c r="K46" s="83"/>
      <c r="L46" s="83"/>
      <c r="M46" s="83"/>
      <c r="N46" s="83"/>
      <c r="O46" s="83"/>
      <c r="P46" s="83"/>
      <c r="Q46" s="83"/>
      <c r="R46" s="83"/>
      <c r="W46" s="43"/>
      <c r="X46" s="43"/>
      <c r="Y46" s="43"/>
    </row>
    <row r="47" spans="7:25" ht="14.5">
      <c r="G47" s="83"/>
      <c r="H47" s="83"/>
      <c r="I47" s="83"/>
      <c r="J47" s="83"/>
      <c r="K47" s="83"/>
      <c r="L47" s="83"/>
      <c r="M47" s="83"/>
      <c r="N47" s="83"/>
      <c r="O47" s="83"/>
      <c r="P47" s="83"/>
      <c r="Q47" s="83"/>
      <c r="R47" s="83"/>
      <c r="W47" s="43"/>
      <c r="X47" s="43"/>
      <c r="Y47" s="43"/>
    </row>
    <row r="48" spans="7:25" ht="14.5">
      <c r="G48" s="83"/>
      <c r="H48" s="83"/>
      <c r="I48" s="83"/>
      <c r="J48" s="83"/>
      <c r="K48" s="83"/>
      <c r="L48" s="83"/>
      <c r="M48" s="83"/>
      <c r="N48" s="83"/>
      <c r="O48" s="83"/>
      <c r="P48" s="83"/>
      <c r="Q48" s="83"/>
      <c r="R48" s="83"/>
      <c r="W48" s="43"/>
      <c r="X48" s="43"/>
      <c r="Y48" s="43"/>
    </row>
    <row r="49" spans="7:25" ht="14.5">
      <c r="G49" s="83"/>
      <c r="H49" s="83"/>
      <c r="I49" s="83"/>
      <c r="J49" s="83"/>
      <c r="K49" s="83"/>
      <c r="L49" s="83"/>
      <c r="M49" s="83"/>
      <c r="N49" s="83"/>
      <c r="O49" s="83"/>
      <c r="P49" s="83"/>
      <c r="Q49" s="83"/>
      <c r="R49" s="83"/>
      <c r="W49" s="43"/>
      <c r="X49" s="43"/>
      <c r="Y49" s="43"/>
    </row>
    <row r="50" spans="7:25" ht="14.5">
      <c r="G50" s="83"/>
      <c r="H50" s="83"/>
      <c r="I50" s="83"/>
      <c r="J50" s="83"/>
      <c r="K50" s="83"/>
      <c r="L50" s="83"/>
      <c r="M50" s="83"/>
      <c r="N50" s="83"/>
      <c r="O50" s="83"/>
      <c r="P50" s="83"/>
      <c r="Q50" s="83"/>
      <c r="R50" s="83"/>
      <c r="W50" s="43"/>
      <c r="X50" s="43"/>
      <c r="Y50" s="43"/>
    </row>
    <row r="51" spans="7:25" ht="14.5">
      <c r="G51" s="83"/>
      <c r="H51" s="83"/>
      <c r="I51" s="83"/>
      <c r="J51" s="83"/>
      <c r="K51" s="83"/>
      <c r="L51" s="83"/>
      <c r="M51" s="83"/>
      <c r="N51" s="83"/>
      <c r="O51" s="83"/>
      <c r="P51" s="83"/>
      <c r="Q51" s="83"/>
      <c r="R51" s="83"/>
      <c r="W51" s="43"/>
      <c r="X51" s="43"/>
      <c r="Y51" s="43"/>
    </row>
    <row r="52" spans="7:25" ht="14.5">
      <c r="G52" s="83"/>
      <c r="H52" s="83"/>
      <c r="I52" s="83"/>
      <c r="J52" s="83"/>
      <c r="K52" s="83"/>
      <c r="L52" s="83"/>
      <c r="M52" s="83"/>
      <c r="N52" s="83"/>
      <c r="O52" s="83"/>
      <c r="P52" s="83"/>
      <c r="Q52" s="83"/>
      <c r="R52" s="83"/>
      <c r="W52" s="43"/>
      <c r="X52" s="43"/>
      <c r="Y52" s="43"/>
    </row>
    <row r="53" spans="7:25" ht="14.5">
      <c r="G53" s="83"/>
      <c r="H53" s="83"/>
      <c r="I53" s="83"/>
      <c r="J53" s="83"/>
      <c r="K53" s="83"/>
      <c r="L53" s="83"/>
      <c r="M53" s="83"/>
      <c r="N53" s="83"/>
      <c r="O53" s="83"/>
      <c r="P53" s="83"/>
      <c r="Q53" s="83"/>
      <c r="R53" s="83"/>
      <c r="W53" s="43"/>
      <c r="X53" s="43"/>
      <c r="Y53" s="43"/>
    </row>
    <row r="54" spans="7:25" ht="14.5">
      <c r="G54" s="83"/>
      <c r="H54" s="83"/>
      <c r="I54" s="83"/>
      <c r="J54" s="83"/>
      <c r="K54" s="83"/>
      <c r="L54" s="83"/>
      <c r="M54" s="83"/>
      <c r="N54" s="83"/>
      <c r="O54" s="83"/>
      <c r="P54" s="83"/>
      <c r="Q54" s="83"/>
      <c r="R54" s="83"/>
      <c r="W54" s="43"/>
      <c r="X54" s="43"/>
      <c r="Y54" s="43"/>
    </row>
    <row r="55" spans="7:25" ht="14.5">
      <c r="G55" s="83"/>
      <c r="H55" s="83"/>
      <c r="I55" s="83"/>
      <c r="J55" s="83"/>
      <c r="K55" s="83"/>
      <c r="L55" s="83"/>
      <c r="M55" s="83"/>
      <c r="N55" s="83"/>
      <c r="O55" s="83"/>
      <c r="P55" s="83"/>
      <c r="Q55" s="83"/>
      <c r="R55" s="83"/>
      <c r="W55" s="43"/>
      <c r="X55" s="43"/>
      <c r="Y55" s="43"/>
    </row>
    <row r="56" spans="7:25" ht="14.5">
      <c r="G56" s="83"/>
      <c r="H56" s="83"/>
      <c r="I56" s="83"/>
      <c r="J56" s="83"/>
      <c r="K56" s="83"/>
      <c r="L56" s="83"/>
      <c r="M56" s="83"/>
      <c r="N56" s="83"/>
      <c r="O56" s="83"/>
      <c r="P56" s="83"/>
      <c r="Q56" s="83"/>
      <c r="R56" s="83"/>
      <c r="W56" s="43"/>
      <c r="X56" s="43"/>
      <c r="Y56" s="43"/>
    </row>
    <row r="57" spans="7:25" ht="14.5">
      <c r="G57" s="83"/>
      <c r="H57" s="83"/>
      <c r="I57" s="83"/>
      <c r="J57" s="83"/>
      <c r="K57" s="83"/>
      <c r="L57" s="83"/>
      <c r="M57" s="83"/>
      <c r="N57" s="83"/>
      <c r="O57" s="83"/>
      <c r="P57" s="83"/>
      <c r="Q57" s="83"/>
      <c r="R57" s="83"/>
      <c r="W57" s="43"/>
      <c r="X57" s="43"/>
      <c r="Y57" s="43"/>
    </row>
    <row r="58" spans="7:25" ht="14.5">
      <c r="G58" s="83"/>
      <c r="H58" s="83"/>
      <c r="I58" s="83"/>
      <c r="J58" s="83"/>
      <c r="K58" s="83"/>
      <c r="L58" s="83"/>
      <c r="M58" s="83"/>
      <c r="N58" s="83"/>
      <c r="O58" s="83"/>
      <c r="P58" s="83"/>
      <c r="Q58" s="83"/>
      <c r="R58" s="83"/>
      <c r="W58" s="43"/>
      <c r="X58" s="43"/>
      <c r="Y58" s="43"/>
    </row>
    <row r="59" spans="7:25" ht="14.5">
      <c r="G59" s="83"/>
      <c r="H59" s="83"/>
      <c r="I59" s="83"/>
      <c r="J59" s="83"/>
      <c r="K59" s="83"/>
      <c r="L59" s="83"/>
      <c r="M59" s="83"/>
      <c r="N59" s="83"/>
      <c r="O59" s="83"/>
      <c r="P59" s="83"/>
      <c r="Q59" s="83"/>
      <c r="R59" s="83"/>
      <c r="W59" s="43"/>
      <c r="X59" s="43"/>
      <c r="Y59" s="43"/>
    </row>
    <row r="60" spans="7:25" ht="14.5">
      <c r="G60" s="83"/>
      <c r="H60" s="83"/>
      <c r="I60" s="83"/>
      <c r="J60" s="83"/>
      <c r="K60" s="83"/>
      <c r="L60" s="83"/>
      <c r="M60" s="83"/>
      <c r="N60" s="83"/>
      <c r="O60" s="83"/>
      <c r="P60" s="83"/>
      <c r="Q60" s="83"/>
      <c r="R60" s="83"/>
      <c r="W60" s="43"/>
      <c r="X60" s="43"/>
      <c r="Y60" s="43"/>
    </row>
    <row r="61" spans="7:25" ht="14.5">
      <c r="G61" s="83"/>
      <c r="H61" s="83"/>
      <c r="I61" s="83"/>
      <c r="J61" s="83"/>
      <c r="K61" s="83"/>
      <c r="L61" s="83"/>
      <c r="M61" s="83"/>
      <c r="N61" s="83"/>
      <c r="O61" s="83"/>
      <c r="P61" s="83"/>
      <c r="Q61" s="83"/>
      <c r="R61" s="83"/>
      <c r="W61" s="43"/>
      <c r="X61" s="43"/>
      <c r="Y61" s="43"/>
    </row>
    <row r="62" spans="7:25" ht="14.5">
      <c r="G62" s="83"/>
      <c r="H62" s="83"/>
      <c r="I62" s="83"/>
      <c r="J62" s="83"/>
      <c r="K62" s="83"/>
      <c r="L62" s="83"/>
      <c r="M62" s="83"/>
      <c r="N62" s="83"/>
      <c r="O62" s="83"/>
      <c r="P62" s="83"/>
      <c r="Q62" s="83"/>
      <c r="R62" s="83"/>
      <c r="W62" s="43"/>
      <c r="X62" s="43"/>
      <c r="Y62" s="43"/>
    </row>
    <row r="63" spans="7:25" ht="14.5">
      <c r="G63" s="83"/>
      <c r="H63" s="83"/>
      <c r="I63" s="83"/>
      <c r="J63" s="83"/>
      <c r="K63" s="83"/>
      <c r="L63" s="83"/>
      <c r="M63" s="83"/>
      <c r="N63" s="83"/>
      <c r="O63" s="83"/>
      <c r="P63" s="83"/>
      <c r="Q63" s="83"/>
      <c r="R63" s="83"/>
      <c r="W63" s="43"/>
      <c r="X63" s="43"/>
      <c r="Y63" s="43"/>
    </row>
    <row r="64" spans="7:25" ht="14.5">
      <c r="G64" s="83"/>
      <c r="H64" s="83"/>
      <c r="I64" s="83"/>
      <c r="J64" s="83"/>
      <c r="K64" s="83"/>
      <c r="L64" s="83"/>
      <c r="M64" s="83"/>
      <c r="N64" s="83"/>
      <c r="O64" s="83"/>
      <c r="P64" s="83"/>
      <c r="Q64" s="83"/>
      <c r="R64" s="83"/>
      <c r="W64" s="43"/>
      <c r="X64" s="43"/>
      <c r="Y64" s="43"/>
    </row>
    <row r="65" spans="7:25" ht="14.5">
      <c r="G65" s="83"/>
      <c r="H65" s="83"/>
      <c r="I65" s="83"/>
      <c r="J65" s="83"/>
      <c r="K65" s="83"/>
      <c r="L65" s="83"/>
      <c r="M65" s="83"/>
      <c r="N65" s="83"/>
      <c r="O65" s="83"/>
      <c r="P65" s="83"/>
      <c r="Q65" s="83"/>
      <c r="R65" s="83"/>
      <c r="W65" s="43"/>
      <c r="X65" s="43"/>
      <c r="Y65" s="43"/>
    </row>
    <row r="66" spans="7:25" ht="14.5">
      <c r="G66" s="83"/>
      <c r="H66" s="83"/>
      <c r="I66" s="83"/>
      <c r="J66" s="83"/>
      <c r="K66" s="83"/>
      <c r="L66" s="83"/>
      <c r="M66" s="83"/>
      <c r="N66" s="83"/>
      <c r="O66" s="83"/>
      <c r="P66" s="83"/>
      <c r="Q66" s="83"/>
      <c r="R66" s="83"/>
      <c r="W66" s="43"/>
      <c r="X66" s="43"/>
      <c r="Y66" s="43"/>
    </row>
    <row r="67" spans="7:25" ht="14.5">
      <c r="G67" s="83"/>
      <c r="H67" s="83"/>
      <c r="I67" s="83"/>
      <c r="J67" s="83"/>
      <c r="K67" s="83"/>
      <c r="L67" s="83"/>
      <c r="M67" s="83"/>
      <c r="N67" s="83"/>
      <c r="O67" s="83"/>
      <c r="P67" s="83"/>
      <c r="Q67" s="83"/>
      <c r="R67" s="83"/>
      <c r="W67" s="43"/>
      <c r="X67" s="43"/>
      <c r="Y67" s="43"/>
    </row>
    <row r="68" spans="7:25" ht="14.5">
      <c r="G68" s="83"/>
      <c r="H68" s="83"/>
      <c r="I68" s="83"/>
      <c r="J68" s="83"/>
      <c r="K68" s="83"/>
      <c r="L68" s="83"/>
      <c r="M68" s="83"/>
      <c r="N68" s="83"/>
      <c r="O68" s="83"/>
      <c r="P68" s="83"/>
      <c r="Q68" s="83"/>
      <c r="R68" s="83"/>
      <c r="W68" s="43"/>
      <c r="X68" s="43"/>
      <c r="Y68" s="43"/>
    </row>
    <row r="69" spans="7:25" ht="14.5">
      <c r="G69" s="83"/>
      <c r="H69" s="83"/>
      <c r="I69" s="83"/>
      <c r="J69" s="83"/>
      <c r="K69" s="83"/>
      <c r="L69" s="83"/>
      <c r="M69" s="83"/>
      <c r="N69" s="83"/>
      <c r="O69" s="83"/>
      <c r="P69" s="83"/>
      <c r="Q69" s="83"/>
      <c r="R69" s="83"/>
      <c r="W69" s="43"/>
      <c r="X69" s="43"/>
      <c r="Y69" s="43"/>
    </row>
    <row r="70" spans="7:25" ht="14.5">
      <c r="G70" s="83"/>
      <c r="H70" s="83"/>
      <c r="I70" s="83"/>
      <c r="J70" s="83"/>
      <c r="K70" s="83"/>
      <c r="L70" s="83"/>
      <c r="M70" s="83"/>
      <c r="N70" s="83"/>
      <c r="O70" s="83"/>
      <c r="P70" s="83"/>
      <c r="Q70" s="83"/>
      <c r="R70" s="83"/>
      <c r="W70" s="43"/>
      <c r="X70" s="43"/>
      <c r="Y70" s="43"/>
    </row>
    <row r="71" spans="7:25" ht="14.5">
      <c r="G71" s="83"/>
      <c r="H71" s="83"/>
      <c r="I71" s="83"/>
      <c r="J71" s="83"/>
      <c r="K71" s="83"/>
      <c r="L71" s="83"/>
      <c r="M71" s="83"/>
      <c r="N71" s="83"/>
      <c r="O71" s="83"/>
      <c r="P71" s="83"/>
      <c r="Q71" s="83"/>
      <c r="R71" s="83"/>
      <c r="W71" s="43"/>
      <c r="X71" s="43"/>
      <c r="Y71" s="43"/>
    </row>
    <row r="72" spans="7:25" ht="14.5">
      <c r="G72" s="83"/>
      <c r="H72" s="83"/>
      <c r="I72" s="83"/>
      <c r="J72" s="83"/>
      <c r="K72" s="83"/>
      <c r="L72" s="83"/>
      <c r="M72" s="83"/>
      <c r="N72" s="83"/>
      <c r="O72" s="83"/>
      <c r="P72" s="83"/>
      <c r="Q72" s="83"/>
      <c r="R72" s="83"/>
      <c r="W72" s="43"/>
      <c r="X72" s="43"/>
      <c r="Y72" s="43"/>
    </row>
    <row r="73" spans="7:25" ht="14.5">
      <c r="G73" s="83"/>
      <c r="H73" s="83"/>
      <c r="I73" s="83"/>
      <c r="J73" s="83"/>
      <c r="K73" s="83"/>
      <c r="L73" s="83"/>
      <c r="M73" s="83"/>
      <c r="N73" s="83"/>
      <c r="O73" s="83"/>
      <c r="P73" s="83"/>
      <c r="Q73" s="83"/>
      <c r="R73" s="83"/>
      <c r="W73" s="43"/>
      <c r="X73" s="43"/>
      <c r="Y73" s="43"/>
    </row>
    <row r="74" spans="7:25" ht="14.5">
      <c r="G74" s="83"/>
      <c r="H74" s="83"/>
      <c r="I74" s="83"/>
      <c r="J74" s="83"/>
      <c r="K74" s="83"/>
      <c r="L74" s="83"/>
      <c r="M74" s="83"/>
      <c r="N74" s="83"/>
      <c r="O74" s="83"/>
      <c r="P74" s="83"/>
      <c r="Q74" s="83"/>
      <c r="R74" s="83"/>
      <c r="W74" s="43"/>
      <c r="X74" s="43"/>
      <c r="Y74" s="43"/>
    </row>
    <row r="75" spans="7:25" ht="14.5">
      <c r="G75" s="83"/>
      <c r="H75" s="83"/>
      <c r="I75" s="83"/>
      <c r="J75" s="83"/>
      <c r="K75" s="83"/>
      <c r="L75" s="83"/>
      <c r="M75" s="83"/>
      <c r="N75" s="83"/>
      <c r="O75" s="83"/>
      <c r="P75" s="83"/>
      <c r="Q75" s="83"/>
      <c r="R75" s="83"/>
      <c r="W75" s="43"/>
      <c r="X75" s="43"/>
      <c r="Y75" s="43"/>
    </row>
    <row r="76" spans="7:25" ht="14.5">
      <c r="G76" s="83"/>
      <c r="H76" s="83"/>
      <c r="I76" s="83"/>
      <c r="J76" s="83"/>
      <c r="K76" s="83"/>
      <c r="L76" s="83"/>
      <c r="M76" s="83"/>
      <c r="N76" s="83"/>
      <c r="O76" s="83"/>
      <c r="P76" s="83"/>
      <c r="Q76" s="83"/>
      <c r="R76" s="83"/>
      <c r="W76" s="43"/>
      <c r="X76" s="43"/>
      <c r="Y76" s="43"/>
    </row>
    <row r="77" spans="7:25" ht="14.5">
      <c r="G77" s="83"/>
      <c r="H77" s="83"/>
      <c r="I77" s="83"/>
      <c r="J77" s="83"/>
      <c r="K77" s="83"/>
      <c r="L77" s="83"/>
      <c r="M77" s="83"/>
      <c r="N77" s="83"/>
      <c r="O77" s="83"/>
      <c r="P77" s="83"/>
      <c r="Q77" s="83"/>
      <c r="R77" s="83"/>
      <c r="W77" s="43"/>
      <c r="X77" s="43"/>
      <c r="Y77" s="43"/>
    </row>
    <row r="78" spans="7:25" ht="14.5">
      <c r="G78" s="83"/>
      <c r="H78" s="83"/>
      <c r="I78" s="83"/>
      <c r="J78" s="83"/>
      <c r="K78" s="83"/>
      <c r="L78" s="83"/>
      <c r="M78" s="83"/>
      <c r="N78" s="83"/>
      <c r="O78" s="83"/>
      <c r="P78" s="83"/>
      <c r="Q78" s="83"/>
      <c r="R78" s="83"/>
      <c r="W78" s="43"/>
      <c r="X78" s="43"/>
      <c r="Y78" s="43"/>
    </row>
    <row r="79" spans="7:25" ht="14.5">
      <c r="G79" s="83"/>
      <c r="H79" s="83"/>
      <c r="I79" s="83"/>
      <c r="J79" s="83"/>
      <c r="K79" s="83"/>
      <c r="L79" s="83"/>
      <c r="M79" s="83"/>
      <c r="N79" s="83"/>
      <c r="O79" s="83"/>
      <c r="P79" s="83"/>
      <c r="Q79" s="83"/>
      <c r="R79" s="83"/>
      <c r="W79" s="43"/>
      <c r="X79" s="43"/>
      <c r="Y79" s="43"/>
    </row>
    <row r="80" spans="7:25" ht="14.5">
      <c r="G80" s="83"/>
      <c r="H80" s="83"/>
      <c r="I80" s="83"/>
      <c r="J80" s="83"/>
      <c r="K80" s="83"/>
      <c r="L80" s="83"/>
      <c r="M80" s="83"/>
      <c r="N80" s="83"/>
      <c r="O80" s="83"/>
      <c r="P80" s="83"/>
      <c r="Q80" s="83"/>
      <c r="R80" s="83"/>
      <c r="W80" s="43"/>
      <c r="X80" s="43"/>
      <c r="Y80" s="43"/>
    </row>
    <row r="81" spans="7:25" ht="14.5">
      <c r="G81" s="83"/>
      <c r="H81" s="83"/>
      <c r="I81" s="83"/>
      <c r="J81" s="83"/>
      <c r="K81" s="83"/>
      <c r="L81" s="83"/>
      <c r="M81" s="83"/>
      <c r="N81" s="83"/>
      <c r="O81" s="83"/>
      <c r="P81" s="83"/>
      <c r="Q81" s="83"/>
      <c r="R81" s="83"/>
      <c r="W81" s="43"/>
      <c r="X81" s="43"/>
      <c r="Y81" s="43"/>
    </row>
    <row r="82" spans="7:25" ht="14.5">
      <c r="G82" s="83"/>
      <c r="H82" s="83"/>
      <c r="I82" s="83"/>
      <c r="J82" s="83"/>
      <c r="K82" s="83"/>
      <c r="L82" s="83"/>
      <c r="M82" s="83"/>
      <c r="N82" s="83"/>
      <c r="O82" s="83"/>
      <c r="P82" s="83"/>
      <c r="Q82" s="83"/>
      <c r="R82" s="83"/>
      <c r="W82" s="43"/>
      <c r="X82" s="43"/>
      <c r="Y82" s="43"/>
    </row>
    <row r="83" spans="7:25" ht="14.5">
      <c r="G83" s="83"/>
      <c r="H83" s="83"/>
      <c r="I83" s="83"/>
      <c r="J83" s="83"/>
      <c r="K83" s="83"/>
      <c r="L83" s="83"/>
      <c r="M83" s="83"/>
      <c r="N83" s="83"/>
      <c r="O83" s="83"/>
      <c r="P83" s="83"/>
      <c r="Q83" s="83"/>
      <c r="R83" s="83"/>
      <c r="W83" s="43"/>
      <c r="X83" s="43"/>
      <c r="Y83" s="43"/>
    </row>
    <row r="84" spans="7:25" ht="14.5">
      <c r="G84" s="83"/>
      <c r="H84" s="83"/>
      <c r="I84" s="83"/>
      <c r="J84" s="83"/>
      <c r="K84" s="83"/>
      <c r="L84" s="83"/>
      <c r="M84" s="83"/>
      <c r="N84" s="83"/>
      <c r="O84" s="83"/>
      <c r="P84" s="83"/>
      <c r="Q84" s="83"/>
      <c r="R84" s="83"/>
      <c r="W84" s="43"/>
      <c r="X84" s="43"/>
      <c r="Y84" s="43"/>
    </row>
    <row r="85" spans="7:25" ht="14.5">
      <c r="G85" s="83"/>
      <c r="H85" s="83"/>
      <c r="I85" s="83"/>
      <c r="J85" s="83"/>
      <c r="K85" s="83"/>
      <c r="L85" s="83"/>
      <c r="M85" s="83"/>
      <c r="N85" s="83"/>
      <c r="O85" s="83"/>
      <c r="P85" s="83"/>
      <c r="Q85" s="83"/>
      <c r="R85" s="83"/>
      <c r="W85" s="43"/>
      <c r="X85" s="43"/>
      <c r="Y85" s="43"/>
    </row>
    <row r="86" spans="7:25" ht="14.5">
      <c r="G86" s="83"/>
      <c r="H86" s="83"/>
      <c r="I86" s="83"/>
      <c r="J86" s="83"/>
      <c r="K86" s="83"/>
      <c r="L86" s="83"/>
      <c r="M86" s="83"/>
      <c r="N86" s="83"/>
      <c r="O86" s="83"/>
      <c r="P86" s="83"/>
      <c r="Q86" s="83"/>
      <c r="R86" s="83"/>
      <c r="W86" s="43"/>
      <c r="X86" s="43"/>
      <c r="Y86" s="43"/>
    </row>
    <row r="87" spans="7:25" ht="14.5">
      <c r="G87" s="83"/>
      <c r="H87" s="83"/>
      <c r="I87" s="83"/>
      <c r="J87" s="83"/>
      <c r="K87" s="83"/>
      <c r="L87" s="83"/>
      <c r="M87" s="83"/>
      <c r="N87" s="83"/>
      <c r="O87" s="83"/>
      <c r="P87" s="83"/>
      <c r="Q87" s="83"/>
      <c r="R87" s="83"/>
      <c r="W87" s="43"/>
      <c r="X87" s="43"/>
      <c r="Y87" s="43"/>
    </row>
    <row r="88" spans="7:25" ht="14.5">
      <c r="G88" s="83"/>
      <c r="H88" s="83"/>
      <c r="I88" s="83"/>
      <c r="J88" s="83"/>
      <c r="K88" s="83"/>
      <c r="L88" s="83"/>
      <c r="M88" s="83"/>
      <c r="N88" s="83"/>
      <c r="O88" s="83"/>
      <c r="P88" s="83"/>
      <c r="Q88" s="83"/>
      <c r="R88" s="83"/>
      <c r="W88" s="43"/>
      <c r="X88" s="43"/>
      <c r="Y88" s="43"/>
    </row>
    <row r="89" spans="7:25" ht="14.5">
      <c r="G89" s="83"/>
      <c r="H89" s="83"/>
      <c r="I89" s="83"/>
      <c r="J89" s="83"/>
      <c r="K89" s="83"/>
      <c r="L89" s="83"/>
      <c r="M89" s="83"/>
      <c r="N89" s="83"/>
      <c r="O89" s="83"/>
      <c r="P89" s="83"/>
      <c r="Q89" s="83"/>
      <c r="R89" s="83"/>
      <c r="W89" s="43"/>
      <c r="X89" s="43"/>
      <c r="Y89" s="43"/>
    </row>
    <row r="90" spans="7:25" ht="14.5">
      <c r="G90" s="83"/>
      <c r="H90" s="83"/>
      <c r="I90" s="83"/>
      <c r="J90" s="83"/>
      <c r="K90" s="83"/>
      <c r="L90" s="83"/>
      <c r="M90" s="83"/>
      <c r="N90" s="83"/>
      <c r="O90" s="83"/>
      <c r="P90" s="83"/>
      <c r="Q90" s="83"/>
      <c r="R90" s="83"/>
      <c r="W90" s="43"/>
      <c r="X90" s="43"/>
      <c r="Y90" s="43"/>
    </row>
    <row r="91" spans="7:25" ht="14.5">
      <c r="G91" s="83"/>
      <c r="H91" s="83"/>
      <c r="I91" s="83"/>
      <c r="J91" s="83"/>
      <c r="K91" s="83"/>
      <c r="L91" s="83"/>
      <c r="M91" s="83"/>
      <c r="N91" s="83"/>
      <c r="O91" s="83"/>
      <c r="P91" s="83"/>
      <c r="Q91" s="83"/>
      <c r="R91" s="83"/>
      <c r="W91" s="43"/>
      <c r="X91" s="43"/>
      <c r="Y91" s="43"/>
    </row>
    <row r="92" spans="7:25" ht="14.5">
      <c r="G92" s="83"/>
      <c r="H92" s="83"/>
      <c r="I92" s="83"/>
      <c r="J92" s="83"/>
      <c r="K92" s="83"/>
      <c r="L92" s="83"/>
      <c r="M92" s="83"/>
      <c r="N92" s="83"/>
      <c r="O92" s="83"/>
      <c r="P92" s="83"/>
      <c r="Q92" s="83"/>
      <c r="R92" s="83"/>
      <c r="W92" s="43"/>
      <c r="X92" s="43"/>
      <c r="Y92" s="43"/>
    </row>
    <row r="93" spans="7:25" ht="14.5">
      <c r="G93" s="83"/>
      <c r="H93" s="83"/>
      <c r="I93" s="83"/>
      <c r="J93" s="83"/>
      <c r="K93" s="83"/>
      <c r="L93" s="83"/>
      <c r="M93" s="83"/>
      <c r="N93" s="83"/>
      <c r="O93" s="83"/>
      <c r="P93" s="83"/>
      <c r="Q93" s="83"/>
      <c r="R93" s="83"/>
      <c r="W93" s="43"/>
      <c r="X93" s="43"/>
      <c r="Y93" s="43"/>
    </row>
    <row r="94" spans="7:25" ht="14.5">
      <c r="G94" s="83"/>
      <c r="H94" s="83"/>
      <c r="I94" s="83"/>
      <c r="J94" s="83"/>
      <c r="K94" s="83"/>
      <c r="L94" s="83"/>
      <c r="M94" s="83"/>
      <c r="N94" s="83"/>
      <c r="O94" s="83"/>
      <c r="P94" s="83"/>
      <c r="Q94" s="83"/>
      <c r="R94" s="83"/>
      <c r="W94" s="43"/>
      <c r="X94" s="43"/>
      <c r="Y94" s="43"/>
    </row>
    <row r="95" spans="7:25" ht="14.5">
      <c r="G95" s="83"/>
      <c r="H95" s="83"/>
      <c r="I95" s="83"/>
      <c r="J95" s="83"/>
      <c r="K95" s="83"/>
      <c r="L95" s="83"/>
      <c r="M95" s="83"/>
      <c r="N95" s="83"/>
      <c r="O95" s="83"/>
      <c r="P95" s="83"/>
      <c r="Q95" s="83"/>
      <c r="R95" s="83"/>
      <c r="W95" s="43"/>
      <c r="X95" s="43"/>
      <c r="Y95" s="43"/>
    </row>
    <row r="96" spans="7:25" ht="14.5">
      <c r="G96" s="83"/>
      <c r="H96" s="83"/>
      <c r="I96" s="83"/>
      <c r="J96" s="83"/>
      <c r="K96" s="83"/>
      <c r="L96" s="83"/>
      <c r="M96" s="83"/>
      <c r="N96" s="83"/>
      <c r="O96" s="83"/>
      <c r="P96" s="83"/>
      <c r="Q96" s="83"/>
      <c r="R96" s="83"/>
      <c r="W96" s="43"/>
      <c r="X96" s="43"/>
      <c r="Y96" s="43"/>
    </row>
    <row r="97" spans="7:25" ht="14.5">
      <c r="G97" s="83"/>
      <c r="H97" s="83"/>
      <c r="I97" s="83"/>
      <c r="J97" s="83"/>
      <c r="K97" s="83"/>
      <c r="L97" s="83"/>
      <c r="M97" s="83"/>
      <c r="N97" s="83"/>
      <c r="O97" s="83"/>
      <c r="P97" s="83"/>
      <c r="Q97" s="83"/>
      <c r="R97" s="83"/>
      <c r="W97" s="43"/>
      <c r="X97" s="43"/>
      <c r="Y97" s="43"/>
    </row>
    <row r="98" spans="7:25" ht="14.5">
      <c r="G98" s="83"/>
      <c r="H98" s="83"/>
      <c r="I98" s="83"/>
      <c r="J98" s="83"/>
      <c r="K98" s="83"/>
      <c r="L98" s="83"/>
      <c r="M98" s="83"/>
      <c r="N98" s="83"/>
      <c r="O98" s="83"/>
      <c r="P98" s="83"/>
      <c r="Q98" s="83"/>
      <c r="R98" s="83"/>
      <c r="W98" s="43"/>
      <c r="X98" s="43"/>
      <c r="Y98" s="43"/>
    </row>
    <row r="99" spans="7:25" ht="14.5">
      <c r="G99" s="83"/>
      <c r="H99" s="83"/>
      <c r="I99" s="83"/>
      <c r="J99" s="83"/>
      <c r="K99" s="83"/>
      <c r="L99" s="83"/>
      <c r="M99" s="83"/>
      <c r="N99" s="83"/>
      <c r="O99" s="83"/>
      <c r="P99" s="83"/>
      <c r="Q99" s="83"/>
      <c r="R99" s="83"/>
      <c r="W99" s="43"/>
      <c r="X99" s="43"/>
      <c r="Y99" s="43"/>
    </row>
    <row r="100" spans="7:25" ht="14.5">
      <c r="G100" s="83"/>
      <c r="H100" s="83"/>
      <c r="I100" s="83"/>
      <c r="J100" s="83"/>
      <c r="K100" s="83"/>
      <c r="L100" s="83"/>
      <c r="M100" s="83"/>
      <c r="N100" s="83"/>
      <c r="O100" s="83"/>
      <c r="P100" s="83"/>
      <c r="Q100" s="83"/>
      <c r="R100" s="83"/>
      <c r="W100" s="43"/>
      <c r="X100" s="43"/>
      <c r="Y100" s="43"/>
    </row>
    <row r="101" spans="7:25" ht="14.5">
      <c r="G101" s="83"/>
      <c r="H101" s="83"/>
      <c r="I101" s="83"/>
      <c r="J101" s="83"/>
      <c r="K101" s="83"/>
      <c r="L101" s="83"/>
      <c r="M101" s="83"/>
      <c r="N101" s="83"/>
      <c r="O101" s="83"/>
      <c r="P101" s="83"/>
      <c r="Q101" s="83"/>
      <c r="R101" s="83"/>
      <c r="W101" s="43"/>
      <c r="X101" s="43"/>
      <c r="Y101" s="43"/>
    </row>
    <row r="102" spans="7:25" ht="14.5">
      <c r="G102" s="83"/>
      <c r="H102" s="83"/>
      <c r="I102" s="83"/>
      <c r="J102" s="83"/>
      <c r="K102" s="83"/>
      <c r="L102" s="83"/>
      <c r="M102" s="83"/>
      <c r="N102" s="83"/>
      <c r="O102" s="83"/>
      <c r="P102" s="83"/>
      <c r="Q102" s="83"/>
      <c r="R102" s="83"/>
      <c r="W102" s="43"/>
      <c r="X102" s="43"/>
      <c r="Y102" s="43"/>
    </row>
    <row r="103" spans="7:25" ht="14.5">
      <c r="G103" s="83"/>
      <c r="H103" s="83"/>
      <c r="I103" s="83"/>
      <c r="J103" s="83"/>
      <c r="K103" s="83"/>
      <c r="L103" s="83"/>
      <c r="M103" s="83"/>
      <c r="N103" s="83"/>
      <c r="O103" s="83"/>
      <c r="P103" s="83"/>
      <c r="Q103" s="83"/>
      <c r="R103" s="83"/>
      <c r="W103" s="43"/>
      <c r="X103" s="43"/>
      <c r="Y103" s="43"/>
    </row>
    <row r="104" spans="7:25" ht="14.5">
      <c r="G104" s="83"/>
      <c r="H104" s="83"/>
      <c r="I104" s="83"/>
      <c r="J104" s="83"/>
      <c r="K104" s="83"/>
      <c r="L104" s="83"/>
      <c r="M104" s="83"/>
      <c r="N104" s="83"/>
      <c r="O104" s="83"/>
      <c r="P104" s="83"/>
      <c r="Q104" s="83"/>
      <c r="R104" s="83"/>
      <c r="W104" s="43"/>
      <c r="X104" s="43"/>
      <c r="Y104" s="43"/>
    </row>
    <row r="105" spans="7:25" ht="14.5">
      <c r="G105" s="83"/>
      <c r="H105" s="83"/>
      <c r="I105" s="83"/>
      <c r="J105" s="83"/>
      <c r="K105" s="83"/>
      <c r="L105" s="83"/>
      <c r="M105" s="83"/>
      <c r="N105" s="83"/>
      <c r="O105" s="83"/>
      <c r="P105" s="83"/>
      <c r="Q105" s="83"/>
      <c r="R105" s="83"/>
      <c r="W105" s="43"/>
      <c r="X105" s="43"/>
      <c r="Y105" s="43"/>
    </row>
    <row r="106" spans="7:25" ht="14.5">
      <c r="G106" s="83"/>
      <c r="H106" s="83"/>
      <c r="I106" s="83"/>
      <c r="J106" s="83"/>
      <c r="K106" s="83"/>
      <c r="L106" s="83"/>
      <c r="M106" s="83"/>
      <c r="N106" s="83"/>
      <c r="O106" s="83"/>
      <c r="P106" s="83"/>
      <c r="Q106" s="83"/>
      <c r="R106" s="83"/>
      <c r="W106" s="43"/>
      <c r="X106" s="43"/>
      <c r="Y106" s="43"/>
    </row>
    <row r="107" spans="7:25" ht="14.5">
      <c r="G107" s="83"/>
      <c r="H107" s="83"/>
      <c r="I107" s="83"/>
      <c r="J107" s="83"/>
      <c r="K107" s="83"/>
      <c r="L107" s="83"/>
      <c r="M107" s="83"/>
      <c r="N107" s="83"/>
      <c r="O107" s="83"/>
      <c r="P107" s="83"/>
      <c r="Q107" s="83"/>
      <c r="R107" s="83"/>
      <c r="W107" s="43"/>
      <c r="X107" s="43"/>
      <c r="Y107" s="43"/>
    </row>
    <row r="108" spans="7:25" ht="14.5">
      <c r="G108" s="83"/>
      <c r="H108" s="83"/>
      <c r="I108" s="83"/>
      <c r="J108" s="83"/>
      <c r="K108" s="83"/>
      <c r="L108" s="83"/>
      <c r="M108" s="83"/>
      <c r="N108" s="83"/>
      <c r="O108" s="83"/>
      <c r="P108" s="83"/>
      <c r="Q108" s="83"/>
      <c r="R108" s="83"/>
      <c r="W108" s="43"/>
      <c r="X108" s="43"/>
      <c r="Y108" s="43"/>
    </row>
    <row r="109" spans="7:25" ht="14.5">
      <c r="G109" s="83"/>
      <c r="H109" s="83"/>
      <c r="I109" s="83"/>
      <c r="J109" s="83"/>
      <c r="K109" s="83"/>
      <c r="L109" s="83"/>
      <c r="M109" s="83"/>
      <c r="N109" s="83"/>
      <c r="O109" s="83"/>
      <c r="P109" s="83"/>
      <c r="Q109" s="83"/>
      <c r="R109" s="83"/>
      <c r="W109" s="43"/>
      <c r="X109" s="43"/>
      <c r="Y109" s="43"/>
    </row>
    <row r="110" spans="7:25" ht="14.5">
      <c r="G110" s="83"/>
      <c r="H110" s="83"/>
      <c r="I110" s="83"/>
      <c r="J110" s="83"/>
      <c r="K110" s="83"/>
      <c r="L110" s="83"/>
      <c r="M110" s="83"/>
      <c r="N110" s="83"/>
      <c r="O110" s="83"/>
      <c r="P110" s="83"/>
      <c r="Q110" s="83"/>
      <c r="R110" s="83"/>
      <c r="W110" s="43"/>
      <c r="X110" s="43"/>
      <c r="Y110" s="43"/>
    </row>
    <row r="111" spans="7:25" ht="14.5">
      <c r="G111" s="83"/>
      <c r="H111" s="83"/>
      <c r="I111" s="83"/>
      <c r="J111" s="83"/>
      <c r="K111" s="83"/>
      <c r="L111" s="83"/>
      <c r="M111" s="83"/>
      <c r="N111" s="83"/>
      <c r="O111" s="83"/>
      <c r="P111" s="83"/>
      <c r="Q111" s="83"/>
      <c r="R111" s="83"/>
      <c r="W111" s="43"/>
      <c r="X111" s="43"/>
      <c r="Y111" s="43"/>
    </row>
    <row r="112" spans="7:25" ht="14.5">
      <c r="G112" s="83"/>
      <c r="H112" s="83"/>
      <c r="I112" s="83"/>
      <c r="J112" s="83"/>
      <c r="K112" s="83"/>
      <c r="L112" s="83"/>
      <c r="M112" s="83"/>
      <c r="N112" s="83"/>
      <c r="O112" s="83"/>
      <c r="P112" s="83"/>
      <c r="Q112" s="83"/>
      <c r="R112" s="83"/>
      <c r="W112" s="43"/>
      <c r="X112" s="43"/>
      <c r="Y112" s="43"/>
    </row>
    <row r="113" spans="7:25" ht="14.5">
      <c r="G113" s="83"/>
      <c r="H113" s="83"/>
      <c r="I113" s="83"/>
      <c r="J113" s="83"/>
      <c r="K113" s="83"/>
      <c r="L113" s="83"/>
      <c r="M113" s="83"/>
      <c r="N113" s="83"/>
      <c r="O113" s="83"/>
      <c r="P113" s="83"/>
      <c r="Q113" s="83"/>
      <c r="R113" s="83"/>
      <c r="W113" s="43"/>
      <c r="X113" s="43"/>
      <c r="Y113" s="43"/>
    </row>
    <row r="114" spans="7:25" ht="14.5">
      <c r="G114" s="83"/>
      <c r="H114" s="83"/>
      <c r="I114" s="83"/>
      <c r="J114" s="83"/>
      <c r="K114" s="83"/>
      <c r="L114" s="83"/>
      <c r="M114" s="83"/>
      <c r="N114" s="83"/>
      <c r="O114" s="83"/>
      <c r="P114" s="83"/>
      <c r="Q114" s="83"/>
      <c r="R114" s="83"/>
      <c r="W114" s="43"/>
      <c r="X114" s="43"/>
      <c r="Y114" s="43"/>
    </row>
    <row r="115" spans="7:25" ht="14.5">
      <c r="G115" s="83"/>
      <c r="H115" s="83"/>
      <c r="I115" s="83"/>
      <c r="J115" s="83"/>
      <c r="K115" s="83"/>
      <c r="L115" s="83"/>
      <c r="M115" s="83"/>
      <c r="N115" s="83"/>
      <c r="O115" s="83"/>
      <c r="P115" s="83"/>
      <c r="Q115" s="83"/>
      <c r="R115" s="83"/>
      <c r="W115" s="43"/>
      <c r="X115" s="43"/>
      <c r="Y115" s="43"/>
    </row>
    <row r="116" spans="7:25" ht="14.5">
      <c r="G116" s="83"/>
      <c r="H116" s="83"/>
      <c r="I116" s="83"/>
      <c r="J116" s="83"/>
      <c r="K116" s="83"/>
      <c r="L116" s="83"/>
      <c r="M116" s="83"/>
      <c r="N116" s="83"/>
      <c r="O116" s="83"/>
      <c r="P116" s="83"/>
      <c r="Q116" s="83"/>
      <c r="R116" s="83"/>
      <c r="W116" s="43"/>
      <c r="X116" s="43"/>
      <c r="Y116" s="43"/>
    </row>
    <row r="117" spans="7:25" ht="14.5">
      <c r="G117" s="83"/>
      <c r="H117" s="83"/>
      <c r="I117" s="83"/>
      <c r="J117" s="83"/>
      <c r="K117" s="83"/>
      <c r="L117" s="83"/>
      <c r="M117" s="83"/>
      <c r="N117" s="83"/>
      <c r="O117" s="83"/>
      <c r="P117" s="83"/>
      <c r="Q117" s="83"/>
      <c r="R117" s="83"/>
      <c r="W117" s="43"/>
      <c r="X117" s="43"/>
      <c r="Y117" s="43"/>
    </row>
    <row r="118" spans="7:25" ht="14.5">
      <c r="G118" s="83"/>
      <c r="H118" s="83"/>
      <c r="I118" s="83"/>
      <c r="J118" s="83"/>
      <c r="K118" s="83"/>
      <c r="L118" s="83"/>
      <c r="M118" s="83"/>
      <c r="N118" s="83"/>
      <c r="O118" s="83"/>
      <c r="P118" s="83"/>
      <c r="Q118" s="83"/>
      <c r="R118" s="83"/>
      <c r="W118" s="43"/>
      <c r="X118" s="43"/>
      <c r="Y118" s="43"/>
    </row>
    <row r="119" spans="7:25" ht="14.5">
      <c r="G119" s="83"/>
      <c r="H119" s="83"/>
      <c r="I119" s="83"/>
      <c r="J119" s="83"/>
      <c r="K119" s="83"/>
      <c r="L119" s="83"/>
      <c r="M119" s="83"/>
      <c r="N119" s="83"/>
      <c r="O119" s="83"/>
      <c r="P119" s="83"/>
      <c r="Q119" s="83"/>
      <c r="R119" s="83"/>
      <c r="W119" s="43"/>
      <c r="X119" s="43"/>
      <c r="Y119" s="43"/>
    </row>
    <row r="120" spans="7:25" ht="14.5">
      <c r="G120" s="83"/>
      <c r="H120" s="83"/>
      <c r="I120" s="83"/>
      <c r="J120" s="83"/>
      <c r="K120" s="83"/>
      <c r="L120" s="83"/>
      <c r="M120" s="83"/>
      <c r="N120" s="83"/>
      <c r="O120" s="83"/>
      <c r="P120" s="83"/>
      <c r="Q120" s="83"/>
      <c r="R120" s="83"/>
      <c r="W120" s="43"/>
      <c r="X120" s="43"/>
      <c r="Y120" s="43"/>
    </row>
    <row r="121" spans="7:25" ht="14.5">
      <c r="G121" s="83"/>
      <c r="H121" s="83"/>
      <c r="I121" s="83"/>
      <c r="J121" s="83"/>
      <c r="K121" s="83"/>
      <c r="L121" s="83"/>
      <c r="M121" s="83"/>
      <c r="N121" s="83"/>
      <c r="O121" s="83"/>
      <c r="P121" s="83"/>
      <c r="Q121" s="83"/>
      <c r="R121" s="83"/>
      <c r="W121" s="43"/>
      <c r="X121" s="43"/>
      <c r="Y121" s="43"/>
    </row>
    <row r="122" spans="7:25" ht="14.5">
      <c r="G122" s="83"/>
      <c r="H122" s="83"/>
      <c r="I122" s="83"/>
      <c r="J122" s="83"/>
      <c r="K122" s="83"/>
      <c r="L122" s="83"/>
      <c r="M122" s="83"/>
      <c r="N122" s="83"/>
      <c r="O122" s="83"/>
      <c r="P122" s="83"/>
      <c r="Q122" s="83"/>
      <c r="R122" s="83"/>
      <c r="W122" s="43"/>
      <c r="X122" s="43"/>
      <c r="Y122" s="43"/>
    </row>
    <row r="123" spans="7:25" ht="14.5">
      <c r="G123" s="83"/>
      <c r="H123" s="83"/>
      <c r="I123" s="83"/>
      <c r="J123" s="83"/>
      <c r="K123" s="83"/>
      <c r="L123" s="83"/>
      <c r="M123" s="83"/>
      <c r="N123" s="83"/>
      <c r="O123" s="83"/>
      <c r="P123" s="83"/>
      <c r="Q123" s="83"/>
      <c r="R123" s="83"/>
      <c r="W123" s="43"/>
      <c r="X123" s="43"/>
      <c r="Y123" s="43"/>
    </row>
    <row r="124" spans="7:25" ht="14.5">
      <c r="G124" s="83"/>
      <c r="H124" s="83"/>
      <c r="I124" s="83"/>
      <c r="J124" s="83"/>
      <c r="K124" s="83"/>
      <c r="L124" s="83"/>
      <c r="M124" s="83"/>
      <c r="N124" s="83"/>
      <c r="O124" s="83"/>
      <c r="P124" s="83"/>
      <c r="Q124" s="83"/>
      <c r="R124" s="83"/>
      <c r="W124" s="43"/>
      <c r="X124" s="43"/>
      <c r="Y124" s="43"/>
    </row>
    <row r="125" spans="7:25" ht="14.5">
      <c r="G125" s="83"/>
      <c r="H125" s="83"/>
      <c r="I125" s="83"/>
      <c r="J125" s="83"/>
      <c r="K125" s="83"/>
      <c r="L125" s="83"/>
      <c r="M125" s="83"/>
      <c r="N125" s="83"/>
      <c r="O125" s="83"/>
      <c r="P125" s="83"/>
      <c r="Q125" s="83"/>
      <c r="R125" s="83"/>
      <c r="W125" s="43"/>
      <c r="X125" s="43"/>
      <c r="Y125" s="43"/>
    </row>
    <row r="126" spans="7:25" ht="14.5">
      <c r="G126" s="83"/>
      <c r="H126" s="83"/>
      <c r="I126" s="83"/>
      <c r="J126" s="83"/>
      <c r="K126" s="83"/>
      <c r="L126" s="83"/>
      <c r="M126" s="83"/>
      <c r="N126" s="83"/>
      <c r="O126" s="83"/>
      <c r="P126" s="83"/>
      <c r="Q126" s="83"/>
      <c r="R126" s="83"/>
      <c r="W126" s="43"/>
      <c r="X126" s="43"/>
      <c r="Y126" s="43"/>
    </row>
    <row r="127" spans="7:25" ht="14.5">
      <c r="G127" s="83"/>
      <c r="H127" s="83"/>
      <c r="I127" s="83"/>
      <c r="J127" s="83"/>
      <c r="K127" s="83"/>
      <c r="L127" s="83"/>
      <c r="M127" s="83"/>
      <c r="N127" s="83"/>
      <c r="O127" s="83"/>
      <c r="P127" s="83"/>
      <c r="Q127" s="83"/>
      <c r="R127" s="83"/>
      <c r="W127" s="43"/>
      <c r="X127" s="43"/>
      <c r="Y127" s="43"/>
    </row>
    <row r="128" spans="7:25" ht="14.5">
      <c r="G128" s="83"/>
      <c r="H128" s="83"/>
      <c r="I128" s="83"/>
      <c r="J128" s="83"/>
      <c r="K128" s="83"/>
      <c r="L128" s="83"/>
      <c r="M128" s="83"/>
      <c r="N128" s="83"/>
      <c r="O128" s="83"/>
      <c r="P128" s="83"/>
      <c r="Q128" s="83"/>
      <c r="R128" s="83"/>
      <c r="W128" s="43"/>
      <c r="X128" s="43"/>
      <c r="Y128" s="43"/>
    </row>
    <row r="129" spans="7:25" ht="14.5">
      <c r="G129" s="83"/>
      <c r="H129" s="83"/>
      <c r="I129" s="83"/>
      <c r="J129" s="83"/>
      <c r="K129" s="83"/>
      <c r="L129" s="83"/>
      <c r="M129" s="83"/>
      <c r="N129" s="83"/>
      <c r="O129" s="83"/>
      <c r="P129" s="83"/>
      <c r="Q129" s="83"/>
      <c r="R129" s="83"/>
      <c r="W129" s="43"/>
      <c r="X129" s="43"/>
      <c r="Y129" s="43"/>
    </row>
    <row r="130" spans="7:25" ht="14.5">
      <c r="G130" s="83"/>
      <c r="H130" s="83"/>
      <c r="I130" s="83"/>
      <c r="J130" s="83"/>
      <c r="K130" s="83"/>
      <c r="L130" s="83"/>
      <c r="M130" s="83"/>
      <c r="N130" s="83"/>
      <c r="O130" s="83"/>
      <c r="P130" s="83"/>
      <c r="Q130" s="83"/>
      <c r="R130" s="83"/>
      <c r="W130" s="43"/>
      <c r="X130" s="43"/>
      <c r="Y130" s="43"/>
    </row>
    <row r="131" spans="7:25" ht="14.5">
      <c r="G131" s="83"/>
      <c r="H131" s="83"/>
      <c r="I131" s="83"/>
      <c r="J131" s="83"/>
      <c r="K131" s="83"/>
      <c r="L131" s="83"/>
      <c r="M131" s="83"/>
      <c r="N131" s="83"/>
      <c r="O131" s="83"/>
      <c r="P131" s="83"/>
      <c r="Q131" s="83"/>
      <c r="R131" s="83"/>
      <c r="W131" s="43"/>
      <c r="X131" s="43"/>
      <c r="Y131" s="43"/>
    </row>
    <row r="132" spans="7:25" ht="14.5">
      <c r="G132" s="83"/>
      <c r="H132" s="83"/>
      <c r="I132" s="83"/>
      <c r="J132" s="83"/>
      <c r="K132" s="83"/>
      <c r="L132" s="83"/>
      <c r="M132" s="83"/>
      <c r="N132" s="83"/>
      <c r="O132" s="83"/>
      <c r="P132" s="83"/>
      <c r="Q132" s="83"/>
      <c r="R132" s="83"/>
      <c r="W132" s="43"/>
      <c r="X132" s="43"/>
      <c r="Y132" s="43"/>
    </row>
    <row r="133" spans="7:25" ht="14.5">
      <c r="G133" s="83"/>
      <c r="H133" s="83"/>
      <c r="I133" s="83"/>
      <c r="J133" s="83"/>
      <c r="K133" s="83"/>
      <c r="L133" s="83"/>
      <c r="M133" s="83"/>
      <c r="N133" s="83"/>
      <c r="O133" s="83"/>
      <c r="P133" s="83"/>
      <c r="Q133" s="83"/>
      <c r="R133" s="83"/>
      <c r="W133" s="43"/>
      <c r="X133" s="43"/>
      <c r="Y133" s="43"/>
    </row>
    <row r="134" spans="7:25" ht="14.5">
      <c r="G134" s="83"/>
      <c r="H134" s="83"/>
      <c r="I134" s="83"/>
      <c r="J134" s="83"/>
      <c r="K134" s="83"/>
      <c r="L134" s="83"/>
      <c r="M134" s="83"/>
      <c r="N134" s="83"/>
      <c r="O134" s="83"/>
      <c r="P134" s="83"/>
      <c r="Q134" s="83"/>
      <c r="R134" s="83"/>
      <c r="W134" s="43"/>
      <c r="X134" s="43"/>
      <c r="Y134" s="43"/>
    </row>
    <row r="135" spans="7:25" ht="14.5">
      <c r="G135" s="83"/>
      <c r="H135" s="83"/>
      <c r="I135" s="83"/>
      <c r="J135" s="83"/>
      <c r="K135" s="83"/>
      <c r="L135" s="83"/>
      <c r="M135" s="83"/>
      <c r="N135" s="83"/>
      <c r="O135" s="83"/>
      <c r="P135" s="83"/>
      <c r="Q135" s="83"/>
      <c r="R135" s="83"/>
      <c r="W135" s="43"/>
      <c r="X135" s="43"/>
      <c r="Y135" s="43"/>
    </row>
    <row r="136" spans="7:25" ht="14.5">
      <c r="G136" s="83"/>
      <c r="H136" s="83"/>
      <c r="I136" s="83"/>
      <c r="J136" s="83"/>
      <c r="K136" s="83"/>
      <c r="L136" s="83"/>
      <c r="M136" s="83"/>
      <c r="N136" s="83"/>
      <c r="O136" s="83"/>
      <c r="P136" s="83"/>
      <c r="Q136" s="83"/>
      <c r="R136" s="83"/>
      <c r="W136" s="43"/>
      <c r="X136" s="43"/>
      <c r="Y136" s="43"/>
    </row>
    <row r="137" spans="7:25" ht="14.5">
      <c r="G137" s="83"/>
      <c r="H137" s="83"/>
      <c r="I137" s="83"/>
      <c r="J137" s="83"/>
      <c r="K137" s="83"/>
      <c r="L137" s="83"/>
      <c r="M137" s="83"/>
      <c r="N137" s="83"/>
      <c r="O137" s="83"/>
      <c r="P137" s="83"/>
      <c r="Q137" s="83"/>
      <c r="R137" s="83"/>
      <c r="W137" s="43"/>
      <c r="X137" s="43"/>
      <c r="Y137" s="43"/>
    </row>
    <row r="138" spans="7:25" ht="14.5">
      <c r="G138" s="83"/>
      <c r="H138" s="83"/>
      <c r="I138" s="83"/>
      <c r="J138" s="83"/>
      <c r="K138" s="83"/>
      <c r="L138" s="83"/>
      <c r="M138" s="83"/>
      <c r="N138" s="83"/>
      <c r="O138" s="83"/>
      <c r="P138" s="83"/>
      <c r="Q138" s="83"/>
      <c r="R138" s="83"/>
      <c r="W138" s="43"/>
      <c r="X138" s="43"/>
      <c r="Y138" s="43"/>
    </row>
    <row r="139" spans="7:25" ht="14.5">
      <c r="G139" s="83"/>
      <c r="H139" s="83"/>
      <c r="I139" s="83"/>
      <c r="J139" s="83"/>
      <c r="K139" s="83"/>
      <c r="L139" s="83"/>
      <c r="M139" s="83"/>
      <c r="N139" s="83"/>
      <c r="O139" s="83"/>
      <c r="P139" s="83"/>
      <c r="Q139" s="83"/>
      <c r="R139" s="83"/>
      <c r="W139" s="43"/>
      <c r="X139" s="43"/>
      <c r="Y139" s="43"/>
    </row>
    <row r="140" spans="7:25" ht="14.5">
      <c r="G140" s="83"/>
      <c r="H140" s="83"/>
      <c r="I140" s="83"/>
      <c r="J140" s="83"/>
      <c r="K140" s="83"/>
      <c r="L140" s="83"/>
      <c r="M140" s="83"/>
      <c r="N140" s="83"/>
      <c r="O140" s="83"/>
      <c r="P140" s="83"/>
      <c r="Q140" s="83"/>
      <c r="R140" s="83"/>
      <c r="W140" s="43"/>
      <c r="X140" s="43"/>
      <c r="Y140" s="43"/>
    </row>
    <row r="141" spans="7:25" ht="14.5">
      <c r="G141" s="83"/>
      <c r="H141" s="83"/>
      <c r="I141" s="83"/>
      <c r="J141" s="83"/>
      <c r="K141" s="83"/>
      <c r="L141" s="83"/>
      <c r="M141" s="83"/>
      <c r="N141" s="83"/>
      <c r="O141" s="83"/>
      <c r="P141" s="83"/>
      <c r="Q141" s="83"/>
      <c r="R141" s="83"/>
      <c r="W141" s="43"/>
      <c r="X141" s="43"/>
      <c r="Y141" s="43"/>
    </row>
    <row r="142" spans="7:25" ht="14.5">
      <c r="G142" s="83"/>
      <c r="H142" s="83"/>
      <c r="I142" s="83"/>
      <c r="J142" s="83"/>
      <c r="K142" s="83"/>
      <c r="L142" s="83"/>
      <c r="M142" s="83"/>
      <c r="N142" s="83"/>
      <c r="O142" s="83"/>
      <c r="P142" s="83"/>
      <c r="Q142" s="83"/>
      <c r="R142" s="83"/>
      <c r="W142" s="43"/>
      <c r="X142" s="43"/>
      <c r="Y142" s="43"/>
    </row>
    <row r="143" spans="7:25" ht="14.5">
      <c r="G143" s="83"/>
      <c r="H143" s="83"/>
      <c r="I143" s="83"/>
      <c r="J143" s="83"/>
      <c r="K143" s="83"/>
      <c r="L143" s="83"/>
      <c r="M143" s="83"/>
      <c r="N143" s="83"/>
      <c r="O143" s="83"/>
      <c r="P143" s="83"/>
      <c r="Q143" s="83"/>
      <c r="R143" s="83"/>
      <c r="W143" s="43"/>
      <c r="X143" s="43"/>
      <c r="Y143" s="43"/>
    </row>
    <row r="144" spans="7:25" ht="14.5">
      <c r="G144" s="83"/>
      <c r="H144" s="83"/>
      <c r="I144" s="83"/>
      <c r="J144" s="83"/>
      <c r="K144" s="83"/>
      <c r="L144" s="83"/>
      <c r="M144" s="83"/>
      <c r="N144" s="83"/>
      <c r="O144" s="83"/>
      <c r="P144" s="83"/>
      <c r="Q144" s="83"/>
      <c r="R144" s="83"/>
      <c r="W144" s="43"/>
      <c r="X144" s="43"/>
      <c r="Y144" s="43"/>
    </row>
    <row r="145" spans="7:25" ht="14.5">
      <c r="G145" s="83"/>
      <c r="H145" s="83"/>
      <c r="I145" s="83"/>
      <c r="J145" s="83"/>
      <c r="K145" s="83"/>
      <c r="L145" s="83"/>
      <c r="M145" s="83"/>
      <c r="N145" s="83"/>
      <c r="O145" s="83"/>
      <c r="P145" s="83"/>
      <c r="Q145" s="83"/>
      <c r="R145" s="83"/>
      <c r="W145" s="43"/>
      <c r="X145" s="43"/>
      <c r="Y145" s="43"/>
    </row>
    <row r="146" spans="7:25" ht="14.5">
      <c r="G146" s="83"/>
      <c r="H146" s="83"/>
      <c r="I146" s="83"/>
      <c r="J146" s="83"/>
      <c r="K146" s="83"/>
      <c r="L146" s="83"/>
      <c r="M146" s="83"/>
      <c r="N146" s="83"/>
      <c r="O146" s="83"/>
      <c r="P146" s="83"/>
      <c r="Q146" s="83"/>
      <c r="R146" s="83"/>
      <c r="W146" s="43"/>
      <c r="X146" s="43"/>
      <c r="Y146" s="43"/>
    </row>
    <row r="147" spans="7:25" ht="14.5">
      <c r="G147" s="83"/>
      <c r="H147" s="83"/>
      <c r="I147" s="83"/>
      <c r="J147" s="83"/>
      <c r="K147" s="83"/>
      <c r="L147" s="83"/>
      <c r="M147" s="83"/>
      <c r="N147" s="83"/>
      <c r="O147" s="83"/>
      <c r="P147" s="83"/>
      <c r="Q147" s="83"/>
      <c r="R147" s="83"/>
      <c r="W147" s="43"/>
      <c r="X147" s="43"/>
      <c r="Y147" s="43"/>
    </row>
    <row r="148" spans="7:25" ht="14.5">
      <c r="G148" s="83"/>
      <c r="H148" s="83"/>
      <c r="I148" s="83"/>
      <c r="J148" s="83"/>
      <c r="K148" s="83"/>
      <c r="L148" s="83"/>
      <c r="M148" s="83"/>
      <c r="N148" s="83"/>
      <c r="O148" s="83"/>
      <c r="P148" s="83"/>
      <c r="Q148" s="83"/>
      <c r="R148" s="83"/>
      <c r="W148" s="43"/>
      <c r="X148" s="43"/>
      <c r="Y148" s="43"/>
    </row>
    <row r="149" spans="7:25" ht="14.5">
      <c r="G149" s="83"/>
      <c r="H149" s="83"/>
      <c r="I149" s="83"/>
      <c r="J149" s="83"/>
      <c r="K149" s="83"/>
      <c r="L149" s="83"/>
      <c r="M149" s="83"/>
      <c r="N149" s="83"/>
      <c r="O149" s="83"/>
      <c r="P149" s="83"/>
      <c r="Q149" s="83"/>
      <c r="R149" s="83"/>
      <c r="W149" s="43"/>
      <c r="X149" s="43"/>
      <c r="Y149" s="43"/>
    </row>
    <row r="150" spans="7:25" ht="14.5">
      <c r="G150" s="83"/>
      <c r="H150" s="83"/>
      <c r="I150" s="83"/>
      <c r="J150" s="83"/>
      <c r="K150" s="83"/>
      <c r="L150" s="83"/>
      <c r="M150" s="83"/>
      <c r="N150" s="83"/>
      <c r="O150" s="83"/>
      <c r="P150" s="83"/>
      <c r="Q150" s="83"/>
      <c r="R150" s="83"/>
      <c r="W150" s="43"/>
      <c r="X150" s="43"/>
      <c r="Y150" s="43"/>
    </row>
    <row r="151" spans="7:25" ht="14.5">
      <c r="G151" s="83"/>
      <c r="H151" s="83"/>
      <c r="I151" s="83"/>
      <c r="J151" s="83"/>
      <c r="K151" s="83"/>
      <c r="L151" s="83"/>
      <c r="M151" s="83"/>
      <c r="N151" s="83"/>
      <c r="O151" s="83"/>
      <c r="P151" s="83"/>
      <c r="Q151" s="83"/>
      <c r="R151" s="83"/>
      <c r="W151" s="43"/>
      <c r="X151" s="43"/>
      <c r="Y151" s="43"/>
    </row>
    <row r="152" spans="7:25" ht="14.5">
      <c r="G152" s="83"/>
      <c r="H152" s="83"/>
      <c r="I152" s="83"/>
      <c r="J152" s="83"/>
      <c r="K152" s="83"/>
      <c r="L152" s="83"/>
      <c r="M152" s="83"/>
      <c r="N152" s="83"/>
      <c r="O152" s="83"/>
      <c r="P152" s="83"/>
      <c r="Q152" s="83"/>
      <c r="R152" s="83"/>
      <c r="W152" s="43"/>
      <c r="X152" s="43"/>
      <c r="Y152" s="43"/>
    </row>
    <row r="153" spans="7:25" ht="14.5">
      <c r="G153" s="83"/>
      <c r="H153" s="83"/>
      <c r="I153" s="83"/>
      <c r="J153" s="83"/>
      <c r="K153" s="83"/>
      <c r="L153" s="83"/>
      <c r="M153" s="83"/>
      <c r="N153" s="83"/>
      <c r="O153" s="83"/>
      <c r="P153" s="83"/>
      <c r="Q153" s="83"/>
      <c r="R153" s="83"/>
      <c r="W153" s="43"/>
      <c r="X153" s="43"/>
      <c r="Y153" s="43"/>
    </row>
    <row r="154" spans="7:25" ht="14.5">
      <c r="G154" s="83"/>
      <c r="H154" s="83"/>
      <c r="I154" s="83"/>
      <c r="J154" s="83"/>
      <c r="K154" s="83"/>
      <c r="L154" s="83"/>
      <c r="M154" s="83"/>
      <c r="N154" s="83"/>
      <c r="O154" s="83"/>
      <c r="P154" s="83"/>
      <c r="Q154" s="83"/>
      <c r="R154" s="83"/>
      <c r="W154" s="43"/>
      <c r="X154" s="43"/>
      <c r="Y154" s="43"/>
    </row>
    <row r="155" spans="7:25" ht="14.5">
      <c r="G155" s="83"/>
      <c r="H155" s="83"/>
      <c r="I155" s="83"/>
      <c r="J155" s="83"/>
      <c r="K155" s="83"/>
      <c r="L155" s="83"/>
      <c r="M155" s="83"/>
      <c r="N155" s="83"/>
      <c r="O155" s="83"/>
      <c r="P155" s="83"/>
      <c r="Q155" s="83"/>
      <c r="R155" s="83"/>
      <c r="W155" s="43"/>
      <c r="X155" s="43"/>
      <c r="Y155" s="43"/>
    </row>
    <row r="156" spans="7:25" ht="14.5">
      <c r="G156" s="83"/>
      <c r="H156" s="83"/>
      <c r="I156" s="83"/>
      <c r="J156" s="83"/>
      <c r="K156" s="83"/>
      <c r="L156" s="83"/>
      <c r="M156" s="83"/>
      <c r="N156" s="83"/>
      <c r="O156" s="83"/>
      <c r="P156" s="83"/>
      <c r="Q156" s="83"/>
      <c r="R156" s="83"/>
      <c r="W156" s="43"/>
      <c r="X156" s="43"/>
      <c r="Y156" s="43"/>
    </row>
    <row r="157" spans="7:25" ht="14.5">
      <c r="G157" s="83"/>
      <c r="H157" s="83"/>
      <c r="I157" s="83"/>
      <c r="J157" s="83"/>
      <c r="K157" s="83"/>
      <c r="L157" s="83"/>
      <c r="M157" s="83"/>
      <c r="N157" s="83"/>
      <c r="O157" s="83"/>
      <c r="P157" s="83"/>
      <c r="Q157" s="83"/>
      <c r="R157" s="83"/>
      <c r="W157" s="43"/>
      <c r="X157" s="43"/>
      <c r="Y157" s="43"/>
    </row>
    <row r="158" spans="7:25" ht="14.5">
      <c r="G158" s="83"/>
      <c r="H158" s="83"/>
      <c r="I158" s="83"/>
      <c r="J158" s="83"/>
      <c r="K158" s="83"/>
      <c r="L158" s="83"/>
      <c r="M158" s="83"/>
      <c r="N158" s="83"/>
      <c r="O158" s="83"/>
      <c r="P158" s="83"/>
      <c r="Q158" s="83"/>
      <c r="R158" s="83"/>
      <c r="W158" s="43"/>
      <c r="X158" s="43"/>
      <c r="Y158" s="43"/>
    </row>
    <row r="159" spans="7:25" ht="14.5">
      <c r="G159" s="83"/>
      <c r="H159" s="83"/>
      <c r="I159" s="83"/>
      <c r="J159" s="83"/>
      <c r="K159" s="83"/>
      <c r="L159" s="83"/>
      <c r="M159" s="83"/>
      <c r="N159" s="83"/>
      <c r="O159" s="83"/>
      <c r="P159" s="83"/>
      <c r="Q159" s="83"/>
      <c r="R159" s="83"/>
      <c r="W159" s="43"/>
      <c r="X159" s="43"/>
      <c r="Y159" s="43"/>
    </row>
    <row r="160" spans="7:25" ht="14.5">
      <c r="G160" s="83"/>
      <c r="H160" s="83"/>
      <c r="I160" s="83"/>
      <c r="J160" s="83"/>
      <c r="K160" s="83"/>
      <c r="L160" s="83"/>
      <c r="M160" s="83"/>
      <c r="N160" s="83"/>
      <c r="O160" s="83"/>
      <c r="P160" s="83"/>
      <c r="Q160" s="83"/>
      <c r="R160" s="83"/>
      <c r="W160" s="43"/>
      <c r="X160" s="43"/>
      <c r="Y160" s="43"/>
    </row>
    <row r="161" spans="7:25" ht="14.5">
      <c r="G161" s="83"/>
      <c r="H161" s="83"/>
      <c r="I161" s="83"/>
      <c r="J161" s="83"/>
      <c r="K161" s="83"/>
      <c r="L161" s="83"/>
      <c r="M161" s="83"/>
      <c r="N161" s="83"/>
      <c r="O161" s="83"/>
      <c r="P161" s="83"/>
      <c r="Q161" s="83"/>
      <c r="R161" s="83"/>
      <c r="W161" s="43"/>
      <c r="X161" s="43"/>
      <c r="Y161" s="43"/>
    </row>
    <row r="162" spans="7:25" ht="14.5">
      <c r="G162" s="83"/>
      <c r="H162" s="83"/>
      <c r="I162" s="83"/>
      <c r="J162" s="83"/>
      <c r="K162" s="83"/>
      <c r="L162" s="83"/>
      <c r="M162" s="83"/>
      <c r="N162" s="83"/>
      <c r="O162" s="83"/>
      <c r="P162" s="83"/>
      <c r="Q162" s="83"/>
      <c r="R162" s="83"/>
      <c r="W162" s="43"/>
      <c r="X162" s="43"/>
      <c r="Y162" s="43"/>
    </row>
    <row r="163" spans="7:25" ht="14.5">
      <c r="G163" s="83"/>
      <c r="H163" s="83"/>
      <c r="I163" s="83"/>
      <c r="J163" s="83"/>
      <c r="K163" s="83"/>
      <c r="L163" s="83"/>
      <c r="M163" s="83"/>
      <c r="N163" s="83"/>
      <c r="O163" s="83"/>
      <c r="P163" s="83"/>
      <c r="Q163" s="83"/>
      <c r="R163" s="83"/>
      <c r="W163" s="43"/>
      <c r="X163" s="43"/>
      <c r="Y163" s="43"/>
    </row>
    <row r="164" spans="7:25" ht="14.5">
      <c r="G164" s="83"/>
      <c r="H164" s="83"/>
      <c r="I164" s="83"/>
      <c r="J164" s="83"/>
      <c r="K164" s="83"/>
      <c r="L164" s="83"/>
      <c r="M164" s="83"/>
      <c r="N164" s="83"/>
      <c r="O164" s="83"/>
      <c r="P164" s="83"/>
      <c r="Q164" s="83"/>
      <c r="R164" s="83"/>
      <c r="W164" s="43"/>
      <c r="X164" s="43"/>
      <c r="Y164" s="43"/>
    </row>
    <row r="165" spans="7:25" ht="14.5">
      <c r="G165" s="83"/>
      <c r="H165" s="83"/>
      <c r="I165" s="83"/>
      <c r="J165" s="83"/>
      <c r="K165" s="83"/>
      <c r="L165" s="83"/>
      <c r="M165" s="83"/>
      <c r="N165" s="83"/>
      <c r="O165" s="83"/>
      <c r="P165" s="83"/>
      <c r="Q165" s="83"/>
      <c r="R165" s="83"/>
      <c r="W165" s="43"/>
      <c r="X165" s="43"/>
      <c r="Y165" s="43"/>
    </row>
    <row r="166" spans="7:25" ht="14.5">
      <c r="G166" s="83"/>
      <c r="H166" s="83"/>
      <c r="I166" s="83"/>
      <c r="J166" s="83"/>
      <c r="K166" s="83"/>
      <c r="L166" s="83"/>
      <c r="M166" s="83"/>
      <c r="N166" s="83"/>
      <c r="O166" s="83"/>
      <c r="P166" s="83"/>
      <c r="Q166" s="83"/>
      <c r="R166" s="83"/>
      <c r="W166" s="43"/>
      <c r="X166" s="43"/>
      <c r="Y166" s="43"/>
    </row>
    <row r="167" spans="7:25" ht="14.5">
      <c r="G167" s="83"/>
      <c r="H167" s="83"/>
      <c r="I167" s="83"/>
      <c r="J167" s="83"/>
      <c r="K167" s="83"/>
      <c r="L167" s="83"/>
      <c r="M167" s="83"/>
      <c r="N167" s="83"/>
      <c r="O167" s="83"/>
      <c r="P167" s="83"/>
      <c r="Q167" s="83"/>
      <c r="R167" s="83"/>
      <c r="W167" s="43"/>
      <c r="X167" s="43"/>
      <c r="Y167" s="43"/>
    </row>
    <row r="168" spans="7:25" ht="14.5">
      <c r="G168" s="83"/>
      <c r="H168" s="83"/>
      <c r="I168" s="83"/>
      <c r="J168" s="83"/>
      <c r="K168" s="83"/>
      <c r="L168" s="83"/>
      <c r="M168" s="83"/>
      <c r="N168" s="83"/>
      <c r="O168" s="83"/>
      <c r="P168" s="83"/>
      <c r="Q168" s="83"/>
      <c r="R168" s="83"/>
      <c r="W168" s="43"/>
      <c r="X168" s="43"/>
      <c r="Y168" s="43"/>
    </row>
    <row r="169" spans="7:25" ht="14.5">
      <c r="G169" s="83"/>
      <c r="H169" s="83"/>
      <c r="I169" s="83"/>
      <c r="J169" s="83"/>
      <c r="K169" s="83"/>
      <c r="L169" s="83"/>
      <c r="M169" s="83"/>
      <c r="N169" s="83"/>
      <c r="O169" s="83"/>
      <c r="P169" s="83"/>
      <c r="Q169" s="83"/>
      <c r="R169" s="83"/>
      <c r="W169" s="43"/>
      <c r="X169" s="43"/>
      <c r="Y169" s="43"/>
    </row>
    <row r="170" spans="7:25" ht="14.5">
      <c r="G170" s="83"/>
      <c r="H170" s="83"/>
      <c r="I170" s="83"/>
      <c r="J170" s="83"/>
      <c r="K170" s="83"/>
      <c r="L170" s="83"/>
      <c r="M170" s="83"/>
      <c r="N170" s="83"/>
      <c r="O170" s="83"/>
      <c r="P170" s="83"/>
      <c r="Q170" s="83"/>
      <c r="R170" s="83"/>
      <c r="W170" s="43"/>
      <c r="X170" s="43"/>
      <c r="Y170" s="43"/>
    </row>
    <row r="171" spans="7:25" ht="14.5">
      <c r="G171" s="83"/>
      <c r="H171" s="83"/>
      <c r="I171" s="83"/>
      <c r="J171" s="83"/>
      <c r="K171" s="83"/>
      <c r="L171" s="83"/>
      <c r="M171" s="83"/>
      <c r="N171" s="83"/>
      <c r="O171" s="83"/>
      <c r="P171" s="83"/>
      <c r="Q171" s="83"/>
      <c r="R171" s="83"/>
      <c r="W171" s="43"/>
      <c r="X171" s="43"/>
      <c r="Y171" s="43"/>
    </row>
    <row r="172" spans="7:25" ht="14.5">
      <c r="G172" s="83"/>
      <c r="H172" s="83"/>
      <c r="I172" s="83"/>
      <c r="J172" s="83"/>
      <c r="K172" s="83"/>
      <c r="L172" s="83"/>
      <c r="M172" s="83"/>
      <c r="N172" s="83"/>
      <c r="O172" s="83"/>
      <c r="P172" s="83"/>
      <c r="Q172" s="83"/>
      <c r="R172" s="83"/>
      <c r="W172" s="43"/>
      <c r="X172" s="43"/>
      <c r="Y172" s="43"/>
    </row>
    <row r="173" spans="7:25" ht="14.5">
      <c r="G173" s="83"/>
      <c r="H173" s="83"/>
      <c r="I173" s="83"/>
      <c r="J173" s="83"/>
      <c r="K173" s="83"/>
      <c r="L173" s="83"/>
      <c r="M173" s="83"/>
      <c r="N173" s="83"/>
      <c r="O173" s="83"/>
      <c r="P173" s="83"/>
      <c r="Q173" s="83"/>
      <c r="R173" s="83"/>
      <c r="W173" s="43"/>
      <c r="X173" s="43"/>
      <c r="Y173" s="43"/>
    </row>
    <row r="174" spans="7:25" ht="14.5">
      <c r="G174" s="83"/>
      <c r="H174" s="83"/>
      <c r="I174" s="83"/>
      <c r="J174" s="83"/>
      <c r="K174" s="83"/>
      <c r="L174" s="83"/>
      <c r="M174" s="83"/>
      <c r="N174" s="83"/>
      <c r="O174" s="83"/>
      <c r="P174" s="83"/>
      <c r="Q174" s="83"/>
      <c r="R174" s="83"/>
      <c r="W174" s="43"/>
      <c r="X174" s="43"/>
      <c r="Y174" s="43"/>
    </row>
    <row r="175" spans="7:25" ht="14.5">
      <c r="G175" s="83"/>
      <c r="H175" s="83"/>
      <c r="I175" s="83"/>
      <c r="J175" s="83"/>
      <c r="K175" s="83"/>
      <c r="L175" s="83"/>
      <c r="M175" s="83"/>
      <c r="N175" s="83"/>
      <c r="O175" s="83"/>
      <c r="P175" s="83"/>
      <c r="Q175" s="83"/>
      <c r="R175" s="83"/>
      <c r="W175" s="43"/>
      <c r="X175" s="43"/>
      <c r="Y175" s="43"/>
    </row>
    <row r="176" spans="7:25" ht="14.5">
      <c r="G176" s="83"/>
      <c r="H176" s="83"/>
      <c r="I176" s="83"/>
      <c r="J176" s="83"/>
      <c r="K176" s="83"/>
      <c r="L176" s="83"/>
      <c r="M176" s="83"/>
      <c r="N176" s="83"/>
      <c r="O176" s="83"/>
      <c r="P176" s="83"/>
      <c r="Q176" s="83"/>
      <c r="R176" s="83"/>
      <c r="W176" s="43"/>
      <c r="X176" s="43"/>
      <c r="Y176" s="43"/>
    </row>
    <row r="177" spans="7:25" ht="14.5">
      <c r="G177" s="83"/>
      <c r="H177" s="83"/>
      <c r="I177" s="83"/>
      <c r="J177" s="83"/>
      <c r="K177" s="83"/>
      <c r="L177" s="83"/>
      <c r="M177" s="83"/>
      <c r="N177" s="83"/>
      <c r="O177" s="83"/>
      <c r="P177" s="83"/>
      <c r="Q177" s="83"/>
      <c r="R177" s="83"/>
      <c r="W177" s="43"/>
      <c r="X177" s="43"/>
      <c r="Y177" s="43"/>
    </row>
    <row r="178" spans="7:25" ht="14.5">
      <c r="G178" s="83"/>
      <c r="H178" s="83"/>
      <c r="I178" s="83"/>
      <c r="J178" s="83"/>
      <c r="K178" s="83"/>
      <c r="L178" s="83"/>
      <c r="M178" s="83"/>
      <c r="N178" s="83"/>
      <c r="O178" s="83"/>
      <c r="P178" s="83"/>
      <c r="Q178" s="83"/>
      <c r="R178" s="83"/>
      <c r="W178" s="43"/>
      <c r="X178" s="43"/>
      <c r="Y178" s="43"/>
    </row>
    <row r="179" spans="7:25" ht="14.5">
      <c r="G179" s="83"/>
      <c r="H179" s="83"/>
      <c r="I179" s="83"/>
      <c r="J179" s="83"/>
      <c r="K179" s="83"/>
      <c r="L179" s="83"/>
      <c r="M179" s="83"/>
      <c r="N179" s="83"/>
      <c r="O179" s="83"/>
      <c r="P179" s="83"/>
      <c r="Q179" s="83"/>
      <c r="R179" s="83"/>
      <c r="W179" s="43"/>
      <c r="X179" s="43"/>
      <c r="Y179" s="43"/>
    </row>
    <row r="180" spans="7:25" ht="14.5">
      <c r="G180" s="83"/>
      <c r="H180" s="83"/>
      <c r="I180" s="83"/>
      <c r="J180" s="83"/>
      <c r="K180" s="83"/>
      <c r="L180" s="83"/>
      <c r="M180" s="83"/>
      <c r="N180" s="83"/>
      <c r="O180" s="83"/>
      <c r="P180" s="83"/>
      <c r="Q180" s="83"/>
      <c r="R180" s="83"/>
      <c r="W180" s="43"/>
      <c r="X180" s="43"/>
      <c r="Y180" s="43"/>
    </row>
    <row r="181" spans="7:25" ht="14.5">
      <c r="G181" s="83"/>
      <c r="H181" s="83"/>
      <c r="I181" s="83"/>
      <c r="J181" s="83"/>
      <c r="K181" s="83"/>
      <c r="L181" s="83"/>
      <c r="M181" s="83"/>
      <c r="N181" s="83"/>
      <c r="O181" s="83"/>
      <c r="P181" s="83"/>
      <c r="Q181" s="83"/>
      <c r="R181" s="83"/>
      <c r="W181" s="43"/>
      <c r="X181" s="43"/>
      <c r="Y181" s="43"/>
    </row>
    <row r="182" spans="7:25" ht="14.5">
      <c r="G182" s="83"/>
      <c r="H182" s="83"/>
      <c r="I182" s="83"/>
      <c r="J182" s="83"/>
      <c r="K182" s="83"/>
      <c r="L182" s="83"/>
      <c r="M182" s="83"/>
      <c r="N182" s="83"/>
      <c r="O182" s="83"/>
      <c r="P182" s="83"/>
      <c r="Q182" s="83"/>
      <c r="R182" s="83"/>
      <c r="W182" s="43"/>
      <c r="X182" s="43"/>
      <c r="Y182" s="43"/>
    </row>
    <row r="183" spans="7:25" ht="14.5">
      <c r="G183" s="83"/>
      <c r="H183" s="83"/>
      <c r="I183" s="83"/>
      <c r="J183" s="83"/>
      <c r="K183" s="83"/>
      <c r="L183" s="83"/>
      <c r="M183" s="83"/>
      <c r="N183" s="83"/>
      <c r="O183" s="83"/>
      <c r="P183" s="83"/>
      <c r="Q183" s="83"/>
      <c r="R183" s="83"/>
      <c r="W183" s="43"/>
      <c r="X183" s="43"/>
      <c r="Y183" s="43"/>
    </row>
    <row r="184" spans="7:25" ht="14.5">
      <c r="G184" s="83"/>
      <c r="H184" s="83"/>
      <c r="I184" s="83"/>
      <c r="J184" s="83"/>
      <c r="K184" s="83"/>
      <c r="L184" s="83"/>
      <c r="M184" s="83"/>
      <c r="N184" s="83"/>
      <c r="O184" s="83"/>
      <c r="P184" s="83"/>
      <c r="Q184" s="83"/>
      <c r="R184" s="83"/>
      <c r="W184" s="43"/>
      <c r="X184" s="43"/>
      <c r="Y184" s="43"/>
    </row>
    <row r="185" spans="7:25" ht="14.5">
      <c r="G185" s="83"/>
      <c r="H185" s="83"/>
      <c r="I185" s="83"/>
      <c r="J185" s="83"/>
      <c r="K185" s="83"/>
      <c r="L185" s="83"/>
      <c r="M185" s="83"/>
      <c r="N185" s="83"/>
      <c r="O185" s="83"/>
      <c r="P185" s="83"/>
      <c r="Q185" s="83"/>
      <c r="R185" s="83"/>
      <c r="W185" s="43"/>
      <c r="X185" s="43"/>
      <c r="Y185" s="43"/>
    </row>
    <row r="186" spans="7:25" ht="14.5">
      <c r="G186" s="83"/>
      <c r="H186" s="83"/>
      <c r="I186" s="83"/>
      <c r="J186" s="83"/>
      <c r="K186" s="83"/>
      <c r="L186" s="83"/>
      <c r="M186" s="83"/>
      <c r="N186" s="83"/>
      <c r="O186" s="83"/>
      <c r="P186" s="83"/>
      <c r="Q186" s="83"/>
      <c r="R186" s="83"/>
      <c r="W186" s="43"/>
      <c r="X186" s="43"/>
      <c r="Y186" s="43"/>
    </row>
    <row r="187" spans="7:25" ht="14.5">
      <c r="G187" s="83"/>
      <c r="H187" s="83"/>
      <c r="I187" s="83"/>
      <c r="J187" s="83"/>
      <c r="K187" s="83"/>
      <c r="L187" s="83"/>
      <c r="M187" s="83"/>
      <c r="N187" s="83"/>
      <c r="O187" s="83"/>
      <c r="P187" s="83"/>
      <c r="Q187" s="83"/>
      <c r="R187" s="83"/>
      <c r="W187" s="43"/>
      <c r="X187" s="43"/>
      <c r="Y187" s="43"/>
    </row>
    <row r="188" spans="7:25" ht="14.5">
      <c r="G188" s="83"/>
      <c r="H188" s="83"/>
      <c r="I188" s="83"/>
      <c r="J188" s="83"/>
      <c r="K188" s="83"/>
      <c r="L188" s="83"/>
      <c r="M188" s="83"/>
      <c r="N188" s="83"/>
      <c r="O188" s="83"/>
      <c r="P188" s="83"/>
      <c r="Q188" s="83"/>
      <c r="R188" s="83"/>
      <c r="W188" s="43"/>
      <c r="X188" s="43"/>
      <c r="Y188" s="43"/>
    </row>
    <row r="189" spans="7:25" ht="14.5">
      <c r="G189" s="83"/>
      <c r="H189" s="83"/>
      <c r="I189" s="83"/>
      <c r="J189" s="83"/>
      <c r="K189" s="83"/>
      <c r="L189" s="83"/>
      <c r="M189" s="83"/>
      <c r="N189" s="83"/>
      <c r="O189" s="83"/>
      <c r="P189" s="83"/>
      <c r="Q189" s="83"/>
      <c r="R189" s="83"/>
      <c r="W189" s="43"/>
      <c r="X189" s="43"/>
      <c r="Y189" s="43"/>
    </row>
    <row r="190" spans="7:25" ht="14.5">
      <c r="G190" s="83"/>
      <c r="H190" s="83"/>
      <c r="I190" s="83"/>
      <c r="J190" s="83"/>
      <c r="K190" s="83"/>
      <c r="L190" s="83"/>
      <c r="M190" s="83"/>
      <c r="N190" s="83"/>
      <c r="O190" s="83"/>
      <c r="P190" s="83"/>
      <c r="Q190" s="83"/>
      <c r="R190" s="83"/>
      <c r="W190" s="43"/>
      <c r="X190" s="43"/>
      <c r="Y190" s="43"/>
    </row>
    <row r="191" spans="7:25" ht="14.5">
      <c r="G191" s="83"/>
      <c r="H191" s="83"/>
      <c r="I191" s="83"/>
      <c r="J191" s="83"/>
      <c r="K191" s="83"/>
      <c r="L191" s="83"/>
      <c r="M191" s="83"/>
      <c r="N191" s="83"/>
      <c r="O191" s="83"/>
      <c r="P191" s="83"/>
      <c r="Q191" s="83"/>
      <c r="R191" s="83"/>
      <c r="W191" s="43"/>
      <c r="X191" s="43"/>
      <c r="Y191" s="43"/>
    </row>
    <row r="192" spans="7:25" ht="14.5">
      <c r="G192" s="83"/>
      <c r="H192" s="83"/>
      <c r="I192" s="83"/>
      <c r="J192" s="83"/>
      <c r="K192" s="83"/>
      <c r="L192" s="83"/>
      <c r="M192" s="83"/>
      <c r="N192" s="83"/>
      <c r="O192" s="83"/>
      <c r="P192" s="83"/>
      <c r="Q192" s="83"/>
      <c r="R192" s="83"/>
      <c r="W192" s="43"/>
      <c r="X192" s="43"/>
      <c r="Y192" s="43"/>
    </row>
    <row r="193" spans="7:25" ht="14.5">
      <c r="G193" s="83"/>
      <c r="H193" s="83"/>
      <c r="I193" s="83"/>
      <c r="J193" s="83"/>
      <c r="K193" s="83"/>
      <c r="L193" s="83"/>
      <c r="M193" s="83"/>
      <c r="N193" s="83"/>
      <c r="O193" s="83"/>
      <c r="P193" s="83"/>
      <c r="Q193" s="83"/>
      <c r="R193" s="83"/>
      <c r="W193" s="43"/>
      <c r="X193" s="43"/>
      <c r="Y193" s="43"/>
    </row>
    <row r="194" spans="7:25" ht="14.5">
      <c r="G194" s="83"/>
      <c r="H194" s="83"/>
      <c r="I194" s="83"/>
      <c r="J194" s="83"/>
      <c r="K194" s="83"/>
      <c r="L194" s="83"/>
      <c r="M194" s="83"/>
      <c r="N194" s="83"/>
      <c r="O194" s="83"/>
      <c r="P194" s="83"/>
      <c r="Q194" s="83"/>
      <c r="R194" s="83"/>
      <c r="W194" s="43"/>
      <c r="X194" s="43"/>
      <c r="Y194" s="43"/>
    </row>
    <row r="195" spans="7:25" ht="14.5">
      <c r="G195" s="83"/>
      <c r="H195" s="83"/>
      <c r="I195" s="83"/>
      <c r="J195" s="83"/>
      <c r="K195" s="83"/>
      <c r="L195" s="83"/>
      <c r="M195" s="83"/>
      <c r="N195" s="83"/>
      <c r="O195" s="83"/>
      <c r="P195" s="83"/>
      <c r="Q195" s="83"/>
      <c r="R195" s="83"/>
      <c r="W195" s="43"/>
      <c r="X195" s="43"/>
      <c r="Y195" s="43"/>
    </row>
    <row r="196" spans="7:25" ht="14.5">
      <c r="G196" s="83"/>
      <c r="H196" s="83"/>
      <c r="I196" s="83"/>
      <c r="J196" s="83"/>
      <c r="K196" s="83"/>
      <c r="L196" s="83"/>
      <c r="M196" s="83"/>
      <c r="N196" s="83"/>
      <c r="O196" s="83"/>
      <c r="P196" s="83"/>
      <c r="Q196" s="83"/>
      <c r="R196" s="83"/>
      <c r="W196" s="43"/>
      <c r="X196" s="43"/>
      <c r="Y196" s="43"/>
    </row>
    <row r="197" spans="7:25" ht="14.5">
      <c r="G197" s="83"/>
      <c r="H197" s="83"/>
      <c r="I197" s="83"/>
      <c r="J197" s="83"/>
      <c r="K197" s="83"/>
      <c r="L197" s="83"/>
      <c r="M197" s="83"/>
      <c r="N197" s="83"/>
      <c r="O197" s="83"/>
      <c r="P197" s="83"/>
      <c r="Q197" s="83"/>
      <c r="R197" s="83"/>
      <c r="W197" s="43"/>
      <c r="X197" s="43"/>
      <c r="Y197" s="43"/>
    </row>
    <row r="198" spans="7:25" ht="14.5">
      <c r="G198" s="83"/>
      <c r="H198" s="83"/>
      <c r="I198" s="83"/>
      <c r="J198" s="83"/>
      <c r="K198" s="83"/>
      <c r="L198" s="83"/>
      <c r="M198" s="83"/>
      <c r="N198" s="83"/>
      <c r="O198" s="83"/>
      <c r="P198" s="83"/>
      <c r="Q198" s="83"/>
      <c r="R198" s="83"/>
      <c r="W198" s="43"/>
      <c r="X198" s="43"/>
      <c r="Y198" s="43"/>
    </row>
    <row r="199" spans="7:25" ht="14.5">
      <c r="G199" s="83"/>
      <c r="H199" s="83"/>
      <c r="I199" s="83"/>
      <c r="J199" s="83"/>
      <c r="K199" s="83"/>
      <c r="L199" s="83"/>
      <c r="M199" s="83"/>
      <c r="N199" s="83"/>
      <c r="O199" s="83"/>
      <c r="P199" s="83"/>
      <c r="Q199" s="83"/>
      <c r="R199" s="83"/>
      <c r="W199" s="43"/>
      <c r="X199" s="43"/>
      <c r="Y199" s="43"/>
    </row>
    <row r="200" spans="7:25" ht="14.5">
      <c r="G200" s="83"/>
      <c r="H200" s="83"/>
      <c r="I200" s="83"/>
      <c r="J200" s="83"/>
      <c r="K200" s="83"/>
      <c r="L200" s="83"/>
      <c r="M200" s="83"/>
      <c r="N200" s="83"/>
      <c r="O200" s="83"/>
      <c r="P200" s="83"/>
      <c r="Q200" s="83"/>
      <c r="R200" s="83"/>
      <c r="W200" s="43"/>
      <c r="X200" s="43"/>
      <c r="Y200" s="43"/>
    </row>
    <row r="201" spans="7:25" ht="14.5">
      <c r="G201" s="83"/>
      <c r="H201" s="83"/>
      <c r="I201" s="83"/>
      <c r="J201" s="83"/>
      <c r="K201" s="83"/>
      <c r="L201" s="83"/>
      <c r="M201" s="83"/>
      <c r="N201" s="83"/>
      <c r="O201" s="83"/>
      <c r="P201" s="83"/>
      <c r="Q201" s="83"/>
      <c r="R201" s="83"/>
      <c r="W201" s="43"/>
      <c r="X201" s="43"/>
      <c r="Y201" s="43"/>
    </row>
    <row r="202" spans="7:25" ht="14.5">
      <c r="G202" s="83"/>
      <c r="H202" s="83"/>
      <c r="I202" s="83"/>
      <c r="J202" s="83"/>
      <c r="K202" s="83"/>
      <c r="L202" s="83"/>
      <c r="M202" s="83"/>
      <c r="N202" s="83"/>
      <c r="O202" s="83"/>
      <c r="P202" s="83"/>
      <c r="Q202" s="83"/>
      <c r="R202" s="83"/>
      <c r="W202" s="43"/>
      <c r="X202" s="43"/>
      <c r="Y202" s="43"/>
    </row>
    <row r="203" spans="7:25" ht="14.5">
      <c r="G203" s="83"/>
      <c r="H203" s="83"/>
      <c r="I203" s="83"/>
      <c r="J203" s="83"/>
      <c r="K203" s="83"/>
      <c r="L203" s="83"/>
      <c r="M203" s="83"/>
      <c r="N203" s="83"/>
      <c r="O203" s="83"/>
      <c r="P203" s="83"/>
      <c r="Q203" s="83"/>
      <c r="R203" s="83"/>
      <c r="W203" s="43"/>
      <c r="X203" s="43"/>
      <c r="Y203" s="43"/>
    </row>
    <row r="204" spans="7:25" ht="14.5">
      <c r="G204" s="83"/>
      <c r="H204" s="83"/>
      <c r="I204" s="83"/>
      <c r="J204" s="83"/>
      <c r="K204" s="83"/>
      <c r="L204" s="83"/>
      <c r="M204" s="83"/>
      <c r="N204" s="83"/>
      <c r="O204" s="83"/>
      <c r="P204" s="83"/>
      <c r="Q204" s="83"/>
      <c r="R204" s="83"/>
      <c r="W204" s="43"/>
      <c r="X204" s="43"/>
      <c r="Y204" s="43"/>
    </row>
    <row r="205" spans="7:25" ht="14.5">
      <c r="G205" s="83"/>
      <c r="H205" s="83"/>
      <c r="I205" s="83"/>
      <c r="J205" s="83"/>
      <c r="K205" s="83"/>
      <c r="L205" s="83"/>
      <c r="M205" s="83"/>
      <c r="N205" s="83"/>
      <c r="O205" s="83"/>
      <c r="P205" s="83"/>
      <c r="Q205" s="83"/>
      <c r="R205" s="83"/>
      <c r="W205" s="43"/>
      <c r="X205" s="43"/>
      <c r="Y205" s="43"/>
    </row>
    <row r="206" spans="7:25" ht="14.5">
      <c r="G206" s="83"/>
      <c r="H206" s="83"/>
      <c r="I206" s="83"/>
      <c r="J206" s="83"/>
      <c r="K206" s="83"/>
      <c r="L206" s="83"/>
      <c r="M206" s="83"/>
      <c r="N206" s="83"/>
      <c r="O206" s="83"/>
      <c r="P206" s="83"/>
      <c r="Q206" s="83"/>
      <c r="R206" s="83"/>
      <c r="W206" s="43"/>
      <c r="X206" s="43"/>
      <c r="Y206" s="43"/>
    </row>
    <row r="207" spans="7:25" ht="14.5">
      <c r="G207" s="83"/>
      <c r="H207" s="83"/>
      <c r="I207" s="83"/>
      <c r="J207" s="83"/>
      <c r="K207" s="83"/>
      <c r="L207" s="83"/>
      <c r="M207" s="83"/>
      <c r="N207" s="83"/>
      <c r="O207" s="83"/>
      <c r="P207" s="83"/>
      <c r="Q207" s="83"/>
      <c r="R207" s="83"/>
      <c r="W207" s="43"/>
      <c r="X207" s="43"/>
      <c r="Y207" s="43"/>
    </row>
    <row r="208" spans="7:25" ht="14.5">
      <c r="G208" s="83"/>
      <c r="H208" s="83"/>
      <c r="I208" s="83"/>
      <c r="J208" s="83"/>
      <c r="K208" s="83"/>
      <c r="L208" s="83"/>
      <c r="M208" s="83"/>
      <c r="N208" s="83"/>
      <c r="O208" s="83"/>
      <c r="P208" s="83"/>
      <c r="Q208" s="83"/>
      <c r="R208" s="83"/>
      <c r="W208" s="43"/>
      <c r="X208" s="43"/>
      <c r="Y208" s="43"/>
    </row>
    <row r="209" spans="7:25" ht="14.5">
      <c r="G209" s="83"/>
      <c r="H209" s="83"/>
      <c r="I209" s="83"/>
      <c r="J209" s="83"/>
      <c r="K209" s="83"/>
      <c r="L209" s="83"/>
      <c r="M209" s="83"/>
      <c r="N209" s="83"/>
      <c r="O209" s="83"/>
      <c r="P209" s="83"/>
      <c r="Q209" s="83"/>
      <c r="R209" s="83"/>
      <c r="W209" s="43"/>
      <c r="X209" s="43"/>
      <c r="Y209" s="43"/>
    </row>
    <row r="210" spans="7:25" ht="14.5">
      <c r="G210" s="83"/>
      <c r="H210" s="83"/>
      <c r="I210" s="83"/>
      <c r="J210" s="83"/>
      <c r="K210" s="83"/>
      <c r="L210" s="83"/>
      <c r="M210" s="83"/>
      <c r="N210" s="83"/>
      <c r="O210" s="83"/>
      <c r="P210" s="83"/>
      <c r="Q210" s="83"/>
      <c r="R210" s="83"/>
      <c r="W210" s="43"/>
      <c r="X210" s="43"/>
      <c r="Y210" s="43"/>
    </row>
    <row r="211" spans="7:25" ht="14.5">
      <c r="G211" s="83"/>
      <c r="H211" s="83"/>
      <c r="I211" s="83"/>
      <c r="J211" s="83"/>
      <c r="K211" s="83"/>
      <c r="L211" s="83"/>
      <c r="M211" s="83"/>
      <c r="N211" s="83"/>
      <c r="O211" s="83"/>
      <c r="P211" s="83"/>
      <c r="Q211" s="83"/>
      <c r="R211" s="83"/>
      <c r="W211" s="43"/>
      <c r="X211" s="43"/>
      <c r="Y211" s="43"/>
    </row>
    <row r="212" spans="7:25" ht="14.5">
      <c r="G212" s="83"/>
      <c r="H212" s="83"/>
      <c r="I212" s="83"/>
      <c r="J212" s="83"/>
      <c r="K212" s="83"/>
      <c r="L212" s="83"/>
      <c r="M212" s="83"/>
      <c r="N212" s="83"/>
      <c r="O212" s="83"/>
      <c r="P212" s="83"/>
      <c r="Q212" s="83"/>
      <c r="R212" s="83"/>
      <c r="W212" s="43"/>
      <c r="X212" s="43"/>
      <c r="Y212" s="43"/>
    </row>
    <row r="213" spans="7:25" ht="14.5">
      <c r="G213" s="83"/>
      <c r="H213" s="83"/>
      <c r="I213" s="83"/>
      <c r="J213" s="83"/>
      <c r="K213" s="83"/>
      <c r="L213" s="83"/>
      <c r="M213" s="83"/>
      <c r="N213" s="83"/>
      <c r="O213" s="83"/>
      <c r="P213" s="83"/>
      <c r="Q213" s="83"/>
      <c r="R213" s="83"/>
      <c r="W213" s="43"/>
      <c r="X213" s="43"/>
      <c r="Y213" s="43"/>
    </row>
    <row r="214" spans="7:25" ht="14.5">
      <c r="G214" s="83"/>
      <c r="H214" s="83"/>
      <c r="I214" s="83"/>
      <c r="J214" s="83"/>
      <c r="K214" s="83"/>
      <c r="L214" s="83"/>
      <c r="M214" s="83"/>
      <c r="N214" s="83"/>
      <c r="O214" s="83"/>
      <c r="P214" s="83"/>
      <c r="Q214" s="83"/>
      <c r="R214" s="83"/>
      <c r="W214" s="43"/>
      <c r="X214" s="43"/>
      <c r="Y214" s="43"/>
    </row>
    <row r="215" spans="7:25" ht="14.5">
      <c r="G215" s="83"/>
      <c r="H215" s="83"/>
      <c r="I215" s="83"/>
      <c r="J215" s="83"/>
      <c r="K215" s="83"/>
      <c r="L215" s="83"/>
      <c r="M215" s="83"/>
      <c r="N215" s="83"/>
      <c r="O215" s="83"/>
      <c r="P215" s="83"/>
      <c r="Q215" s="83"/>
      <c r="R215" s="83"/>
      <c r="W215" s="43"/>
      <c r="X215" s="43"/>
      <c r="Y215" s="43"/>
    </row>
    <row r="216" spans="7:25" ht="14.5">
      <c r="G216" s="83"/>
      <c r="H216" s="83"/>
      <c r="I216" s="83"/>
      <c r="J216" s="83"/>
      <c r="K216" s="83"/>
      <c r="L216" s="83"/>
      <c r="M216" s="83"/>
      <c r="N216" s="83"/>
      <c r="O216" s="83"/>
      <c r="P216" s="83"/>
      <c r="Q216" s="83"/>
      <c r="R216" s="83"/>
      <c r="W216" s="43"/>
      <c r="X216" s="43"/>
      <c r="Y216" s="43"/>
    </row>
    <row r="217" spans="7:25" ht="14.5">
      <c r="G217" s="83"/>
      <c r="H217" s="83"/>
      <c r="I217" s="83"/>
      <c r="J217" s="83"/>
      <c r="K217" s="83"/>
      <c r="L217" s="83"/>
      <c r="M217" s="83"/>
      <c r="N217" s="83"/>
      <c r="O217" s="83"/>
      <c r="P217" s="83"/>
      <c r="Q217" s="83"/>
      <c r="R217" s="83"/>
      <c r="W217" s="43"/>
      <c r="X217" s="43"/>
      <c r="Y217" s="43"/>
    </row>
    <row r="218" spans="7:25" ht="14.5">
      <c r="G218" s="83"/>
      <c r="H218" s="83"/>
      <c r="I218" s="83"/>
      <c r="J218" s="83"/>
      <c r="K218" s="83"/>
      <c r="L218" s="83"/>
      <c r="M218" s="83"/>
      <c r="N218" s="83"/>
      <c r="O218" s="83"/>
      <c r="P218" s="83"/>
      <c r="Q218" s="83"/>
      <c r="R218" s="83"/>
      <c r="W218" s="43"/>
      <c r="X218" s="43"/>
      <c r="Y218" s="43"/>
    </row>
    <row r="219" spans="7:25" ht="14.5">
      <c r="G219" s="83"/>
      <c r="H219" s="83"/>
      <c r="I219" s="83"/>
      <c r="J219" s="83"/>
      <c r="K219" s="83"/>
      <c r="L219" s="83"/>
      <c r="M219" s="83"/>
      <c r="N219" s="83"/>
      <c r="O219" s="83"/>
      <c r="P219" s="83"/>
      <c r="Q219" s="83"/>
      <c r="R219" s="83"/>
      <c r="W219" s="43"/>
      <c r="X219" s="43"/>
      <c r="Y219" s="43"/>
    </row>
    <row r="220" spans="7:25" ht="14.5">
      <c r="G220" s="83"/>
      <c r="H220" s="83"/>
      <c r="I220" s="83"/>
      <c r="J220" s="83"/>
      <c r="K220" s="83"/>
      <c r="L220" s="83"/>
      <c r="M220" s="83"/>
      <c r="N220" s="83"/>
      <c r="O220" s="83"/>
      <c r="P220" s="83"/>
      <c r="Q220" s="83"/>
      <c r="R220" s="83"/>
      <c r="W220" s="43"/>
      <c r="X220" s="43"/>
      <c r="Y220" s="43"/>
    </row>
    <row r="221" spans="7:25" ht="14.5">
      <c r="G221" s="83"/>
      <c r="H221" s="83"/>
      <c r="I221" s="83"/>
      <c r="J221" s="83"/>
      <c r="K221" s="83"/>
      <c r="L221" s="83"/>
      <c r="M221" s="83"/>
      <c r="N221" s="83"/>
      <c r="O221" s="83"/>
      <c r="P221" s="83"/>
      <c r="Q221" s="83"/>
      <c r="R221" s="83"/>
      <c r="W221" s="43"/>
      <c r="X221" s="43"/>
      <c r="Y221" s="43"/>
    </row>
    <row r="222" spans="7:25" ht="14.5">
      <c r="G222" s="83"/>
      <c r="H222" s="83"/>
      <c r="I222" s="83"/>
      <c r="J222" s="83"/>
      <c r="K222" s="83"/>
      <c r="L222" s="83"/>
      <c r="M222" s="83"/>
      <c r="N222" s="83"/>
      <c r="O222" s="83"/>
      <c r="P222" s="83"/>
      <c r="Q222" s="83"/>
      <c r="R222" s="83"/>
      <c r="W222" s="43"/>
      <c r="X222" s="43"/>
      <c r="Y222" s="43"/>
    </row>
    <row r="223" spans="7:25" ht="14.5">
      <c r="G223" s="83"/>
      <c r="H223" s="83"/>
      <c r="I223" s="83"/>
      <c r="J223" s="83"/>
      <c r="K223" s="83"/>
      <c r="L223" s="83"/>
      <c r="M223" s="83"/>
      <c r="N223" s="83"/>
      <c r="O223" s="83"/>
      <c r="P223" s="83"/>
      <c r="Q223" s="83"/>
      <c r="R223" s="83"/>
      <c r="W223" s="43"/>
      <c r="X223" s="43"/>
      <c r="Y223" s="43"/>
    </row>
    <row r="224" spans="7:25" ht="14.5">
      <c r="G224" s="83"/>
      <c r="H224" s="83"/>
      <c r="I224" s="83"/>
      <c r="J224" s="83"/>
      <c r="K224" s="83"/>
      <c r="L224" s="83"/>
      <c r="M224" s="83"/>
      <c r="N224" s="83"/>
      <c r="O224" s="83"/>
      <c r="P224" s="83"/>
      <c r="Q224" s="83"/>
      <c r="R224" s="83"/>
      <c r="W224" s="43"/>
      <c r="X224" s="43"/>
      <c r="Y224" s="43"/>
    </row>
    <row r="225" spans="7:25" ht="14.5">
      <c r="G225" s="83"/>
      <c r="H225" s="83"/>
      <c r="I225" s="83"/>
      <c r="J225" s="83"/>
      <c r="K225" s="83"/>
      <c r="L225" s="83"/>
      <c r="M225" s="83"/>
      <c r="N225" s="83"/>
      <c r="O225" s="83"/>
      <c r="P225" s="83"/>
      <c r="Q225" s="83"/>
      <c r="R225" s="83"/>
      <c r="W225" s="43"/>
      <c r="X225" s="43"/>
      <c r="Y225" s="43"/>
    </row>
    <row r="226" spans="7:25" ht="14.5">
      <c r="G226" s="83"/>
      <c r="H226" s="83"/>
      <c r="I226" s="83"/>
      <c r="J226" s="83"/>
      <c r="K226" s="83"/>
      <c r="L226" s="83"/>
      <c r="M226" s="83"/>
      <c r="N226" s="83"/>
      <c r="O226" s="83"/>
      <c r="P226" s="83"/>
      <c r="Q226" s="83"/>
      <c r="R226" s="83"/>
      <c r="W226" s="43"/>
      <c r="X226" s="43"/>
      <c r="Y226" s="43"/>
    </row>
    <row r="227" spans="7:25" ht="14.5">
      <c r="G227" s="83"/>
      <c r="H227" s="83"/>
      <c r="I227" s="83"/>
      <c r="J227" s="83"/>
      <c r="K227" s="83"/>
      <c r="L227" s="83"/>
      <c r="M227" s="83"/>
      <c r="N227" s="83"/>
      <c r="O227" s="83"/>
      <c r="P227" s="83"/>
      <c r="Q227" s="83"/>
      <c r="R227" s="83"/>
      <c r="W227" s="43"/>
      <c r="X227" s="43"/>
      <c r="Y227" s="43"/>
    </row>
    <row r="228" spans="7:25" ht="14.5">
      <c r="G228" s="83"/>
      <c r="H228" s="83"/>
      <c r="I228" s="83"/>
      <c r="J228" s="83"/>
      <c r="K228" s="83"/>
      <c r="L228" s="83"/>
      <c r="M228" s="83"/>
      <c r="N228" s="83"/>
      <c r="O228" s="83"/>
      <c r="P228" s="83"/>
      <c r="Q228" s="83"/>
      <c r="R228" s="83"/>
      <c r="W228" s="43"/>
      <c r="X228" s="43"/>
      <c r="Y228" s="43"/>
    </row>
    <row r="229" spans="7:25" ht="14.5">
      <c r="G229" s="83"/>
      <c r="H229" s="83"/>
      <c r="I229" s="83"/>
      <c r="J229" s="83"/>
      <c r="K229" s="83"/>
      <c r="L229" s="83"/>
      <c r="M229" s="83"/>
      <c r="N229" s="83"/>
      <c r="O229" s="83"/>
      <c r="P229" s="83"/>
      <c r="Q229" s="83"/>
      <c r="R229" s="83"/>
      <c r="W229" s="43"/>
      <c r="X229" s="43"/>
      <c r="Y229" s="43"/>
    </row>
    <row r="230" spans="7:25" ht="14.5">
      <c r="G230" s="83"/>
      <c r="H230" s="83"/>
      <c r="I230" s="83"/>
      <c r="J230" s="83"/>
      <c r="K230" s="83"/>
      <c r="L230" s="83"/>
      <c r="M230" s="83"/>
      <c r="N230" s="83"/>
      <c r="O230" s="83"/>
      <c r="P230" s="83"/>
      <c r="Q230" s="83"/>
      <c r="R230" s="83"/>
      <c r="W230" s="43"/>
      <c r="X230" s="43"/>
      <c r="Y230" s="43"/>
    </row>
    <row r="231" spans="7:25" ht="14.5">
      <c r="G231" s="83"/>
      <c r="H231" s="83"/>
      <c r="I231" s="83"/>
      <c r="J231" s="83"/>
      <c r="K231" s="83"/>
      <c r="L231" s="83"/>
      <c r="M231" s="83"/>
      <c r="N231" s="83"/>
      <c r="O231" s="83"/>
      <c r="P231" s="83"/>
      <c r="Q231" s="83"/>
      <c r="R231" s="83"/>
      <c r="W231" s="43"/>
      <c r="X231" s="43"/>
      <c r="Y231" s="43"/>
    </row>
    <row r="232" spans="7:25" ht="14.5">
      <c r="G232" s="83"/>
      <c r="H232" s="83"/>
      <c r="I232" s="83"/>
      <c r="J232" s="83"/>
      <c r="K232" s="83"/>
      <c r="L232" s="83"/>
      <c r="M232" s="83"/>
      <c r="N232" s="83"/>
      <c r="O232" s="83"/>
      <c r="P232" s="83"/>
      <c r="Q232" s="83"/>
      <c r="R232" s="83"/>
      <c r="W232" s="43"/>
      <c r="X232" s="43"/>
      <c r="Y232" s="43"/>
    </row>
    <row r="233" spans="7:25" ht="14.5">
      <c r="G233" s="83"/>
      <c r="H233" s="83"/>
      <c r="I233" s="83"/>
      <c r="J233" s="83"/>
      <c r="K233" s="83"/>
      <c r="L233" s="83"/>
      <c r="M233" s="83"/>
      <c r="N233" s="83"/>
      <c r="O233" s="83"/>
      <c r="P233" s="83"/>
      <c r="Q233" s="83"/>
      <c r="R233" s="83"/>
      <c r="W233" s="43"/>
      <c r="X233" s="43"/>
      <c r="Y233" s="43"/>
    </row>
    <row r="234" spans="7:25" ht="14.5">
      <c r="G234" s="83"/>
      <c r="H234" s="83"/>
      <c r="I234" s="83"/>
      <c r="J234" s="83"/>
      <c r="K234" s="83"/>
      <c r="L234" s="83"/>
      <c r="M234" s="83"/>
      <c r="N234" s="83"/>
      <c r="O234" s="83"/>
      <c r="P234" s="83"/>
      <c r="Q234" s="83"/>
      <c r="R234" s="83"/>
      <c r="W234" s="43"/>
      <c r="X234" s="43"/>
      <c r="Y234" s="43"/>
    </row>
    <row r="235" spans="7:25" ht="14.5">
      <c r="G235" s="83"/>
      <c r="H235" s="83"/>
      <c r="I235" s="83"/>
      <c r="J235" s="83"/>
      <c r="K235" s="83"/>
      <c r="L235" s="83"/>
      <c r="M235" s="83"/>
      <c r="N235" s="83"/>
      <c r="O235" s="83"/>
      <c r="P235" s="83"/>
      <c r="Q235" s="83"/>
      <c r="R235" s="83"/>
      <c r="W235" s="43"/>
      <c r="X235" s="43"/>
      <c r="Y235" s="43"/>
    </row>
    <row r="236" spans="7:25" ht="14.5">
      <c r="G236" s="83"/>
      <c r="H236" s="83"/>
      <c r="I236" s="83"/>
      <c r="J236" s="83"/>
      <c r="K236" s="83"/>
      <c r="L236" s="83"/>
      <c r="M236" s="83"/>
      <c r="N236" s="83"/>
      <c r="O236" s="83"/>
      <c r="P236" s="83"/>
      <c r="Q236" s="83"/>
      <c r="R236" s="83"/>
      <c r="W236" s="43"/>
      <c r="X236" s="43"/>
      <c r="Y236" s="43"/>
    </row>
    <row r="237" spans="7:25" ht="14.5">
      <c r="G237" s="83"/>
      <c r="H237" s="83"/>
      <c r="I237" s="83"/>
      <c r="J237" s="83"/>
      <c r="K237" s="83"/>
      <c r="L237" s="83"/>
      <c r="M237" s="83"/>
      <c r="N237" s="83"/>
      <c r="O237" s="83"/>
      <c r="P237" s="83"/>
      <c r="Q237" s="83"/>
      <c r="R237" s="83"/>
      <c r="W237" s="43"/>
      <c r="X237" s="43"/>
      <c r="Y237" s="43"/>
    </row>
    <row r="238" spans="7:25" ht="14.5">
      <c r="G238" s="83"/>
      <c r="H238" s="83"/>
      <c r="I238" s="83"/>
      <c r="J238" s="83"/>
      <c r="K238" s="83"/>
      <c r="L238" s="83"/>
      <c r="M238" s="83"/>
      <c r="N238" s="83"/>
      <c r="O238" s="83"/>
      <c r="P238" s="83"/>
      <c r="Q238" s="83"/>
      <c r="R238" s="83"/>
      <c r="W238" s="43"/>
      <c r="X238" s="43"/>
      <c r="Y238" s="43"/>
    </row>
    <row r="239" spans="7:25" ht="14.5">
      <c r="G239" s="83"/>
      <c r="H239" s="83"/>
      <c r="I239" s="83"/>
      <c r="J239" s="83"/>
      <c r="K239" s="83"/>
      <c r="L239" s="83"/>
      <c r="M239" s="83"/>
      <c r="N239" s="83"/>
      <c r="O239" s="83"/>
      <c r="P239" s="83"/>
      <c r="Q239" s="83"/>
      <c r="R239" s="83"/>
      <c r="W239" s="43"/>
      <c r="X239" s="43"/>
      <c r="Y239" s="43"/>
    </row>
    <row r="240" spans="7:25" ht="14.5">
      <c r="G240" s="83"/>
      <c r="H240" s="83"/>
      <c r="I240" s="83"/>
      <c r="J240" s="83"/>
      <c r="K240" s="83"/>
      <c r="L240" s="83"/>
      <c r="M240" s="83"/>
      <c r="N240" s="83"/>
      <c r="O240" s="83"/>
      <c r="P240" s="83"/>
      <c r="Q240" s="83"/>
      <c r="R240" s="83"/>
      <c r="W240" s="43"/>
      <c r="X240" s="43"/>
      <c r="Y240" s="43"/>
    </row>
    <row r="241" spans="7:25" ht="14.5">
      <c r="G241" s="83"/>
      <c r="H241" s="83"/>
      <c r="I241" s="83"/>
      <c r="J241" s="83"/>
      <c r="K241" s="83"/>
      <c r="L241" s="83"/>
      <c r="M241" s="83"/>
      <c r="N241" s="83"/>
      <c r="O241" s="83"/>
      <c r="P241" s="83"/>
      <c r="Q241" s="83"/>
      <c r="R241" s="83"/>
      <c r="W241" s="43"/>
      <c r="X241" s="43"/>
      <c r="Y241" s="43"/>
    </row>
    <row r="242" spans="7:25" ht="14.5">
      <c r="G242" s="83"/>
      <c r="H242" s="83"/>
      <c r="I242" s="83"/>
      <c r="J242" s="83"/>
      <c r="K242" s="83"/>
      <c r="L242" s="83"/>
      <c r="M242" s="83"/>
      <c r="N242" s="83"/>
      <c r="O242" s="83"/>
      <c r="P242" s="83"/>
      <c r="Q242" s="83"/>
      <c r="R242" s="83"/>
      <c r="W242" s="43"/>
      <c r="X242" s="43"/>
      <c r="Y242" s="43"/>
    </row>
    <row r="243" spans="7:25" ht="14.5">
      <c r="G243" s="83"/>
      <c r="H243" s="83"/>
      <c r="I243" s="83"/>
      <c r="J243" s="83"/>
      <c r="K243" s="83"/>
      <c r="L243" s="83"/>
      <c r="M243" s="83"/>
      <c r="N243" s="83"/>
      <c r="O243" s="83"/>
      <c r="P243" s="83"/>
      <c r="Q243" s="83"/>
      <c r="R243" s="83"/>
      <c r="W243" s="43"/>
      <c r="X243" s="43"/>
      <c r="Y243" s="43"/>
    </row>
    <row r="244" spans="7:25" ht="14.5">
      <c r="G244" s="83"/>
      <c r="H244" s="83"/>
      <c r="I244" s="83"/>
      <c r="J244" s="83"/>
      <c r="K244" s="83"/>
      <c r="L244" s="83"/>
      <c r="M244" s="83"/>
      <c r="N244" s="83"/>
      <c r="O244" s="83"/>
      <c r="P244" s="83"/>
      <c r="Q244" s="83"/>
      <c r="R244" s="83"/>
      <c r="W244" s="43"/>
      <c r="X244" s="43"/>
      <c r="Y244" s="43"/>
    </row>
    <row r="245" spans="7:25" ht="14.5">
      <c r="G245" s="83"/>
      <c r="H245" s="83"/>
      <c r="I245" s="83"/>
      <c r="J245" s="83"/>
      <c r="K245" s="83"/>
      <c r="L245" s="83"/>
      <c r="M245" s="83"/>
      <c r="N245" s="83"/>
      <c r="O245" s="83"/>
      <c r="P245" s="83"/>
      <c r="Q245" s="83"/>
      <c r="R245" s="83"/>
      <c r="W245" s="43"/>
      <c r="X245" s="43"/>
      <c r="Y245" s="43"/>
    </row>
    <row r="246" spans="7:25" ht="14.5">
      <c r="G246" s="83"/>
      <c r="H246" s="83"/>
      <c r="I246" s="83"/>
      <c r="J246" s="83"/>
      <c r="K246" s="83"/>
      <c r="L246" s="83"/>
      <c r="M246" s="83"/>
      <c r="N246" s="83"/>
      <c r="O246" s="83"/>
      <c r="P246" s="83"/>
      <c r="Q246" s="83"/>
      <c r="R246" s="83"/>
      <c r="W246" s="43"/>
      <c r="X246" s="43"/>
      <c r="Y246" s="43"/>
    </row>
    <row r="247" spans="7:25" ht="14.5">
      <c r="G247" s="83"/>
      <c r="H247" s="83"/>
      <c r="I247" s="83"/>
      <c r="J247" s="83"/>
      <c r="K247" s="83"/>
      <c r="L247" s="83"/>
      <c r="M247" s="83"/>
      <c r="N247" s="83"/>
      <c r="O247" s="83"/>
      <c r="P247" s="83"/>
      <c r="Q247" s="83"/>
      <c r="R247" s="83"/>
      <c r="W247" s="43"/>
      <c r="X247" s="43"/>
      <c r="Y247" s="43"/>
    </row>
    <row r="248" spans="7:25" ht="14.5">
      <c r="G248" s="83"/>
      <c r="H248" s="83"/>
      <c r="I248" s="83"/>
      <c r="J248" s="83"/>
      <c r="K248" s="83"/>
      <c r="L248" s="83"/>
      <c r="M248" s="83"/>
      <c r="N248" s="83"/>
      <c r="O248" s="83"/>
      <c r="P248" s="83"/>
      <c r="Q248" s="83"/>
      <c r="R248" s="83"/>
      <c r="W248" s="43"/>
      <c r="X248" s="43"/>
      <c r="Y248" s="43"/>
    </row>
    <row r="249" spans="7:25" ht="14.5">
      <c r="G249" s="83"/>
      <c r="H249" s="83"/>
      <c r="I249" s="83"/>
      <c r="J249" s="83"/>
      <c r="K249" s="83"/>
      <c r="L249" s="83"/>
      <c r="M249" s="83"/>
      <c r="N249" s="83"/>
      <c r="O249" s="83"/>
      <c r="P249" s="83"/>
      <c r="Q249" s="83"/>
      <c r="R249" s="83"/>
      <c r="W249" s="43"/>
      <c r="X249" s="43"/>
      <c r="Y249" s="43"/>
    </row>
    <row r="250" spans="7:25" ht="14.5">
      <c r="G250" s="83"/>
      <c r="H250" s="83"/>
      <c r="I250" s="83"/>
      <c r="J250" s="83"/>
      <c r="K250" s="83"/>
      <c r="L250" s="83"/>
      <c r="M250" s="83"/>
      <c r="N250" s="83"/>
      <c r="O250" s="83"/>
      <c r="P250" s="83"/>
      <c r="Q250" s="83"/>
      <c r="R250" s="83"/>
      <c r="W250" s="43"/>
      <c r="X250" s="43"/>
      <c r="Y250" s="43"/>
    </row>
    <row r="251" spans="7:25" ht="14.5">
      <c r="G251" s="83"/>
      <c r="H251" s="83"/>
      <c r="I251" s="83"/>
      <c r="J251" s="83"/>
      <c r="K251" s="83"/>
      <c r="L251" s="83"/>
      <c r="M251" s="83"/>
      <c r="N251" s="83"/>
      <c r="O251" s="83"/>
      <c r="P251" s="83"/>
      <c r="Q251" s="83"/>
      <c r="R251" s="83"/>
      <c r="W251" s="43"/>
      <c r="X251" s="43"/>
      <c r="Y251" s="43"/>
    </row>
    <row r="252" spans="7:25" ht="14.5">
      <c r="G252" s="83"/>
      <c r="H252" s="83"/>
      <c r="I252" s="83"/>
      <c r="J252" s="83"/>
      <c r="K252" s="83"/>
      <c r="L252" s="83"/>
      <c r="M252" s="83"/>
      <c r="N252" s="83"/>
      <c r="O252" s="83"/>
      <c r="P252" s="83"/>
      <c r="Q252" s="83"/>
      <c r="R252" s="83"/>
      <c r="W252" s="43"/>
      <c r="X252" s="43"/>
      <c r="Y252" s="43"/>
    </row>
    <row r="253" spans="7:25" ht="14.5">
      <c r="G253" s="83"/>
      <c r="H253" s="83"/>
      <c r="I253" s="83"/>
      <c r="J253" s="83"/>
      <c r="K253" s="83"/>
      <c r="L253" s="83"/>
      <c r="M253" s="83"/>
      <c r="N253" s="83"/>
      <c r="O253" s="83"/>
      <c r="P253" s="83"/>
      <c r="Q253" s="83"/>
      <c r="R253" s="83"/>
      <c r="W253" s="43"/>
      <c r="X253" s="43"/>
      <c r="Y253" s="43"/>
    </row>
    <row r="254" spans="7:25" ht="14.5">
      <c r="G254" s="83"/>
      <c r="H254" s="83"/>
      <c r="I254" s="83"/>
      <c r="J254" s="83"/>
      <c r="K254" s="83"/>
      <c r="L254" s="83"/>
      <c r="M254" s="83"/>
      <c r="N254" s="83"/>
      <c r="O254" s="83"/>
      <c r="P254" s="83"/>
      <c r="Q254" s="83"/>
      <c r="R254" s="83"/>
      <c r="W254" s="43"/>
      <c r="X254" s="43"/>
      <c r="Y254" s="43"/>
    </row>
    <row r="255" spans="7:25" ht="14.5">
      <c r="G255" s="83"/>
      <c r="H255" s="83"/>
      <c r="I255" s="83"/>
      <c r="J255" s="83"/>
      <c r="K255" s="83"/>
      <c r="L255" s="83"/>
      <c r="M255" s="83"/>
      <c r="N255" s="83"/>
      <c r="O255" s="83"/>
      <c r="P255" s="83"/>
      <c r="Q255" s="83"/>
      <c r="R255" s="83"/>
      <c r="W255" s="43"/>
      <c r="X255" s="43"/>
      <c r="Y255" s="43"/>
    </row>
    <row r="256" spans="7:25" ht="14.5">
      <c r="G256" s="83"/>
      <c r="H256" s="83"/>
      <c r="I256" s="83"/>
      <c r="J256" s="83"/>
      <c r="K256" s="83"/>
      <c r="L256" s="83"/>
      <c r="M256" s="83"/>
      <c r="N256" s="83"/>
      <c r="O256" s="83"/>
      <c r="P256" s="83"/>
      <c r="Q256" s="83"/>
      <c r="R256" s="83"/>
      <c r="W256" s="43"/>
      <c r="X256" s="43"/>
      <c r="Y256" s="43"/>
    </row>
    <row r="257" spans="7:25" ht="14.5">
      <c r="G257" s="83"/>
      <c r="H257" s="83"/>
      <c r="I257" s="83"/>
      <c r="J257" s="83"/>
      <c r="K257" s="83"/>
      <c r="L257" s="83"/>
      <c r="M257" s="83"/>
      <c r="N257" s="83"/>
      <c r="O257" s="83"/>
      <c r="P257" s="83"/>
      <c r="Q257" s="83"/>
      <c r="R257" s="83"/>
      <c r="W257" s="43"/>
      <c r="X257" s="43"/>
      <c r="Y257" s="43"/>
    </row>
    <row r="258" spans="7:25" ht="14.5">
      <c r="G258" s="83"/>
      <c r="H258" s="83"/>
      <c r="I258" s="83"/>
      <c r="J258" s="83"/>
      <c r="K258" s="83"/>
      <c r="L258" s="83"/>
      <c r="M258" s="83"/>
      <c r="N258" s="83"/>
      <c r="O258" s="83"/>
      <c r="P258" s="83"/>
      <c r="Q258" s="83"/>
      <c r="R258" s="83"/>
      <c r="W258" s="43"/>
      <c r="X258" s="43"/>
      <c r="Y258" s="43"/>
    </row>
    <row r="259" spans="7:25" ht="14.5">
      <c r="G259" s="83"/>
      <c r="H259" s="83"/>
      <c r="I259" s="83"/>
      <c r="J259" s="83"/>
      <c r="K259" s="83"/>
      <c r="L259" s="83"/>
      <c r="M259" s="83"/>
      <c r="N259" s="83"/>
      <c r="O259" s="83"/>
      <c r="P259" s="83"/>
      <c r="Q259" s="83"/>
      <c r="R259" s="83"/>
      <c r="W259" s="43"/>
      <c r="X259" s="43"/>
      <c r="Y259" s="43"/>
    </row>
    <row r="260" spans="7:25" ht="14.5">
      <c r="G260" s="83"/>
      <c r="H260" s="83"/>
      <c r="I260" s="83"/>
      <c r="J260" s="83"/>
      <c r="K260" s="83"/>
      <c r="L260" s="83"/>
      <c r="M260" s="83"/>
      <c r="N260" s="83"/>
      <c r="O260" s="83"/>
      <c r="P260" s="83"/>
      <c r="Q260" s="83"/>
      <c r="R260" s="83"/>
      <c r="W260" s="43"/>
      <c r="X260" s="43"/>
      <c r="Y260" s="43"/>
    </row>
    <row r="261" spans="7:25" ht="14.5">
      <c r="G261" s="83"/>
      <c r="H261" s="83"/>
      <c r="I261" s="83"/>
      <c r="J261" s="83"/>
      <c r="K261" s="83"/>
      <c r="L261" s="83"/>
      <c r="M261" s="83"/>
      <c r="N261" s="83"/>
      <c r="O261" s="83"/>
      <c r="P261" s="83"/>
      <c r="Q261" s="83"/>
      <c r="R261" s="83"/>
      <c r="W261" s="43"/>
      <c r="X261" s="43"/>
      <c r="Y261" s="43"/>
    </row>
    <row r="262" spans="7:25" ht="14.5">
      <c r="G262" s="83"/>
      <c r="H262" s="83"/>
      <c r="I262" s="83"/>
      <c r="J262" s="83"/>
      <c r="K262" s="83"/>
      <c r="L262" s="83"/>
      <c r="M262" s="83"/>
      <c r="N262" s="83"/>
      <c r="O262" s="83"/>
      <c r="P262" s="83"/>
      <c r="Q262" s="83"/>
      <c r="R262" s="83"/>
      <c r="W262" s="43"/>
      <c r="X262" s="43"/>
      <c r="Y262" s="43"/>
    </row>
    <row r="263" spans="7:25" ht="14.5">
      <c r="G263" s="83"/>
      <c r="H263" s="83"/>
      <c r="I263" s="83"/>
      <c r="J263" s="83"/>
      <c r="K263" s="83"/>
      <c r="L263" s="83"/>
      <c r="M263" s="83"/>
      <c r="N263" s="83"/>
      <c r="O263" s="83"/>
      <c r="P263" s="83"/>
      <c r="Q263" s="83"/>
      <c r="R263" s="83"/>
      <c r="W263" s="43"/>
      <c r="X263" s="43"/>
      <c r="Y263" s="43"/>
    </row>
    <row r="264" spans="7:25" ht="14.5">
      <c r="G264" s="83"/>
      <c r="H264" s="83"/>
      <c r="I264" s="83"/>
      <c r="J264" s="83"/>
      <c r="K264" s="83"/>
      <c r="L264" s="83"/>
      <c r="M264" s="83"/>
      <c r="N264" s="83"/>
      <c r="O264" s="83"/>
      <c r="P264" s="83"/>
      <c r="Q264" s="83"/>
      <c r="R264" s="83"/>
      <c r="W264" s="43"/>
      <c r="X264" s="43"/>
      <c r="Y264" s="43"/>
    </row>
    <row r="265" spans="7:25" ht="14.5">
      <c r="G265" s="83"/>
      <c r="H265" s="83"/>
      <c r="I265" s="83"/>
      <c r="J265" s="83"/>
      <c r="K265" s="83"/>
      <c r="L265" s="83"/>
      <c r="M265" s="83"/>
      <c r="N265" s="83"/>
      <c r="O265" s="83"/>
      <c r="P265" s="83"/>
      <c r="Q265" s="83"/>
      <c r="R265" s="83"/>
      <c r="W265" s="43"/>
      <c r="X265" s="43"/>
      <c r="Y265" s="43"/>
    </row>
    <row r="266" spans="7:25" ht="14.5">
      <c r="G266" s="83"/>
      <c r="H266" s="83"/>
      <c r="I266" s="83"/>
      <c r="J266" s="83"/>
      <c r="K266" s="83"/>
      <c r="L266" s="83"/>
      <c r="M266" s="83"/>
      <c r="N266" s="83"/>
      <c r="O266" s="83"/>
      <c r="P266" s="83"/>
      <c r="Q266" s="83"/>
      <c r="R266" s="83"/>
      <c r="W266" s="43"/>
      <c r="X266" s="43"/>
      <c r="Y266" s="43"/>
    </row>
    <row r="267" spans="7:25" ht="14.5">
      <c r="G267" s="83"/>
      <c r="H267" s="83"/>
      <c r="I267" s="83"/>
      <c r="J267" s="83"/>
      <c r="K267" s="83"/>
      <c r="L267" s="83"/>
      <c r="M267" s="83"/>
      <c r="N267" s="83"/>
      <c r="O267" s="83"/>
      <c r="P267" s="83"/>
      <c r="Q267" s="83"/>
      <c r="R267" s="83"/>
      <c r="W267" s="43"/>
      <c r="X267" s="43"/>
      <c r="Y267" s="43"/>
    </row>
    <row r="268" spans="7:25" ht="14.5">
      <c r="G268" s="83"/>
      <c r="H268" s="83"/>
      <c r="I268" s="83"/>
      <c r="J268" s="83"/>
      <c r="K268" s="83"/>
      <c r="L268" s="83"/>
      <c r="M268" s="83"/>
      <c r="N268" s="83"/>
      <c r="O268" s="83"/>
      <c r="P268" s="83"/>
      <c r="Q268" s="83"/>
      <c r="R268" s="83"/>
      <c r="W268" s="43"/>
      <c r="X268" s="43"/>
      <c r="Y268" s="43"/>
    </row>
    <row r="269" spans="7:25" ht="14.5">
      <c r="G269" s="83"/>
      <c r="H269" s="83"/>
      <c r="I269" s="83"/>
      <c r="J269" s="83"/>
      <c r="K269" s="83"/>
      <c r="L269" s="83"/>
      <c r="M269" s="83"/>
      <c r="N269" s="83"/>
      <c r="O269" s="83"/>
      <c r="P269" s="83"/>
      <c r="Q269" s="83"/>
      <c r="R269" s="83"/>
      <c r="W269" s="43"/>
      <c r="X269" s="43"/>
      <c r="Y269" s="43"/>
    </row>
    <row r="270" spans="7:25" ht="14.5">
      <c r="G270" s="83"/>
      <c r="H270" s="83"/>
      <c r="I270" s="83"/>
      <c r="J270" s="83"/>
      <c r="K270" s="83"/>
      <c r="L270" s="83"/>
      <c r="M270" s="83"/>
      <c r="N270" s="83"/>
      <c r="O270" s="83"/>
      <c r="P270" s="83"/>
      <c r="Q270" s="83"/>
      <c r="R270" s="83"/>
      <c r="W270" s="43"/>
      <c r="X270" s="43"/>
      <c r="Y270" s="43"/>
    </row>
    <row r="271" spans="7:25" ht="14.5">
      <c r="G271" s="83"/>
      <c r="H271" s="83"/>
      <c r="I271" s="83"/>
      <c r="J271" s="83"/>
      <c r="K271" s="83"/>
      <c r="L271" s="83"/>
      <c r="M271" s="83"/>
      <c r="N271" s="83"/>
      <c r="O271" s="83"/>
      <c r="P271" s="83"/>
      <c r="Q271" s="83"/>
      <c r="R271" s="83"/>
      <c r="W271" s="43"/>
      <c r="X271" s="43"/>
      <c r="Y271" s="43"/>
    </row>
    <row r="272" spans="7:25" ht="14.5">
      <c r="G272" s="83"/>
      <c r="H272" s="83"/>
      <c r="I272" s="83"/>
      <c r="J272" s="83"/>
      <c r="K272" s="83"/>
      <c r="L272" s="83"/>
      <c r="M272" s="83"/>
      <c r="N272" s="83"/>
      <c r="O272" s="83"/>
      <c r="P272" s="83"/>
      <c r="Q272" s="83"/>
      <c r="R272" s="83"/>
      <c r="W272" s="43"/>
      <c r="X272" s="43"/>
      <c r="Y272" s="43"/>
    </row>
    <row r="273" spans="7:25" ht="14.5">
      <c r="G273" s="83"/>
      <c r="H273" s="83"/>
      <c r="I273" s="83"/>
      <c r="J273" s="83"/>
      <c r="K273" s="83"/>
      <c r="L273" s="83"/>
      <c r="M273" s="83"/>
      <c r="N273" s="83"/>
      <c r="O273" s="83"/>
      <c r="P273" s="83"/>
      <c r="Q273" s="83"/>
      <c r="R273" s="83"/>
      <c r="W273" s="43"/>
      <c r="X273" s="43"/>
      <c r="Y273" s="43"/>
    </row>
    <row r="274" spans="7:25" ht="14.5">
      <c r="G274" s="83"/>
      <c r="H274" s="83"/>
      <c r="I274" s="83"/>
      <c r="J274" s="83"/>
      <c r="K274" s="83"/>
      <c r="L274" s="83"/>
      <c r="M274" s="83"/>
      <c r="N274" s="83"/>
      <c r="O274" s="83"/>
      <c r="P274" s="83"/>
      <c r="Q274" s="83"/>
      <c r="R274" s="83"/>
      <c r="W274" s="43"/>
      <c r="X274" s="43"/>
      <c r="Y274" s="43"/>
    </row>
    <row r="275" spans="7:25" ht="14.5">
      <c r="G275" s="83"/>
      <c r="H275" s="83"/>
      <c r="I275" s="83"/>
      <c r="J275" s="83"/>
      <c r="K275" s="83"/>
      <c r="L275" s="83"/>
      <c r="M275" s="83"/>
      <c r="N275" s="83"/>
      <c r="O275" s="83"/>
      <c r="P275" s="83"/>
      <c r="Q275" s="83"/>
      <c r="R275" s="83"/>
      <c r="W275" s="43"/>
      <c r="X275" s="43"/>
      <c r="Y275" s="43"/>
    </row>
    <row r="276" spans="7:25" ht="14.5">
      <c r="G276" s="83"/>
      <c r="H276" s="83"/>
      <c r="I276" s="83"/>
      <c r="J276" s="83"/>
      <c r="K276" s="83"/>
      <c r="L276" s="83"/>
      <c r="M276" s="83"/>
      <c r="N276" s="83"/>
      <c r="O276" s="83"/>
      <c r="P276" s="83"/>
      <c r="Q276" s="83"/>
      <c r="R276" s="83"/>
      <c r="W276" s="43"/>
      <c r="X276" s="43"/>
      <c r="Y276" s="43"/>
    </row>
    <row r="277" spans="7:25" ht="14.5">
      <c r="G277" s="83"/>
      <c r="H277" s="83"/>
      <c r="I277" s="83"/>
      <c r="J277" s="83"/>
      <c r="K277" s="83"/>
      <c r="L277" s="83"/>
      <c r="M277" s="83"/>
      <c r="N277" s="83"/>
      <c r="O277" s="83"/>
      <c r="P277" s="83"/>
      <c r="Q277" s="83"/>
      <c r="R277" s="83"/>
      <c r="W277" s="43"/>
      <c r="X277" s="43"/>
      <c r="Y277" s="43"/>
    </row>
    <row r="278" spans="7:25" ht="14.5">
      <c r="G278" s="83"/>
      <c r="H278" s="83"/>
      <c r="I278" s="83"/>
      <c r="J278" s="83"/>
      <c r="K278" s="83"/>
      <c r="L278" s="83"/>
      <c r="M278" s="83"/>
      <c r="N278" s="83"/>
      <c r="O278" s="83"/>
      <c r="P278" s="83"/>
      <c r="Q278" s="83"/>
      <c r="R278" s="83"/>
      <c r="W278" s="43"/>
      <c r="X278" s="43"/>
      <c r="Y278" s="43"/>
    </row>
    <row r="279" spans="7:25" ht="14.5">
      <c r="G279" s="83"/>
      <c r="H279" s="83"/>
      <c r="I279" s="83"/>
      <c r="J279" s="83"/>
      <c r="K279" s="83"/>
      <c r="L279" s="83"/>
      <c r="M279" s="83"/>
      <c r="N279" s="83"/>
      <c r="O279" s="83"/>
      <c r="P279" s="83"/>
      <c r="Q279" s="83"/>
      <c r="R279" s="83"/>
      <c r="W279" s="43"/>
      <c r="X279" s="43"/>
      <c r="Y279" s="43"/>
    </row>
    <row r="280" spans="7:25" ht="14.5">
      <c r="G280" s="83"/>
      <c r="H280" s="83"/>
      <c r="I280" s="83"/>
      <c r="J280" s="83"/>
      <c r="K280" s="83"/>
      <c r="L280" s="83"/>
      <c r="M280" s="83"/>
      <c r="N280" s="83"/>
      <c r="O280" s="83"/>
      <c r="P280" s="83"/>
      <c r="Q280" s="83"/>
      <c r="R280" s="83"/>
      <c r="W280" s="43"/>
      <c r="X280" s="43"/>
      <c r="Y280" s="43"/>
    </row>
    <row r="281" spans="7:25" ht="14.5">
      <c r="G281" s="83"/>
      <c r="H281" s="83"/>
      <c r="I281" s="83"/>
      <c r="J281" s="83"/>
      <c r="K281" s="83"/>
      <c r="L281" s="83"/>
      <c r="M281" s="83"/>
      <c r="N281" s="83"/>
      <c r="O281" s="83"/>
      <c r="P281" s="83"/>
      <c r="Q281" s="83"/>
      <c r="R281" s="83"/>
      <c r="W281" s="43"/>
      <c r="X281" s="43"/>
      <c r="Y281" s="43"/>
    </row>
    <row r="282" spans="7:25" ht="14.5">
      <c r="G282" s="83"/>
      <c r="H282" s="83"/>
      <c r="I282" s="83"/>
      <c r="J282" s="83"/>
      <c r="K282" s="83"/>
      <c r="L282" s="83"/>
      <c r="M282" s="83"/>
      <c r="N282" s="83"/>
      <c r="O282" s="83"/>
      <c r="P282" s="83"/>
      <c r="Q282" s="83"/>
      <c r="R282" s="83"/>
      <c r="W282" s="43"/>
      <c r="X282" s="43"/>
      <c r="Y282" s="43"/>
    </row>
    <row r="283" spans="7:25" ht="14.5">
      <c r="G283" s="83"/>
      <c r="H283" s="83"/>
      <c r="I283" s="83"/>
      <c r="J283" s="83"/>
      <c r="K283" s="83"/>
      <c r="L283" s="83"/>
      <c r="M283" s="83"/>
      <c r="N283" s="83"/>
      <c r="O283" s="83"/>
      <c r="P283" s="83"/>
      <c r="Q283" s="83"/>
      <c r="R283" s="83"/>
      <c r="W283" s="43"/>
      <c r="X283" s="43"/>
      <c r="Y283" s="43"/>
    </row>
    <row r="284" spans="7:25" ht="14.5">
      <c r="G284" s="83"/>
      <c r="H284" s="83"/>
      <c r="I284" s="83"/>
      <c r="J284" s="83"/>
      <c r="K284" s="83"/>
      <c r="L284" s="83"/>
      <c r="M284" s="83"/>
      <c r="N284" s="83"/>
      <c r="O284" s="83"/>
      <c r="P284" s="83"/>
      <c r="Q284" s="83"/>
      <c r="R284" s="83"/>
      <c r="W284" s="43"/>
      <c r="X284" s="43"/>
      <c r="Y284" s="43"/>
    </row>
    <row r="285" spans="7:25" ht="14.5">
      <c r="G285" s="83"/>
      <c r="H285" s="83"/>
      <c r="I285" s="83"/>
      <c r="J285" s="83"/>
      <c r="K285" s="83"/>
      <c r="L285" s="83"/>
      <c r="M285" s="83"/>
      <c r="N285" s="83"/>
      <c r="O285" s="83"/>
      <c r="P285" s="83"/>
      <c r="Q285" s="83"/>
      <c r="R285" s="83"/>
      <c r="W285" s="43"/>
      <c r="X285" s="43"/>
      <c r="Y285" s="43"/>
    </row>
    <row r="286" spans="7:25" ht="14.5">
      <c r="G286" s="83"/>
      <c r="H286" s="83"/>
      <c r="I286" s="83"/>
      <c r="J286" s="83"/>
      <c r="K286" s="83"/>
      <c r="L286" s="83"/>
      <c r="M286" s="83"/>
      <c r="N286" s="83"/>
      <c r="O286" s="83"/>
      <c r="P286" s="83"/>
      <c r="Q286" s="83"/>
      <c r="R286" s="83"/>
      <c r="W286" s="43"/>
      <c r="X286" s="43"/>
      <c r="Y286" s="43"/>
    </row>
    <row r="287" spans="7:25" ht="14.5">
      <c r="G287" s="83"/>
      <c r="H287" s="83"/>
      <c r="I287" s="83"/>
      <c r="J287" s="83"/>
      <c r="K287" s="83"/>
      <c r="L287" s="83"/>
      <c r="M287" s="83"/>
      <c r="N287" s="83"/>
      <c r="O287" s="83"/>
      <c r="P287" s="83"/>
      <c r="Q287" s="83"/>
      <c r="R287" s="83"/>
      <c r="W287" s="43"/>
      <c r="X287" s="43"/>
      <c r="Y287" s="43"/>
    </row>
    <row r="288" spans="7:25" ht="14.5">
      <c r="G288" s="83"/>
      <c r="H288" s="83"/>
      <c r="I288" s="83"/>
      <c r="J288" s="83"/>
      <c r="K288" s="83"/>
      <c r="L288" s="83"/>
      <c r="M288" s="83"/>
      <c r="N288" s="83"/>
      <c r="O288" s="83"/>
      <c r="P288" s="83"/>
      <c r="Q288" s="83"/>
      <c r="R288" s="83"/>
      <c r="W288" s="43"/>
      <c r="X288" s="43"/>
      <c r="Y288" s="43"/>
    </row>
    <row r="289" spans="7:25" ht="14.5">
      <c r="G289" s="83"/>
      <c r="H289" s="83"/>
      <c r="I289" s="83"/>
      <c r="J289" s="83"/>
      <c r="K289" s="83"/>
      <c r="L289" s="83"/>
      <c r="M289" s="83"/>
      <c r="N289" s="83"/>
      <c r="O289" s="83"/>
      <c r="P289" s="83"/>
      <c r="Q289" s="83"/>
      <c r="R289" s="83"/>
      <c r="W289" s="43"/>
      <c r="X289" s="43"/>
      <c r="Y289" s="43"/>
    </row>
    <row r="290" spans="7:25" ht="14.5">
      <c r="G290" s="83"/>
      <c r="H290" s="83"/>
      <c r="I290" s="83"/>
      <c r="J290" s="83"/>
      <c r="K290" s="83"/>
      <c r="L290" s="83"/>
      <c r="M290" s="83"/>
      <c r="N290" s="83"/>
      <c r="O290" s="83"/>
      <c r="P290" s="83"/>
      <c r="Q290" s="83"/>
      <c r="R290" s="83"/>
      <c r="W290" s="43"/>
      <c r="X290" s="43"/>
      <c r="Y290" s="43"/>
    </row>
    <row r="291" spans="7:25" ht="14.5">
      <c r="G291" s="83"/>
      <c r="H291" s="83"/>
      <c r="I291" s="83"/>
      <c r="J291" s="83"/>
      <c r="K291" s="83"/>
      <c r="L291" s="83"/>
      <c r="M291" s="83"/>
      <c r="N291" s="83"/>
      <c r="O291" s="83"/>
      <c r="P291" s="83"/>
      <c r="Q291" s="83"/>
      <c r="R291" s="83"/>
      <c r="W291" s="43"/>
      <c r="X291" s="43"/>
      <c r="Y291" s="43"/>
    </row>
    <row r="292" spans="7:25" ht="14.5">
      <c r="G292" s="83"/>
      <c r="H292" s="83"/>
      <c r="I292" s="83"/>
      <c r="J292" s="83"/>
      <c r="K292" s="83"/>
      <c r="L292" s="83"/>
      <c r="M292" s="83"/>
      <c r="N292" s="83"/>
      <c r="O292" s="83"/>
      <c r="P292" s="83"/>
      <c r="Q292" s="83"/>
      <c r="R292" s="83"/>
      <c r="W292" s="43"/>
      <c r="X292" s="43"/>
      <c r="Y292" s="43"/>
    </row>
    <row r="293" spans="7:25" ht="14.5">
      <c r="G293" s="83"/>
      <c r="H293" s="83"/>
      <c r="I293" s="83"/>
      <c r="J293" s="83"/>
      <c r="K293" s="83"/>
      <c r="L293" s="83"/>
      <c r="M293" s="83"/>
      <c r="N293" s="83"/>
      <c r="O293" s="83"/>
      <c r="P293" s="83"/>
      <c r="Q293" s="83"/>
      <c r="R293" s="83"/>
      <c r="W293" s="43"/>
      <c r="X293" s="43"/>
      <c r="Y293" s="43"/>
    </row>
    <row r="294" spans="7:25" ht="14.5">
      <c r="G294" s="83"/>
      <c r="H294" s="83"/>
      <c r="I294" s="83"/>
      <c r="J294" s="83"/>
      <c r="K294" s="83"/>
      <c r="L294" s="83"/>
      <c r="M294" s="83"/>
      <c r="N294" s="83"/>
      <c r="O294" s="83"/>
      <c r="P294" s="83"/>
      <c r="Q294" s="83"/>
      <c r="R294" s="83"/>
      <c r="W294" s="43"/>
      <c r="X294" s="43"/>
      <c r="Y294" s="43"/>
    </row>
    <row r="295" spans="7:25" ht="14.5">
      <c r="G295" s="83"/>
      <c r="H295" s="83"/>
      <c r="I295" s="83"/>
      <c r="J295" s="83"/>
      <c r="K295" s="83"/>
      <c r="L295" s="83"/>
      <c r="M295" s="83"/>
      <c r="N295" s="83"/>
      <c r="O295" s="83"/>
      <c r="P295" s="83"/>
      <c r="Q295" s="83"/>
      <c r="R295" s="83"/>
      <c r="W295" s="43"/>
      <c r="X295" s="43"/>
      <c r="Y295" s="43"/>
    </row>
    <row r="296" spans="7:25" ht="14.5">
      <c r="G296" s="83"/>
      <c r="H296" s="83"/>
      <c r="I296" s="83"/>
      <c r="J296" s="83"/>
      <c r="K296" s="83"/>
      <c r="L296" s="83"/>
      <c r="M296" s="83"/>
      <c r="N296" s="83"/>
      <c r="O296" s="83"/>
      <c r="P296" s="83"/>
      <c r="Q296" s="83"/>
      <c r="R296" s="83"/>
      <c r="W296" s="43"/>
      <c r="X296" s="43"/>
      <c r="Y296" s="43"/>
    </row>
    <row r="297" spans="7:25" ht="14.5">
      <c r="G297" s="83"/>
      <c r="H297" s="83"/>
      <c r="I297" s="83"/>
      <c r="J297" s="83"/>
      <c r="K297" s="83"/>
      <c r="L297" s="83"/>
      <c r="M297" s="83"/>
      <c r="N297" s="83"/>
      <c r="O297" s="83"/>
      <c r="P297" s="83"/>
      <c r="Q297" s="83"/>
      <c r="R297" s="83"/>
      <c r="W297" s="43"/>
      <c r="X297" s="43"/>
      <c r="Y297" s="43"/>
    </row>
    <row r="298" spans="7:25" ht="14.5">
      <c r="G298" s="83"/>
      <c r="H298" s="83"/>
      <c r="I298" s="83"/>
      <c r="J298" s="83"/>
      <c r="K298" s="83"/>
      <c r="L298" s="83"/>
      <c r="M298" s="83"/>
      <c r="N298" s="83"/>
      <c r="O298" s="83"/>
      <c r="P298" s="83"/>
      <c r="Q298" s="83"/>
      <c r="R298" s="83"/>
      <c r="W298" s="43"/>
      <c r="X298" s="43"/>
      <c r="Y298" s="43"/>
    </row>
    <row r="299" spans="7:25" ht="14.5">
      <c r="G299" s="83"/>
      <c r="H299" s="83"/>
      <c r="I299" s="83"/>
      <c r="J299" s="83"/>
      <c r="K299" s="83"/>
      <c r="L299" s="83"/>
      <c r="M299" s="83"/>
      <c r="N299" s="83"/>
      <c r="O299" s="83"/>
      <c r="P299" s="83"/>
      <c r="Q299" s="83"/>
      <c r="R299" s="83"/>
      <c r="W299" s="43"/>
      <c r="X299" s="43"/>
      <c r="Y299" s="43"/>
    </row>
    <row r="300" spans="7:25" ht="14.5">
      <c r="G300" s="83"/>
      <c r="H300" s="83"/>
      <c r="I300" s="83"/>
      <c r="J300" s="83"/>
      <c r="K300" s="83"/>
      <c r="L300" s="83"/>
      <c r="M300" s="83"/>
      <c r="N300" s="83"/>
      <c r="O300" s="83"/>
      <c r="P300" s="83"/>
      <c r="Q300" s="83"/>
      <c r="R300" s="83"/>
      <c r="W300" s="43"/>
      <c r="X300" s="43"/>
      <c r="Y300" s="43"/>
    </row>
    <row r="301" spans="7:25" ht="14.5">
      <c r="G301" s="83"/>
      <c r="H301" s="83"/>
      <c r="I301" s="83"/>
      <c r="J301" s="83"/>
      <c r="K301" s="83"/>
      <c r="L301" s="83"/>
      <c r="M301" s="83"/>
      <c r="N301" s="83"/>
      <c r="O301" s="83"/>
      <c r="P301" s="83"/>
      <c r="Q301" s="83"/>
      <c r="R301" s="83"/>
      <c r="W301" s="43"/>
      <c r="X301" s="43"/>
      <c r="Y301" s="43"/>
    </row>
    <row r="302" spans="7:25" ht="14.5">
      <c r="G302" s="83"/>
      <c r="H302" s="83"/>
      <c r="I302" s="83"/>
      <c r="J302" s="83"/>
      <c r="K302" s="83"/>
      <c r="L302" s="83"/>
      <c r="M302" s="83"/>
      <c r="N302" s="83"/>
      <c r="O302" s="83"/>
      <c r="P302" s="83"/>
      <c r="Q302" s="83"/>
      <c r="R302" s="83"/>
      <c r="W302" s="43"/>
      <c r="X302" s="43"/>
      <c r="Y302" s="43"/>
    </row>
    <row r="303" spans="7:25" ht="14.5">
      <c r="G303" s="83"/>
      <c r="H303" s="83"/>
      <c r="I303" s="83"/>
      <c r="J303" s="83"/>
      <c r="K303" s="83"/>
      <c r="L303" s="83"/>
      <c r="M303" s="83"/>
      <c r="N303" s="83"/>
      <c r="O303" s="83"/>
      <c r="P303" s="83"/>
      <c r="Q303" s="83"/>
      <c r="R303" s="83"/>
      <c r="W303" s="43"/>
      <c r="X303" s="43"/>
      <c r="Y303" s="43"/>
    </row>
    <row r="304" spans="7:25" ht="14.5">
      <c r="G304" s="83"/>
      <c r="H304" s="83"/>
      <c r="I304" s="83"/>
      <c r="J304" s="83"/>
      <c r="K304" s="83"/>
      <c r="L304" s="83"/>
      <c r="M304" s="83"/>
      <c r="N304" s="83"/>
      <c r="O304" s="83"/>
      <c r="P304" s="83"/>
      <c r="Q304" s="83"/>
      <c r="R304" s="83"/>
      <c r="W304" s="43"/>
      <c r="X304" s="43"/>
      <c r="Y304" s="43"/>
    </row>
    <row r="305" spans="7:25" ht="14.5">
      <c r="G305" s="83"/>
      <c r="H305" s="83"/>
      <c r="I305" s="83"/>
      <c r="J305" s="83"/>
      <c r="K305" s="83"/>
      <c r="L305" s="83"/>
      <c r="M305" s="83"/>
      <c r="N305" s="83"/>
      <c r="O305" s="83"/>
      <c r="P305" s="83"/>
      <c r="Q305" s="83"/>
      <c r="R305" s="83"/>
      <c r="W305" s="43"/>
      <c r="X305" s="43"/>
      <c r="Y305" s="43"/>
    </row>
    <row r="306" spans="7:25" ht="14.5">
      <c r="G306" s="83"/>
      <c r="H306" s="83"/>
      <c r="I306" s="83"/>
      <c r="J306" s="83"/>
      <c r="K306" s="83"/>
      <c r="L306" s="83"/>
      <c r="M306" s="83"/>
      <c r="N306" s="83"/>
      <c r="O306" s="83"/>
      <c r="P306" s="83"/>
      <c r="Q306" s="83"/>
      <c r="R306" s="83"/>
      <c r="W306" s="43"/>
      <c r="X306" s="43"/>
      <c r="Y306" s="43"/>
    </row>
    <row r="307" spans="7:25" ht="14.5">
      <c r="G307" s="83"/>
      <c r="H307" s="83"/>
      <c r="I307" s="83"/>
      <c r="J307" s="83"/>
      <c r="K307" s="83"/>
      <c r="L307" s="83"/>
      <c r="M307" s="83"/>
      <c r="N307" s="83"/>
      <c r="O307" s="83"/>
      <c r="P307" s="83"/>
      <c r="Q307" s="83"/>
      <c r="R307" s="83"/>
      <c r="W307" s="43"/>
      <c r="X307" s="43"/>
      <c r="Y307" s="43"/>
    </row>
    <row r="308" spans="7:25" ht="14.5">
      <c r="G308" s="83"/>
      <c r="H308" s="83"/>
      <c r="I308" s="83"/>
      <c r="J308" s="83"/>
      <c r="K308" s="83"/>
      <c r="L308" s="83"/>
      <c r="M308" s="83"/>
      <c r="N308" s="83"/>
      <c r="O308" s="83"/>
      <c r="P308" s="83"/>
      <c r="Q308" s="83"/>
      <c r="R308" s="83"/>
      <c r="W308" s="43"/>
      <c r="X308" s="43"/>
      <c r="Y308" s="43"/>
    </row>
    <row r="309" spans="7:25" ht="14.5">
      <c r="G309" s="83"/>
      <c r="H309" s="83"/>
      <c r="I309" s="83"/>
      <c r="J309" s="83"/>
      <c r="K309" s="83"/>
      <c r="L309" s="83"/>
      <c r="M309" s="83"/>
      <c r="N309" s="83"/>
      <c r="O309" s="83"/>
      <c r="P309" s="83"/>
      <c r="Q309" s="83"/>
      <c r="R309" s="83"/>
      <c r="W309" s="43"/>
      <c r="X309" s="43"/>
      <c r="Y309" s="43"/>
    </row>
    <row r="310" spans="7:25" ht="14.5">
      <c r="G310" s="83"/>
      <c r="H310" s="83"/>
      <c r="I310" s="83"/>
      <c r="J310" s="83"/>
      <c r="K310" s="83"/>
      <c r="L310" s="83"/>
      <c r="M310" s="83"/>
      <c r="N310" s="83"/>
      <c r="O310" s="83"/>
      <c r="P310" s="83"/>
      <c r="Q310" s="83"/>
      <c r="R310" s="83"/>
      <c r="W310" s="43"/>
      <c r="X310" s="43"/>
      <c r="Y310" s="43"/>
    </row>
    <row r="311" spans="7:25" ht="14.5">
      <c r="G311" s="83"/>
      <c r="H311" s="83"/>
      <c r="I311" s="83"/>
      <c r="J311" s="83"/>
      <c r="K311" s="83"/>
      <c r="L311" s="83"/>
      <c r="M311" s="83"/>
      <c r="N311" s="83"/>
      <c r="O311" s="83"/>
      <c r="P311" s="83"/>
      <c r="Q311" s="83"/>
      <c r="R311" s="83"/>
      <c r="W311" s="43"/>
      <c r="X311" s="43"/>
      <c r="Y311" s="43"/>
    </row>
    <row r="312" spans="7:25" ht="14.5">
      <c r="G312" s="83"/>
      <c r="H312" s="83"/>
      <c r="I312" s="83"/>
      <c r="J312" s="83"/>
      <c r="K312" s="83"/>
      <c r="L312" s="83"/>
      <c r="M312" s="83"/>
      <c r="N312" s="83"/>
      <c r="O312" s="83"/>
      <c r="P312" s="83"/>
      <c r="Q312" s="83"/>
      <c r="R312" s="83"/>
      <c r="W312" s="43"/>
      <c r="X312" s="43"/>
      <c r="Y312" s="43"/>
    </row>
    <row r="313" spans="7:25" ht="14.5">
      <c r="G313" s="83"/>
      <c r="H313" s="83"/>
      <c r="I313" s="83"/>
      <c r="J313" s="83"/>
      <c r="K313" s="83"/>
      <c r="L313" s="83"/>
      <c r="M313" s="83"/>
      <c r="N313" s="83"/>
      <c r="O313" s="83"/>
      <c r="P313" s="83"/>
      <c r="Q313" s="83"/>
      <c r="R313" s="83"/>
      <c r="W313" s="43"/>
      <c r="X313" s="43"/>
      <c r="Y313" s="43"/>
    </row>
    <row r="314" spans="7:25" ht="14.5">
      <c r="G314" s="83"/>
      <c r="H314" s="83"/>
      <c r="I314" s="83"/>
      <c r="J314" s="83"/>
      <c r="K314" s="83"/>
      <c r="L314" s="83"/>
      <c r="M314" s="83"/>
      <c r="N314" s="83"/>
      <c r="O314" s="83"/>
      <c r="P314" s="83"/>
      <c r="Q314" s="83"/>
      <c r="R314" s="83"/>
      <c r="W314" s="43"/>
      <c r="X314" s="43"/>
      <c r="Y314" s="43"/>
    </row>
    <row r="315" spans="7:25" ht="14.5">
      <c r="G315" s="83"/>
      <c r="H315" s="83"/>
      <c r="I315" s="83"/>
      <c r="J315" s="83"/>
      <c r="K315" s="83"/>
      <c r="L315" s="83"/>
      <c r="M315" s="83"/>
      <c r="N315" s="83"/>
      <c r="O315" s="83"/>
      <c r="P315" s="83"/>
      <c r="Q315" s="83"/>
      <c r="R315" s="83"/>
      <c r="W315" s="43"/>
      <c r="X315" s="43"/>
      <c r="Y315" s="43"/>
    </row>
    <row r="316" spans="7:25" ht="14.5">
      <c r="G316" s="83"/>
      <c r="H316" s="83"/>
      <c r="I316" s="83"/>
      <c r="J316" s="83"/>
      <c r="K316" s="83"/>
      <c r="L316" s="83"/>
      <c r="M316" s="83"/>
      <c r="N316" s="83"/>
      <c r="O316" s="83"/>
      <c r="P316" s="83"/>
      <c r="Q316" s="83"/>
      <c r="R316" s="83"/>
      <c r="W316" s="43"/>
      <c r="X316" s="43"/>
      <c r="Y316" s="43"/>
    </row>
    <row r="317" spans="7:25" ht="14.5">
      <c r="G317" s="83"/>
      <c r="H317" s="83"/>
      <c r="I317" s="83"/>
      <c r="J317" s="83"/>
      <c r="K317" s="83"/>
      <c r="L317" s="83"/>
      <c r="M317" s="83"/>
      <c r="N317" s="83"/>
      <c r="O317" s="83"/>
      <c r="P317" s="83"/>
      <c r="Q317" s="83"/>
      <c r="R317" s="83"/>
      <c r="W317" s="43"/>
      <c r="X317" s="43"/>
      <c r="Y317" s="43"/>
    </row>
    <row r="318" spans="7:25" ht="14.5">
      <c r="G318" s="83"/>
      <c r="H318" s="83"/>
      <c r="I318" s="83"/>
      <c r="J318" s="83"/>
      <c r="K318" s="83"/>
      <c r="L318" s="83"/>
      <c r="M318" s="83"/>
      <c r="N318" s="83"/>
      <c r="O318" s="83"/>
      <c r="P318" s="83"/>
      <c r="Q318" s="83"/>
      <c r="R318" s="83"/>
      <c r="W318" s="43"/>
      <c r="X318" s="43"/>
      <c r="Y318" s="43"/>
    </row>
    <row r="319" spans="7:25" ht="14.5">
      <c r="G319" s="83"/>
      <c r="H319" s="83"/>
      <c r="I319" s="83"/>
      <c r="J319" s="83"/>
      <c r="K319" s="83"/>
      <c r="L319" s="83"/>
      <c r="M319" s="83"/>
      <c r="N319" s="83"/>
      <c r="O319" s="83"/>
      <c r="P319" s="83"/>
      <c r="Q319" s="83"/>
      <c r="R319" s="83"/>
      <c r="W319" s="43"/>
      <c r="X319" s="43"/>
      <c r="Y319" s="43"/>
    </row>
    <row r="320" spans="7:25" ht="14.5">
      <c r="G320" s="83"/>
      <c r="H320" s="83"/>
      <c r="I320" s="83"/>
      <c r="J320" s="83"/>
      <c r="K320" s="83"/>
      <c r="L320" s="83"/>
      <c r="M320" s="83"/>
      <c r="N320" s="83"/>
      <c r="O320" s="83"/>
      <c r="P320" s="83"/>
      <c r="Q320" s="83"/>
      <c r="R320" s="83"/>
      <c r="W320" s="43"/>
      <c r="X320" s="43"/>
      <c r="Y320" s="43"/>
    </row>
    <row r="321" spans="7:25" ht="14.5">
      <c r="G321" s="83"/>
      <c r="H321" s="83"/>
      <c r="I321" s="83"/>
      <c r="J321" s="83"/>
      <c r="K321" s="83"/>
      <c r="L321" s="83"/>
      <c r="M321" s="83"/>
      <c r="N321" s="83"/>
      <c r="O321" s="83"/>
      <c r="P321" s="83"/>
      <c r="Q321" s="83"/>
      <c r="R321" s="83"/>
      <c r="W321" s="43"/>
      <c r="X321" s="43"/>
      <c r="Y321" s="43"/>
    </row>
    <row r="322" spans="7:25" ht="14.5">
      <c r="G322" s="83"/>
      <c r="H322" s="83"/>
      <c r="I322" s="83"/>
      <c r="J322" s="83"/>
      <c r="K322" s="83"/>
      <c r="L322" s="83"/>
      <c r="M322" s="83"/>
      <c r="N322" s="83"/>
      <c r="O322" s="83"/>
      <c r="P322" s="83"/>
      <c r="Q322" s="83"/>
      <c r="R322" s="83"/>
      <c r="W322" s="43"/>
      <c r="X322" s="43"/>
      <c r="Y322" s="43"/>
    </row>
    <row r="323" spans="7:25" ht="14.5">
      <c r="G323" s="83"/>
      <c r="H323" s="83"/>
      <c r="I323" s="83"/>
      <c r="J323" s="83"/>
      <c r="K323" s="83"/>
      <c r="L323" s="83"/>
      <c r="M323" s="83"/>
      <c r="N323" s="83"/>
      <c r="O323" s="83"/>
      <c r="P323" s="83"/>
      <c r="Q323" s="83"/>
      <c r="R323" s="83"/>
      <c r="W323" s="43"/>
      <c r="X323" s="43"/>
      <c r="Y323" s="43"/>
    </row>
    <row r="324" spans="7:25" ht="14.5">
      <c r="G324" s="83"/>
      <c r="H324" s="83"/>
      <c r="I324" s="83"/>
      <c r="J324" s="83"/>
      <c r="K324" s="83"/>
      <c r="L324" s="83"/>
      <c r="M324" s="83"/>
      <c r="N324" s="83"/>
      <c r="O324" s="83"/>
      <c r="P324" s="83"/>
      <c r="Q324" s="83"/>
      <c r="R324" s="83"/>
      <c r="W324" s="43"/>
      <c r="X324" s="43"/>
      <c r="Y324" s="43"/>
    </row>
    <row r="325" spans="7:25" ht="14.5">
      <c r="G325" s="83"/>
      <c r="H325" s="83"/>
      <c r="I325" s="83"/>
      <c r="J325" s="83"/>
      <c r="K325" s="83"/>
      <c r="L325" s="83"/>
      <c r="M325" s="83"/>
      <c r="N325" s="83"/>
      <c r="O325" s="83"/>
      <c r="P325" s="83"/>
      <c r="Q325" s="83"/>
      <c r="R325" s="83"/>
      <c r="W325" s="43"/>
      <c r="X325" s="43"/>
      <c r="Y325" s="43"/>
    </row>
    <row r="326" spans="7:25" ht="14.5">
      <c r="G326" s="83"/>
      <c r="H326" s="83"/>
      <c r="I326" s="83"/>
      <c r="J326" s="83"/>
      <c r="K326" s="83"/>
      <c r="L326" s="83"/>
      <c r="M326" s="83"/>
      <c r="N326" s="83"/>
      <c r="O326" s="83"/>
      <c r="P326" s="83"/>
      <c r="Q326" s="83"/>
      <c r="R326" s="83"/>
      <c r="W326" s="43"/>
      <c r="X326" s="43"/>
      <c r="Y326" s="43"/>
    </row>
    <row r="327" spans="7:25" ht="14.5">
      <c r="G327" s="83"/>
      <c r="H327" s="83"/>
      <c r="I327" s="83"/>
      <c r="J327" s="83"/>
      <c r="K327" s="83"/>
      <c r="L327" s="83"/>
      <c r="M327" s="83"/>
      <c r="N327" s="83"/>
      <c r="O327" s="83"/>
      <c r="P327" s="83"/>
      <c r="Q327" s="83"/>
      <c r="R327" s="83"/>
      <c r="W327" s="43"/>
      <c r="X327" s="43"/>
      <c r="Y327" s="43"/>
    </row>
    <row r="328" spans="7:25" ht="14.5">
      <c r="G328" s="83"/>
      <c r="H328" s="83"/>
      <c r="I328" s="83"/>
      <c r="J328" s="83"/>
      <c r="K328" s="83"/>
      <c r="L328" s="83"/>
      <c r="M328" s="83"/>
      <c r="N328" s="83"/>
      <c r="O328" s="83"/>
      <c r="P328" s="83"/>
      <c r="Q328" s="83"/>
      <c r="R328" s="83"/>
      <c r="W328" s="43"/>
      <c r="X328" s="43"/>
      <c r="Y328" s="43"/>
    </row>
    <row r="329" spans="7:25" ht="14.5">
      <c r="G329" s="83"/>
      <c r="H329" s="83"/>
      <c r="I329" s="83"/>
      <c r="J329" s="83"/>
      <c r="K329" s="83"/>
      <c r="L329" s="83"/>
      <c r="M329" s="83"/>
      <c r="N329" s="83"/>
      <c r="O329" s="83"/>
      <c r="P329" s="83"/>
      <c r="Q329" s="83"/>
      <c r="R329" s="83"/>
      <c r="W329" s="43"/>
      <c r="X329" s="43"/>
      <c r="Y329" s="43"/>
    </row>
    <row r="330" spans="7:25" ht="14.5">
      <c r="G330" s="83"/>
      <c r="H330" s="83"/>
      <c r="I330" s="83"/>
      <c r="J330" s="83"/>
      <c r="K330" s="83"/>
      <c r="L330" s="83"/>
      <c r="M330" s="83"/>
      <c r="N330" s="83"/>
      <c r="O330" s="83"/>
      <c r="P330" s="83"/>
      <c r="Q330" s="83"/>
      <c r="R330" s="83"/>
      <c r="W330" s="43"/>
      <c r="X330" s="43"/>
      <c r="Y330" s="43"/>
    </row>
    <row r="331" spans="7:25" ht="14.5">
      <c r="G331" s="83"/>
      <c r="H331" s="83"/>
      <c r="I331" s="83"/>
      <c r="J331" s="83"/>
      <c r="K331" s="83"/>
      <c r="L331" s="83"/>
      <c r="M331" s="83"/>
      <c r="N331" s="83"/>
      <c r="O331" s="83"/>
      <c r="P331" s="83"/>
      <c r="Q331" s="83"/>
      <c r="R331" s="83"/>
      <c r="W331" s="43"/>
      <c r="X331" s="43"/>
      <c r="Y331" s="43"/>
    </row>
    <row r="332" spans="7:25" ht="14.5">
      <c r="G332" s="83"/>
      <c r="H332" s="83"/>
      <c r="I332" s="83"/>
      <c r="J332" s="83"/>
      <c r="K332" s="83"/>
      <c r="L332" s="83"/>
      <c r="M332" s="83"/>
      <c r="N332" s="83"/>
      <c r="O332" s="83"/>
      <c r="P332" s="83"/>
      <c r="Q332" s="83"/>
      <c r="R332" s="83"/>
      <c r="W332" s="43"/>
      <c r="X332" s="43"/>
      <c r="Y332" s="43"/>
    </row>
    <row r="333" spans="7:25" ht="14.5">
      <c r="G333" s="83"/>
      <c r="H333" s="83"/>
      <c r="I333" s="83"/>
      <c r="J333" s="83"/>
      <c r="K333" s="83"/>
      <c r="L333" s="83"/>
      <c r="M333" s="83"/>
      <c r="N333" s="83"/>
      <c r="O333" s="83"/>
      <c r="P333" s="83"/>
      <c r="Q333" s="83"/>
      <c r="R333" s="83"/>
      <c r="W333" s="43"/>
      <c r="X333" s="43"/>
      <c r="Y333" s="43"/>
    </row>
    <row r="334" spans="7:25" ht="14.5">
      <c r="G334" s="83"/>
      <c r="H334" s="83"/>
      <c r="I334" s="83"/>
      <c r="J334" s="83"/>
      <c r="K334" s="83"/>
      <c r="L334" s="83"/>
      <c r="M334" s="83"/>
      <c r="N334" s="83"/>
      <c r="O334" s="83"/>
      <c r="P334" s="83"/>
      <c r="Q334" s="83"/>
      <c r="R334" s="83"/>
      <c r="W334" s="43"/>
      <c r="X334" s="43"/>
      <c r="Y334" s="43"/>
    </row>
    <row r="335" spans="7:25" ht="14.5">
      <c r="G335" s="83"/>
      <c r="H335" s="83"/>
      <c r="I335" s="83"/>
      <c r="J335" s="83"/>
      <c r="K335" s="83"/>
      <c r="L335" s="83"/>
      <c r="M335" s="83"/>
      <c r="N335" s="83"/>
      <c r="O335" s="83"/>
      <c r="P335" s="83"/>
      <c r="Q335" s="83"/>
      <c r="R335" s="83"/>
      <c r="W335" s="43"/>
      <c r="X335" s="43"/>
      <c r="Y335" s="43"/>
    </row>
    <row r="336" spans="7:25" ht="14.5">
      <c r="G336" s="83"/>
      <c r="H336" s="83"/>
      <c r="I336" s="83"/>
      <c r="J336" s="83"/>
      <c r="K336" s="83"/>
      <c r="L336" s="83"/>
      <c r="M336" s="83"/>
      <c r="N336" s="83"/>
      <c r="O336" s="83"/>
      <c r="P336" s="83"/>
      <c r="Q336" s="83"/>
      <c r="R336" s="83"/>
      <c r="W336" s="43"/>
      <c r="X336" s="43"/>
      <c r="Y336" s="43"/>
    </row>
    <row r="337" spans="7:25" ht="14.5">
      <c r="G337" s="83"/>
      <c r="H337" s="83"/>
      <c r="I337" s="83"/>
      <c r="J337" s="83"/>
      <c r="K337" s="83"/>
      <c r="L337" s="83"/>
      <c r="M337" s="83"/>
      <c r="N337" s="83"/>
      <c r="O337" s="83"/>
      <c r="P337" s="83"/>
      <c r="Q337" s="83"/>
      <c r="R337" s="83"/>
      <c r="W337" s="43"/>
      <c r="X337" s="43"/>
      <c r="Y337" s="43"/>
    </row>
    <row r="338" spans="7:25" ht="14.5">
      <c r="G338" s="83"/>
      <c r="H338" s="83"/>
      <c r="I338" s="83"/>
      <c r="J338" s="83"/>
      <c r="K338" s="83"/>
      <c r="L338" s="83"/>
      <c r="M338" s="83"/>
      <c r="N338" s="83"/>
      <c r="O338" s="83"/>
      <c r="P338" s="83"/>
      <c r="Q338" s="83"/>
      <c r="R338" s="83"/>
      <c r="W338" s="43"/>
      <c r="X338" s="43"/>
      <c r="Y338" s="43"/>
    </row>
    <row r="339" spans="7:25" ht="14.5">
      <c r="G339" s="83"/>
      <c r="H339" s="83"/>
      <c r="I339" s="83"/>
      <c r="J339" s="83"/>
      <c r="K339" s="83"/>
      <c r="L339" s="83"/>
      <c r="M339" s="83"/>
      <c r="N339" s="83"/>
      <c r="O339" s="83"/>
      <c r="P339" s="83"/>
      <c r="Q339" s="83"/>
      <c r="R339" s="83"/>
      <c r="W339" s="43"/>
      <c r="X339" s="43"/>
      <c r="Y339" s="43"/>
    </row>
    <row r="340" spans="7:25" ht="14.5">
      <c r="G340" s="83"/>
      <c r="H340" s="83"/>
      <c r="I340" s="83"/>
      <c r="J340" s="83"/>
      <c r="K340" s="83"/>
      <c r="L340" s="83"/>
      <c r="M340" s="83"/>
      <c r="N340" s="83"/>
      <c r="O340" s="83"/>
      <c r="P340" s="83"/>
      <c r="Q340" s="83"/>
      <c r="R340" s="83"/>
      <c r="W340" s="43"/>
      <c r="X340" s="43"/>
      <c r="Y340" s="43"/>
    </row>
    <row r="341" spans="7:25" ht="14.5">
      <c r="G341" s="83"/>
      <c r="H341" s="83"/>
      <c r="I341" s="83"/>
      <c r="J341" s="83"/>
      <c r="K341" s="83"/>
      <c r="L341" s="83"/>
      <c r="M341" s="83"/>
      <c r="N341" s="83"/>
      <c r="O341" s="83"/>
      <c r="P341" s="83"/>
      <c r="Q341" s="83"/>
      <c r="R341" s="83"/>
      <c r="W341" s="43"/>
      <c r="X341" s="43"/>
      <c r="Y341" s="43"/>
    </row>
    <row r="342" spans="7:25" ht="14.5">
      <c r="G342" s="83"/>
      <c r="H342" s="83"/>
      <c r="I342" s="83"/>
      <c r="J342" s="83"/>
      <c r="K342" s="83"/>
      <c r="L342" s="83"/>
      <c r="M342" s="83"/>
      <c r="N342" s="83"/>
      <c r="O342" s="83"/>
      <c r="P342" s="83"/>
      <c r="Q342" s="83"/>
      <c r="R342" s="83"/>
      <c r="W342" s="43"/>
      <c r="X342" s="43"/>
      <c r="Y342" s="43"/>
    </row>
    <row r="343" spans="7:25" ht="14.5">
      <c r="G343" s="83"/>
      <c r="H343" s="83"/>
      <c r="I343" s="83"/>
      <c r="J343" s="83"/>
      <c r="K343" s="83"/>
      <c r="L343" s="83"/>
      <c r="M343" s="83"/>
      <c r="N343" s="83"/>
      <c r="O343" s="83"/>
      <c r="P343" s="83"/>
      <c r="Q343" s="83"/>
      <c r="R343" s="83"/>
      <c r="W343" s="43"/>
      <c r="X343" s="43"/>
      <c r="Y343" s="43"/>
    </row>
    <row r="344" spans="7:25" ht="14.5">
      <c r="G344" s="83"/>
      <c r="H344" s="83"/>
      <c r="I344" s="83"/>
      <c r="J344" s="83"/>
      <c r="K344" s="83"/>
      <c r="L344" s="83"/>
      <c r="M344" s="83"/>
      <c r="N344" s="83"/>
      <c r="O344" s="83"/>
      <c r="P344" s="83"/>
      <c r="Q344" s="83"/>
      <c r="R344" s="83"/>
      <c r="W344" s="43"/>
      <c r="X344" s="43"/>
      <c r="Y344" s="43"/>
    </row>
    <row r="345" spans="7:25" ht="14.5">
      <c r="G345" s="83"/>
      <c r="H345" s="83"/>
      <c r="I345" s="83"/>
      <c r="J345" s="83"/>
      <c r="K345" s="83"/>
      <c r="L345" s="83"/>
      <c r="M345" s="83"/>
      <c r="N345" s="83"/>
      <c r="O345" s="83"/>
      <c r="P345" s="83"/>
      <c r="Q345" s="83"/>
      <c r="R345" s="83"/>
      <c r="W345" s="43"/>
      <c r="X345" s="43"/>
      <c r="Y345" s="43"/>
    </row>
    <row r="346" spans="7:25" ht="14.5">
      <c r="G346" s="83"/>
      <c r="H346" s="83"/>
      <c r="I346" s="83"/>
      <c r="J346" s="83"/>
      <c r="K346" s="83"/>
      <c r="L346" s="83"/>
      <c r="M346" s="83"/>
      <c r="N346" s="83"/>
      <c r="O346" s="83"/>
      <c r="P346" s="83"/>
      <c r="Q346" s="83"/>
      <c r="R346" s="83"/>
      <c r="W346" s="43"/>
      <c r="X346" s="43"/>
      <c r="Y346" s="43"/>
    </row>
    <row r="347" spans="7:25" ht="14.5">
      <c r="G347" s="83"/>
      <c r="H347" s="83"/>
      <c r="I347" s="83"/>
      <c r="J347" s="83"/>
      <c r="K347" s="83"/>
      <c r="L347" s="83"/>
      <c r="M347" s="83"/>
      <c r="N347" s="83"/>
      <c r="O347" s="83"/>
      <c r="P347" s="83"/>
      <c r="Q347" s="83"/>
      <c r="R347" s="83"/>
      <c r="W347" s="43"/>
      <c r="X347" s="43"/>
      <c r="Y347" s="43"/>
    </row>
    <row r="348" spans="7:25" ht="14.5">
      <c r="G348" s="83"/>
      <c r="H348" s="83"/>
      <c r="I348" s="83"/>
      <c r="J348" s="83"/>
      <c r="K348" s="83"/>
      <c r="L348" s="83"/>
      <c r="M348" s="83"/>
      <c r="N348" s="83"/>
      <c r="O348" s="83"/>
      <c r="P348" s="83"/>
      <c r="Q348" s="83"/>
      <c r="R348" s="83"/>
      <c r="W348" s="43"/>
      <c r="X348" s="43"/>
      <c r="Y348" s="43"/>
    </row>
    <row r="349" spans="7:25" ht="14.5">
      <c r="G349" s="83"/>
      <c r="H349" s="83"/>
      <c r="I349" s="83"/>
      <c r="J349" s="83"/>
      <c r="K349" s="83"/>
      <c r="L349" s="83"/>
      <c r="M349" s="83"/>
      <c r="N349" s="83"/>
      <c r="O349" s="83"/>
      <c r="P349" s="83"/>
      <c r="Q349" s="83"/>
      <c r="R349" s="83"/>
      <c r="W349" s="43"/>
      <c r="X349" s="43"/>
      <c r="Y349" s="43"/>
    </row>
    <row r="350" spans="7:25" ht="14.5">
      <c r="G350" s="83"/>
      <c r="H350" s="83"/>
      <c r="I350" s="83"/>
      <c r="J350" s="83"/>
      <c r="K350" s="83"/>
      <c r="L350" s="83"/>
      <c r="M350" s="83"/>
      <c r="N350" s="83"/>
      <c r="O350" s="83"/>
      <c r="P350" s="83"/>
      <c r="Q350" s="83"/>
      <c r="R350" s="83"/>
      <c r="W350" s="43"/>
      <c r="X350" s="43"/>
      <c r="Y350" s="43"/>
    </row>
    <row r="351" spans="7:25" ht="14.5">
      <c r="G351" s="83"/>
      <c r="H351" s="83"/>
      <c r="I351" s="83"/>
      <c r="J351" s="83"/>
      <c r="K351" s="83"/>
      <c r="L351" s="83"/>
      <c r="M351" s="83"/>
      <c r="N351" s="83"/>
      <c r="O351" s="83"/>
      <c r="P351" s="83"/>
      <c r="Q351" s="83"/>
      <c r="R351" s="83"/>
      <c r="W351" s="43"/>
      <c r="X351" s="43"/>
      <c r="Y351" s="43"/>
    </row>
    <row r="352" spans="7:25" ht="14.5">
      <c r="G352" s="83"/>
      <c r="H352" s="83"/>
      <c r="I352" s="83"/>
      <c r="J352" s="83"/>
      <c r="K352" s="83"/>
      <c r="L352" s="83"/>
      <c r="M352" s="83"/>
      <c r="N352" s="83"/>
      <c r="O352" s="83"/>
      <c r="P352" s="83"/>
      <c r="Q352" s="83"/>
      <c r="R352" s="83"/>
      <c r="W352" s="43"/>
      <c r="X352" s="43"/>
      <c r="Y352" s="43"/>
    </row>
    <row r="353" spans="7:25" ht="14.5">
      <c r="G353" s="83"/>
      <c r="H353" s="83"/>
      <c r="I353" s="83"/>
      <c r="J353" s="83"/>
      <c r="K353" s="83"/>
      <c r="L353" s="83"/>
      <c r="M353" s="83"/>
      <c r="N353" s="83"/>
      <c r="O353" s="83"/>
      <c r="P353" s="83"/>
      <c r="Q353" s="83"/>
      <c r="R353" s="83"/>
      <c r="W353" s="43"/>
      <c r="X353" s="43"/>
      <c r="Y353" s="43"/>
    </row>
    <row r="354" spans="7:25" ht="14.5">
      <c r="G354" s="83"/>
      <c r="H354" s="83"/>
      <c r="I354" s="83"/>
      <c r="J354" s="83"/>
      <c r="K354" s="83"/>
      <c r="L354" s="83"/>
      <c r="M354" s="83"/>
      <c r="N354" s="83"/>
      <c r="O354" s="83"/>
      <c r="P354" s="83"/>
      <c r="Q354" s="83"/>
      <c r="R354" s="83"/>
      <c r="W354" s="43"/>
      <c r="X354" s="43"/>
      <c r="Y354" s="43"/>
    </row>
    <row r="355" spans="7:25" ht="14.5">
      <c r="G355" s="83"/>
      <c r="H355" s="83"/>
      <c r="I355" s="83"/>
      <c r="J355" s="83"/>
      <c r="K355" s="83"/>
      <c r="L355" s="83"/>
      <c r="M355" s="83"/>
      <c r="N355" s="83"/>
      <c r="O355" s="83"/>
      <c r="P355" s="83"/>
      <c r="Q355" s="83"/>
      <c r="R355" s="83"/>
      <c r="W355" s="43"/>
      <c r="X355" s="43"/>
      <c r="Y355" s="43"/>
    </row>
    <row r="356" spans="7:25" ht="14.5">
      <c r="G356" s="83"/>
      <c r="H356" s="83"/>
      <c r="I356" s="83"/>
      <c r="J356" s="83"/>
      <c r="K356" s="83"/>
      <c r="L356" s="83"/>
      <c r="M356" s="83"/>
      <c r="N356" s="83"/>
      <c r="O356" s="83"/>
      <c r="P356" s="83"/>
      <c r="Q356" s="83"/>
      <c r="R356" s="83"/>
      <c r="W356" s="43"/>
      <c r="X356" s="43"/>
      <c r="Y356" s="43"/>
    </row>
    <row r="357" spans="7:25" ht="14.5">
      <c r="G357" s="83"/>
      <c r="H357" s="83"/>
      <c r="I357" s="83"/>
      <c r="J357" s="83"/>
      <c r="K357" s="83"/>
      <c r="L357" s="83"/>
      <c r="M357" s="83"/>
      <c r="N357" s="83"/>
      <c r="O357" s="83"/>
      <c r="P357" s="83"/>
      <c r="Q357" s="83"/>
      <c r="R357" s="83"/>
      <c r="W357" s="43"/>
      <c r="X357" s="43"/>
      <c r="Y357" s="43"/>
    </row>
    <row r="358" spans="7:25" ht="14.5">
      <c r="G358" s="83"/>
      <c r="H358" s="83"/>
      <c r="I358" s="83"/>
      <c r="J358" s="83"/>
      <c r="K358" s="83"/>
      <c r="L358" s="83"/>
      <c r="M358" s="83"/>
      <c r="N358" s="83"/>
      <c r="O358" s="83"/>
      <c r="P358" s="83"/>
      <c r="Q358" s="83"/>
      <c r="R358" s="83"/>
      <c r="W358" s="43"/>
      <c r="X358" s="43"/>
      <c r="Y358" s="43"/>
    </row>
    <row r="359" spans="7:25" ht="14.5">
      <c r="G359" s="83"/>
      <c r="H359" s="83"/>
      <c r="I359" s="83"/>
      <c r="J359" s="83"/>
      <c r="K359" s="83"/>
      <c r="L359" s="83"/>
      <c r="M359" s="83"/>
      <c r="N359" s="83"/>
      <c r="O359" s="83"/>
      <c r="P359" s="83"/>
      <c r="Q359" s="83"/>
      <c r="R359" s="83"/>
      <c r="W359" s="43"/>
      <c r="X359" s="43"/>
      <c r="Y359" s="43"/>
    </row>
    <row r="360" spans="7:25" ht="14.5">
      <c r="G360" s="83"/>
      <c r="H360" s="83"/>
      <c r="I360" s="83"/>
      <c r="J360" s="83"/>
      <c r="K360" s="83"/>
      <c r="L360" s="83"/>
      <c r="M360" s="83"/>
      <c r="N360" s="83"/>
      <c r="O360" s="83"/>
      <c r="P360" s="83"/>
      <c r="Q360" s="83"/>
      <c r="R360" s="83"/>
      <c r="W360" s="43"/>
      <c r="X360" s="43"/>
      <c r="Y360" s="43"/>
    </row>
    <row r="361" spans="7:25" ht="14.5">
      <c r="G361" s="83"/>
      <c r="H361" s="83"/>
      <c r="I361" s="83"/>
      <c r="J361" s="83"/>
      <c r="K361" s="83"/>
      <c r="L361" s="83"/>
      <c r="M361" s="83"/>
      <c r="N361" s="83"/>
      <c r="O361" s="83"/>
      <c r="P361" s="83"/>
      <c r="Q361" s="83"/>
      <c r="R361" s="83"/>
      <c r="W361" s="43"/>
      <c r="X361" s="43"/>
      <c r="Y361" s="43"/>
    </row>
    <row r="362" spans="7:25" ht="14.5">
      <c r="G362" s="83"/>
      <c r="H362" s="83"/>
      <c r="I362" s="83"/>
      <c r="J362" s="83"/>
      <c r="K362" s="83"/>
      <c r="L362" s="83"/>
      <c r="M362" s="83"/>
      <c r="N362" s="83"/>
      <c r="O362" s="83"/>
      <c r="P362" s="83"/>
      <c r="Q362" s="83"/>
      <c r="R362" s="83"/>
      <c r="W362" s="43"/>
      <c r="X362" s="43"/>
      <c r="Y362" s="43"/>
    </row>
    <row r="363" spans="7:25" ht="14.5">
      <c r="G363" s="83"/>
      <c r="H363" s="83"/>
      <c r="I363" s="83"/>
      <c r="J363" s="83"/>
      <c r="K363" s="83"/>
      <c r="L363" s="83"/>
      <c r="M363" s="83"/>
      <c r="N363" s="83"/>
      <c r="O363" s="83"/>
      <c r="P363" s="83"/>
      <c r="Q363" s="83"/>
      <c r="R363" s="83"/>
      <c r="W363" s="43"/>
      <c r="X363" s="43"/>
      <c r="Y363" s="43"/>
    </row>
    <row r="364" spans="7:25" ht="14.5">
      <c r="G364" s="83"/>
      <c r="H364" s="83"/>
      <c r="I364" s="83"/>
      <c r="J364" s="83"/>
      <c r="K364" s="83"/>
      <c r="L364" s="83"/>
      <c r="M364" s="83"/>
      <c r="N364" s="83"/>
      <c r="O364" s="83"/>
      <c r="P364" s="83"/>
      <c r="Q364" s="83"/>
      <c r="R364" s="83"/>
      <c r="W364" s="43"/>
      <c r="X364" s="43"/>
      <c r="Y364" s="43"/>
    </row>
    <row r="365" spans="7:25" ht="14.5">
      <c r="G365" s="83"/>
      <c r="H365" s="83"/>
      <c r="I365" s="83"/>
      <c r="J365" s="83"/>
      <c r="K365" s="83"/>
      <c r="L365" s="83"/>
      <c r="M365" s="83"/>
      <c r="N365" s="83"/>
      <c r="O365" s="83"/>
      <c r="P365" s="83"/>
      <c r="Q365" s="83"/>
      <c r="R365" s="83"/>
      <c r="W365" s="43"/>
      <c r="X365" s="43"/>
      <c r="Y365" s="43"/>
    </row>
    <row r="366" spans="7:25" ht="14.5">
      <c r="G366" s="83"/>
      <c r="H366" s="83"/>
      <c r="I366" s="83"/>
      <c r="J366" s="83"/>
      <c r="K366" s="83"/>
      <c r="L366" s="83"/>
      <c r="M366" s="83"/>
      <c r="N366" s="83"/>
      <c r="O366" s="83"/>
      <c r="P366" s="83"/>
      <c r="Q366" s="83"/>
      <c r="R366" s="83"/>
      <c r="W366" s="43"/>
      <c r="X366" s="43"/>
      <c r="Y366" s="43"/>
    </row>
    <row r="367" spans="7:25" ht="14.5">
      <c r="G367" s="83"/>
      <c r="H367" s="83"/>
      <c r="I367" s="83"/>
      <c r="J367" s="83"/>
      <c r="K367" s="83"/>
      <c r="L367" s="83"/>
      <c r="M367" s="83"/>
      <c r="N367" s="83"/>
      <c r="O367" s="83"/>
      <c r="P367" s="83"/>
      <c r="Q367" s="83"/>
      <c r="R367" s="83"/>
      <c r="W367" s="43"/>
      <c r="X367" s="43"/>
      <c r="Y367" s="43"/>
    </row>
    <row r="368" spans="7:25" ht="14.5">
      <c r="G368" s="83"/>
      <c r="H368" s="83"/>
      <c r="I368" s="83"/>
      <c r="J368" s="83"/>
      <c r="K368" s="83"/>
      <c r="L368" s="83"/>
      <c r="M368" s="83"/>
      <c r="N368" s="83"/>
      <c r="O368" s="83"/>
      <c r="P368" s="83"/>
      <c r="Q368" s="83"/>
      <c r="R368" s="83"/>
      <c r="W368" s="43"/>
      <c r="X368" s="43"/>
      <c r="Y368" s="43"/>
    </row>
    <row r="369" spans="7:25" ht="14.5">
      <c r="G369" s="83"/>
      <c r="H369" s="83"/>
      <c r="I369" s="83"/>
      <c r="J369" s="83"/>
      <c r="K369" s="83"/>
      <c r="L369" s="83"/>
      <c r="M369" s="83"/>
      <c r="N369" s="83"/>
      <c r="O369" s="83"/>
      <c r="P369" s="83"/>
      <c r="Q369" s="83"/>
      <c r="R369" s="83"/>
      <c r="W369" s="43"/>
      <c r="X369" s="43"/>
      <c r="Y369" s="43"/>
    </row>
    <row r="370" spans="7:25" ht="14.5">
      <c r="G370" s="83"/>
      <c r="H370" s="83"/>
      <c r="I370" s="83"/>
      <c r="J370" s="83"/>
      <c r="K370" s="83"/>
      <c r="L370" s="83"/>
      <c r="M370" s="83"/>
      <c r="N370" s="83"/>
      <c r="O370" s="83"/>
      <c r="P370" s="83"/>
      <c r="Q370" s="83"/>
      <c r="R370" s="83"/>
      <c r="W370" s="43"/>
      <c r="X370" s="43"/>
      <c r="Y370" s="43"/>
    </row>
    <row r="371" spans="7:25" ht="14.5">
      <c r="G371" s="83"/>
      <c r="H371" s="83"/>
      <c r="I371" s="83"/>
      <c r="J371" s="83"/>
      <c r="K371" s="83"/>
      <c r="L371" s="83"/>
      <c r="M371" s="83"/>
      <c r="N371" s="83"/>
      <c r="O371" s="83"/>
      <c r="P371" s="83"/>
      <c r="Q371" s="83"/>
      <c r="R371" s="83"/>
      <c r="W371" s="43"/>
      <c r="X371" s="43"/>
      <c r="Y371" s="43"/>
    </row>
    <row r="372" spans="7:25" ht="14.5">
      <c r="G372" s="83"/>
      <c r="H372" s="83"/>
      <c r="I372" s="83"/>
      <c r="J372" s="83"/>
      <c r="K372" s="83"/>
      <c r="L372" s="83"/>
      <c r="M372" s="83"/>
      <c r="N372" s="83"/>
      <c r="O372" s="83"/>
      <c r="P372" s="83"/>
      <c r="Q372" s="83"/>
      <c r="R372" s="83"/>
      <c r="W372" s="43"/>
      <c r="X372" s="43"/>
      <c r="Y372" s="43"/>
    </row>
    <row r="373" spans="7:25" ht="14.5">
      <c r="G373" s="83"/>
      <c r="H373" s="83"/>
      <c r="I373" s="83"/>
      <c r="J373" s="83"/>
      <c r="K373" s="83"/>
      <c r="L373" s="83"/>
      <c r="M373" s="83"/>
      <c r="N373" s="83"/>
      <c r="O373" s="83"/>
      <c r="P373" s="83"/>
      <c r="Q373" s="83"/>
      <c r="R373" s="83"/>
      <c r="W373" s="43"/>
      <c r="X373" s="43"/>
      <c r="Y373" s="43"/>
    </row>
    <row r="374" spans="7:25" ht="14.5">
      <c r="G374" s="83"/>
      <c r="H374" s="83"/>
      <c r="I374" s="83"/>
      <c r="J374" s="83"/>
      <c r="K374" s="83"/>
      <c r="L374" s="83"/>
      <c r="M374" s="83"/>
      <c r="N374" s="83"/>
      <c r="O374" s="83"/>
      <c r="P374" s="83"/>
      <c r="Q374" s="83"/>
      <c r="R374" s="83"/>
      <c r="W374" s="43"/>
      <c r="X374" s="43"/>
      <c r="Y374" s="43"/>
    </row>
    <row r="375" spans="7:25" ht="14.5">
      <c r="G375" s="83"/>
      <c r="H375" s="83"/>
      <c r="I375" s="83"/>
      <c r="J375" s="83"/>
      <c r="K375" s="83"/>
      <c r="L375" s="83"/>
      <c r="M375" s="83"/>
      <c r="N375" s="83"/>
      <c r="O375" s="83"/>
      <c r="P375" s="83"/>
      <c r="Q375" s="83"/>
      <c r="R375" s="83"/>
      <c r="W375" s="43"/>
      <c r="X375" s="43"/>
      <c r="Y375" s="43"/>
    </row>
    <row r="376" spans="7:25" ht="14.5">
      <c r="G376" s="83"/>
      <c r="H376" s="83"/>
      <c r="I376" s="83"/>
      <c r="J376" s="83"/>
      <c r="K376" s="83"/>
      <c r="L376" s="83"/>
      <c r="M376" s="83"/>
      <c r="N376" s="83"/>
      <c r="O376" s="83"/>
      <c r="P376" s="83"/>
      <c r="Q376" s="83"/>
      <c r="R376" s="83"/>
      <c r="W376" s="43"/>
      <c r="X376" s="43"/>
      <c r="Y376" s="43"/>
    </row>
    <row r="377" spans="7:25" ht="14.5">
      <c r="G377" s="83"/>
      <c r="H377" s="83"/>
      <c r="I377" s="83"/>
      <c r="J377" s="83"/>
      <c r="K377" s="83"/>
      <c r="L377" s="83"/>
      <c r="M377" s="83"/>
      <c r="N377" s="83"/>
      <c r="O377" s="83"/>
      <c r="P377" s="83"/>
      <c r="Q377" s="83"/>
      <c r="R377" s="83"/>
      <c r="W377" s="43"/>
      <c r="X377" s="43"/>
      <c r="Y377" s="43"/>
    </row>
    <row r="378" spans="7:25" ht="14.5">
      <c r="G378" s="83"/>
      <c r="H378" s="83"/>
      <c r="I378" s="83"/>
      <c r="J378" s="83"/>
      <c r="K378" s="83"/>
      <c r="L378" s="83"/>
      <c r="M378" s="83"/>
      <c r="N378" s="83"/>
      <c r="O378" s="83"/>
      <c r="P378" s="83"/>
      <c r="Q378" s="83"/>
      <c r="R378" s="83"/>
      <c r="W378" s="43"/>
      <c r="X378" s="43"/>
      <c r="Y378" s="43"/>
    </row>
    <row r="379" spans="7:25" ht="14.5">
      <c r="G379" s="83"/>
      <c r="H379" s="83"/>
      <c r="I379" s="83"/>
      <c r="J379" s="83"/>
      <c r="K379" s="83"/>
      <c r="L379" s="83"/>
      <c r="M379" s="83"/>
      <c r="N379" s="83"/>
      <c r="O379" s="83"/>
      <c r="P379" s="83"/>
      <c r="Q379" s="83"/>
      <c r="R379" s="83"/>
      <c r="W379" s="43"/>
      <c r="X379" s="43"/>
      <c r="Y379" s="43"/>
    </row>
    <row r="380" spans="7:25" ht="14.5">
      <c r="G380" s="83"/>
      <c r="H380" s="83"/>
      <c r="I380" s="83"/>
      <c r="J380" s="83"/>
      <c r="K380" s="83"/>
      <c r="L380" s="83"/>
      <c r="M380" s="83"/>
      <c r="N380" s="83"/>
      <c r="O380" s="83"/>
      <c r="P380" s="83"/>
      <c r="Q380" s="83"/>
      <c r="R380" s="83"/>
      <c r="W380" s="43"/>
      <c r="X380" s="43"/>
      <c r="Y380" s="43"/>
    </row>
    <row r="381" spans="7:25" ht="14.5">
      <c r="G381" s="83"/>
      <c r="H381" s="83"/>
      <c r="I381" s="83"/>
      <c r="J381" s="83"/>
      <c r="K381" s="83"/>
      <c r="L381" s="83"/>
      <c r="M381" s="83"/>
      <c r="N381" s="83"/>
      <c r="O381" s="83"/>
      <c r="P381" s="83"/>
      <c r="Q381" s="83"/>
      <c r="R381" s="83"/>
      <c r="W381" s="43"/>
      <c r="X381" s="43"/>
      <c r="Y381" s="43"/>
    </row>
    <row r="382" spans="7:25" ht="14.5">
      <c r="G382" s="83"/>
      <c r="H382" s="83"/>
      <c r="I382" s="83"/>
      <c r="J382" s="83"/>
      <c r="K382" s="83"/>
      <c r="L382" s="83"/>
      <c r="M382" s="83"/>
      <c r="N382" s="83"/>
      <c r="O382" s="83"/>
      <c r="P382" s="83"/>
      <c r="Q382" s="83"/>
      <c r="R382" s="83"/>
      <c r="W382" s="43"/>
      <c r="X382" s="43"/>
      <c r="Y382" s="43"/>
    </row>
    <row r="383" spans="7:25" ht="14.5">
      <c r="G383" s="83"/>
      <c r="H383" s="83"/>
      <c r="I383" s="83"/>
      <c r="J383" s="83"/>
      <c r="K383" s="83"/>
      <c r="L383" s="83"/>
      <c r="M383" s="83"/>
      <c r="N383" s="83"/>
      <c r="O383" s="83"/>
      <c r="P383" s="83"/>
      <c r="Q383" s="83"/>
      <c r="R383" s="83"/>
      <c r="W383" s="43"/>
      <c r="X383" s="43"/>
      <c r="Y383" s="43"/>
    </row>
    <row r="384" spans="7:25" ht="14.5">
      <c r="G384" s="83"/>
      <c r="H384" s="83"/>
      <c r="I384" s="83"/>
      <c r="J384" s="83"/>
      <c r="K384" s="83"/>
      <c r="L384" s="83"/>
      <c r="M384" s="83"/>
      <c r="N384" s="83"/>
      <c r="O384" s="83"/>
      <c r="P384" s="83"/>
      <c r="Q384" s="83"/>
      <c r="R384" s="83"/>
      <c r="W384" s="43"/>
      <c r="X384" s="43"/>
      <c r="Y384" s="43"/>
    </row>
    <row r="385" spans="7:25" ht="14.5">
      <c r="G385" s="83"/>
      <c r="H385" s="83"/>
      <c r="I385" s="83"/>
      <c r="J385" s="83"/>
      <c r="K385" s="83"/>
      <c r="L385" s="83"/>
      <c r="M385" s="83"/>
      <c r="N385" s="83"/>
      <c r="O385" s="83"/>
      <c r="P385" s="83"/>
      <c r="Q385" s="83"/>
      <c r="R385" s="83"/>
      <c r="W385" s="43"/>
      <c r="X385" s="43"/>
      <c r="Y385" s="43"/>
    </row>
    <row r="386" spans="7:25" ht="14.5">
      <c r="G386" s="83"/>
      <c r="H386" s="83"/>
      <c r="I386" s="83"/>
      <c r="J386" s="83"/>
      <c r="K386" s="83"/>
      <c r="L386" s="83"/>
      <c r="M386" s="83"/>
      <c r="N386" s="83"/>
      <c r="O386" s="83"/>
      <c r="P386" s="83"/>
      <c r="Q386" s="83"/>
      <c r="R386" s="83"/>
      <c r="W386" s="43"/>
      <c r="X386" s="43"/>
      <c r="Y386" s="43"/>
    </row>
    <row r="387" spans="7:25" ht="14.5">
      <c r="G387" s="83"/>
      <c r="H387" s="83"/>
      <c r="I387" s="83"/>
      <c r="J387" s="83"/>
      <c r="K387" s="83"/>
      <c r="L387" s="83"/>
      <c r="M387" s="83"/>
      <c r="N387" s="83"/>
      <c r="O387" s="83"/>
      <c r="P387" s="83"/>
      <c r="Q387" s="83"/>
      <c r="R387" s="83"/>
      <c r="W387" s="43"/>
      <c r="X387" s="43"/>
      <c r="Y387" s="43"/>
    </row>
    <row r="388" spans="7:25" ht="14.5">
      <c r="G388" s="83"/>
      <c r="H388" s="83"/>
      <c r="I388" s="83"/>
      <c r="J388" s="83"/>
      <c r="K388" s="83"/>
      <c r="L388" s="83"/>
      <c r="M388" s="83"/>
      <c r="N388" s="83"/>
      <c r="O388" s="83"/>
      <c r="P388" s="83"/>
      <c r="Q388" s="83"/>
      <c r="R388" s="83"/>
      <c r="W388" s="43"/>
      <c r="X388" s="43"/>
      <c r="Y388" s="43"/>
    </row>
    <row r="389" spans="7:25" ht="14.5">
      <c r="G389" s="83"/>
      <c r="H389" s="83"/>
      <c r="I389" s="83"/>
      <c r="J389" s="83"/>
      <c r="K389" s="83"/>
      <c r="L389" s="83"/>
      <c r="M389" s="83"/>
      <c r="N389" s="83"/>
      <c r="O389" s="83"/>
      <c r="P389" s="83"/>
      <c r="Q389" s="83"/>
      <c r="R389" s="83"/>
      <c r="W389" s="43"/>
      <c r="X389" s="43"/>
      <c r="Y389" s="43"/>
    </row>
    <row r="390" spans="7:25" ht="14.5">
      <c r="G390" s="83"/>
      <c r="H390" s="83"/>
      <c r="I390" s="83"/>
      <c r="J390" s="83"/>
      <c r="K390" s="83"/>
      <c r="L390" s="83"/>
      <c r="M390" s="83"/>
      <c r="N390" s="83"/>
      <c r="O390" s="83"/>
      <c r="P390" s="83"/>
      <c r="Q390" s="83"/>
      <c r="R390" s="83"/>
      <c r="W390" s="43"/>
      <c r="X390" s="43"/>
      <c r="Y390" s="43"/>
    </row>
    <row r="391" spans="7:25" ht="14.5">
      <c r="G391" s="83"/>
      <c r="H391" s="83"/>
      <c r="I391" s="83"/>
      <c r="J391" s="83"/>
      <c r="K391" s="83"/>
      <c r="L391" s="83"/>
      <c r="M391" s="83"/>
      <c r="N391" s="83"/>
      <c r="O391" s="83"/>
      <c r="P391" s="83"/>
      <c r="Q391" s="83"/>
      <c r="R391" s="83"/>
      <c r="W391" s="43"/>
      <c r="X391" s="43"/>
      <c r="Y391" s="43"/>
    </row>
    <row r="392" spans="7:25" ht="14.5">
      <c r="G392" s="83"/>
      <c r="H392" s="83"/>
      <c r="I392" s="83"/>
      <c r="J392" s="83"/>
      <c r="K392" s="83"/>
      <c r="L392" s="83"/>
      <c r="M392" s="83"/>
      <c r="N392" s="83"/>
      <c r="O392" s="83"/>
      <c r="P392" s="83"/>
      <c r="Q392" s="83"/>
      <c r="R392" s="83"/>
      <c r="W392" s="43"/>
      <c r="X392" s="43"/>
      <c r="Y392" s="43"/>
    </row>
    <row r="393" spans="7:25" ht="14.5">
      <c r="G393" s="83"/>
      <c r="H393" s="83"/>
      <c r="I393" s="83"/>
      <c r="J393" s="83"/>
      <c r="K393" s="83"/>
      <c r="L393" s="83"/>
      <c r="M393" s="83"/>
      <c r="N393" s="83"/>
      <c r="O393" s="83"/>
      <c r="P393" s="83"/>
      <c r="Q393" s="83"/>
      <c r="R393" s="83"/>
      <c r="W393" s="43"/>
      <c r="X393" s="43"/>
      <c r="Y393" s="43"/>
    </row>
    <row r="394" spans="7:25" ht="14.5">
      <c r="G394" s="83"/>
      <c r="H394" s="83"/>
      <c r="I394" s="83"/>
      <c r="J394" s="83"/>
      <c r="K394" s="83"/>
      <c r="L394" s="83"/>
      <c r="M394" s="83"/>
      <c r="N394" s="83"/>
      <c r="O394" s="83"/>
      <c r="P394" s="83"/>
      <c r="Q394" s="83"/>
      <c r="R394" s="83"/>
      <c r="W394" s="43"/>
      <c r="X394" s="43"/>
      <c r="Y394" s="43"/>
    </row>
    <row r="395" spans="7:25" ht="14.5">
      <c r="G395" s="83"/>
      <c r="H395" s="83"/>
      <c r="I395" s="83"/>
      <c r="J395" s="83"/>
      <c r="K395" s="83"/>
      <c r="L395" s="83"/>
      <c r="M395" s="83"/>
      <c r="N395" s="83"/>
      <c r="O395" s="83"/>
      <c r="P395" s="83"/>
      <c r="Q395" s="83"/>
      <c r="R395" s="83"/>
      <c r="W395" s="43"/>
      <c r="X395" s="43"/>
      <c r="Y395" s="43"/>
    </row>
    <row r="396" spans="7:25" ht="14.5">
      <c r="G396" s="83"/>
      <c r="H396" s="83"/>
      <c r="I396" s="83"/>
      <c r="J396" s="83"/>
      <c r="K396" s="83"/>
      <c r="L396" s="83"/>
      <c r="M396" s="83"/>
      <c r="N396" s="83"/>
      <c r="O396" s="83"/>
      <c r="P396" s="83"/>
      <c r="Q396" s="83"/>
      <c r="R396" s="83"/>
      <c r="W396" s="43"/>
      <c r="X396" s="43"/>
      <c r="Y396" s="43"/>
    </row>
    <row r="397" spans="7:25" ht="14.5">
      <c r="G397" s="83"/>
      <c r="H397" s="83"/>
      <c r="I397" s="83"/>
      <c r="J397" s="83"/>
      <c r="K397" s="83"/>
      <c r="L397" s="83"/>
      <c r="M397" s="83"/>
      <c r="N397" s="83"/>
      <c r="O397" s="83"/>
      <c r="P397" s="83"/>
      <c r="Q397" s="83"/>
      <c r="R397" s="83"/>
      <c r="W397" s="43"/>
      <c r="X397" s="43"/>
      <c r="Y397" s="43"/>
    </row>
    <row r="398" spans="7:25" ht="14.5">
      <c r="G398" s="83"/>
      <c r="H398" s="83"/>
      <c r="I398" s="83"/>
      <c r="J398" s="83"/>
      <c r="K398" s="83"/>
      <c r="L398" s="83"/>
      <c r="M398" s="83"/>
      <c r="N398" s="83"/>
      <c r="O398" s="83"/>
      <c r="P398" s="83"/>
      <c r="Q398" s="83"/>
      <c r="R398" s="83"/>
      <c r="W398" s="43"/>
      <c r="X398" s="43"/>
      <c r="Y398" s="43"/>
    </row>
    <row r="399" spans="7:25" ht="14.5">
      <c r="G399" s="83"/>
      <c r="H399" s="83"/>
      <c r="I399" s="83"/>
      <c r="J399" s="83"/>
      <c r="K399" s="83"/>
      <c r="L399" s="83"/>
      <c r="M399" s="83"/>
      <c r="N399" s="83"/>
      <c r="O399" s="83"/>
      <c r="P399" s="83"/>
      <c r="Q399" s="83"/>
      <c r="R399" s="83"/>
      <c r="W399" s="43"/>
      <c r="X399" s="43"/>
      <c r="Y399" s="43"/>
    </row>
    <row r="400" spans="7:25" ht="14.5">
      <c r="G400" s="83"/>
      <c r="H400" s="83"/>
      <c r="I400" s="83"/>
      <c r="J400" s="83"/>
      <c r="K400" s="83"/>
      <c r="L400" s="83"/>
      <c r="M400" s="83"/>
      <c r="N400" s="83"/>
      <c r="O400" s="83"/>
      <c r="P400" s="83"/>
      <c r="Q400" s="83"/>
      <c r="R400" s="83"/>
      <c r="W400" s="43"/>
      <c r="X400" s="43"/>
      <c r="Y400" s="43"/>
    </row>
    <row r="401" spans="7:25" ht="14.5">
      <c r="G401" s="83"/>
      <c r="H401" s="83"/>
      <c r="I401" s="83"/>
      <c r="J401" s="83"/>
      <c r="K401" s="83"/>
      <c r="L401" s="83"/>
      <c r="M401" s="83"/>
      <c r="N401" s="83"/>
      <c r="O401" s="83"/>
      <c r="P401" s="83"/>
      <c r="Q401" s="83"/>
      <c r="R401" s="83"/>
      <c r="W401" s="43"/>
      <c r="X401" s="43"/>
      <c r="Y401" s="43"/>
    </row>
    <row r="402" spans="7:25" ht="14.5">
      <c r="G402" s="83"/>
      <c r="H402" s="83"/>
      <c r="I402" s="83"/>
      <c r="J402" s="83"/>
      <c r="K402" s="83"/>
      <c r="L402" s="83"/>
      <c r="M402" s="83"/>
      <c r="N402" s="83"/>
      <c r="O402" s="83"/>
      <c r="P402" s="83"/>
      <c r="Q402" s="83"/>
      <c r="R402" s="83"/>
      <c r="W402" s="43"/>
      <c r="X402" s="43"/>
      <c r="Y402" s="43"/>
    </row>
    <row r="403" spans="7:25" ht="14.5">
      <c r="G403" s="83"/>
      <c r="H403" s="83"/>
      <c r="I403" s="83"/>
      <c r="J403" s="83"/>
      <c r="K403" s="83"/>
      <c r="L403" s="83"/>
      <c r="M403" s="83"/>
      <c r="N403" s="83"/>
      <c r="O403" s="83"/>
      <c r="P403" s="83"/>
      <c r="Q403" s="83"/>
      <c r="R403" s="83"/>
      <c r="W403" s="43"/>
      <c r="X403" s="43"/>
      <c r="Y403" s="43"/>
    </row>
    <row r="404" spans="7:25" ht="14.5">
      <c r="G404" s="83"/>
      <c r="H404" s="83"/>
      <c r="I404" s="83"/>
      <c r="J404" s="83"/>
      <c r="K404" s="83"/>
      <c r="L404" s="83"/>
      <c r="M404" s="83"/>
      <c r="N404" s="83"/>
      <c r="O404" s="83"/>
      <c r="P404" s="83"/>
      <c r="Q404" s="83"/>
      <c r="R404" s="83"/>
      <c r="W404" s="43"/>
      <c r="X404" s="43"/>
      <c r="Y404" s="43"/>
    </row>
    <row r="405" spans="7:25" ht="14.5">
      <c r="G405" s="83"/>
      <c r="H405" s="83"/>
      <c r="I405" s="83"/>
      <c r="J405" s="83"/>
      <c r="K405" s="83"/>
      <c r="L405" s="83"/>
      <c r="M405" s="83"/>
      <c r="N405" s="83"/>
      <c r="O405" s="83"/>
      <c r="P405" s="83"/>
      <c r="Q405" s="83"/>
      <c r="R405" s="83"/>
      <c r="W405" s="43"/>
      <c r="X405" s="43"/>
      <c r="Y405" s="43"/>
    </row>
    <row r="406" spans="7:25" ht="14.5">
      <c r="G406" s="83"/>
      <c r="H406" s="83"/>
      <c r="I406" s="83"/>
      <c r="J406" s="83"/>
      <c r="K406" s="83"/>
      <c r="L406" s="83"/>
      <c r="M406" s="83"/>
      <c r="N406" s="83"/>
      <c r="O406" s="83"/>
      <c r="P406" s="83"/>
      <c r="Q406" s="83"/>
      <c r="R406" s="83"/>
      <c r="W406" s="43"/>
      <c r="X406" s="43"/>
      <c r="Y406" s="43"/>
    </row>
    <row r="407" spans="7:25" ht="14.5">
      <c r="G407" s="83"/>
      <c r="H407" s="83"/>
      <c r="I407" s="83"/>
      <c r="J407" s="83"/>
      <c r="K407" s="83"/>
      <c r="L407" s="83"/>
      <c r="M407" s="83"/>
      <c r="N407" s="83"/>
      <c r="O407" s="83"/>
      <c r="P407" s="83"/>
      <c r="Q407" s="83"/>
      <c r="R407" s="83"/>
      <c r="W407" s="43"/>
      <c r="X407" s="43"/>
      <c r="Y407" s="43"/>
    </row>
    <row r="408" spans="7:25" ht="14.5">
      <c r="G408" s="83"/>
      <c r="H408" s="83"/>
      <c r="I408" s="83"/>
      <c r="J408" s="83"/>
      <c r="K408" s="83"/>
      <c r="L408" s="83"/>
      <c r="M408" s="83"/>
      <c r="N408" s="83"/>
      <c r="O408" s="83"/>
      <c r="P408" s="83"/>
      <c r="Q408" s="83"/>
      <c r="R408" s="83"/>
      <c r="W408" s="43"/>
      <c r="X408" s="43"/>
      <c r="Y408" s="43"/>
    </row>
    <row r="409" spans="7:25" ht="14.5">
      <c r="G409" s="83"/>
      <c r="H409" s="83"/>
      <c r="I409" s="83"/>
      <c r="J409" s="83"/>
      <c r="K409" s="83"/>
      <c r="L409" s="83"/>
      <c r="M409" s="83"/>
      <c r="N409" s="83"/>
      <c r="O409" s="83"/>
      <c r="P409" s="83"/>
      <c r="Q409" s="83"/>
      <c r="R409" s="83"/>
      <c r="W409" s="43"/>
      <c r="X409" s="43"/>
      <c r="Y409" s="43"/>
    </row>
    <row r="410" spans="7:25" ht="14.5">
      <c r="G410" s="83"/>
      <c r="H410" s="83"/>
      <c r="I410" s="83"/>
      <c r="J410" s="83"/>
      <c r="K410" s="83"/>
      <c r="L410" s="83"/>
      <c r="M410" s="83"/>
      <c r="N410" s="83"/>
      <c r="O410" s="83"/>
      <c r="P410" s="83"/>
      <c r="Q410" s="83"/>
      <c r="R410" s="83"/>
      <c r="W410" s="43"/>
      <c r="X410" s="43"/>
      <c r="Y410" s="43"/>
    </row>
    <row r="411" spans="7:25" ht="14.5">
      <c r="G411" s="83"/>
      <c r="H411" s="83"/>
      <c r="I411" s="83"/>
      <c r="J411" s="83"/>
      <c r="K411" s="83"/>
      <c r="L411" s="83"/>
      <c r="M411" s="83"/>
      <c r="N411" s="83"/>
      <c r="O411" s="83"/>
      <c r="P411" s="83"/>
      <c r="Q411" s="83"/>
      <c r="R411" s="83"/>
      <c r="W411" s="43"/>
      <c r="X411" s="43"/>
      <c r="Y411" s="43"/>
    </row>
    <row r="412" spans="7:25" ht="14.5">
      <c r="G412" s="83"/>
      <c r="H412" s="83"/>
      <c r="I412" s="83"/>
      <c r="J412" s="83"/>
      <c r="K412" s="83"/>
      <c r="L412" s="83"/>
      <c r="M412" s="83"/>
      <c r="N412" s="83"/>
      <c r="O412" s="83"/>
      <c r="P412" s="83"/>
      <c r="Q412" s="83"/>
      <c r="R412" s="83"/>
      <c r="W412" s="43"/>
      <c r="X412" s="43"/>
      <c r="Y412" s="43"/>
    </row>
    <row r="413" spans="7:25" ht="14.5">
      <c r="G413" s="83"/>
      <c r="H413" s="83"/>
      <c r="I413" s="83"/>
      <c r="J413" s="83"/>
      <c r="K413" s="83"/>
      <c r="L413" s="83"/>
      <c r="M413" s="83"/>
      <c r="N413" s="83"/>
      <c r="O413" s="83"/>
      <c r="P413" s="83"/>
      <c r="Q413" s="83"/>
      <c r="R413" s="83"/>
      <c r="W413" s="43"/>
      <c r="X413" s="43"/>
      <c r="Y413" s="43"/>
    </row>
    <row r="414" spans="7:25" ht="14.5">
      <c r="G414" s="83"/>
      <c r="H414" s="83"/>
      <c r="I414" s="83"/>
      <c r="J414" s="83"/>
      <c r="K414" s="83"/>
      <c r="L414" s="83"/>
      <c r="M414" s="83"/>
      <c r="N414" s="83"/>
      <c r="O414" s="83"/>
      <c r="P414" s="83"/>
      <c r="Q414" s="83"/>
      <c r="R414" s="83"/>
      <c r="W414" s="43"/>
      <c r="X414" s="43"/>
      <c r="Y414" s="43"/>
    </row>
    <row r="415" spans="7:25" ht="14.5">
      <c r="G415" s="83"/>
      <c r="H415" s="83"/>
      <c r="I415" s="83"/>
      <c r="J415" s="83"/>
      <c r="K415" s="83"/>
      <c r="L415" s="83"/>
      <c r="M415" s="83"/>
      <c r="N415" s="83"/>
      <c r="O415" s="83"/>
      <c r="P415" s="83"/>
      <c r="Q415" s="83"/>
      <c r="R415" s="83"/>
      <c r="W415" s="43"/>
      <c r="X415" s="43"/>
      <c r="Y415" s="43"/>
    </row>
    <row r="416" spans="7:25" ht="14.5">
      <c r="G416" s="83"/>
      <c r="H416" s="83"/>
      <c r="I416" s="83"/>
      <c r="J416" s="83"/>
      <c r="K416" s="83"/>
      <c r="L416" s="83"/>
      <c r="M416" s="83"/>
      <c r="N416" s="83"/>
      <c r="O416" s="83"/>
      <c r="P416" s="83"/>
      <c r="Q416" s="83"/>
      <c r="R416" s="83"/>
      <c r="W416" s="43"/>
      <c r="X416" s="43"/>
      <c r="Y416" s="43"/>
    </row>
    <row r="417" spans="7:25" ht="14.5">
      <c r="G417" s="83"/>
      <c r="H417" s="83"/>
      <c r="I417" s="83"/>
      <c r="J417" s="83"/>
      <c r="K417" s="83"/>
      <c r="L417" s="83"/>
      <c r="M417" s="83"/>
      <c r="N417" s="83"/>
      <c r="O417" s="83"/>
      <c r="P417" s="83"/>
      <c r="Q417" s="83"/>
      <c r="R417" s="83"/>
      <c r="W417" s="43"/>
      <c r="X417" s="43"/>
      <c r="Y417" s="43"/>
    </row>
    <row r="418" spans="7:25" ht="14.5">
      <c r="G418" s="83"/>
      <c r="H418" s="83"/>
      <c r="I418" s="83"/>
      <c r="J418" s="83"/>
      <c r="K418" s="83"/>
      <c r="L418" s="83"/>
      <c r="M418" s="83"/>
      <c r="N418" s="83"/>
      <c r="O418" s="83"/>
      <c r="P418" s="83"/>
      <c r="Q418" s="83"/>
      <c r="R418" s="83"/>
      <c r="W418" s="43"/>
      <c r="X418" s="43"/>
      <c r="Y418" s="43"/>
    </row>
    <row r="419" spans="7:25" ht="14.5">
      <c r="G419" s="83"/>
      <c r="H419" s="83"/>
      <c r="I419" s="83"/>
      <c r="J419" s="83"/>
      <c r="K419" s="83"/>
      <c r="L419" s="83"/>
      <c r="M419" s="83"/>
      <c r="N419" s="83"/>
      <c r="O419" s="83"/>
      <c r="P419" s="83"/>
      <c r="Q419" s="83"/>
      <c r="R419" s="83"/>
      <c r="W419" s="43"/>
      <c r="X419" s="43"/>
      <c r="Y419" s="43"/>
    </row>
    <row r="420" spans="7:25" ht="14.5">
      <c r="G420" s="83"/>
      <c r="H420" s="83"/>
      <c r="I420" s="83"/>
      <c r="J420" s="83"/>
      <c r="K420" s="83"/>
      <c r="L420" s="83"/>
      <c r="M420" s="83"/>
      <c r="N420" s="83"/>
      <c r="O420" s="83"/>
      <c r="P420" s="83"/>
      <c r="Q420" s="83"/>
      <c r="R420" s="83"/>
      <c r="W420" s="43"/>
      <c r="X420" s="43"/>
      <c r="Y420" s="43"/>
    </row>
    <row r="421" spans="7:25" ht="14.5">
      <c r="G421" s="83"/>
      <c r="H421" s="83"/>
      <c r="I421" s="83"/>
      <c r="J421" s="83"/>
      <c r="K421" s="83"/>
      <c r="L421" s="83"/>
      <c r="M421" s="83"/>
      <c r="N421" s="83"/>
      <c r="O421" s="83"/>
      <c r="P421" s="83"/>
      <c r="Q421" s="83"/>
      <c r="R421" s="83"/>
      <c r="W421" s="43"/>
      <c r="X421" s="43"/>
      <c r="Y421" s="43"/>
    </row>
    <row r="422" spans="7:25" ht="14.5">
      <c r="G422" s="83"/>
      <c r="H422" s="83"/>
      <c r="I422" s="83"/>
      <c r="J422" s="83"/>
      <c r="K422" s="83"/>
      <c r="L422" s="83"/>
      <c r="M422" s="83"/>
      <c r="N422" s="83"/>
      <c r="O422" s="83"/>
      <c r="P422" s="83"/>
      <c r="Q422" s="83"/>
      <c r="R422" s="83"/>
      <c r="W422" s="43"/>
      <c r="X422" s="43"/>
      <c r="Y422" s="43"/>
    </row>
    <row r="423" spans="7:25" ht="14.5">
      <c r="G423" s="83"/>
      <c r="H423" s="83"/>
      <c r="I423" s="83"/>
      <c r="J423" s="83"/>
      <c r="K423" s="83"/>
      <c r="L423" s="83"/>
      <c r="M423" s="83"/>
      <c r="N423" s="83"/>
      <c r="O423" s="83"/>
      <c r="P423" s="83"/>
      <c r="Q423" s="83"/>
      <c r="R423" s="83"/>
      <c r="W423" s="43"/>
      <c r="X423" s="43"/>
      <c r="Y423" s="43"/>
    </row>
    <row r="424" spans="7:25" ht="14.5">
      <c r="G424" s="83"/>
      <c r="H424" s="83"/>
      <c r="I424" s="83"/>
      <c r="J424" s="83"/>
      <c r="K424" s="83"/>
      <c r="L424" s="83"/>
      <c r="M424" s="83"/>
      <c r="N424" s="83"/>
      <c r="O424" s="83"/>
      <c r="P424" s="83"/>
      <c r="Q424" s="83"/>
      <c r="R424" s="83"/>
      <c r="W424" s="43"/>
      <c r="X424" s="43"/>
      <c r="Y424" s="43"/>
    </row>
    <row r="425" spans="7:25" ht="14.5">
      <c r="G425" s="83"/>
      <c r="H425" s="83"/>
      <c r="I425" s="83"/>
      <c r="J425" s="83"/>
      <c r="K425" s="83"/>
      <c r="L425" s="83"/>
      <c r="M425" s="83"/>
      <c r="N425" s="83"/>
      <c r="O425" s="83"/>
      <c r="P425" s="83"/>
      <c r="Q425" s="83"/>
      <c r="R425" s="83"/>
      <c r="W425" s="43"/>
      <c r="X425" s="43"/>
      <c r="Y425" s="43"/>
    </row>
    <row r="426" spans="7:25" ht="14.5">
      <c r="G426" s="83"/>
      <c r="H426" s="83"/>
      <c r="I426" s="83"/>
      <c r="J426" s="83"/>
      <c r="K426" s="83"/>
      <c r="L426" s="83"/>
      <c r="M426" s="83"/>
      <c r="N426" s="83"/>
      <c r="O426" s="83"/>
      <c r="P426" s="83"/>
      <c r="Q426" s="83"/>
      <c r="R426" s="83"/>
      <c r="W426" s="43"/>
      <c r="X426" s="43"/>
      <c r="Y426" s="43"/>
    </row>
    <row r="427" spans="7:25" ht="14.5">
      <c r="G427" s="83"/>
      <c r="H427" s="83"/>
      <c r="I427" s="83"/>
      <c r="J427" s="83"/>
      <c r="K427" s="83"/>
      <c r="L427" s="83"/>
      <c r="M427" s="83"/>
      <c r="N427" s="83"/>
      <c r="O427" s="83"/>
      <c r="P427" s="83"/>
      <c r="Q427" s="83"/>
      <c r="R427" s="83"/>
      <c r="W427" s="43"/>
      <c r="X427" s="43"/>
      <c r="Y427" s="43"/>
    </row>
    <row r="428" spans="7:25" ht="14.5">
      <c r="G428" s="83"/>
      <c r="H428" s="83"/>
      <c r="I428" s="83"/>
      <c r="J428" s="83"/>
      <c r="K428" s="83"/>
      <c r="L428" s="83"/>
      <c r="M428" s="83"/>
      <c r="N428" s="83"/>
      <c r="O428" s="83"/>
      <c r="P428" s="83"/>
      <c r="Q428" s="83"/>
      <c r="R428" s="83"/>
      <c r="W428" s="43"/>
      <c r="X428" s="43"/>
      <c r="Y428" s="43"/>
    </row>
    <row r="429" spans="7:25" ht="14.5">
      <c r="G429" s="83"/>
      <c r="H429" s="83"/>
      <c r="I429" s="83"/>
      <c r="J429" s="83"/>
      <c r="K429" s="83"/>
      <c r="L429" s="83"/>
      <c r="M429" s="83"/>
      <c r="N429" s="83"/>
      <c r="O429" s="83"/>
      <c r="P429" s="83"/>
      <c r="Q429" s="83"/>
      <c r="R429" s="83"/>
      <c r="W429" s="43"/>
      <c r="X429" s="43"/>
      <c r="Y429" s="43"/>
    </row>
    <row r="430" spans="7:25" ht="14.5">
      <c r="G430" s="83"/>
      <c r="H430" s="83"/>
      <c r="I430" s="83"/>
      <c r="J430" s="83"/>
      <c r="K430" s="83"/>
      <c r="L430" s="83"/>
      <c r="M430" s="83"/>
      <c r="N430" s="83"/>
      <c r="O430" s="83"/>
      <c r="P430" s="83"/>
      <c r="Q430" s="83"/>
      <c r="R430" s="83"/>
      <c r="W430" s="43"/>
      <c r="X430" s="43"/>
      <c r="Y430" s="43"/>
    </row>
    <row r="431" spans="7:25" ht="14.5">
      <c r="G431" s="83"/>
      <c r="H431" s="83"/>
      <c r="I431" s="83"/>
      <c r="J431" s="83"/>
      <c r="K431" s="83"/>
      <c r="L431" s="83"/>
      <c r="M431" s="83"/>
      <c r="N431" s="83"/>
      <c r="O431" s="83"/>
      <c r="P431" s="83"/>
      <c r="Q431" s="83"/>
      <c r="R431" s="83"/>
      <c r="W431" s="43"/>
      <c r="X431" s="43"/>
      <c r="Y431" s="43"/>
    </row>
    <row r="432" spans="7:25" ht="14.5">
      <c r="G432" s="83"/>
      <c r="H432" s="83"/>
      <c r="I432" s="83"/>
      <c r="J432" s="83"/>
      <c r="K432" s="83"/>
      <c r="L432" s="83"/>
      <c r="M432" s="83"/>
      <c r="N432" s="83"/>
      <c r="O432" s="83"/>
      <c r="P432" s="83"/>
      <c r="Q432" s="83"/>
      <c r="R432" s="83"/>
      <c r="W432" s="43"/>
      <c r="X432" s="43"/>
      <c r="Y432" s="43"/>
    </row>
    <row r="433" spans="7:25" ht="14.5">
      <c r="G433" s="83"/>
      <c r="H433" s="83"/>
      <c r="I433" s="83"/>
      <c r="J433" s="83"/>
      <c r="K433" s="83"/>
      <c r="L433" s="83"/>
      <c r="M433" s="83"/>
      <c r="N433" s="83"/>
      <c r="O433" s="83"/>
      <c r="P433" s="83"/>
      <c r="Q433" s="83"/>
      <c r="R433" s="83"/>
      <c r="W433" s="43"/>
      <c r="X433" s="43"/>
      <c r="Y433" s="43"/>
    </row>
    <row r="434" spans="7:25" ht="14.5">
      <c r="G434" s="83"/>
      <c r="H434" s="83"/>
      <c r="I434" s="83"/>
      <c r="J434" s="83"/>
      <c r="K434" s="83"/>
      <c r="L434" s="83"/>
      <c r="M434" s="83"/>
      <c r="N434" s="83"/>
      <c r="O434" s="83"/>
      <c r="P434" s="83"/>
      <c r="Q434" s="83"/>
      <c r="R434" s="83"/>
      <c r="W434" s="43"/>
      <c r="X434" s="43"/>
      <c r="Y434" s="43"/>
    </row>
    <row r="435" spans="7:25" ht="14.5">
      <c r="G435" s="83"/>
      <c r="H435" s="83"/>
      <c r="I435" s="83"/>
      <c r="J435" s="83"/>
      <c r="K435" s="83"/>
      <c r="L435" s="83"/>
      <c r="M435" s="83"/>
      <c r="N435" s="83"/>
      <c r="O435" s="83"/>
      <c r="P435" s="83"/>
      <c r="Q435" s="83"/>
      <c r="R435" s="83"/>
      <c r="W435" s="43"/>
      <c r="X435" s="43"/>
      <c r="Y435" s="43"/>
    </row>
    <row r="436" spans="7:25" ht="14.5">
      <c r="G436" s="83"/>
      <c r="H436" s="83"/>
      <c r="I436" s="83"/>
      <c r="J436" s="83"/>
      <c r="K436" s="83"/>
      <c r="L436" s="83"/>
      <c r="M436" s="83"/>
      <c r="N436" s="83"/>
      <c r="O436" s="83"/>
      <c r="P436" s="83"/>
      <c r="Q436" s="83"/>
      <c r="R436" s="83"/>
      <c r="W436" s="43"/>
      <c r="X436" s="43"/>
      <c r="Y436" s="43"/>
    </row>
    <row r="437" spans="7:25" ht="14.5">
      <c r="G437" s="83"/>
      <c r="H437" s="83"/>
      <c r="I437" s="83"/>
      <c r="J437" s="83"/>
      <c r="K437" s="83"/>
      <c r="L437" s="83"/>
      <c r="M437" s="83"/>
      <c r="N437" s="83"/>
      <c r="O437" s="83"/>
      <c r="P437" s="83"/>
      <c r="Q437" s="83"/>
      <c r="R437" s="83"/>
      <c r="W437" s="43"/>
      <c r="X437" s="43"/>
      <c r="Y437" s="43"/>
    </row>
    <row r="438" spans="7:25" ht="14.5">
      <c r="G438" s="83"/>
      <c r="H438" s="83"/>
      <c r="I438" s="83"/>
      <c r="J438" s="83"/>
      <c r="K438" s="83"/>
      <c r="L438" s="83"/>
      <c r="M438" s="83"/>
      <c r="N438" s="83"/>
      <c r="O438" s="83"/>
      <c r="P438" s="83"/>
      <c r="Q438" s="83"/>
      <c r="R438" s="83"/>
      <c r="W438" s="43"/>
      <c r="X438" s="43"/>
      <c r="Y438" s="43"/>
    </row>
    <row r="439" spans="7:25" ht="14.5">
      <c r="G439" s="83"/>
      <c r="H439" s="83"/>
      <c r="I439" s="83"/>
      <c r="J439" s="83"/>
      <c r="K439" s="83"/>
      <c r="L439" s="83"/>
      <c r="M439" s="83"/>
      <c r="N439" s="83"/>
      <c r="O439" s="83"/>
      <c r="P439" s="83"/>
      <c r="Q439" s="83"/>
      <c r="R439" s="83"/>
      <c r="W439" s="43"/>
      <c r="X439" s="43"/>
      <c r="Y439" s="43"/>
    </row>
    <row r="440" spans="7:25" ht="14.5">
      <c r="G440" s="83"/>
      <c r="H440" s="83"/>
      <c r="I440" s="83"/>
      <c r="J440" s="83"/>
      <c r="K440" s="83"/>
      <c r="L440" s="83"/>
      <c r="M440" s="83"/>
      <c r="N440" s="83"/>
      <c r="O440" s="83"/>
      <c r="P440" s="83"/>
      <c r="Q440" s="83"/>
      <c r="R440" s="83"/>
      <c r="W440" s="43"/>
      <c r="X440" s="43"/>
      <c r="Y440" s="43"/>
    </row>
    <row r="441" spans="7:25" ht="14.5">
      <c r="G441" s="83"/>
      <c r="H441" s="83"/>
      <c r="I441" s="83"/>
      <c r="J441" s="83"/>
      <c r="K441" s="83"/>
      <c r="L441" s="83"/>
      <c r="M441" s="83"/>
      <c r="N441" s="83"/>
      <c r="O441" s="83"/>
      <c r="P441" s="83"/>
      <c r="Q441" s="83"/>
      <c r="R441" s="83"/>
      <c r="W441" s="43"/>
      <c r="X441" s="43"/>
      <c r="Y441" s="43"/>
    </row>
    <row r="442" spans="7:25" ht="14.5">
      <c r="G442" s="83"/>
      <c r="H442" s="83"/>
      <c r="I442" s="83"/>
      <c r="J442" s="83"/>
      <c r="K442" s="83"/>
      <c r="L442" s="83"/>
      <c r="M442" s="83"/>
      <c r="N442" s="83"/>
      <c r="O442" s="83"/>
      <c r="P442" s="83"/>
      <c r="Q442" s="83"/>
      <c r="R442" s="83"/>
      <c r="W442" s="43"/>
      <c r="X442" s="43"/>
      <c r="Y442" s="43"/>
    </row>
    <row r="443" spans="7:25" ht="14.5">
      <c r="G443" s="83"/>
      <c r="H443" s="83"/>
      <c r="I443" s="83"/>
      <c r="J443" s="83"/>
      <c r="K443" s="83"/>
      <c r="L443" s="83"/>
      <c r="M443" s="83"/>
      <c r="N443" s="83"/>
      <c r="O443" s="83"/>
      <c r="P443" s="83"/>
      <c r="Q443" s="83"/>
      <c r="R443" s="83"/>
      <c r="W443" s="43"/>
      <c r="X443" s="43"/>
      <c r="Y443" s="43"/>
    </row>
    <row r="444" spans="7:25" ht="14.5">
      <c r="G444" s="83"/>
      <c r="H444" s="83"/>
      <c r="I444" s="83"/>
      <c r="J444" s="83"/>
      <c r="K444" s="83"/>
      <c r="L444" s="83"/>
      <c r="M444" s="83"/>
      <c r="N444" s="83"/>
      <c r="O444" s="83"/>
      <c r="P444" s="83"/>
      <c r="Q444" s="83"/>
      <c r="R444" s="83"/>
      <c r="W444" s="43"/>
      <c r="X444" s="43"/>
      <c r="Y444" s="43"/>
    </row>
    <row r="445" spans="7:25" ht="14.5">
      <c r="G445" s="83"/>
      <c r="H445" s="83"/>
      <c r="I445" s="83"/>
      <c r="J445" s="83"/>
      <c r="K445" s="83"/>
      <c r="L445" s="83"/>
      <c r="M445" s="83"/>
      <c r="N445" s="83"/>
      <c r="O445" s="83"/>
      <c r="P445" s="83"/>
      <c r="Q445" s="83"/>
      <c r="R445" s="83"/>
      <c r="W445" s="43"/>
      <c r="X445" s="43"/>
      <c r="Y445" s="43"/>
    </row>
    <row r="446" spans="7:25" ht="14.5">
      <c r="G446" s="83"/>
      <c r="H446" s="83"/>
      <c r="I446" s="83"/>
      <c r="J446" s="83"/>
      <c r="K446" s="83"/>
      <c r="L446" s="83"/>
      <c r="M446" s="83"/>
      <c r="N446" s="83"/>
      <c r="O446" s="83"/>
      <c r="P446" s="83"/>
      <c r="Q446" s="83"/>
      <c r="R446" s="83"/>
      <c r="W446" s="43"/>
      <c r="X446" s="43"/>
      <c r="Y446" s="43"/>
    </row>
    <row r="447" spans="7:25" ht="14.5">
      <c r="G447" s="83"/>
      <c r="H447" s="83"/>
      <c r="I447" s="83"/>
      <c r="J447" s="83"/>
      <c r="K447" s="83"/>
      <c r="L447" s="83"/>
      <c r="M447" s="83"/>
      <c r="N447" s="83"/>
      <c r="O447" s="83"/>
      <c r="P447" s="83"/>
      <c r="Q447" s="83"/>
      <c r="R447" s="83"/>
      <c r="W447" s="43"/>
      <c r="X447" s="43"/>
      <c r="Y447" s="43"/>
    </row>
    <row r="448" spans="7:25" ht="14.5">
      <c r="G448" s="83"/>
      <c r="H448" s="83"/>
      <c r="I448" s="83"/>
      <c r="J448" s="83"/>
      <c r="K448" s="83"/>
      <c r="L448" s="83"/>
      <c r="M448" s="83"/>
      <c r="N448" s="83"/>
      <c r="O448" s="83"/>
      <c r="P448" s="83"/>
      <c r="Q448" s="83"/>
      <c r="R448" s="83"/>
      <c r="W448" s="43"/>
      <c r="X448" s="43"/>
      <c r="Y448" s="43"/>
    </row>
    <row r="449" spans="7:25" ht="14.5">
      <c r="G449" s="83"/>
      <c r="H449" s="83"/>
      <c r="I449" s="83"/>
      <c r="J449" s="83"/>
      <c r="K449" s="83"/>
      <c r="L449" s="83"/>
      <c r="M449" s="83"/>
      <c r="N449" s="83"/>
      <c r="O449" s="83"/>
      <c r="P449" s="83"/>
      <c r="Q449" s="83"/>
      <c r="R449" s="83"/>
      <c r="W449" s="43"/>
      <c r="X449" s="43"/>
      <c r="Y449" s="43"/>
    </row>
    <row r="450" spans="7:25" ht="14.5">
      <c r="G450" s="83"/>
      <c r="H450" s="83"/>
      <c r="I450" s="83"/>
      <c r="J450" s="83"/>
      <c r="K450" s="83"/>
      <c r="L450" s="83"/>
      <c r="M450" s="83"/>
      <c r="N450" s="83"/>
      <c r="O450" s="83"/>
      <c r="P450" s="83"/>
      <c r="Q450" s="83"/>
      <c r="R450" s="83"/>
      <c r="W450" s="43"/>
      <c r="X450" s="43"/>
      <c r="Y450" s="43"/>
    </row>
    <row r="451" spans="7:25" ht="14.5">
      <c r="G451" s="83"/>
      <c r="H451" s="83"/>
      <c r="I451" s="83"/>
      <c r="J451" s="83"/>
      <c r="K451" s="83"/>
      <c r="L451" s="83"/>
      <c r="M451" s="83"/>
      <c r="N451" s="83"/>
      <c r="O451" s="83"/>
      <c r="P451" s="83"/>
      <c r="Q451" s="83"/>
      <c r="R451" s="83"/>
      <c r="W451" s="43"/>
      <c r="X451" s="43"/>
      <c r="Y451" s="43"/>
    </row>
    <row r="452" spans="7:25" ht="14.5">
      <c r="G452" s="83"/>
      <c r="H452" s="83"/>
      <c r="I452" s="83"/>
      <c r="J452" s="83"/>
      <c r="K452" s="83"/>
      <c r="L452" s="83"/>
      <c r="M452" s="83"/>
      <c r="N452" s="83"/>
      <c r="O452" s="83"/>
      <c r="P452" s="83"/>
      <c r="Q452" s="83"/>
      <c r="R452" s="83"/>
      <c r="W452" s="43"/>
      <c r="X452" s="43"/>
      <c r="Y452" s="43"/>
    </row>
    <row r="453" spans="7:25" ht="14.5">
      <c r="G453" s="83"/>
      <c r="H453" s="83"/>
      <c r="I453" s="83"/>
      <c r="J453" s="83"/>
      <c r="K453" s="83"/>
      <c r="L453" s="83"/>
      <c r="M453" s="83"/>
      <c r="N453" s="83"/>
      <c r="O453" s="83"/>
      <c r="P453" s="83"/>
      <c r="Q453" s="83"/>
      <c r="R453" s="83"/>
      <c r="W453" s="43"/>
      <c r="X453" s="43"/>
      <c r="Y453" s="43"/>
    </row>
    <row r="454" spans="7:25" ht="14.5">
      <c r="G454" s="83"/>
      <c r="H454" s="83"/>
      <c r="I454" s="83"/>
      <c r="J454" s="83"/>
      <c r="K454" s="83"/>
      <c r="L454" s="83"/>
      <c r="M454" s="83"/>
      <c r="N454" s="83"/>
      <c r="O454" s="83"/>
      <c r="P454" s="83"/>
      <c r="Q454" s="83"/>
      <c r="R454" s="83"/>
      <c r="W454" s="43"/>
      <c r="X454" s="43"/>
      <c r="Y454" s="43"/>
    </row>
    <row r="455" spans="7:25" ht="14.5">
      <c r="G455" s="83"/>
      <c r="H455" s="83"/>
      <c r="I455" s="83"/>
      <c r="J455" s="83"/>
      <c r="K455" s="83"/>
      <c r="L455" s="83"/>
      <c r="M455" s="83"/>
      <c r="N455" s="83"/>
      <c r="O455" s="83"/>
      <c r="P455" s="83"/>
      <c r="Q455" s="83"/>
      <c r="R455" s="83"/>
      <c r="W455" s="43"/>
      <c r="X455" s="43"/>
      <c r="Y455" s="43"/>
    </row>
    <row r="456" spans="7:25" ht="14.5">
      <c r="G456" s="83"/>
      <c r="H456" s="83"/>
      <c r="I456" s="83"/>
      <c r="J456" s="83"/>
      <c r="K456" s="83"/>
      <c r="L456" s="83"/>
      <c r="M456" s="83"/>
      <c r="N456" s="83"/>
      <c r="O456" s="83"/>
      <c r="P456" s="83"/>
      <c r="Q456" s="83"/>
      <c r="R456" s="83"/>
      <c r="W456" s="43"/>
      <c r="X456" s="43"/>
      <c r="Y456" s="43"/>
    </row>
    <row r="457" spans="7:25" ht="14.5">
      <c r="G457" s="83"/>
      <c r="H457" s="83"/>
      <c r="I457" s="83"/>
      <c r="J457" s="83"/>
      <c r="K457" s="83"/>
      <c r="L457" s="83"/>
      <c r="M457" s="83"/>
      <c r="N457" s="83"/>
      <c r="O457" s="83"/>
      <c r="P457" s="83"/>
      <c r="Q457" s="83"/>
      <c r="R457" s="83"/>
      <c r="W457" s="43"/>
      <c r="X457" s="43"/>
      <c r="Y457" s="43"/>
    </row>
    <row r="458" spans="7:25" ht="14.5">
      <c r="G458" s="83"/>
      <c r="H458" s="83"/>
      <c r="I458" s="83"/>
      <c r="J458" s="83"/>
      <c r="K458" s="83"/>
      <c r="L458" s="83"/>
      <c r="M458" s="83"/>
      <c r="N458" s="83"/>
      <c r="O458" s="83"/>
      <c r="P458" s="83"/>
      <c r="Q458" s="83"/>
      <c r="R458" s="83"/>
      <c r="W458" s="43"/>
      <c r="X458" s="43"/>
      <c r="Y458" s="43"/>
    </row>
    <row r="459" spans="7:25" ht="14.5">
      <c r="G459" s="83"/>
      <c r="H459" s="83"/>
      <c r="I459" s="83"/>
      <c r="J459" s="83"/>
      <c r="K459" s="83"/>
      <c r="L459" s="83"/>
      <c r="M459" s="83"/>
      <c r="N459" s="83"/>
      <c r="O459" s="83"/>
      <c r="P459" s="83"/>
      <c r="Q459" s="83"/>
      <c r="R459" s="83"/>
      <c r="W459" s="43"/>
      <c r="X459" s="43"/>
      <c r="Y459" s="43"/>
    </row>
    <row r="460" spans="7:25" ht="14.5">
      <c r="G460" s="83"/>
      <c r="H460" s="83"/>
      <c r="I460" s="83"/>
      <c r="J460" s="83"/>
      <c r="K460" s="83"/>
      <c r="L460" s="83"/>
      <c r="M460" s="83"/>
      <c r="N460" s="83"/>
      <c r="O460" s="83"/>
      <c r="P460" s="83"/>
      <c r="Q460" s="83"/>
      <c r="R460" s="83"/>
      <c r="W460" s="43"/>
      <c r="X460" s="43"/>
      <c r="Y460" s="43"/>
    </row>
    <row r="461" spans="7:25" ht="14.5">
      <c r="G461" s="83"/>
      <c r="H461" s="83"/>
      <c r="I461" s="83"/>
      <c r="J461" s="83"/>
      <c r="K461" s="83"/>
      <c r="L461" s="83"/>
      <c r="M461" s="83"/>
      <c r="N461" s="83"/>
      <c r="O461" s="83"/>
      <c r="P461" s="83"/>
      <c r="Q461" s="83"/>
      <c r="R461" s="83"/>
      <c r="W461" s="43"/>
      <c r="X461" s="43"/>
      <c r="Y461" s="43"/>
    </row>
    <row r="462" spans="7:25" ht="14.5">
      <c r="G462" s="83"/>
      <c r="H462" s="83"/>
      <c r="I462" s="83"/>
      <c r="J462" s="83"/>
      <c r="K462" s="83"/>
      <c r="L462" s="83"/>
      <c r="M462" s="83"/>
      <c r="N462" s="83"/>
      <c r="O462" s="83"/>
      <c r="P462" s="83"/>
      <c r="Q462" s="83"/>
      <c r="R462" s="83"/>
      <c r="W462" s="43"/>
      <c r="X462" s="43"/>
      <c r="Y462" s="43"/>
    </row>
    <row r="463" spans="7:25" ht="14.5">
      <c r="G463" s="83"/>
      <c r="H463" s="83"/>
      <c r="I463" s="83"/>
      <c r="J463" s="83"/>
      <c r="K463" s="83"/>
      <c r="L463" s="83"/>
      <c r="M463" s="83"/>
      <c r="N463" s="83"/>
      <c r="O463" s="83"/>
      <c r="P463" s="83"/>
      <c r="Q463" s="83"/>
      <c r="R463" s="83"/>
      <c r="W463" s="43"/>
      <c r="X463" s="43"/>
      <c r="Y463" s="43"/>
    </row>
    <row r="464" spans="7:25" ht="14.5">
      <c r="G464" s="83"/>
      <c r="H464" s="83"/>
      <c r="I464" s="83"/>
      <c r="J464" s="83"/>
      <c r="K464" s="83"/>
      <c r="L464" s="83"/>
      <c r="M464" s="83"/>
      <c r="N464" s="83"/>
      <c r="O464" s="83"/>
      <c r="P464" s="83"/>
      <c r="Q464" s="83"/>
      <c r="R464" s="83"/>
      <c r="W464" s="43"/>
      <c r="X464" s="43"/>
      <c r="Y464" s="43"/>
    </row>
    <row r="465" spans="7:25" ht="14.5">
      <c r="G465" s="83"/>
      <c r="H465" s="83"/>
      <c r="I465" s="83"/>
      <c r="J465" s="83"/>
      <c r="K465" s="83"/>
      <c r="L465" s="83"/>
      <c r="M465" s="83"/>
      <c r="N465" s="83"/>
      <c r="O465" s="83"/>
      <c r="P465" s="83"/>
      <c r="Q465" s="83"/>
      <c r="R465" s="83"/>
      <c r="W465" s="43"/>
      <c r="X465" s="43"/>
      <c r="Y465" s="43"/>
    </row>
    <row r="466" spans="7:25" ht="14.5">
      <c r="G466" s="83"/>
      <c r="H466" s="83"/>
      <c r="I466" s="83"/>
      <c r="J466" s="83"/>
      <c r="K466" s="83"/>
      <c r="L466" s="83"/>
      <c r="M466" s="83"/>
      <c r="N466" s="83"/>
      <c r="O466" s="83"/>
      <c r="P466" s="83"/>
      <c r="Q466" s="83"/>
      <c r="R466" s="83"/>
      <c r="W466" s="43"/>
      <c r="X466" s="43"/>
      <c r="Y466" s="43"/>
    </row>
    <row r="467" spans="7:25" ht="14.5">
      <c r="G467" s="83"/>
      <c r="H467" s="83"/>
      <c r="I467" s="83"/>
      <c r="J467" s="83"/>
      <c r="K467" s="83"/>
      <c r="L467" s="83"/>
      <c r="M467" s="83"/>
      <c r="N467" s="83"/>
      <c r="O467" s="83"/>
      <c r="P467" s="83"/>
      <c r="Q467" s="83"/>
      <c r="R467" s="83"/>
      <c r="W467" s="43"/>
      <c r="X467" s="43"/>
      <c r="Y467" s="43"/>
    </row>
    <row r="468" spans="7:25" ht="14.5">
      <c r="G468" s="83"/>
      <c r="H468" s="83"/>
      <c r="I468" s="83"/>
      <c r="J468" s="83"/>
      <c r="K468" s="83"/>
      <c r="L468" s="83"/>
      <c r="M468" s="83"/>
      <c r="N468" s="83"/>
      <c r="O468" s="83"/>
      <c r="P468" s="83"/>
      <c r="Q468" s="83"/>
      <c r="R468" s="83"/>
      <c r="W468" s="43"/>
      <c r="X468" s="43"/>
      <c r="Y468" s="43"/>
    </row>
    <row r="469" spans="7:25" ht="14.5">
      <c r="G469" s="83"/>
      <c r="H469" s="83"/>
      <c r="I469" s="83"/>
      <c r="J469" s="83"/>
      <c r="K469" s="83"/>
      <c r="L469" s="83"/>
      <c r="M469" s="83"/>
      <c r="N469" s="83"/>
      <c r="O469" s="83"/>
      <c r="P469" s="83"/>
      <c r="Q469" s="83"/>
      <c r="R469" s="83"/>
      <c r="W469" s="43"/>
      <c r="X469" s="43"/>
      <c r="Y469" s="43"/>
    </row>
    <row r="470" spans="7:25" ht="14.5">
      <c r="G470" s="83"/>
      <c r="H470" s="83"/>
      <c r="I470" s="83"/>
      <c r="J470" s="83"/>
      <c r="K470" s="83"/>
      <c r="L470" s="83"/>
      <c r="M470" s="83"/>
      <c r="N470" s="83"/>
      <c r="O470" s="83"/>
      <c r="P470" s="83"/>
      <c r="Q470" s="83"/>
      <c r="R470" s="83"/>
      <c r="W470" s="43"/>
      <c r="X470" s="43"/>
      <c r="Y470" s="43"/>
    </row>
    <row r="471" spans="7:25" ht="14.5">
      <c r="G471" s="83"/>
      <c r="H471" s="83"/>
      <c r="I471" s="83"/>
      <c r="J471" s="83"/>
      <c r="K471" s="83"/>
      <c r="L471" s="83"/>
      <c r="M471" s="83"/>
      <c r="N471" s="83"/>
      <c r="O471" s="83"/>
      <c r="P471" s="83"/>
      <c r="Q471" s="83"/>
      <c r="R471" s="83"/>
      <c r="W471" s="43"/>
      <c r="X471" s="43"/>
      <c r="Y471" s="43"/>
    </row>
    <row r="472" spans="7:25" ht="14.5">
      <c r="G472" s="83"/>
      <c r="H472" s="83"/>
      <c r="I472" s="83"/>
      <c r="J472" s="83"/>
      <c r="K472" s="83"/>
      <c r="L472" s="83"/>
      <c r="M472" s="83"/>
      <c r="N472" s="83"/>
      <c r="O472" s="83"/>
      <c r="P472" s="83"/>
      <c r="Q472" s="83"/>
      <c r="R472" s="83"/>
      <c r="W472" s="43"/>
      <c r="X472" s="43"/>
      <c r="Y472" s="43"/>
    </row>
    <row r="473" spans="7:25" ht="14.5">
      <c r="G473" s="83"/>
      <c r="H473" s="83"/>
      <c r="I473" s="83"/>
      <c r="J473" s="83"/>
      <c r="K473" s="83"/>
      <c r="L473" s="83"/>
      <c r="M473" s="83"/>
      <c r="N473" s="83"/>
      <c r="O473" s="83"/>
      <c r="P473" s="83"/>
      <c r="Q473" s="83"/>
      <c r="R473" s="83"/>
      <c r="W473" s="43"/>
      <c r="X473" s="43"/>
      <c r="Y473" s="43"/>
    </row>
    <row r="474" spans="7:25" ht="14.5">
      <c r="G474" s="83"/>
      <c r="H474" s="83"/>
      <c r="I474" s="83"/>
      <c r="J474" s="83"/>
      <c r="K474" s="83"/>
      <c r="L474" s="83"/>
      <c r="M474" s="83"/>
      <c r="N474" s="83"/>
      <c r="O474" s="83"/>
      <c r="P474" s="83"/>
      <c r="Q474" s="83"/>
      <c r="R474" s="83"/>
      <c r="W474" s="43"/>
      <c r="X474" s="43"/>
      <c r="Y474" s="43"/>
    </row>
    <row r="475" spans="7:25" ht="14.5">
      <c r="G475" s="83"/>
      <c r="H475" s="83"/>
      <c r="I475" s="83"/>
      <c r="J475" s="83"/>
      <c r="K475" s="83"/>
      <c r="L475" s="83"/>
      <c r="M475" s="83"/>
      <c r="N475" s="83"/>
      <c r="O475" s="83"/>
      <c r="P475" s="83"/>
      <c r="Q475" s="83"/>
      <c r="R475" s="83"/>
      <c r="W475" s="43"/>
      <c r="X475" s="43"/>
      <c r="Y475" s="43"/>
    </row>
    <row r="476" spans="7:25" ht="14.5">
      <c r="G476" s="83"/>
      <c r="H476" s="83"/>
      <c r="I476" s="83"/>
      <c r="J476" s="83"/>
      <c r="K476" s="83"/>
      <c r="L476" s="83"/>
      <c r="M476" s="83"/>
      <c r="N476" s="83"/>
      <c r="O476" s="83"/>
      <c r="P476" s="83"/>
      <c r="Q476" s="83"/>
      <c r="R476" s="83"/>
      <c r="W476" s="43"/>
      <c r="X476" s="43"/>
      <c r="Y476" s="43"/>
    </row>
    <row r="477" spans="7:25" ht="14.5">
      <c r="G477" s="83"/>
      <c r="H477" s="83"/>
      <c r="I477" s="83"/>
      <c r="J477" s="83"/>
      <c r="K477" s="83"/>
      <c r="L477" s="83"/>
      <c r="M477" s="83"/>
      <c r="N477" s="83"/>
      <c r="O477" s="83"/>
      <c r="P477" s="83"/>
      <c r="Q477" s="83"/>
      <c r="R477" s="83"/>
      <c r="W477" s="43"/>
      <c r="X477" s="43"/>
      <c r="Y477" s="43"/>
    </row>
    <row r="478" spans="7:25" ht="14.5">
      <c r="G478" s="83"/>
      <c r="H478" s="83"/>
      <c r="I478" s="83"/>
      <c r="J478" s="83"/>
      <c r="K478" s="83"/>
      <c r="L478" s="83"/>
      <c r="M478" s="83"/>
      <c r="N478" s="83"/>
      <c r="O478" s="83"/>
      <c r="P478" s="83"/>
      <c r="Q478" s="83"/>
      <c r="R478" s="83"/>
      <c r="W478" s="43"/>
      <c r="X478" s="43"/>
      <c r="Y478" s="43"/>
    </row>
    <row r="479" spans="7:25" ht="14.5">
      <c r="G479" s="83"/>
      <c r="H479" s="83"/>
      <c r="I479" s="83"/>
      <c r="J479" s="83"/>
      <c r="K479" s="83"/>
      <c r="L479" s="83"/>
      <c r="M479" s="83"/>
      <c r="N479" s="83"/>
      <c r="O479" s="83"/>
      <c r="P479" s="83"/>
      <c r="Q479" s="83"/>
      <c r="R479" s="83"/>
      <c r="W479" s="43"/>
      <c r="X479" s="43"/>
      <c r="Y479" s="43"/>
    </row>
    <row r="480" spans="7:25" ht="14.5">
      <c r="G480" s="83"/>
      <c r="H480" s="83"/>
      <c r="I480" s="83"/>
      <c r="J480" s="83"/>
      <c r="K480" s="83"/>
      <c r="L480" s="83"/>
      <c r="M480" s="83"/>
      <c r="N480" s="83"/>
      <c r="O480" s="83"/>
      <c r="P480" s="83"/>
      <c r="Q480" s="83"/>
      <c r="R480" s="83"/>
      <c r="W480" s="43"/>
      <c r="X480" s="43"/>
      <c r="Y480" s="43"/>
    </row>
    <row r="481" spans="7:25" ht="14.5">
      <c r="G481" s="83"/>
      <c r="H481" s="83"/>
      <c r="I481" s="83"/>
      <c r="J481" s="83"/>
      <c r="K481" s="83"/>
      <c r="L481" s="83"/>
      <c r="M481" s="83"/>
      <c r="N481" s="83"/>
      <c r="O481" s="83"/>
      <c r="P481" s="83"/>
      <c r="Q481" s="83"/>
      <c r="R481" s="83"/>
      <c r="W481" s="43"/>
      <c r="X481" s="43"/>
      <c r="Y481" s="43"/>
    </row>
    <row r="482" spans="7:25" ht="14.5">
      <c r="G482" s="83"/>
      <c r="H482" s="83"/>
      <c r="I482" s="83"/>
      <c r="J482" s="83"/>
      <c r="K482" s="83"/>
      <c r="L482" s="83"/>
      <c r="M482" s="83"/>
      <c r="N482" s="83"/>
      <c r="O482" s="83"/>
      <c r="P482" s="83"/>
      <c r="Q482" s="83"/>
      <c r="R482" s="83"/>
      <c r="W482" s="43"/>
      <c r="X482" s="43"/>
      <c r="Y482" s="43"/>
    </row>
    <row r="483" spans="7:25" ht="14.5">
      <c r="G483" s="83"/>
      <c r="H483" s="83"/>
      <c r="I483" s="83"/>
      <c r="J483" s="83"/>
      <c r="K483" s="83"/>
      <c r="L483" s="83"/>
      <c r="M483" s="83"/>
      <c r="N483" s="83"/>
      <c r="O483" s="83"/>
      <c r="P483" s="83"/>
      <c r="Q483" s="83"/>
      <c r="R483" s="83"/>
      <c r="W483" s="43"/>
      <c r="X483" s="43"/>
      <c r="Y483" s="43"/>
    </row>
    <row r="484" spans="7:25" ht="14.5">
      <c r="G484" s="83"/>
      <c r="H484" s="83"/>
      <c r="I484" s="83"/>
      <c r="J484" s="83"/>
      <c r="K484" s="83"/>
      <c r="L484" s="83"/>
      <c r="M484" s="83"/>
      <c r="N484" s="83"/>
      <c r="O484" s="83"/>
      <c r="P484" s="83"/>
      <c r="Q484" s="83"/>
      <c r="R484" s="83"/>
      <c r="W484" s="43"/>
      <c r="X484" s="43"/>
      <c r="Y484" s="43"/>
    </row>
    <row r="485" spans="7:25" ht="14.5">
      <c r="G485" s="83"/>
      <c r="H485" s="83"/>
      <c r="I485" s="83"/>
      <c r="J485" s="83"/>
      <c r="K485" s="83"/>
      <c r="L485" s="83"/>
      <c r="M485" s="83"/>
      <c r="N485" s="83"/>
      <c r="O485" s="83"/>
      <c r="P485" s="83"/>
      <c r="Q485" s="83"/>
      <c r="R485" s="83"/>
      <c r="W485" s="43"/>
      <c r="X485" s="43"/>
      <c r="Y485" s="43"/>
    </row>
    <row r="486" spans="7:25" ht="14.5">
      <c r="G486" s="83"/>
      <c r="H486" s="83"/>
      <c r="I486" s="83"/>
      <c r="J486" s="83"/>
      <c r="K486" s="83"/>
      <c r="L486" s="83"/>
      <c r="M486" s="83"/>
      <c r="N486" s="83"/>
      <c r="O486" s="83"/>
      <c r="P486" s="83"/>
      <c r="Q486" s="83"/>
      <c r="R486" s="83"/>
      <c r="W486" s="43"/>
      <c r="X486" s="43"/>
      <c r="Y486" s="43"/>
    </row>
    <row r="487" spans="7:25" ht="14.5">
      <c r="G487" s="83"/>
      <c r="H487" s="83"/>
      <c r="I487" s="83"/>
      <c r="J487" s="83"/>
      <c r="K487" s="83"/>
      <c r="L487" s="83"/>
      <c r="M487" s="83"/>
      <c r="N487" s="83"/>
      <c r="O487" s="83"/>
      <c r="P487" s="83"/>
      <c r="Q487" s="83"/>
      <c r="R487" s="83"/>
      <c r="W487" s="43"/>
      <c r="X487" s="43"/>
      <c r="Y487" s="43"/>
    </row>
    <row r="488" spans="7:25" ht="14.5">
      <c r="G488" s="83"/>
      <c r="H488" s="83"/>
      <c r="I488" s="83"/>
      <c r="J488" s="83"/>
      <c r="K488" s="83"/>
      <c r="L488" s="83"/>
      <c r="M488" s="83"/>
      <c r="N488" s="83"/>
      <c r="O488" s="83"/>
      <c r="P488" s="83"/>
      <c r="Q488" s="83"/>
      <c r="R488" s="83"/>
      <c r="W488" s="43"/>
      <c r="X488" s="43"/>
      <c r="Y488" s="43"/>
    </row>
    <row r="489" spans="7:25" ht="14.5">
      <c r="G489" s="83"/>
      <c r="H489" s="83"/>
      <c r="I489" s="83"/>
      <c r="J489" s="83"/>
      <c r="K489" s="83"/>
      <c r="L489" s="83"/>
      <c r="M489" s="83"/>
      <c r="N489" s="83"/>
      <c r="O489" s="83"/>
      <c r="P489" s="83"/>
      <c r="Q489" s="83"/>
      <c r="R489" s="83"/>
      <c r="W489" s="43"/>
      <c r="X489" s="43"/>
      <c r="Y489" s="43"/>
    </row>
    <row r="490" spans="7:25" ht="14.5">
      <c r="G490" s="83"/>
      <c r="H490" s="83"/>
      <c r="I490" s="83"/>
      <c r="J490" s="83"/>
      <c r="K490" s="83"/>
      <c r="L490" s="83"/>
      <c r="M490" s="83"/>
      <c r="N490" s="83"/>
      <c r="O490" s="83"/>
      <c r="P490" s="83"/>
      <c r="Q490" s="83"/>
      <c r="R490" s="83"/>
      <c r="W490" s="43"/>
      <c r="X490" s="43"/>
      <c r="Y490" s="43"/>
    </row>
    <row r="491" spans="7:25" ht="14.5">
      <c r="G491" s="83"/>
      <c r="H491" s="83"/>
      <c r="I491" s="83"/>
      <c r="J491" s="83"/>
      <c r="K491" s="83"/>
      <c r="L491" s="83"/>
      <c r="M491" s="83"/>
      <c r="N491" s="83"/>
      <c r="O491" s="83"/>
      <c r="P491" s="83"/>
      <c r="Q491" s="83"/>
      <c r="R491" s="83"/>
      <c r="W491" s="43"/>
      <c r="X491" s="43"/>
      <c r="Y491" s="43"/>
    </row>
    <row r="492" spans="7:25" ht="14.5">
      <c r="G492" s="83"/>
      <c r="H492" s="83"/>
      <c r="I492" s="83"/>
      <c r="J492" s="83"/>
      <c r="K492" s="83"/>
      <c r="L492" s="83"/>
      <c r="M492" s="83"/>
      <c r="N492" s="83"/>
      <c r="O492" s="83"/>
      <c r="P492" s="83"/>
      <c r="Q492" s="83"/>
      <c r="R492" s="83"/>
      <c r="W492" s="43"/>
      <c r="X492" s="43"/>
      <c r="Y492" s="43"/>
    </row>
    <row r="493" spans="7:25" ht="14.5">
      <c r="G493" s="83"/>
      <c r="H493" s="83"/>
      <c r="I493" s="83"/>
      <c r="J493" s="83"/>
      <c r="K493" s="83"/>
      <c r="L493" s="83"/>
      <c r="M493" s="83"/>
      <c r="N493" s="83"/>
      <c r="O493" s="83"/>
      <c r="P493" s="83"/>
      <c r="Q493" s="83"/>
      <c r="R493" s="83"/>
      <c r="W493" s="43"/>
      <c r="X493" s="43"/>
      <c r="Y493" s="43"/>
    </row>
    <row r="494" spans="7:25" ht="14.5">
      <c r="G494" s="83"/>
      <c r="H494" s="83"/>
      <c r="I494" s="83"/>
      <c r="J494" s="83"/>
      <c r="K494" s="83"/>
      <c r="L494" s="83"/>
      <c r="M494" s="83"/>
      <c r="N494" s="83"/>
      <c r="O494" s="83"/>
      <c r="P494" s="83"/>
      <c r="Q494" s="83"/>
      <c r="R494" s="83"/>
      <c r="W494" s="43"/>
      <c r="X494" s="43"/>
      <c r="Y494" s="43"/>
    </row>
    <row r="495" spans="7:25" ht="14.5">
      <c r="G495" s="83"/>
      <c r="H495" s="83"/>
      <c r="I495" s="83"/>
      <c r="J495" s="83"/>
      <c r="K495" s="83"/>
      <c r="L495" s="83"/>
      <c r="M495" s="83"/>
      <c r="N495" s="83"/>
      <c r="O495" s="83"/>
      <c r="P495" s="83"/>
      <c r="Q495" s="83"/>
      <c r="R495" s="83"/>
      <c r="W495" s="43"/>
      <c r="X495" s="43"/>
      <c r="Y495" s="43"/>
    </row>
    <row r="496" spans="7:25" ht="14.5">
      <c r="G496" s="83"/>
      <c r="H496" s="83"/>
      <c r="I496" s="83"/>
      <c r="J496" s="83"/>
      <c r="K496" s="83"/>
      <c r="L496" s="83"/>
      <c r="M496" s="83"/>
      <c r="N496" s="83"/>
      <c r="O496" s="83"/>
      <c r="P496" s="83"/>
      <c r="Q496" s="83"/>
      <c r="R496" s="83"/>
      <c r="W496" s="43"/>
      <c r="X496" s="43"/>
      <c r="Y496" s="43"/>
    </row>
    <row r="497" spans="7:25" ht="14.5">
      <c r="G497" s="83"/>
      <c r="H497" s="83"/>
      <c r="I497" s="83"/>
      <c r="J497" s="83"/>
      <c r="K497" s="83"/>
      <c r="L497" s="83"/>
      <c r="M497" s="83"/>
      <c r="N497" s="83"/>
      <c r="O497" s="83"/>
      <c r="P497" s="83"/>
      <c r="Q497" s="83"/>
      <c r="R497" s="83"/>
      <c r="W497" s="43"/>
      <c r="X497" s="43"/>
      <c r="Y497" s="43"/>
    </row>
    <row r="498" spans="7:25" ht="14.5">
      <c r="G498" s="83"/>
      <c r="H498" s="83"/>
      <c r="I498" s="83"/>
      <c r="J498" s="83"/>
      <c r="K498" s="83"/>
      <c r="L498" s="83"/>
      <c r="M498" s="83"/>
      <c r="N498" s="83"/>
      <c r="O498" s="83"/>
      <c r="P498" s="83"/>
      <c r="Q498" s="83"/>
      <c r="R498" s="83"/>
      <c r="W498" s="43"/>
      <c r="X498" s="43"/>
      <c r="Y498" s="43"/>
    </row>
    <row r="499" spans="7:25" ht="14.5">
      <c r="G499" s="83"/>
      <c r="H499" s="83"/>
      <c r="I499" s="83"/>
      <c r="J499" s="83"/>
      <c r="K499" s="83"/>
      <c r="L499" s="83"/>
      <c r="M499" s="83"/>
      <c r="N499" s="83"/>
      <c r="O499" s="83"/>
      <c r="P499" s="83"/>
      <c r="Q499" s="83"/>
      <c r="R499" s="83"/>
      <c r="W499" s="43"/>
      <c r="X499" s="43"/>
      <c r="Y499" s="43"/>
    </row>
    <row r="500" spans="7:25" ht="14.5">
      <c r="G500" s="83"/>
      <c r="H500" s="83"/>
      <c r="I500" s="83"/>
      <c r="J500" s="83"/>
      <c r="K500" s="83"/>
      <c r="L500" s="83"/>
      <c r="M500" s="83"/>
      <c r="N500" s="83"/>
      <c r="O500" s="83"/>
      <c r="P500" s="83"/>
      <c r="Q500" s="83"/>
      <c r="R500" s="83"/>
      <c r="W500" s="43"/>
      <c r="X500" s="43"/>
      <c r="Y500" s="43"/>
    </row>
    <row r="501" spans="7:25" ht="14.5">
      <c r="G501" s="83"/>
      <c r="H501" s="83"/>
      <c r="I501" s="83"/>
      <c r="J501" s="83"/>
      <c r="K501" s="83"/>
      <c r="L501" s="83"/>
      <c r="M501" s="83"/>
      <c r="N501" s="83"/>
      <c r="O501" s="83"/>
      <c r="P501" s="83"/>
      <c r="Q501" s="83"/>
      <c r="R501" s="83"/>
      <c r="W501" s="43"/>
      <c r="X501" s="43"/>
      <c r="Y501" s="43"/>
    </row>
    <row r="502" spans="7:25" ht="14.5">
      <c r="G502" s="83"/>
      <c r="H502" s="83"/>
      <c r="I502" s="83"/>
      <c r="J502" s="83"/>
      <c r="K502" s="83"/>
      <c r="L502" s="83"/>
      <c r="M502" s="83"/>
      <c r="N502" s="83"/>
      <c r="O502" s="83"/>
      <c r="P502" s="83"/>
      <c r="Q502" s="83"/>
      <c r="R502" s="83"/>
      <c r="W502" s="43"/>
      <c r="X502" s="43"/>
      <c r="Y502" s="43"/>
    </row>
    <row r="503" spans="7:25" ht="14.5">
      <c r="G503" s="83"/>
      <c r="H503" s="83"/>
      <c r="I503" s="83"/>
      <c r="J503" s="83"/>
      <c r="K503" s="83"/>
      <c r="L503" s="83"/>
      <c r="M503" s="83"/>
      <c r="N503" s="83"/>
      <c r="O503" s="83"/>
      <c r="P503" s="83"/>
      <c r="Q503" s="83"/>
      <c r="R503" s="83"/>
      <c r="W503" s="43"/>
      <c r="X503" s="43"/>
      <c r="Y503" s="43"/>
    </row>
    <row r="504" spans="7:25" ht="14.5">
      <c r="G504" s="83"/>
      <c r="H504" s="83"/>
      <c r="I504" s="83"/>
      <c r="J504" s="83"/>
      <c r="K504" s="83"/>
      <c r="L504" s="83"/>
      <c r="M504" s="83"/>
      <c r="N504" s="83"/>
      <c r="O504" s="83"/>
      <c r="P504" s="83"/>
      <c r="Q504" s="83"/>
      <c r="R504" s="83"/>
      <c r="W504" s="43"/>
      <c r="X504" s="43"/>
      <c r="Y504" s="43"/>
    </row>
    <row r="505" spans="7:25" ht="14.5">
      <c r="G505" s="83"/>
      <c r="H505" s="83"/>
      <c r="I505" s="83"/>
      <c r="J505" s="83"/>
      <c r="K505" s="83"/>
      <c r="L505" s="83"/>
      <c r="M505" s="83"/>
      <c r="N505" s="83"/>
      <c r="O505" s="83"/>
      <c r="P505" s="83"/>
      <c r="Q505" s="83"/>
      <c r="R505" s="83"/>
      <c r="W505" s="43"/>
      <c r="X505" s="43"/>
      <c r="Y505" s="43"/>
    </row>
    <row r="506" spans="7:25" ht="14.5">
      <c r="G506" s="83"/>
      <c r="H506" s="83"/>
      <c r="I506" s="83"/>
      <c r="J506" s="83"/>
      <c r="K506" s="83"/>
      <c r="L506" s="83"/>
      <c r="M506" s="83"/>
      <c r="N506" s="83"/>
      <c r="O506" s="83"/>
      <c r="P506" s="83"/>
      <c r="Q506" s="83"/>
      <c r="R506" s="83"/>
      <c r="W506" s="43"/>
      <c r="X506" s="43"/>
      <c r="Y506" s="43"/>
    </row>
    <row r="507" spans="7:25" ht="14.5">
      <c r="G507" s="83"/>
      <c r="H507" s="83"/>
      <c r="I507" s="83"/>
      <c r="J507" s="83"/>
      <c r="K507" s="83"/>
      <c r="L507" s="83"/>
      <c r="M507" s="83"/>
      <c r="N507" s="83"/>
      <c r="O507" s="83"/>
      <c r="P507" s="83"/>
      <c r="Q507" s="83"/>
      <c r="R507" s="83"/>
      <c r="W507" s="43"/>
      <c r="X507" s="43"/>
      <c r="Y507" s="43"/>
    </row>
    <row r="508" spans="7:25" ht="14.5">
      <c r="G508" s="83"/>
      <c r="H508" s="83"/>
      <c r="I508" s="83"/>
      <c r="J508" s="83"/>
      <c r="K508" s="83"/>
      <c r="L508" s="83"/>
      <c r="M508" s="83"/>
      <c r="N508" s="83"/>
      <c r="O508" s="83"/>
      <c r="P508" s="83"/>
      <c r="Q508" s="83"/>
      <c r="R508" s="83"/>
      <c r="W508" s="43"/>
      <c r="X508" s="43"/>
      <c r="Y508" s="43"/>
    </row>
    <row r="509" spans="7:25" ht="14.5">
      <c r="G509" s="83"/>
      <c r="H509" s="83"/>
      <c r="I509" s="83"/>
      <c r="J509" s="83"/>
      <c r="K509" s="83"/>
      <c r="L509" s="83"/>
      <c r="M509" s="83"/>
      <c r="N509" s="83"/>
      <c r="O509" s="83"/>
      <c r="P509" s="83"/>
      <c r="Q509" s="83"/>
      <c r="R509" s="83"/>
      <c r="W509" s="43"/>
      <c r="X509" s="43"/>
      <c r="Y509" s="43"/>
    </row>
    <row r="510" spans="7:25" ht="14.5">
      <c r="G510" s="83"/>
      <c r="H510" s="83"/>
      <c r="I510" s="83"/>
      <c r="J510" s="83"/>
      <c r="K510" s="83"/>
      <c r="L510" s="83"/>
      <c r="M510" s="83"/>
      <c r="N510" s="83"/>
      <c r="O510" s="83"/>
      <c r="P510" s="83"/>
      <c r="Q510" s="83"/>
      <c r="R510" s="83"/>
      <c r="W510" s="43"/>
      <c r="X510" s="43"/>
      <c r="Y510" s="43"/>
    </row>
    <row r="511" spans="7:25" ht="14.5">
      <c r="G511" s="83"/>
      <c r="H511" s="83"/>
      <c r="I511" s="83"/>
      <c r="J511" s="83"/>
      <c r="K511" s="83"/>
      <c r="L511" s="83"/>
      <c r="M511" s="83"/>
      <c r="N511" s="83"/>
      <c r="O511" s="83"/>
      <c r="P511" s="83"/>
      <c r="Q511" s="83"/>
      <c r="R511" s="83"/>
      <c r="W511" s="43"/>
      <c r="X511" s="43"/>
      <c r="Y511" s="43"/>
    </row>
    <row r="512" spans="7:25" ht="14.5">
      <c r="G512" s="83"/>
      <c r="H512" s="83"/>
      <c r="I512" s="83"/>
      <c r="J512" s="83"/>
      <c r="K512" s="83"/>
      <c r="L512" s="83"/>
      <c r="M512" s="83"/>
      <c r="N512" s="83"/>
      <c r="O512" s="83"/>
      <c r="P512" s="83"/>
      <c r="Q512" s="83"/>
      <c r="R512" s="83"/>
      <c r="W512" s="43"/>
      <c r="X512" s="43"/>
      <c r="Y512" s="43"/>
    </row>
    <row r="513" spans="7:25" ht="14.5">
      <c r="G513" s="83"/>
      <c r="H513" s="83"/>
      <c r="I513" s="83"/>
      <c r="J513" s="83"/>
      <c r="K513" s="83"/>
      <c r="L513" s="83"/>
      <c r="M513" s="83"/>
      <c r="N513" s="83"/>
      <c r="O513" s="83"/>
      <c r="P513" s="83"/>
      <c r="Q513" s="83"/>
      <c r="R513" s="83"/>
      <c r="W513" s="43"/>
      <c r="X513" s="43"/>
      <c r="Y513" s="43"/>
    </row>
    <row r="514" spans="7:25" ht="14.5">
      <c r="G514" s="83"/>
      <c r="H514" s="83"/>
      <c r="I514" s="83"/>
      <c r="J514" s="83"/>
      <c r="K514" s="83"/>
      <c r="L514" s="83"/>
      <c r="M514" s="83"/>
      <c r="N514" s="83"/>
      <c r="O514" s="83"/>
      <c r="P514" s="83"/>
      <c r="Q514" s="83"/>
      <c r="R514" s="83"/>
      <c r="W514" s="43"/>
      <c r="X514" s="43"/>
      <c r="Y514" s="43"/>
    </row>
    <row r="515" spans="7:25" ht="14.5">
      <c r="G515" s="83"/>
      <c r="H515" s="83"/>
      <c r="I515" s="83"/>
      <c r="J515" s="83"/>
      <c r="K515" s="83"/>
      <c r="L515" s="83"/>
      <c r="M515" s="83"/>
      <c r="N515" s="83"/>
      <c r="O515" s="83"/>
      <c r="P515" s="83"/>
      <c r="Q515" s="83"/>
      <c r="R515" s="83"/>
      <c r="W515" s="43"/>
      <c r="X515" s="43"/>
      <c r="Y515" s="43"/>
    </row>
    <row r="516" spans="7:25" ht="14.5">
      <c r="G516" s="83"/>
      <c r="H516" s="83"/>
      <c r="I516" s="83"/>
      <c r="J516" s="83"/>
      <c r="K516" s="83"/>
      <c r="L516" s="83"/>
      <c r="M516" s="83"/>
      <c r="N516" s="83"/>
      <c r="O516" s="83"/>
      <c r="P516" s="83"/>
      <c r="Q516" s="83"/>
      <c r="R516" s="83"/>
      <c r="W516" s="43"/>
      <c r="X516" s="43"/>
      <c r="Y516" s="43"/>
    </row>
    <row r="517" spans="7:25" ht="14.5">
      <c r="G517" s="83"/>
      <c r="H517" s="83"/>
      <c r="I517" s="83"/>
      <c r="J517" s="83"/>
      <c r="K517" s="83"/>
      <c r="L517" s="83"/>
      <c r="M517" s="83"/>
      <c r="N517" s="83"/>
      <c r="O517" s="83"/>
      <c r="P517" s="83"/>
      <c r="Q517" s="83"/>
      <c r="R517" s="83"/>
      <c r="W517" s="43"/>
      <c r="X517" s="43"/>
      <c r="Y517" s="43"/>
    </row>
    <row r="518" spans="7:25" ht="14.5">
      <c r="G518" s="83"/>
      <c r="H518" s="83"/>
      <c r="I518" s="83"/>
      <c r="J518" s="83"/>
      <c r="K518" s="83"/>
      <c r="L518" s="83"/>
      <c r="M518" s="83"/>
      <c r="N518" s="83"/>
      <c r="O518" s="83"/>
      <c r="P518" s="83"/>
      <c r="Q518" s="83"/>
      <c r="R518" s="83"/>
      <c r="W518" s="43"/>
      <c r="X518" s="43"/>
      <c r="Y518" s="43"/>
    </row>
    <row r="519" spans="7:25" ht="14.5">
      <c r="G519" s="83"/>
      <c r="H519" s="83"/>
      <c r="I519" s="83"/>
      <c r="J519" s="83"/>
      <c r="K519" s="83"/>
      <c r="L519" s="83"/>
      <c r="M519" s="83"/>
      <c r="N519" s="83"/>
      <c r="O519" s="83"/>
      <c r="P519" s="83"/>
      <c r="Q519" s="83"/>
      <c r="R519" s="83"/>
      <c r="W519" s="43"/>
      <c r="X519" s="43"/>
      <c r="Y519" s="43"/>
    </row>
    <row r="520" spans="7:25" ht="14.5">
      <c r="G520" s="83"/>
      <c r="H520" s="83"/>
      <c r="I520" s="83"/>
      <c r="J520" s="83"/>
      <c r="K520" s="83"/>
      <c r="L520" s="83"/>
      <c r="M520" s="83"/>
      <c r="N520" s="83"/>
      <c r="O520" s="83"/>
      <c r="P520" s="83"/>
      <c r="Q520" s="83"/>
      <c r="R520" s="83"/>
      <c r="W520" s="43"/>
      <c r="X520" s="43"/>
      <c r="Y520" s="43"/>
    </row>
    <row r="521" spans="7:25" ht="14.5">
      <c r="G521" s="83"/>
      <c r="H521" s="83"/>
      <c r="I521" s="83"/>
      <c r="J521" s="83"/>
      <c r="K521" s="83"/>
      <c r="L521" s="83"/>
      <c r="M521" s="83"/>
      <c r="N521" s="83"/>
      <c r="O521" s="83"/>
      <c r="P521" s="83"/>
      <c r="Q521" s="83"/>
      <c r="R521" s="83"/>
      <c r="W521" s="43"/>
      <c r="X521" s="43"/>
      <c r="Y521" s="43"/>
    </row>
    <row r="522" spans="7:25" ht="14.5">
      <c r="G522" s="83"/>
      <c r="H522" s="83"/>
      <c r="I522" s="83"/>
      <c r="J522" s="83"/>
      <c r="K522" s="83"/>
      <c r="L522" s="83"/>
      <c r="M522" s="83"/>
      <c r="N522" s="83"/>
      <c r="O522" s="83"/>
      <c r="P522" s="83"/>
      <c r="Q522" s="83"/>
      <c r="R522" s="83"/>
      <c r="W522" s="43"/>
      <c r="X522" s="43"/>
      <c r="Y522" s="43"/>
    </row>
    <row r="523" spans="7:25" ht="14.5">
      <c r="G523" s="83"/>
      <c r="H523" s="83"/>
      <c r="I523" s="83"/>
      <c r="J523" s="83"/>
      <c r="K523" s="83"/>
      <c r="L523" s="83"/>
      <c r="M523" s="83"/>
      <c r="N523" s="83"/>
      <c r="O523" s="83"/>
      <c r="P523" s="83"/>
      <c r="Q523" s="83"/>
      <c r="R523" s="83"/>
      <c r="W523" s="43"/>
      <c r="X523" s="43"/>
      <c r="Y523" s="43"/>
    </row>
    <row r="524" spans="7:25" ht="14.5">
      <c r="G524" s="83"/>
      <c r="H524" s="83"/>
      <c r="I524" s="83"/>
      <c r="J524" s="83"/>
      <c r="K524" s="83"/>
      <c r="L524" s="83"/>
      <c r="M524" s="83"/>
      <c r="N524" s="83"/>
      <c r="O524" s="83"/>
      <c r="P524" s="83"/>
      <c r="Q524" s="83"/>
      <c r="R524" s="83"/>
      <c r="W524" s="43"/>
      <c r="X524" s="43"/>
      <c r="Y524" s="43"/>
    </row>
    <row r="525" spans="7:25" ht="14.5">
      <c r="G525" s="83"/>
      <c r="H525" s="83"/>
      <c r="I525" s="83"/>
      <c r="J525" s="83"/>
      <c r="K525" s="83"/>
      <c r="L525" s="83"/>
      <c r="M525" s="83"/>
      <c r="N525" s="83"/>
      <c r="O525" s="83"/>
      <c r="P525" s="83"/>
      <c r="Q525" s="83"/>
      <c r="R525" s="83"/>
      <c r="W525" s="43"/>
      <c r="X525" s="43"/>
      <c r="Y525" s="43"/>
    </row>
    <row r="526" spans="7:25" ht="14.5">
      <c r="G526" s="83"/>
      <c r="H526" s="83"/>
      <c r="I526" s="83"/>
      <c r="J526" s="83"/>
      <c r="K526" s="83"/>
      <c r="L526" s="83"/>
      <c r="M526" s="83"/>
      <c r="N526" s="83"/>
      <c r="O526" s="83"/>
      <c r="P526" s="83"/>
      <c r="Q526" s="83"/>
      <c r="R526" s="83"/>
      <c r="W526" s="43"/>
      <c r="X526" s="43"/>
      <c r="Y526" s="43"/>
    </row>
    <row r="527" spans="7:25" ht="14.5">
      <c r="G527" s="83"/>
      <c r="H527" s="83"/>
      <c r="I527" s="83"/>
      <c r="J527" s="83"/>
      <c r="K527" s="83"/>
      <c r="L527" s="83"/>
      <c r="M527" s="83"/>
      <c r="N527" s="83"/>
      <c r="O527" s="83"/>
      <c r="P527" s="83"/>
      <c r="Q527" s="83"/>
      <c r="R527" s="83"/>
      <c r="W527" s="43"/>
      <c r="X527" s="43"/>
      <c r="Y527" s="43"/>
    </row>
    <row r="528" spans="7:25" ht="14.5">
      <c r="G528" s="83"/>
      <c r="H528" s="83"/>
      <c r="I528" s="83"/>
      <c r="J528" s="83"/>
      <c r="K528" s="83"/>
      <c r="L528" s="83"/>
      <c r="M528" s="83"/>
      <c r="N528" s="83"/>
      <c r="O528" s="83"/>
      <c r="P528" s="83"/>
      <c r="Q528" s="83"/>
      <c r="R528" s="83"/>
      <c r="W528" s="43"/>
      <c r="X528" s="43"/>
      <c r="Y528" s="43"/>
    </row>
    <row r="529" spans="7:25" ht="14.5">
      <c r="G529" s="83"/>
      <c r="H529" s="83"/>
      <c r="I529" s="83"/>
      <c r="J529" s="83"/>
      <c r="K529" s="83"/>
      <c r="L529" s="83"/>
      <c r="M529" s="83"/>
      <c r="N529" s="83"/>
      <c r="O529" s="83"/>
      <c r="P529" s="83"/>
      <c r="Q529" s="83"/>
      <c r="R529" s="83"/>
      <c r="W529" s="43"/>
      <c r="X529" s="43"/>
      <c r="Y529" s="43"/>
    </row>
    <row r="530" spans="7:25" ht="14.5">
      <c r="G530" s="83"/>
      <c r="H530" s="83"/>
      <c r="I530" s="83"/>
      <c r="J530" s="83"/>
      <c r="K530" s="83"/>
      <c r="L530" s="83"/>
      <c r="M530" s="83"/>
      <c r="N530" s="83"/>
      <c r="O530" s="83"/>
      <c r="P530" s="83"/>
      <c r="Q530" s="83"/>
      <c r="R530" s="83"/>
      <c r="W530" s="43"/>
      <c r="X530" s="43"/>
      <c r="Y530" s="43"/>
    </row>
    <row r="531" spans="7:25" ht="14.5">
      <c r="G531" s="83"/>
      <c r="H531" s="83"/>
      <c r="I531" s="83"/>
      <c r="J531" s="83"/>
      <c r="K531" s="83"/>
      <c r="L531" s="83"/>
      <c r="M531" s="83"/>
      <c r="N531" s="83"/>
      <c r="O531" s="83"/>
      <c r="P531" s="83"/>
      <c r="Q531" s="83"/>
      <c r="R531" s="83"/>
      <c r="W531" s="43"/>
      <c r="X531" s="43"/>
      <c r="Y531" s="43"/>
    </row>
    <row r="532" spans="7:25" ht="14.5">
      <c r="G532" s="83"/>
      <c r="H532" s="83"/>
      <c r="I532" s="83"/>
      <c r="J532" s="83"/>
      <c r="K532" s="83"/>
      <c r="L532" s="83"/>
      <c r="M532" s="83"/>
      <c r="N532" s="83"/>
      <c r="O532" s="83"/>
      <c r="P532" s="83"/>
      <c r="Q532" s="83"/>
      <c r="R532" s="83"/>
      <c r="W532" s="43"/>
      <c r="X532" s="43"/>
      <c r="Y532" s="43"/>
    </row>
    <row r="533" spans="7:25" ht="14.5">
      <c r="G533" s="83"/>
      <c r="H533" s="83"/>
      <c r="I533" s="83"/>
      <c r="J533" s="83"/>
      <c r="K533" s="83"/>
      <c r="L533" s="83"/>
      <c r="M533" s="83"/>
      <c r="N533" s="83"/>
      <c r="O533" s="83"/>
      <c r="P533" s="83"/>
      <c r="Q533" s="83"/>
      <c r="R533" s="83"/>
      <c r="W533" s="43"/>
      <c r="X533" s="43"/>
      <c r="Y533" s="43"/>
    </row>
    <row r="534" spans="7:25" ht="14.5">
      <c r="G534" s="83"/>
      <c r="H534" s="83"/>
      <c r="I534" s="83"/>
      <c r="J534" s="83"/>
      <c r="K534" s="83"/>
      <c r="L534" s="83"/>
      <c r="M534" s="83"/>
      <c r="N534" s="83"/>
      <c r="O534" s="83"/>
      <c r="P534" s="83"/>
      <c r="Q534" s="83"/>
      <c r="R534" s="83"/>
      <c r="W534" s="43"/>
      <c r="X534" s="43"/>
      <c r="Y534" s="43"/>
    </row>
    <row r="535" spans="7:25" ht="14.5">
      <c r="G535" s="83"/>
      <c r="H535" s="83"/>
      <c r="I535" s="83"/>
      <c r="J535" s="83"/>
      <c r="K535" s="83"/>
      <c r="L535" s="83"/>
      <c r="M535" s="83"/>
      <c r="N535" s="83"/>
      <c r="O535" s="83"/>
      <c r="P535" s="83"/>
      <c r="Q535" s="83"/>
      <c r="R535" s="83"/>
      <c r="W535" s="43"/>
      <c r="X535" s="43"/>
      <c r="Y535" s="43"/>
    </row>
    <row r="536" spans="7:25" ht="14.5">
      <c r="G536" s="83"/>
      <c r="H536" s="83"/>
      <c r="I536" s="83"/>
      <c r="J536" s="83"/>
      <c r="K536" s="83"/>
      <c r="L536" s="83"/>
      <c r="M536" s="83"/>
      <c r="N536" s="83"/>
      <c r="O536" s="83"/>
      <c r="P536" s="83"/>
      <c r="Q536" s="83"/>
      <c r="R536" s="83"/>
      <c r="W536" s="43"/>
      <c r="X536" s="43"/>
      <c r="Y536" s="43"/>
    </row>
    <row r="537" spans="7:25" ht="14.5">
      <c r="G537" s="83"/>
      <c r="H537" s="83"/>
      <c r="I537" s="83"/>
      <c r="J537" s="83"/>
      <c r="K537" s="83"/>
      <c r="L537" s="83"/>
      <c r="M537" s="83"/>
      <c r="N537" s="83"/>
      <c r="O537" s="83"/>
      <c r="P537" s="83"/>
      <c r="Q537" s="83"/>
      <c r="R537" s="83"/>
      <c r="W537" s="43"/>
      <c r="X537" s="43"/>
      <c r="Y537" s="43"/>
    </row>
    <row r="538" spans="7:25" ht="14.5">
      <c r="G538" s="83"/>
      <c r="H538" s="83"/>
      <c r="I538" s="83"/>
      <c r="J538" s="83"/>
      <c r="K538" s="83"/>
      <c r="L538" s="83"/>
      <c r="M538" s="83"/>
      <c r="N538" s="83"/>
      <c r="O538" s="83"/>
      <c r="P538" s="83"/>
      <c r="Q538" s="83"/>
      <c r="R538" s="83"/>
      <c r="W538" s="43"/>
      <c r="X538" s="43"/>
      <c r="Y538" s="43"/>
    </row>
    <row r="539" spans="7:25" ht="14.5">
      <c r="G539" s="83"/>
      <c r="H539" s="83"/>
      <c r="I539" s="83"/>
      <c r="J539" s="83"/>
      <c r="K539" s="83"/>
      <c r="L539" s="83"/>
      <c r="M539" s="83"/>
      <c r="N539" s="83"/>
      <c r="O539" s="83"/>
      <c r="P539" s="83"/>
      <c r="Q539" s="83"/>
      <c r="R539" s="83"/>
      <c r="W539" s="43"/>
      <c r="X539" s="43"/>
      <c r="Y539" s="43"/>
    </row>
    <row r="540" spans="7:25" ht="14.5">
      <c r="G540" s="83"/>
      <c r="H540" s="83"/>
      <c r="I540" s="83"/>
      <c r="J540" s="83"/>
      <c r="K540" s="83"/>
      <c r="L540" s="83"/>
      <c r="M540" s="83"/>
      <c r="N540" s="83"/>
      <c r="O540" s="83"/>
      <c r="P540" s="83"/>
      <c r="Q540" s="83"/>
      <c r="R540" s="83"/>
      <c r="W540" s="43"/>
      <c r="X540" s="43"/>
      <c r="Y540" s="43"/>
    </row>
    <row r="541" spans="7:25" ht="14.5">
      <c r="G541" s="83"/>
      <c r="H541" s="83"/>
      <c r="I541" s="83"/>
      <c r="J541" s="83"/>
      <c r="K541" s="83"/>
      <c r="L541" s="83"/>
      <c r="M541" s="83"/>
      <c r="N541" s="83"/>
      <c r="O541" s="83"/>
      <c r="P541" s="83"/>
      <c r="Q541" s="83"/>
      <c r="R541" s="83"/>
      <c r="W541" s="43"/>
      <c r="X541" s="43"/>
      <c r="Y541" s="43"/>
    </row>
    <row r="542" spans="7:25" ht="14.5">
      <c r="G542" s="83"/>
      <c r="H542" s="83"/>
      <c r="I542" s="83"/>
      <c r="J542" s="83"/>
      <c r="K542" s="83"/>
      <c r="L542" s="83"/>
      <c r="M542" s="83"/>
      <c r="N542" s="83"/>
      <c r="O542" s="83"/>
      <c r="P542" s="83"/>
      <c r="Q542" s="83"/>
      <c r="R542" s="83"/>
      <c r="W542" s="43"/>
      <c r="X542" s="43"/>
      <c r="Y542" s="43"/>
    </row>
    <row r="543" spans="7:25" ht="14.5">
      <c r="G543" s="83"/>
      <c r="H543" s="83"/>
      <c r="I543" s="83"/>
      <c r="J543" s="83"/>
      <c r="K543" s="83"/>
      <c r="L543" s="83"/>
      <c r="M543" s="83"/>
      <c r="N543" s="83"/>
      <c r="O543" s="83"/>
      <c r="P543" s="83"/>
      <c r="Q543" s="83"/>
      <c r="R543" s="83"/>
      <c r="W543" s="43"/>
      <c r="X543" s="43"/>
      <c r="Y543" s="43"/>
    </row>
    <row r="544" spans="7:25" ht="14.5">
      <c r="G544" s="83"/>
      <c r="H544" s="83"/>
      <c r="I544" s="83"/>
      <c r="J544" s="83"/>
      <c r="K544" s="83"/>
      <c r="L544" s="83"/>
      <c r="M544" s="83"/>
      <c r="N544" s="83"/>
      <c r="O544" s="83"/>
      <c r="P544" s="83"/>
      <c r="Q544" s="83"/>
      <c r="R544" s="83"/>
      <c r="W544" s="43"/>
      <c r="X544" s="43"/>
      <c r="Y544" s="43"/>
    </row>
    <row r="545" spans="7:25" ht="14.5">
      <c r="G545" s="83"/>
      <c r="H545" s="83"/>
      <c r="I545" s="83"/>
      <c r="J545" s="83"/>
      <c r="K545" s="83"/>
      <c r="L545" s="83"/>
      <c r="M545" s="83"/>
      <c r="N545" s="83"/>
      <c r="O545" s="83"/>
      <c r="P545" s="83"/>
      <c r="Q545" s="83"/>
      <c r="R545" s="83"/>
      <c r="W545" s="43"/>
      <c r="X545" s="43"/>
      <c r="Y545" s="43"/>
    </row>
    <row r="546" spans="7:25" ht="14.5">
      <c r="G546" s="83"/>
      <c r="H546" s="83"/>
      <c r="I546" s="83"/>
      <c r="J546" s="83"/>
      <c r="K546" s="83"/>
      <c r="L546" s="83"/>
      <c r="M546" s="83"/>
      <c r="N546" s="83"/>
      <c r="O546" s="83"/>
      <c r="P546" s="83"/>
      <c r="Q546" s="83"/>
      <c r="R546" s="83"/>
      <c r="W546" s="43"/>
      <c r="X546" s="43"/>
      <c r="Y546" s="43"/>
    </row>
    <row r="547" spans="7:25" ht="14.5">
      <c r="G547" s="83"/>
      <c r="H547" s="83"/>
      <c r="I547" s="83"/>
      <c r="J547" s="83"/>
      <c r="K547" s="83"/>
      <c r="L547" s="83"/>
      <c r="M547" s="83"/>
      <c r="N547" s="83"/>
      <c r="O547" s="83"/>
      <c r="P547" s="83"/>
      <c r="Q547" s="83"/>
      <c r="R547" s="83"/>
      <c r="W547" s="43"/>
      <c r="X547" s="43"/>
      <c r="Y547" s="43"/>
    </row>
    <row r="548" spans="7:25" ht="14.5">
      <c r="G548" s="83"/>
      <c r="H548" s="83"/>
      <c r="I548" s="83"/>
      <c r="J548" s="83"/>
      <c r="K548" s="83"/>
      <c r="L548" s="83"/>
      <c r="M548" s="83"/>
      <c r="N548" s="83"/>
      <c r="O548" s="83"/>
      <c r="P548" s="83"/>
      <c r="Q548" s="83"/>
      <c r="R548" s="83"/>
      <c r="W548" s="43"/>
      <c r="X548" s="43"/>
      <c r="Y548" s="43"/>
    </row>
    <row r="549" spans="7:25" ht="14.5">
      <c r="G549" s="83"/>
      <c r="H549" s="83"/>
      <c r="I549" s="83"/>
      <c r="J549" s="83"/>
      <c r="K549" s="83"/>
      <c r="L549" s="83"/>
      <c r="M549" s="83"/>
      <c r="N549" s="83"/>
      <c r="O549" s="83"/>
      <c r="P549" s="83"/>
      <c r="Q549" s="83"/>
      <c r="R549" s="83"/>
      <c r="W549" s="43"/>
      <c r="X549" s="43"/>
      <c r="Y549" s="43"/>
    </row>
    <row r="550" spans="7:25" ht="14.5">
      <c r="G550" s="83"/>
      <c r="H550" s="83"/>
      <c r="I550" s="83"/>
      <c r="J550" s="83"/>
      <c r="K550" s="83"/>
      <c r="L550" s="83"/>
      <c r="M550" s="83"/>
      <c r="N550" s="83"/>
      <c r="O550" s="83"/>
      <c r="P550" s="83"/>
      <c r="Q550" s="83"/>
      <c r="R550" s="83"/>
      <c r="W550" s="43"/>
      <c r="X550" s="43"/>
      <c r="Y550" s="43"/>
    </row>
    <row r="551" spans="7:25" ht="14.5">
      <c r="G551" s="83"/>
      <c r="H551" s="83"/>
      <c r="I551" s="83"/>
      <c r="J551" s="83"/>
      <c r="K551" s="83"/>
      <c r="L551" s="83"/>
      <c r="M551" s="83"/>
      <c r="N551" s="83"/>
      <c r="O551" s="83"/>
      <c r="P551" s="83"/>
      <c r="Q551" s="83"/>
      <c r="R551" s="83"/>
      <c r="W551" s="43"/>
      <c r="X551" s="43"/>
      <c r="Y551" s="43"/>
    </row>
    <row r="552" spans="7:25" ht="14.5">
      <c r="G552" s="83"/>
      <c r="H552" s="83"/>
      <c r="I552" s="83"/>
      <c r="J552" s="83"/>
      <c r="K552" s="83"/>
      <c r="L552" s="83"/>
      <c r="M552" s="83"/>
      <c r="N552" s="83"/>
      <c r="O552" s="83"/>
      <c r="P552" s="83"/>
      <c r="Q552" s="83"/>
      <c r="R552" s="83"/>
      <c r="W552" s="43"/>
      <c r="X552" s="43"/>
      <c r="Y552" s="43"/>
    </row>
    <row r="553" spans="7:25" ht="14.5">
      <c r="G553" s="83"/>
      <c r="H553" s="83"/>
      <c r="I553" s="83"/>
      <c r="J553" s="83"/>
      <c r="K553" s="83"/>
      <c r="L553" s="83"/>
      <c r="M553" s="83"/>
      <c r="N553" s="83"/>
      <c r="O553" s="83"/>
      <c r="P553" s="83"/>
      <c r="Q553" s="83"/>
      <c r="R553" s="83"/>
      <c r="W553" s="43"/>
      <c r="X553" s="43"/>
      <c r="Y553" s="43"/>
    </row>
    <row r="554" spans="7:25" ht="14.5">
      <c r="G554" s="83"/>
      <c r="H554" s="83"/>
      <c r="I554" s="83"/>
      <c r="J554" s="83"/>
      <c r="K554" s="83"/>
      <c r="L554" s="83"/>
      <c r="M554" s="83"/>
      <c r="N554" s="83"/>
      <c r="O554" s="83"/>
      <c r="P554" s="83"/>
      <c r="Q554" s="83"/>
      <c r="R554" s="83"/>
      <c r="W554" s="43"/>
      <c r="X554" s="43"/>
      <c r="Y554" s="43"/>
    </row>
    <row r="555" spans="7:25" ht="14.5">
      <c r="G555" s="83"/>
      <c r="H555" s="83"/>
      <c r="I555" s="83"/>
      <c r="J555" s="83"/>
      <c r="K555" s="83"/>
      <c r="L555" s="83"/>
      <c r="M555" s="83"/>
      <c r="N555" s="83"/>
      <c r="O555" s="83"/>
      <c r="P555" s="83"/>
      <c r="Q555" s="83"/>
      <c r="R555" s="83"/>
      <c r="W555" s="43"/>
      <c r="X555" s="43"/>
      <c r="Y555" s="43"/>
    </row>
    <row r="556" spans="7:25" ht="14.5">
      <c r="G556" s="83"/>
      <c r="H556" s="83"/>
      <c r="I556" s="83"/>
      <c r="J556" s="83"/>
      <c r="K556" s="83"/>
      <c r="L556" s="83"/>
      <c r="M556" s="83"/>
      <c r="N556" s="83"/>
      <c r="O556" s="83"/>
      <c r="P556" s="83"/>
      <c r="Q556" s="83"/>
      <c r="R556" s="83"/>
      <c r="W556" s="43"/>
      <c r="X556" s="43"/>
      <c r="Y556" s="43"/>
    </row>
    <row r="557" spans="7:25" ht="14.5">
      <c r="G557" s="83"/>
      <c r="H557" s="83"/>
      <c r="I557" s="83"/>
      <c r="J557" s="83"/>
      <c r="K557" s="83"/>
      <c r="L557" s="83"/>
      <c r="M557" s="83"/>
      <c r="N557" s="83"/>
      <c r="O557" s="83"/>
      <c r="P557" s="83"/>
      <c r="Q557" s="83"/>
      <c r="R557" s="83"/>
      <c r="W557" s="43"/>
      <c r="X557" s="43"/>
      <c r="Y557" s="43"/>
    </row>
    <row r="558" spans="7:25" ht="14.5">
      <c r="G558" s="83"/>
      <c r="H558" s="83"/>
      <c r="I558" s="83"/>
      <c r="J558" s="83"/>
      <c r="K558" s="83"/>
      <c r="L558" s="83"/>
      <c r="M558" s="83"/>
      <c r="N558" s="83"/>
      <c r="O558" s="83"/>
      <c r="P558" s="83"/>
      <c r="Q558" s="83"/>
      <c r="R558" s="83"/>
      <c r="W558" s="43"/>
      <c r="X558" s="43"/>
      <c r="Y558" s="43"/>
    </row>
    <row r="559" spans="7:25" ht="14.5">
      <c r="G559" s="83"/>
      <c r="H559" s="83"/>
      <c r="I559" s="83"/>
      <c r="J559" s="83"/>
      <c r="K559" s="83"/>
      <c r="L559" s="83"/>
      <c r="M559" s="83"/>
      <c r="N559" s="83"/>
      <c r="O559" s="83"/>
      <c r="P559" s="83"/>
      <c r="Q559" s="83"/>
      <c r="R559" s="83"/>
      <c r="W559" s="43"/>
      <c r="X559" s="43"/>
      <c r="Y559" s="43"/>
    </row>
    <row r="560" spans="7:25" ht="14.5">
      <c r="G560" s="83"/>
      <c r="H560" s="83"/>
      <c r="I560" s="83"/>
      <c r="J560" s="83"/>
      <c r="K560" s="83"/>
      <c r="L560" s="83"/>
      <c r="M560" s="83"/>
      <c r="N560" s="83"/>
      <c r="O560" s="83"/>
      <c r="P560" s="83"/>
      <c r="Q560" s="83"/>
      <c r="R560" s="83"/>
      <c r="W560" s="43"/>
      <c r="X560" s="43"/>
      <c r="Y560" s="43"/>
    </row>
    <row r="561" spans="7:25" ht="14.5">
      <c r="G561" s="83"/>
      <c r="H561" s="83"/>
      <c r="I561" s="83"/>
      <c r="J561" s="83"/>
      <c r="K561" s="83"/>
      <c r="L561" s="83"/>
      <c r="M561" s="83"/>
      <c r="N561" s="83"/>
      <c r="O561" s="83"/>
      <c r="P561" s="83"/>
      <c r="Q561" s="83"/>
      <c r="R561" s="83"/>
      <c r="W561" s="43"/>
      <c r="X561" s="43"/>
      <c r="Y561" s="43"/>
    </row>
    <row r="562" spans="7:25" ht="14.5">
      <c r="G562" s="83"/>
      <c r="H562" s="83"/>
      <c r="I562" s="83"/>
      <c r="J562" s="83"/>
      <c r="K562" s="83"/>
      <c r="L562" s="83"/>
      <c r="M562" s="83"/>
      <c r="N562" s="83"/>
      <c r="O562" s="83"/>
      <c r="P562" s="83"/>
      <c r="Q562" s="83"/>
      <c r="R562" s="83"/>
      <c r="W562" s="43"/>
      <c r="X562" s="43"/>
      <c r="Y562" s="43"/>
    </row>
    <row r="563" spans="7:25" ht="14.5">
      <c r="G563" s="83"/>
      <c r="H563" s="83"/>
      <c r="I563" s="83"/>
      <c r="J563" s="83"/>
      <c r="K563" s="83"/>
      <c r="L563" s="83"/>
      <c r="M563" s="83"/>
      <c r="N563" s="83"/>
      <c r="O563" s="83"/>
      <c r="P563" s="83"/>
      <c r="Q563" s="83"/>
      <c r="R563" s="83"/>
      <c r="W563" s="43"/>
      <c r="X563" s="43"/>
      <c r="Y563" s="43"/>
    </row>
    <row r="564" spans="7:25" ht="14.5">
      <c r="G564" s="83"/>
      <c r="H564" s="83"/>
      <c r="I564" s="83"/>
      <c r="J564" s="83"/>
      <c r="K564" s="83"/>
      <c r="L564" s="83"/>
      <c r="M564" s="83"/>
      <c r="N564" s="83"/>
      <c r="O564" s="83"/>
      <c r="P564" s="83"/>
      <c r="Q564" s="83"/>
      <c r="R564" s="83"/>
      <c r="W564" s="43"/>
      <c r="X564" s="43"/>
      <c r="Y564" s="43"/>
    </row>
    <row r="565" spans="7:25" ht="14.5">
      <c r="G565" s="83"/>
      <c r="H565" s="83"/>
      <c r="I565" s="83"/>
      <c r="J565" s="83"/>
      <c r="K565" s="83"/>
      <c r="L565" s="83"/>
      <c r="M565" s="83"/>
      <c r="N565" s="83"/>
      <c r="O565" s="83"/>
      <c r="P565" s="83"/>
      <c r="Q565" s="83"/>
      <c r="R565" s="83"/>
      <c r="W565" s="43"/>
      <c r="X565" s="43"/>
      <c r="Y565" s="43"/>
    </row>
    <row r="566" spans="7:25" ht="14.5">
      <c r="G566" s="83"/>
      <c r="H566" s="83"/>
      <c r="I566" s="83"/>
      <c r="J566" s="83"/>
      <c r="K566" s="83"/>
      <c r="L566" s="83"/>
      <c r="M566" s="83"/>
      <c r="N566" s="83"/>
      <c r="O566" s="83"/>
      <c r="P566" s="83"/>
      <c r="Q566" s="83"/>
      <c r="R566" s="83"/>
      <c r="W566" s="43"/>
      <c r="X566" s="43"/>
      <c r="Y566" s="43"/>
    </row>
    <row r="567" spans="7:25" ht="14.5">
      <c r="G567" s="83"/>
      <c r="H567" s="83"/>
      <c r="I567" s="83"/>
      <c r="J567" s="83"/>
      <c r="K567" s="83"/>
      <c r="L567" s="83"/>
      <c r="M567" s="83"/>
      <c r="N567" s="83"/>
      <c r="O567" s="83"/>
      <c r="P567" s="83"/>
      <c r="Q567" s="83"/>
      <c r="R567" s="83"/>
      <c r="W567" s="43"/>
      <c r="X567" s="43"/>
      <c r="Y567" s="43"/>
    </row>
    <row r="568" spans="7:25" ht="14.5">
      <c r="G568" s="83"/>
      <c r="H568" s="83"/>
      <c r="I568" s="83"/>
      <c r="J568" s="83"/>
      <c r="K568" s="83"/>
      <c r="L568" s="83"/>
      <c r="M568" s="83"/>
      <c r="N568" s="83"/>
      <c r="O568" s="83"/>
      <c r="P568" s="83"/>
      <c r="Q568" s="83"/>
      <c r="R568" s="83"/>
      <c r="W568" s="43"/>
      <c r="X568" s="43"/>
      <c r="Y568" s="43"/>
    </row>
    <row r="569" spans="7:25" ht="14.5">
      <c r="G569" s="83"/>
      <c r="H569" s="83"/>
      <c r="I569" s="83"/>
      <c r="J569" s="83"/>
      <c r="K569" s="83"/>
      <c r="L569" s="83"/>
      <c r="M569" s="83"/>
      <c r="N569" s="83"/>
      <c r="O569" s="83"/>
      <c r="P569" s="83"/>
      <c r="Q569" s="83"/>
      <c r="R569" s="83"/>
      <c r="W569" s="43"/>
      <c r="X569" s="43"/>
      <c r="Y569" s="43"/>
    </row>
    <row r="570" spans="7:25" ht="14.5">
      <c r="G570" s="83"/>
      <c r="H570" s="83"/>
      <c r="I570" s="83"/>
      <c r="J570" s="83"/>
      <c r="K570" s="83"/>
      <c r="L570" s="83"/>
      <c r="M570" s="83"/>
      <c r="N570" s="83"/>
      <c r="O570" s="83"/>
      <c r="P570" s="83"/>
      <c r="Q570" s="83"/>
      <c r="R570" s="83"/>
      <c r="W570" s="43"/>
      <c r="X570" s="43"/>
      <c r="Y570" s="43"/>
    </row>
    <row r="571" spans="7:25" ht="14.5">
      <c r="G571" s="83"/>
      <c r="H571" s="83"/>
      <c r="I571" s="83"/>
      <c r="J571" s="83"/>
      <c r="K571" s="83"/>
      <c r="L571" s="83"/>
      <c r="M571" s="83"/>
      <c r="N571" s="83"/>
      <c r="O571" s="83"/>
      <c r="P571" s="83"/>
      <c r="Q571" s="83"/>
      <c r="R571" s="83"/>
      <c r="W571" s="43"/>
      <c r="X571" s="43"/>
      <c r="Y571" s="43"/>
    </row>
    <row r="572" spans="7:25" ht="14.5">
      <c r="G572" s="83"/>
      <c r="H572" s="83"/>
      <c r="I572" s="83"/>
      <c r="J572" s="83"/>
      <c r="K572" s="83"/>
      <c r="L572" s="83"/>
      <c r="M572" s="83"/>
      <c r="N572" s="83"/>
      <c r="O572" s="83"/>
      <c r="P572" s="83"/>
      <c r="Q572" s="83"/>
      <c r="R572" s="83"/>
      <c r="W572" s="43"/>
      <c r="X572" s="43"/>
      <c r="Y572" s="43"/>
    </row>
    <row r="573" spans="7:25" ht="14.5">
      <c r="G573" s="83"/>
      <c r="H573" s="83"/>
      <c r="I573" s="83"/>
      <c r="J573" s="83"/>
      <c r="K573" s="83"/>
      <c r="L573" s="83"/>
      <c r="M573" s="83"/>
      <c r="N573" s="83"/>
      <c r="O573" s="83"/>
      <c r="P573" s="83"/>
      <c r="Q573" s="83"/>
      <c r="R573" s="83"/>
      <c r="W573" s="43"/>
      <c r="X573" s="43"/>
      <c r="Y573" s="43"/>
    </row>
    <row r="574" spans="7:25" ht="14.5">
      <c r="G574" s="83"/>
      <c r="H574" s="83"/>
      <c r="I574" s="83"/>
      <c r="J574" s="83"/>
      <c r="K574" s="83"/>
      <c r="L574" s="83"/>
      <c r="M574" s="83"/>
      <c r="N574" s="83"/>
      <c r="O574" s="83"/>
      <c r="P574" s="83"/>
      <c r="Q574" s="83"/>
      <c r="R574" s="83"/>
      <c r="W574" s="43"/>
      <c r="X574" s="43"/>
      <c r="Y574" s="43"/>
    </row>
    <row r="575" spans="7:25" ht="14.5">
      <c r="G575" s="83"/>
      <c r="H575" s="83"/>
      <c r="I575" s="83"/>
      <c r="J575" s="83"/>
      <c r="K575" s="83"/>
      <c r="L575" s="83"/>
      <c r="M575" s="83"/>
      <c r="N575" s="83"/>
      <c r="O575" s="83"/>
      <c r="P575" s="83"/>
      <c r="Q575" s="83"/>
      <c r="R575" s="83"/>
      <c r="W575" s="43"/>
      <c r="X575" s="43"/>
      <c r="Y575" s="43"/>
    </row>
    <row r="576" spans="7:25" ht="14.5">
      <c r="G576" s="83"/>
      <c r="H576" s="83"/>
      <c r="I576" s="83"/>
      <c r="J576" s="83"/>
      <c r="K576" s="83"/>
      <c r="L576" s="83"/>
      <c r="M576" s="83"/>
      <c r="N576" s="83"/>
      <c r="O576" s="83"/>
      <c r="P576" s="83"/>
      <c r="Q576" s="83"/>
      <c r="R576" s="83"/>
      <c r="W576" s="43"/>
      <c r="X576" s="43"/>
      <c r="Y576" s="43"/>
    </row>
    <row r="577" spans="7:25" ht="14.5">
      <c r="G577" s="83"/>
      <c r="H577" s="83"/>
      <c r="I577" s="83"/>
      <c r="J577" s="83"/>
      <c r="K577" s="83"/>
      <c r="L577" s="83"/>
      <c r="M577" s="83"/>
      <c r="N577" s="83"/>
      <c r="O577" s="83"/>
      <c r="P577" s="83"/>
      <c r="Q577" s="83"/>
      <c r="R577" s="83"/>
      <c r="W577" s="43"/>
      <c r="X577" s="43"/>
      <c r="Y577" s="43"/>
    </row>
    <row r="578" spans="7:25" ht="14.5">
      <c r="G578" s="83"/>
      <c r="H578" s="83"/>
      <c r="I578" s="83"/>
      <c r="J578" s="83"/>
      <c r="K578" s="83"/>
      <c r="L578" s="83"/>
      <c r="M578" s="83"/>
      <c r="N578" s="83"/>
      <c r="O578" s="83"/>
      <c r="P578" s="83"/>
      <c r="Q578" s="83"/>
      <c r="R578" s="83"/>
      <c r="W578" s="43"/>
      <c r="X578" s="43"/>
      <c r="Y578" s="43"/>
    </row>
    <row r="579" spans="7:25" ht="14.5">
      <c r="G579" s="83"/>
      <c r="H579" s="83"/>
      <c r="I579" s="83"/>
      <c r="J579" s="83"/>
      <c r="K579" s="83"/>
      <c r="L579" s="83"/>
      <c r="M579" s="83"/>
      <c r="N579" s="83"/>
      <c r="O579" s="83"/>
      <c r="P579" s="83"/>
      <c r="Q579" s="83"/>
      <c r="R579" s="83"/>
      <c r="W579" s="43"/>
      <c r="X579" s="43"/>
      <c r="Y579" s="43"/>
    </row>
    <row r="580" spans="7:25" ht="14.5">
      <c r="G580" s="83"/>
      <c r="H580" s="83"/>
      <c r="I580" s="83"/>
      <c r="J580" s="83"/>
      <c r="K580" s="83"/>
      <c r="L580" s="83"/>
      <c r="M580" s="83"/>
      <c r="N580" s="83"/>
      <c r="O580" s="83"/>
      <c r="P580" s="83"/>
      <c r="Q580" s="83"/>
      <c r="R580" s="83"/>
      <c r="W580" s="43"/>
      <c r="X580" s="43"/>
      <c r="Y580" s="43"/>
    </row>
    <row r="581" spans="7:25" ht="14.5">
      <c r="G581" s="83"/>
      <c r="H581" s="83"/>
      <c r="I581" s="83"/>
      <c r="J581" s="83"/>
      <c r="K581" s="83"/>
      <c r="L581" s="83"/>
      <c r="M581" s="83"/>
      <c r="N581" s="83"/>
      <c r="O581" s="83"/>
      <c r="P581" s="83"/>
      <c r="Q581" s="83"/>
      <c r="R581" s="83"/>
      <c r="W581" s="43"/>
      <c r="X581" s="43"/>
      <c r="Y581" s="43"/>
    </row>
    <row r="582" spans="7:25" ht="14.5">
      <c r="G582" s="83"/>
      <c r="H582" s="83"/>
      <c r="I582" s="83"/>
      <c r="J582" s="83"/>
      <c r="K582" s="83"/>
      <c r="L582" s="83"/>
      <c r="M582" s="83"/>
      <c r="N582" s="83"/>
      <c r="O582" s="83"/>
      <c r="P582" s="83"/>
      <c r="Q582" s="83"/>
      <c r="R582" s="83"/>
      <c r="W582" s="43"/>
      <c r="X582" s="43"/>
      <c r="Y582" s="43"/>
    </row>
    <row r="583" spans="7:25" ht="14.5">
      <c r="G583" s="83"/>
      <c r="H583" s="83"/>
      <c r="I583" s="83"/>
      <c r="J583" s="83"/>
      <c r="K583" s="83"/>
      <c r="L583" s="83"/>
      <c r="M583" s="83"/>
      <c r="N583" s="83"/>
      <c r="O583" s="83"/>
      <c r="P583" s="83"/>
      <c r="Q583" s="83"/>
      <c r="R583" s="83"/>
      <c r="W583" s="43"/>
      <c r="X583" s="43"/>
      <c r="Y583" s="43"/>
    </row>
    <row r="584" spans="7:25" ht="14.5">
      <c r="G584" s="83"/>
      <c r="H584" s="83"/>
      <c r="I584" s="83"/>
      <c r="J584" s="83"/>
      <c r="K584" s="83"/>
      <c r="L584" s="83"/>
      <c r="M584" s="83"/>
      <c r="N584" s="83"/>
      <c r="O584" s="83"/>
      <c r="P584" s="83"/>
      <c r="Q584" s="83"/>
      <c r="R584" s="83"/>
      <c r="W584" s="43"/>
      <c r="X584" s="43"/>
      <c r="Y584" s="43"/>
    </row>
    <row r="585" spans="7:25" ht="14.5">
      <c r="G585" s="83"/>
      <c r="H585" s="83"/>
      <c r="I585" s="83"/>
      <c r="J585" s="83"/>
      <c r="K585" s="83"/>
      <c r="L585" s="83"/>
      <c r="M585" s="83"/>
      <c r="N585" s="83"/>
      <c r="O585" s="83"/>
      <c r="P585" s="83"/>
      <c r="Q585" s="83"/>
      <c r="R585" s="83"/>
      <c r="W585" s="43"/>
      <c r="X585" s="43"/>
      <c r="Y585" s="43"/>
    </row>
    <row r="586" spans="7:25" ht="14.5">
      <c r="G586" s="83"/>
      <c r="H586" s="83"/>
      <c r="I586" s="83"/>
      <c r="J586" s="83"/>
      <c r="K586" s="83"/>
      <c r="L586" s="83"/>
      <c r="M586" s="83"/>
      <c r="N586" s="83"/>
      <c r="O586" s="83"/>
      <c r="P586" s="83"/>
      <c r="Q586" s="83"/>
      <c r="R586" s="83"/>
      <c r="W586" s="43"/>
      <c r="X586" s="43"/>
      <c r="Y586" s="43"/>
    </row>
    <row r="587" spans="7:25" ht="14.5">
      <c r="G587" s="83"/>
      <c r="H587" s="83"/>
      <c r="I587" s="83"/>
      <c r="J587" s="83"/>
      <c r="K587" s="83"/>
      <c r="L587" s="83"/>
      <c r="M587" s="83"/>
      <c r="N587" s="83"/>
      <c r="O587" s="83"/>
      <c r="P587" s="83"/>
      <c r="Q587" s="83"/>
      <c r="R587" s="83"/>
      <c r="W587" s="43"/>
      <c r="X587" s="43"/>
      <c r="Y587" s="43"/>
    </row>
    <row r="588" spans="7:25" ht="14.5">
      <c r="G588" s="83"/>
      <c r="H588" s="83"/>
      <c r="I588" s="83"/>
      <c r="J588" s="83"/>
      <c r="K588" s="83"/>
      <c r="L588" s="83"/>
      <c r="M588" s="83"/>
      <c r="N588" s="83"/>
      <c r="O588" s="83"/>
      <c r="P588" s="83"/>
      <c r="Q588" s="83"/>
      <c r="R588" s="83"/>
      <c r="W588" s="43"/>
      <c r="X588" s="43"/>
      <c r="Y588" s="43"/>
    </row>
    <row r="589" spans="7:25" ht="14.5">
      <c r="G589" s="83"/>
      <c r="H589" s="83"/>
      <c r="I589" s="83"/>
      <c r="J589" s="83"/>
      <c r="K589" s="83"/>
      <c r="L589" s="83"/>
      <c r="M589" s="83"/>
      <c r="N589" s="83"/>
      <c r="O589" s="83"/>
      <c r="P589" s="83"/>
      <c r="Q589" s="83"/>
      <c r="R589" s="83"/>
      <c r="W589" s="43"/>
      <c r="X589" s="43"/>
      <c r="Y589" s="43"/>
    </row>
    <row r="590" spans="7:25" ht="14.5">
      <c r="G590" s="83"/>
      <c r="H590" s="83"/>
      <c r="I590" s="83"/>
      <c r="J590" s="83"/>
      <c r="K590" s="83"/>
      <c r="L590" s="83"/>
      <c r="M590" s="83"/>
      <c r="N590" s="83"/>
      <c r="O590" s="83"/>
      <c r="P590" s="83"/>
      <c r="Q590" s="83"/>
      <c r="R590" s="83"/>
      <c r="W590" s="43"/>
      <c r="X590" s="43"/>
      <c r="Y590" s="43"/>
    </row>
    <row r="591" spans="7:25" ht="14.5">
      <c r="G591" s="83"/>
      <c r="H591" s="83"/>
      <c r="I591" s="83"/>
      <c r="J591" s="83"/>
      <c r="K591" s="83"/>
      <c r="L591" s="83"/>
      <c r="M591" s="83"/>
      <c r="N591" s="83"/>
      <c r="O591" s="83"/>
      <c r="P591" s="83"/>
      <c r="Q591" s="83"/>
      <c r="R591" s="83"/>
      <c r="W591" s="43"/>
      <c r="X591" s="43"/>
      <c r="Y591" s="43"/>
    </row>
    <row r="592" spans="7:25" ht="14.5">
      <c r="G592" s="83"/>
      <c r="H592" s="83"/>
      <c r="I592" s="83"/>
      <c r="J592" s="83"/>
      <c r="K592" s="83"/>
      <c r="L592" s="83"/>
      <c r="M592" s="83"/>
      <c r="N592" s="83"/>
      <c r="O592" s="83"/>
      <c r="P592" s="83"/>
      <c r="Q592" s="83"/>
      <c r="R592" s="83"/>
      <c r="W592" s="43"/>
      <c r="X592" s="43"/>
      <c r="Y592" s="43"/>
    </row>
    <row r="593" spans="7:25" ht="14.5">
      <c r="G593" s="83"/>
      <c r="H593" s="83"/>
      <c r="I593" s="83"/>
      <c r="J593" s="83"/>
      <c r="K593" s="83"/>
      <c r="L593" s="83"/>
      <c r="M593" s="83"/>
      <c r="N593" s="83"/>
      <c r="O593" s="83"/>
      <c r="P593" s="83"/>
      <c r="Q593" s="83"/>
      <c r="R593" s="83"/>
      <c r="W593" s="43"/>
      <c r="X593" s="43"/>
      <c r="Y593" s="43"/>
    </row>
    <row r="594" spans="7:25" ht="14.5">
      <c r="G594" s="83"/>
      <c r="H594" s="83"/>
      <c r="I594" s="83"/>
      <c r="J594" s="83"/>
      <c r="K594" s="83"/>
      <c r="L594" s="83"/>
      <c r="M594" s="83"/>
      <c r="N594" s="83"/>
      <c r="O594" s="83"/>
      <c r="P594" s="83"/>
      <c r="Q594" s="83"/>
      <c r="R594" s="83"/>
      <c r="W594" s="43"/>
      <c r="X594" s="43"/>
      <c r="Y594" s="43"/>
    </row>
    <row r="595" spans="7:25" ht="14.5">
      <c r="G595" s="83"/>
      <c r="H595" s="83"/>
      <c r="I595" s="83"/>
      <c r="J595" s="83"/>
      <c r="K595" s="83"/>
      <c r="L595" s="83"/>
      <c r="M595" s="83"/>
      <c r="N595" s="83"/>
      <c r="O595" s="83"/>
      <c r="P595" s="83"/>
      <c r="Q595" s="83"/>
      <c r="R595" s="83"/>
      <c r="W595" s="43"/>
      <c r="X595" s="43"/>
      <c r="Y595" s="43"/>
    </row>
    <row r="596" spans="7:25" ht="14.5">
      <c r="G596" s="83"/>
      <c r="H596" s="83"/>
      <c r="I596" s="83"/>
      <c r="J596" s="83"/>
      <c r="K596" s="83"/>
      <c r="L596" s="83"/>
      <c r="M596" s="83"/>
      <c r="N596" s="83"/>
      <c r="O596" s="83"/>
      <c r="P596" s="83"/>
      <c r="Q596" s="83"/>
      <c r="R596" s="83"/>
      <c r="W596" s="43"/>
      <c r="X596" s="43"/>
      <c r="Y596" s="43"/>
    </row>
    <row r="597" spans="7:25" ht="14.5">
      <c r="G597" s="83"/>
      <c r="H597" s="83"/>
      <c r="I597" s="83"/>
      <c r="J597" s="83"/>
      <c r="K597" s="83"/>
      <c r="L597" s="83"/>
      <c r="M597" s="83"/>
      <c r="N597" s="83"/>
      <c r="O597" s="83"/>
      <c r="P597" s="83"/>
      <c r="Q597" s="83"/>
      <c r="R597" s="83"/>
      <c r="W597" s="43"/>
      <c r="X597" s="43"/>
      <c r="Y597" s="43"/>
    </row>
    <row r="598" spans="7:25" ht="14.5">
      <c r="G598" s="83"/>
      <c r="H598" s="83"/>
      <c r="I598" s="83"/>
      <c r="J598" s="83"/>
      <c r="K598" s="83"/>
      <c r="L598" s="83"/>
      <c r="M598" s="83"/>
      <c r="N598" s="83"/>
      <c r="O598" s="83"/>
      <c r="P598" s="83"/>
      <c r="Q598" s="83"/>
      <c r="R598" s="83"/>
      <c r="W598" s="43"/>
      <c r="X598" s="43"/>
      <c r="Y598" s="43"/>
    </row>
    <row r="599" spans="7:25" ht="14.5">
      <c r="G599" s="83"/>
      <c r="H599" s="83"/>
      <c r="I599" s="83"/>
      <c r="J599" s="83"/>
      <c r="K599" s="83"/>
      <c r="L599" s="83"/>
      <c r="M599" s="83"/>
      <c r="N599" s="83"/>
      <c r="O599" s="83"/>
      <c r="P599" s="83"/>
      <c r="Q599" s="83"/>
      <c r="R599" s="83"/>
      <c r="W599" s="43"/>
      <c r="X599" s="43"/>
      <c r="Y599" s="43"/>
    </row>
    <row r="600" spans="7:25" ht="14.5">
      <c r="G600" s="83"/>
      <c r="H600" s="83"/>
      <c r="I600" s="83"/>
      <c r="J600" s="83"/>
      <c r="K600" s="83"/>
      <c r="L600" s="83"/>
      <c r="M600" s="83"/>
      <c r="N600" s="83"/>
      <c r="O600" s="83"/>
      <c r="P600" s="83"/>
      <c r="Q600" s="83"/>
      <c r="R600" s="83"/>
      <c r="W600" s="43"/>
      <c r="X600" s="43"/>
      <c r="Y600" s="43"/>
    </row>
    <row r="601" spans="7:25" ht="14.5">
      <c r="G601" s="83"/>
      <c r="H601" s="83"/>
      <c r="I601" s="83"/>
      <c r="J601" s="83"/>
      <c r="K601" s="83"/>
      <c r="L601" s="83"/>
      <c r="M601" s="83"/>
      <c r="N601" s="83"/>
      <c r="O601" s="83"/>
      <c r="P601" s="83"/>
      <c r="Q601" s="83"/>
      <c r="R601" s="83"/>
      <c r="W601" s="43"/>
      <c r="X601" s="43"/>
      <c r="Y601" s="43"/>
    </row>
    <row r="602" spans="7:25" ht="14.5">
      <c r="G602" s="83"/>
      <c r="H602" s="83"/>
      <c r="I602" s="83"/>
      <c r="J602" s="83"/>
      <c r="K602" s="83"/>
      <c r="L602" s="83"/>
      <c r="M602" s="83"/>
      <c r="N602" s="83"/>
      <c r="O602" s="83"/>
      <c r="P602" s="83"/>
      <c r="Q602" s="83"/>
      <c r="R602" s="83"/>
      <c r="W602" s="43"/>
      <c r="X602" s="43"/>
      <c r="Y602" s="43"/>
    </row>
    <row r="603" spans="7:25" ht="14.5">
      <c r="G603" s="83"/>
      <c r="H603" s="83"/>
      <c r="I603" s="83"/>
      <c r="J603" s="83"/>
      <c r="K603" s="83"/>
      <c r="L603" s="83"/>
      <c r="M603" s="83"/>
      <c r="N603" s="83"/>
      <c r="O603" s="83"/>
      <c r="P603" s="83"/>
      <c r="Q603" s="83"/>
      <c r="R603" s="83"/>
      <c r="W603" s="43"/>
      <c r="X603" s="43"/>
      <c r="Y603" s="43"/>
    </row>
    <row r="604" spans="7:25" ht="14.5">
      <c r="G604" s="83"/>
      <c r="H604" s="83"/>
      <c r="I604" s="83"/>
      <c r="J604" s="83"/>
      <c r="K604" s="83"/>
      <c r="L604" s="83"/>
      <c r="M604" s="83"/>
      <c r="N604" s="83"/>
      <c r="O604" s="83"/>
      <c r="P604" s="83"/>
      <c r="Q604" s="83"/>
      <c r="R604" s="83"/>
      <c r="W604" s="43"/>
      <c r="X604" s="43"/>
      <c r="Y604" s="43"/>
    </row>
    <row r="605" spans="7:25" ht="14.5">
      <c r="G605" s="83"/>
      <c r="H605" s="83"/>
      <c r="I605" s="83"/>
      <c r="J605" s="83"/>
      <c r="K605" s="83"/>
      <c r="L605" s="83"/>
      <c r="M605" s="83"/>
      <c r="N605" s="83"/>
      <c r="O605" s="83"/>
      <c r="P605" s="83"/>
      <c r="Q605" s="83"/>
      <c r="R605" s="83"/>
      <c r="W605" s="43"/>
      <c r="X605" s="43"/>
      <c r="Y605" s="43"/>
    </row>
    <row r="606" spans="7:25" ht="14.5">
      <c r="G606" s="83"/>
      <c r="H606" s="83"/>
      <c r="I606" s="83"/>
      <c r="J606" s="83"/>
      <c r="K606" s="83"/>
      <c r="L606" s="83"/>
      <c r="M606" s="83"/>
      <c r="N606" s="83"/>
      <c r="O606" s="83"/>
      <c r="P606" s="83"/>
      <c r="Q606" s="83"/>
      <c r="R606" s="83"/>
      <c r="W606" s="43"/>
      <c r="X606" s="43"/>
      <c r="Y606" s="43"/>
    </row>
    <row r="607" spans="7:25" ht="14.5">
      <c r="G607" s="83"/>
      <c r="H607" s="83"/>
      <c r="I607" s="83"/>
      <c r="J607" s="83"/>
      <c r="K607" s="83"/>
      <c r="L607" s="83"/>
      <c r="M607" s="83"/>
      <c r="N607" s="83"/>
      <c r="O607" s="83"/>
      <c r="P607" s="83"/>
      <c r="Q607" s="83"/>
      <c r="R607" s="83"/>
      <c r="W607" s="43"/>
      <c r="X607" s="43"/>
      <c r="Y607" s="43"/>
    </row>
    <row r="608" spans="7:25" ht="14.5">
      <c r="G608" s="83"/>
      <c r="H608" s="83"/>
      <c r="I608" s="83"/>
      <c r="J608" s="83"/>
      <c r="K608" s="83"/>
      <c r="L608" s="83"/>
      <c r="M608" s="83"/>
      <c r="N608" s="83"/>
      <c r="O608" s="83"/>
      <c r="P608" s="83"/>
      <c r="Q608" s="83"/>
      <c r="R608" s="83"/>
      <c r="W608" s="43"/>
      <c r="X608" s="43"/>
      <c r="Y608" s="43"/>
    </row>
    <row r="609" spans="7:25" ht="14.5">
      <c r="G609" s="83"/>
      <c r="H609" s="83"/>
      <c r="I609" s="83"/>
      <c r="J609" s="83"/>
      <c r="K609" s="83"/>
      <c r="L609" s="83"/>
      <c r="M609" s="83"/>
      <c r="N609" s="83"/>
      <c r="O609" s="83"/>
      <c r="P609" s="83"/>
      <c r="Q609" s="83"/>
      <c r="R609" s="83"/>
      <c r="W609" s="43"/>
      <c r="X609" s="43"/>
      <c r="Y609" s="43"/>
    </row>
    <row r="610" spans="7:25" ht="14.5">
      <c r="G610" s="83"/>
      <c r="H610" s="83"/>
      <c r="I610" s="83"/>
      <c r="J610" s="83"/>
      <c r="K610" s="83"/>
      <c r="L610" s="83"/>
      <c r="M610" s="83"/>
      <c r="N610" s="83"/>
      <c r="O610" s="83"/>
      <c r="P610" s="83"/>
      <c r="Q610" s="83"/>
      <c r="R610" s="83"/>
      <c r="W610" s="43"/>
      <c r="X610" s="43"/>
      <c r="Y610" s="43"/>
    </row>
    <row r="611" spans="7:25" ht="14.5">
      <c r="G611" s="83"/>
      <c r="H611" s="83"/>
      <c r="I611" s="83"/>
      <c r="J611" s="83"/>
      <c r="K611" s="83"/>
      <c r="L611" s="83"/>
      <c r="M611" s="83"/>
      <c r="N611" s="83"/>
      <c r="O611" s="83"/>
      <c r="P611" s="83"/>
      <c r="Q611" s="83"/>
      <c r="R611" s="83"/>
      <c r="W611" s="43"/>
      <c r="X611" s="43"/>
      <c r="Y611" s="43"/>
    </row>
    <row r="612" spans="7:25" ht="14.5">
      <c r="G612" s="83"/>
      <c r="H612" s="83"/>
      <c r="I612" s="83"/>
      <c r="J612" s="83"/>
      <c r="K612" s="83"/>
      <c r="L612" s="83"/>
      <c r="M612" s="83"/>
      <c r="N612" s="83"/>
      <c r="O612" s="83"/>
      <c r="P612" s="83"/>
      <c r="Q612" s="83"/>
      <c r="R612" s="83"/>
      <c r="W612" s="43"/>
      <c r="X612" s="43"/>
      <c r="Y612" s="43"/>
    </row>
    <row r="613" spans="7:25" ht="14.5">
      <c r="G613" s="83"/>
      <c r="H613" s="83"/>
      <c r="I613" s="83"/>
      <c r="J613" s="83"/>
      <c r="K613" s="83"/>
      <c r="L613" s="83"/>
      <c r="M613" s="83"/>
      <c r="N613" s="83"/>
      <c r="O613" s="83"/>
      <c r="P613" s="83"/>
      <c r="Q613" s="83"/>
      <c r="R613" s="83"/>
      <c r="W613" s="43"/>
      <c r="X613" s="43"/>
      <c r="Y613" s="43"/>
    </row>
    <row r="614" spans="7:25" ht="14.5">
      <c r="G614" s="83"/>
      <c r="H614" s="83"/>
      <c r="I614" s="83"/>
      <c r="J614" s="83"/>
      <c r="K614" s="83"/>
      <c r="L614" s="83"/>
      <c r="M614" s="83"/>
      <c r="N614" s="83"/>
      <c r="O614" s="83"/>
      <c r="P614" s="83"/>
      <c r="Q614" s="83"/>
      <c r="R614" s="83"/>
      <c r="W614" s="43"/>
      <c r="X614" s="43"/>
      <c r="Y614" s="43"/>
    </row>
    <row r="615" spans="7:25" ht="14.5">
      <c r="G615" s="83"/>
      <c r="H615" s="83"/>
      <c r="I615" s="83"/>
      <c r="J615" s="83"/>
      <c r="K615" s="83"/>
      <c r="L615" s="83"/>
      <c r="M615" s="83"/>
      <c r="N615" s="83"/>
      <c r="O615" s="83"/>
      <c r="P615" s="83"/>
      <c r="Q615" s="83"/>
      <c r="R615" s="83"/>
      <c r="W615" s="43"/>
      <c r="X615" s="43"/>
      <c r="Y615" s="43"/>
    </row>
    <row r="616" spans="7:25" ht="14.5">
      <c r="G616" s="83"/>
      <c r="H616" s="83"/>
      <c r="I616" s="83"/>
      <c r="J616" s="83"/>
      <c r="K616" s="83"/>
      <c r="L616" s="83"/>
      <c r="M616" s="83"/>
      <c r="N616" s="83"/>
      <c r="O616" s="83"/>
      <c r="P616" s="83"/>
      <c r="Q616" s="83"/>
      <c r="R616" s="83"/>
      <c r="W616" s="43"/>
      <c r="X616" s="43"/>
      <c r="Y616" s="43"/>
    </row>
    <row r="617" spans="7:25" ht="14.5">
      <c r="G617" s="83"/>
      <c r="H617" s="83"/>
      <c r="I617" s="83"/>
      <c r="J617" s="83"/>
      <c r="K617" s="83"/>
      <c r="L617" s="83"/>
      <c r="M617" s="83"/>
      <c r="N617" s="83"/>
      <c r="O617" s="83"/>
      <c r="P617" s="83"/>
      <c r="Q617" s="83"/>
      <c r="R617" s="83"/>
      <c r="W617" s="43"/>
      <c r="X617" s="43"/>
      <c r="Y617" s="43"/>
    </row>
    <row r="618" spans="7:25" ht="14.5">
      <c r="G618" s="83"/>
      <c r="H618" s="83"/>
      <c r="I618" s="83"/>
      <c r="J618" s="83"/>
      <c r="K618" s="83"/>
      <c r="L618" s="83"/>
      <c r="M618" s="83"/>
      <c r="N618" s="83"/>
      <c r="O618" s="83"/>
      <c r="P618" s="83"/>
      <c r="Q618" s="83"/>
      <c r="R618" s="83"/>
      <c r="W618" s="43"/>
      <c r="X618" s="43"/>
      <c r="Y618" s="43"/>
    </row>
    <row r="619" spans="7:25" ht="14.5">
      <c r="G619" s="83"/>
      <c r="H619" s="83"/>
      <c r="I619" s="83"/>
      <c r="J619" s="83"/>
      <c r="K619" s="83"/>
      <c r="L619" s="83"/>
      <c r="M619" s="83"/>
      <c r="N619" s="83"/>
      <c r="O619" s="83"/>
      <c r="P619" s="83"/>
      <c r="Q619" s="83"/>
      <c r="R619" s="83"/>
      <c r="W619" s="43"/>
      <c r="X619" s="43"/>
      <c r="Y619" s="43"/>
    </row>
    <row r="620" spans="7:25" ht="14.5">
      <c r="G620" s="83"/>
      <c r="H620" s="83"/>
      <c r="I620" s="83"/>
      <c r="J620" s="83"/>
      <c r="K620" s="83"/>
      <c r="L620" s="83"/>
      <c r="M620" s="83"/>
      <c r="N620" s="83"/>
      <c r="O620" s="83"/>
      <c r="P620" s="83"/>
      <c r="Q620" s="83"/>
      <c r="R620" s="83"/>
      <c r="W620" s="43"/>
      <c r="X620" s="43"/>
      <c r="Y620" s="43"/>
    </row>
    <row r="621" spans="7:25" ht="14.5">
      <c r="G621" s="83"/>
      <c r="H621" s="83"/>
      <c r="I621" s="83"/>
      <c r="J621" s="83"/>
      <c r="K621" s="83"/>
      <c r="L621" s="83"/>
      <c r="M621" s="83"/>
      <c r="N621" s="83"/>
      <c r="O621" s="83"/>
      <c r="P621" s="83"/>
      <c r="Q621" s="83"/>
      <c r="R621" s="83"/>
      <c r="W621" s="43"/>
      <c r="X621" s="43"/>
      <c r="Y621" s="43"/>
    </row>
    <row r="622" spans="7:25" ht="14.5">
      <c r="G622" s="83"/>
      <c r="H622" s="83"/>
      <c r="I622" s="83"/>
      <c r="J622" s="83"/>
      <c r="K622" s="83"/>
      <c r="L622" s="83"/>
      <c r="M622" s="83"/>
      <c r="N622" s="83"/>
      <c r="O622" s="83"/>
      <c r="P622" s="83"/>
      <c r="Q622" s="83"/>
      <c r="R622" s="83"/>
      <c r="W622" s="43"/>
      <c r="X622" s="43"/>
      <c r="Y622" s="43"/>
    </row>
    <row r="623" spans="7:25" ht="14.5">
      <c r="G623" s="83"/>
      <c r="H623" s="83"/>
      <c r="I623" s="83"/>
      <c r="J623" s="83"/>
      <c r="K623" s="83"/>
      <c r="L623" s="83"/>
      <c r="M623" s="83"/>
      <c r="N623" s="83"/>
      <c r="O623" s="83"/>
      <c r="P623" s="83"/>
      <c r="Q623" s="83"/>
      <c r="R623" s="83"/>
      <c r="W623" s="43"/>
      <c r="X623" s="43"/>
      <c r="Y623" s="43"/>
    </row>
    <row r="624" spans="7:25" ht="14.5">
      <c r="G624" s="83"/>
      <c r="H624" s="83"/>
      <c r="I624" s="83"/>
      <c r="J624" s="83"/>
      <c r="K624" s="83"/>
      <c r="L624" s="83"/>
      <c r="M624" s="83"/>
      <c r="N624" s="83"/>
      <c r="O624" s="83"/>
      <c r="P624" s="83"/>
      <c r="Q624" s="83"/>
      <c r="R624" s="83"/>
      <c r="W624" s="43"/>
      <c r="X624" s="43"/>
      <c r="Y624" s="43"/>
    </row>
    <row r="625" spans="7:25" ht="14.5">
      <c r="G625" s="83"/>
      <c r="H625" s="83"/>
      <c r="I625" s="83"/>
      <c r="J625" s="83"/>
      <c r="K625" s="83"/>
      <c r="L625" s="83"/>
      <c r="M625" s="83"/>
      <c r="N625" s="83"/>
      <c r="O625" s="83"/>
      <c r="P625" s="83"/>
      <c r="Q625" s="83"/>
      <c r="R625" s="83"/>
      <c r="W625" s="43"/>
      <c r="X625" s="43"/>
      <c r="Y625" s="43"/>
    </row>
    <row r="626" spans="7:25" ht="14.5">
      <c r="G626" s="83"/>
      <c r="H626" s="83"/>
      <c r="I626" s="83"/>
      <c r="J626" s="83"/>
      <c r="K626" s="83"/>
      <c r="L626" s="83"/>
      <c r="M626" s="83"/>
      <c r="N626" s="83"/>
      <c r="O626" s="83"/>
      <c r="P626" s="83"/>
      <c r="Q626" s="83"/>
      <c r="R626" s="83"/>
      <c r="W626" s="43"/>
      <c r="X626" s="43"/>
      <c r="Y626" s="43"/>
    </row>
    <row r="627" spans="7:25" ht="14.5">
      <c r="G627" s="83"/>
      <c r="H627" s="83"/>
      <c r="I627" s="83"/>
      <c r="J627" s="83"/>
      <c r="K627" s="83"/>
      <c r="L627" s="83"/>
      <c r="M627" s="83"/>
      <c r="N627" s="83"/>
      <c r="O627" s="83"/>
      <c r="P627" s="83"/>
      <c r="Q627" s="83"/>
      <c r="R627" s="83"/>
      <c r="W627" s="43"/>
      <c r="X627" s="43"/>
      <c r="Y627" s="43"/>
    </row>
    <row r="628" spans="7:25" ht="14.5">
      <c r="G628" s="83"/>
      <c r="H628" s="83"/>
      <c r="I628" s="83"/>
      <c r="J628" s="83"/>
      <c r="K628" s="83"/>
      <c r="L628" s="83"/>
      <c r="M628" s="83"/>
      <c r="N628" s="83"/>
      <c r="O628" s="83"/>
      <c r="P628" s="83"/>
      <c r="Q628" s="83"/>
      <c r="R628" s="83"/>
      <c r="W628" s="43"/>
      <c r="X628" s="43"/>
      <c r="Y628" s="43"/>
    </row>
    <row r="629" spans="7:25" ht="14.5">
      <c r="G629" s="83"/>
      <c r="H629" s="83"/>
      <c r="I629" s="83"/>
      <c r="J629" s="83"/>
      <c r="K629" s="83"/>
      <c r="L629" s="83"/>
      <c r="M629" s="83"/>
      <c r="N629" s="83"/>
      <c r="O629" s="83"/>
      <c r="P629" s="83"/>
      <c r="Q629" s="83"/>
      <c r="R629" s="83"/>
      <c r="W629" s="43"/>
      <c r="X629" s="43"/>
      <c r="Y629" s="43"/>
    </row>
    <row r="630" spans="7:25" ht="14.5">
      <c r="G630" s="83"/>
      <c r="H630" s="83"/>
      <c r="I630" s="83"/>
      <c r="J630" s="83"/>
      <c r="K630" s="83"/>
      <c r="L630" s="83"/>
      <c r="M630" s="83"/>
      <c r="N630" s="83"/>
      <c r="O630" s="83"/>
      <c r="P630" s="83"/>
      <c r="Q630" s="83"/>
      <c r="R630" s="83"/>
      <c r="W630" s="43"/>
      <c r="X630" s="43"/>
      <c r="Y630" s="43"/>
    </row>
    <row r="631" spans="7:25" ht="14.5">
      <c r="G631" s="83"/>
      <c r="H631" s="83"/>
      <c r="I631" s="83"/>
      <c r="J631" s="83"/>
      <c r="K631" s="83"/>
      <c r="L631" s="83"/>
      <c r="M631" s="83"/>
      <c r="N631" s="83"/>
      <c r="O631" s="83"/>
      <c r="P631" s="83"/>
      <c r="Q631" s="83"/>
      <c r="R631" s="83"/>
      <c r="W631" s="43"/>
      <c r="X631" s="43"/>
      <c r="Y631" s="43"/>
    </row>
    <row r="632" spans="7:25" ht="14.5">
      <c r="G632" s="83"/>
      <c r="H632" s="83"/>
      <c r="I632" s="83"/>
      <c r="J632" s="83"/>
      <c r="K632" s="83"/>
      <c r="L632" s="83"/>
      <c r="M632" s="83"/>
      <c r="N632" s="83"/>
      <c r="O632" s="83"/>
      <c r="P632" s="83"/>
      <c r="Q632" s="83"/>
      <c r="R632" s="83"/>
      <c r="W632" s="43"/>
      <c r="X632" s="43"/>
      <c r="Y632" s="43"/>
    </row>
    <row r="633" spans="7:25" ht="14.5">
      <c r="G633" s="83"/>
      <c r="H633" s="83"/>
      <c r="I633" s="83"/>
      <c r="J633" s="83"/>
      <c r="K633" s="83"/>
      <c r="L633" s="83"/>
      <c r="M633" s="83"/>
      <c r="N633" s="83"/>
      <c r="O633" s="83"/>
      <c r="P633" s="83"/>
      <c r="Q633" s="83"/>
      <c r="R633" s="83"/>
      <c r="W633" s="43"/>
      <c r="X633" s="43"/>
      <c r="Y633" s="43"/>
    </row>
    <row r="634" spans="7:25" ht="14.5">
      <c r="G634" s="83"/>
      <c r="H634" s="83"/>
      <c r="I634" s="83"/>
      <c r="J634" s="83"/>
      <c r="K634" s="83"/>
      <c r="L634" s="83"/>
      <c r="M634" s="83"/>
      <c r="N634" s="83"/>
      <c r="O634" s="83"/>
      <c r="P634" s="83"/>
      <c r="Q634" s="83"/>
      <c r="R634" s="83"/>
      <c r="W634" s="43"/>
      <c r="X634" s="43"/>
      <c r="Y634" s="43"/>
    </row>
    <row r="635" spans="7:25" ht="14.5">
      <c r="G635" s="83"/>
      <c r="H635" s="83"/>
      <c r="I635" s="83"/>
      <c r="J635" s="83"/>
      <c r="K635" s="83"/>
      <c r="L635" s="83"/>
      <c r="M635" s="83"/>
      <c r="N635" s="83"/>
      <c r="O635" s="83"/>
      <c r="P635" s="83"/>
      <c r="Q635" s="83"/>
      <c r="R635" s="83"/>
      <c r="W635" s="43"/>
      <c r="X635" s="43"/>
      <c r="Y635" s="43"/>
    </row>
    <row r="636" spans="7:25" ht="14.5">
      <c r="G636" s="83"/>
      <c r="H636" s="83"/>
      <c r="I636" s="83"/>
      <c r="J636" s="83"/>
      <c r="K636" s="83"/>
      <c r="L636" s="83"/>
      <c r="M636" s="83"/>
      <c r="N636" s="83"/>
      <c r="O636" s="83"/>
      <c r="P636" s="83"/>
      <c r="Q636" s="83"/>
      <c r="R636" s="83"/>
      <c r="W636" s="43"/>
      <c r="X636" s="43"/>
      <c r="Y636" s="43"/>
    </row>
    <row r="637" spans="7:25" ht="14.5">
      <c r="G637" s="83"/>
      <c r="H637" s="83"/>
      <c r="I637" s="83"/>
      <c r="J637" s="83"/>
      <c r="K637" s="83"/>
      <c r="L637" s="83"/>
      <c r="M637" s="83"/>
      <c r="N637" s="83"/>
      <c r="O637" s="83"/>
      <c r="P637" s="83"/>
      <c r="Q637" s="83"/>
      <c r="R637" s="83"/>
      <c r="W637" s="43"/>
      <c r="X637" s="43"/>
      <c r="Y637" s="43"/>
    </row>
    <row r="638" spans="7:25" ht="14.5">
      <c r="G638" s="83"/>
      <c r="H638" s="83"/>
      <c r="I638" s="83"/>
      <c r="J638" s="83"/>
      <c r="K638" s="83"/>
      <c r="L638" s="83"/>
      <c r="M638" s="83"/>
      <c r="N638" s="83"/>
      <c r="O638" s="83"/>
      <c r="P638" s="83"/>
      <c r="Q638" s="83"/>
      <c r="R638" s="83"/>
      <c r="W638" s="43"/>
      <c r="X638" s="43"/>
      <c r="Y638" s="43"/>
    </row>
    <row r="639" spans="7:25" ht="14.5">
      <c r="G639" s="83"/>
      <c r="H639" s="83"/>
      <c r="I639" s="83"/>
      <c r="J639" s="83"/>
      <c r="K639" s="83"/>
      <c r="L639" s="83"/>
      <c r="M639" s="83"/>
      <c r="N639" s="83"/>
      <c r="O639" s="83"/>
      <c r="P639" s="83"/>
      <c r="Q639" s="83"/>
      <c r="R639" s="83"/>
      <c r="W639" s="43"/>
      <c r="X639" s="43"/>
      <c r="Y639" s="43"/>
    </row>
    <row r="640" spans="7:25" ht="14.5">
      <c r="G640" s="83"/>
      <c r="H640" s="83"/>
      <c r="I640" s="83"/>
      <c r="J640" s="83"/>
      <c r="K640" s="83"/>
      <c r="L640" s="83"/>
      <c r="M640" s="83"/>
      <c r="N640" s="83"/>
      <c r="O640" s="83"/>
      <c r="P640" s="83"/>
      <c r="Q640" s="83"/>
      <c r="R640" s="83"/>
      <c r="W640" s="43"/>
      <c r="X640" s="43"/>
      <c r="Y640" s="43"/>
    </row>
    <row r="641" spans="7:25" ht="14.5">
      <c r="G641" s="83"/>
      <c r="H641" s="83"/>
      <c r="I641" s="83"/>
      <c r="J641" s="83"/>
      <c r="K641" s="83"/>
      <c r="L641" s="83"/>
      <c r="M641" s="83"/>
      <c r="N641" s="83"/>
      <c r="O641" s="83"/>
      <c r="P641" s="83"/>
      <c r="Q641" s="83"/>
      <c r="R641" s="83"/>
      <c r="W641" s="43"/>
      <c r="X641" s="43"/>
      <c r="Y641" s="43"/>
    </row>
    <row r="642" spans="7:25" ht="14.5">
      <c r="G642" s="83"/>
      <c r="H642" s="83"/>
      <c r="I642" s="83"/>
      <c r="J642" s="83"/>
      <c r="K642" s="83"/>
      <c r="L642" s="83"/>
      <c r="M642" s="83"/>
      <c r="N642" s="83"/>
      <c r="O642" s="83"/>
      <c r="P642" s="83"/>
      <c r="Q642" s="83"/>
      <c r="R642" s="83"/>
      <c r="W642" s="43"/>
      <c r="X642" s="43"/>
      <c r="Y642" s="43"/>
    </row>
    <row r="643" spans="7:25" ht="14.5">
      <c r="G643" s="83"/>
      <c r="H643" s="83"/>
      <c r="I643" s="83"/>
      <c r="J643" s="83"/>
      <c r="K643" s="83"/>
      <c r="L643" s="83"/>
      <c r="M643" s="83"/>
      <c r="N643" s="83"/>
      <c r="O643" s="83"/>
      <c r="P643" s="83"/>
      <c r="Q643" s="83"/>
      <c r="R643" s="83"/>
      <c r="W643" s="43"/>
      <c r="X643" s="43"/>
      <c r="Y643" s="43"/>
    </row>
    <row r="644" spans="7:25" ht="14.5">
      <c r="G644" s="83"/>
      <c r="H644" s="83"/>
      <c r="I644" s="83"/>
      <c r="J644" s="83"/>
      <c r="K644" s="83"/>
      <c r="L644" s="83"/>
      <c r="M644" s="83"/>
      <c r="N644" s="83"/>
      <c r="O644" s="83"/>
      <c r="P644" s="83"/>
      <c r="Q644" s="83"/>
      <c r="R644" s="83"/>
      <c r="W644" s="43"/>
      <c r="X644" s="43"/>
      <c r="Y644" s="43"/>
    </row>
    <row r="645" spans="7:25" ht="14.5">
      <c r="G645" s="83"/>
      <c r="H645" s="83"/>
      <c r="I645" s="83"/>
      <c r="J645" s="83"/>
      <c r="K645" s="83"/>
      <c r="L645" s="83"/>
      <c r="M645" s="83"/>
      <c r="N645" s="83"/>
      <c r="O645" s="83"/>
      <c r="P645" s="83"/>
      <c r="Q645" s="83"/>
      <c r="R645" s="83"/>
      <c r="W645" s="43"/>
      <c r="X645" s="43"/>
      <c r="Y645" s="43"/>
    </row>
    <row r="646" spans="7:25" ht="14.5">
      <c r="G646" s="83"/>
      <c r="H646" s="83"/>
      <c r="I646" s="83"/>
      <c r="J646" s="83"/>
      <c r="K646" s="83"/>
      <c r="L646" s="83"/>
      <c r="M646" s="83"/>
      <c r="N646" s="83"/>
      <c r="O646" s="83"/>
      <c r="P646" s="83"/>
      <c r="Q646" s="83"/>
      <c r="R646" s="83"/>
      <c r="W646" s="43"/>
      <c r="X646" s="43"/>
      <c r="Y646" s="43"/>
    </row>
    <row r="647" spans="7:25" ht="14.5">
      <c r="G647" s="83"/>
      <c r="H647" s="83"/>
      <c r="I647" s="83"/>
      <c r="J647" s="83"/>
      <c r="K647" s="83"/>
      <c r="L647" s="83"/>
      <c r="M647" s="83"/>
      <c r="N647" s="83"/>
      <c r="O647" s="83"/>
      <c r="P647" s="83"/>
      <c r="Q647" s="83"/>
      <c r="R647" s="83"/>
      <c r="W647" s="43"/>
      <c r="X647" s="43"/>
      <c r="Y647" s="43"/>
    </row>
    <row r="648" spans="7:25" ht="14.5">
      <c r="G648" s="83"/>
      <c r="H648" s="83"/>
      <c r="I648" s="83"/>
      <c r="J648" s="83"/>
      <c r="K648" s="83"/>
      <c r="L648" s="83"/>
      <c r="M648" s="83"/>
      <c r="N648" s="83"/>
      <c r="O648" s="83"/>
      <c r="P648" s="83"/>
      <c r="Q648" s="83"/>
      <c r="R648" s="83"/>
      <c r="W648" s="43"/>
      <c r="X648" s="43"/>
      <c r="Y648" s="43"/>
    </row>
    <row r="649" spans="7:25" ht="14.5">
      <c r="G649" s="83"/>
      <c r="H649" s="83"/>
      <c r="I649" s="83"/>
      <c r="J649" s="83"/>
      <c r="K649" s="83"/>
      <c r="L649" s="83"/>
      <c r="M649" s="83"/>
      <c r="N649" s="83"/>
      <c r="O649" s="83"/>
      <c r="P649" s="83"/>
      <c r="Q649" s="83"/>
      <c r="R649" s="83"/>
      <c r="W649" s="43"/>
      <c r="X649" s="43"/>
      <c r="Y649" s="43"/>
    </row>
    <row r="650" spans="7:25" ht="14.5">
      <c r="G650" s="83"/>
      <c r="H650" s="83"/>
      <c r="I650" s="83"/>
      <c r="J650" s="83"/>
      <c r="K650" s="83"/>
      <c r="L650" s="83"/>
      <c r="M650" s="83"/>
      <c r="N650" s="83"/>
      <c r="O650" s="83"/>
      <c r="P650" s="83"/>
      <c r="Q650" s="83"/>
      <c r="R650" s="83"/>
      <c r="W650" s="43"/>
      <c r="X650" s="43"/>
      <c r="Y650" s="43"/>
    </row>
    <row r="651" spans="7:25" ht="14.5">
      <c r="G651" s="83"/>
      <c r="H651" s="83"/>
      <c r="I651" s="83"/>
      <c r="J651" s="83"/>
      <c r="K651" s="83"/>
      <c r="L651" s="83"/>
      <c r="M651" s="83"/>
      <c r="N651" s="83"/>
      <c r="O651" s="83"/>
      <c r="P651" s="83"/>
      <c r="Q651" s="83"/>
      <c r="R651" s="83"/>
      <c r="W651" s="43"/>
      <c r="X651" s="43"/>
      <c r="Y651" s="43"/>
    </row>
    <row r="652" spans="7:25" ht="14.5">
      <c r="G652" s="83"/>
      <c r="H652" s="83"/>
      <c r="I652" s="83"/>
      <c r="J652" s="83"/>
      <c r="K652" s="83"/>
      <c r="L652" s="83"/>
      <c r="M652" s="83"/>
      <c r="N652" s="83"/>
      <c r="O652" s="83"/>
      <c r="P652" s="83"/>
      <c r="Q652" s="83"/>
      <c r="R652" s="83"/>
      <c r="W652" s="43"/>
      <c r="X652" s="43"/>
      <c r="Y652" s="43"/>
    </row>
    <row r="653" spans="7:25" ht="14.5">
      <c r="G653" s="83"/>
      <c r="H653" s="83"/>
      <c r="I653" s="83"/>
      <c r="J653" s="83"/>
      <c r="K653" s="83"/>
      <c r="L653" s="83"/>
      <c r="M653" s="83"/>
      <c r="N653" s="83"/>
      <c r="O653" s="83"/>
      <c r="P653" s="83"/>
      <c r="Q653" s="83"/>
      <c r="R653" s="83"/>
      <c r="W653" s="43"/>
      <c r="X653" s="43"/>
      <c r="Y653" s="43"/>
    </row>
    <row r="654" spans="7:25" ht="14.5">
      <c r="G654" s="83"/>
      <c r="H654" s="83"/>
      <c r="I654" s="83"/>
      <c r="J654" s="83"/>
      <c r="K654" s="83"/>
      <c r="L654" s="83"/>
      <c r="M654" s="83"/>
      <c r="N654" s="83"/>
      <c r="O654" s="83"/>
      <c r="P654" s="83"/>
      <c r="Q654" s="83"/>
      <c r="R654" s="83"/>
      <c r="W654" s="43"/>
      <c r="X654" s="43"/>
      <c r="Y654" s="43"/>
    </row>
    <row r="655" spans="7:25" ht="14.5">
      <c r="G655" s="83"/>
      <c r="H655" s="83"/>
      <c r="I655" s="83"/>
      <c r="J655" s="83"/>
      <c r="K655" s="83"/>
      <c r="L655" s="83"/>
      <c r="M655" s="83"/>
      <c r="N655" s="83"/>
      <c r="O655" s="83"/>
      <c r="P655" s="83"/>
      <c r="Q655" s="83"/>
      <c r="R655" s="83"/>
      <c r="W655" s="43"/>
      <c r="X655" s="43"/>
      <c r="Y655" s="43"/>
    </row>
    <row r="656" spans="7:25" ht="14.5">
      <c r="G656" s="83"/>
      <c r="H656" s="83"/>
      <c r="I656" s="83"/>
      <c r="J656" s="83"/>
      <c r="K656" s="83"/>
      <c r="L656" s="83"/>
      <c r="M656" s="83"/>
      <c r="N656" s="83"/>
      <c r="O656" s="83"/>
      <c r="P656" s="83"/>
      <c r="Q656" s="83"/>
      <c r="R656" s="83"/>
      <c r="W656" s="43"/>
      <c r="X656" s="43"/>
      <c r="Y656" s="43"/>
    </row>
    <row r="657" spans="7:25" ht="14.5">
      <c r="G657" s="83"/>
      <c r="H657" s="83"/>
      <c r="I657" s="83"/>
      <c r="J657" s="83"/>
      <c r="K657" s="83"/>
      <c r="L657" s="83"/>
      <c r="M657" s="83"/>
      <c r="N657" s="83"/>
      <c r="O657" s="83"/>
      <c r="P657" s="83"/>
      <c r="Q657" s="83"/>
      <c r="R657" s="83"/>
      <c r="W657" s="43"/>
      <c r="X657" s="43"/>
      <c r="Y657" s="43"/>
    </row>
    <row r="658" spans="7:25" ht="14.5">
      <c r="G658" s="83"/>
      <c r="H658" s="83"/>
      <c r="I658" s="83"/>
      <c r="J658" s="83"/>
      <c r="K658" s="83"/>
      <c r="L658" s="83"/>
      <c r="M658" s="83"/>
      <c r="N658" s="83"/>
      <c r="O658" s="83"/>
      <c r="P658" s="83"/>
      <c r="Q658" s="83"/>
      <c r="R658" s="83"/>
      <c r="W658" s="43"/>
      <c r="X658" s="43"/>
      <c r="Y658" s="43"/>
    </row>
    <row r="659" spans="7:25" ht="14.5">
      <c r="G659" s="83"/>
      <c r="H659" s="83"/>
      <c r="I659" s="83"/>
      <c r="J659" s="83"/>
      <c r="K659" s="83"/>
      <c r="L659" s="83"/>
      <c r="M659" s="83"/>
      <c r="N659" s="83"/>
      <c r="O659" s="83"/>
      <c r="P659" s="83"/>
      <c r="Q659" s="83"/>
      <c r="R659" s="83"/>
      <c r="W659" s="43"/>
      <c r="X659" s="43"/>
      <c r="Y659" s="43"/>
    </row>
    <row r="660" spans="7:25" ht="14.5">
      <c r="G660" s="83"/>
      <c r="H660" s="83"/>
      <c r="I660" s="83"/>
      <c r="J660" s="83"/>
      <c r="K660" s="83"/>
      <c r="L660" s="83"/>
      <c r="M660" s="83"/>
      <c r="N660" s="83"/>
      <c r="O660" s="83"/>
      <c r="P660" s="83"/>
      <c r="Q660" s="83"/>
      <c r="R660" s="83"/>
      <c r="W660" s="43"/>
      <c r="X660" s="43"/>
      <c r="Y660" s="43"/>
    </row>
    <row r="661" spans="7:25" ht="14.5">
      <c r="G661" s="83"/>
      <c r="H661" s="83"/>
      <c r="I661" s="83"/>
      <c r="J661" s="83"/>
      <c r="K661" s="83"/>
      <c r="L661" s="83"/>
      <c r="M661" s="83"/>
      <c r="N661" s="83"/>
      <c r="O661" s="83"/>
      <c r="P661" s="83"/>
      <c r="Q661" s="83"/>
      <c r="R661" s="83"/>
      <c r="W661" s="43"/>
      <c r="X661" s="43"/>
      <c r="Y661" s="43"/>
    </row>
    <row r="662" spans="7:25" ht="14.5">
      <c r="G662" s="83"/>
      <c r="H662" s="83"/>
      <c r="I662" s="83"/>
      <c r="J662" s="83"/>
      <c r="K662" s="83"/>
      <c r="L662" s="83"/>
      <c r="M662" s="83"/>
      <c r="N662" s="83"/>
      <c r="O662" s="83"/>
      <c r="P662" s="83"/>
      <c r="Q662" s="83"/>
      <c r="R662" s="83"/>
      <c r="W662" s="43"/>
      <c r="X662" s="43"/>
      <c r="Y662" s="43"/>
    </row>
    <row r="663" spans="7:25" ht="14.5">
      <c r="G663" s="83"/>
      <c r="H663" s="83"/>
      <c r="I663" s="83"/>
      <c r="J663" s="83"/>
      <c r="K663" s="83"/>
      <c r="L663" s="83"/>
      <c r="M663" s="83"/>
      <c r="N663" s="83"/>
      <c r="O663" s="83"/>
      <c r="P663" s="83"/>
      <c r="Q663" s="83"/>
      <c r="R663" s="83"/>
      <c r="W663" s="43"/>
      <c r="X663" s="43"/>
      <c r="Y663" s="43"/>
    </row>
    <row r="664" spans="7:25" ht="14.5">
      <c r="G664" s="83"/>
      <c r="H664" s="83"/>
      <c r="I664" s="83"/>
      <c r="J664" s="83"/>
      <c r="K664" s="83"/>
      <c r="L664" s="83"/>
      <c r="M664" s="83"/>
      <c r="N664" s="83"/>
      <c r="O664" s="83"/>
      <c r="P664" s="83"/>
      <c r="Q664" s="83"/>
      <c r="R664" s="83"/>
      <c r="W664" s="43"/>
      <c r="X664" s="43"/>
      <c r="Y664" s="43"/>
    </row>
    <row r="665" spans="7:25" ht="14.5">
      <c r="G665" s="83"/>
      <c r="H665" s="83"/>
      <c r="I665" s="83"/>
      <c r="J665" s="83"/>
      <c r="K665" s="83"/>
      <c r="L665" s="83"/>
      <c r="M665" s="83"/>
      <c r="N665" s="83"/>
      <c r="O665" s="83"/>
      <c r="P665" s="83"/>
      <c r="Q665" s="83"/>
      <c r="R665" s="83"/>
      <c r="W665" s="43"/>
      <c r="X665" s="43"/>
      <c r="Y665" s="43"/>
    </row>
    <row r="666" spans="7:25" ht="14.5">
      <c r="G666" s="83"/>
      <c r="H666" s="83"/>
      <c r="I666" s="83"/>
      <c r="J666" s="83"/>
      <c r="K666" s="83"/>
      <c r="L666" s="83"/>
      <c r="M666" s="83"/>
      <c r="N666" s="83"/>
      <c r="O666" s="83"/>
      <c r="P666" s="83"/>
      <c r="Q666" s="83"/>
      <c r="R666" s="83"/>
      <c r="W666" s="43"/>
      <c r="X666" s="43"/>
      <c r="Y666" s="43"/>
    </row>
    <row r="667" spans="7:25" ht="14.5">
      <c r="G667" s="83"/>
      <c r="H667" s="83"/>
      <c r="I667" s="83"/>
      <c r="J667" s="83"/>
      <c r="K667" s="83"/>
      <c r="L667" s="83"/>
      <c r="M667" s="83"/>
      <c r="N667" s="83"/>
      <c r="O667" s="83"/>
      <c r="P667" s="83"/>
      <c r="Q667" s="83"/>
      <c r="R667" s="83"/>
      <c r="W667" s="43"/>
      <c r="X667" s="43"/>
      <c r="Y667" s="43"/>
    </row>
    <row r="668" spans="7:25" ht="14.5">
      <c r="G668" s="83"/>
      <c r="H668" s="83"/>
      <c r="I668" s="83"/>
      <c r="J668" s="83"/>
      <c r="K668" s="83"/>
      <c r="L668" s="83"/>
      <c r="M668" s="83"/>
      <c r="N668" s="83"/>
      <c r="O668" s="83"/>
      <c r="P668" s="83"/>
      <c r="Q668" s="83"/>
      <c r="R668" s="83"/>
      <c r="W668" s="43"/>
      <c r="X668" s="43"/>
      <c r="Y668" s="43"/>
    </row>
    <row r="669" spans="7:25" ht="14.5">
      <c r="G669" s="83"/>
      <c r="H669" s="83"/>
      <c r="I669" s="83"/>
      <c r="J669" s="83"/>
      <c r="K669" s="83"/>
      <c r="L669" s="83"/>
      <c r="M669" s="83"/>
      <c r="N669" s="83"/>
      <c r="O669" s="83"/>
      <c r="P669" s="83"/>
      <c r="Q669" s="83"/>
      <c r="R669" s="83"/>
      <c r="W669" s="43"/>
      <c r="X669" s="43"/>
      <c r="Y669" s="43"/>
    </row>
    <row r="670" spans="7:25" ht="14.5">
      <c r="G670" s="83"/>
      <c r="H670" s="83"/>
      <c r="I670" s="83"/>
      <c r="J670" s="83"/>
      <c r="K670" s="83"/>
      <c r="L670" s="83"/>
      <c r="M670" s="83"/>
      <c r="N670" s="83"/>
      <c r="O670" s="83"/>
      <c r="P670" s="83"/>
      <c r="Q670" s="83"/>
      <c r="R670" s="83"/>
      <c r="W670" s="43"/>
      <c r="X670" s="43"/>
      <c r="Y670" s="43"/>
    </row>
    <row r="671" spans="7:25" ht="14.5">
      <c r="G671" s="83"/>
      <c r="H671" s="83"/>
      <c r="I671" s="83"/>
      <c r="J671" s="83"/>
      <c r="K671" s="83"/>
      <c r="L671" s="83"/>
      <c r="M671" s="83"/>
      <c r="N671" s="83"/>
      <c r="O671" s="83"/>
      <c r="P671" s="83"/>
      <c r="Q671" s="83"/>
      <c r="R671" s="83"/>
      <c r="W671" s="43"/>
      <c r="X671" s="43"/>
      <c r="Y671" s="43"/>
    </row>
    <row r="672" spans="7:25" ht="14.5">
      <c r="G672" s="83"/>
      <c r="H672" s="83"/>
      <c r="I672" s="83"/>
      <c r="J672" s="83"/>
      <c r="K672" s="83"/>
      <c r="L672" s="83"/>
      <c r="M672" s="83"/>
      <c r="N672" s="83"/>
      <c r="O672" s="83"/>
      <c r="P672" s="83"/>
      <c r="Q672" s="83"/>
      <c r="R672" s="83"/>
      <c r="W672" s="43"/>
      <c r="X672" s="43"/>
      <c r="Y672" s="43"/>
    </row>
    <row r="673" spans="7:25" ht="14.5">
      <c r="G673" s="83"/>
      <c r="H673" s="83"/>
      <c r="I673" s="83"/>
      <c r="J673" s="83"/>
      <c r="K673" s="83"/>
      <c r="L673" s="83"/>
      <c r="M673" s="83"/>
      <c r="N673" s="83"/>
      <c r="O673" s="83"/>
      <c r="P673" s="83"/>
      <c r="Q673" s="83"/>
      <c r="R673" s="83"/>
      <c r="W673" s="43"/>
      <c r="X673" s="43"/>
      <c r="Y673" s="43"/>
    </row>
    <row r="674" spans="7:25" ht="14.5">
      <c r="G674" s="83"/>
      <c r="H674" s="83"/>
      <c r="I674" s="83"/>
      <c r="J674" s="83"/>
      <c r="K674" s="83"/>
      <c r="L674" s="83"/>
      <c r="M674" s="83"/>
      <c r="N674" s="83"/>
      <c r="O674" s="83"/>
      <c r="P674" s="83"/>
      <c r="Q674" s="83"/>
      <c r="R674" s="83"/>
      <c r="W674" s="43"/>
      <c r="X674" s="43"/>
      <c r="Y674" s="43"/>
    </row>
    <row r="675" spans="7:25" ht="14.5">
      <c r="G675" s="83"/>
      <c r="H675" s="83"/>
      <c r="I675" s="83"/>
      <c r="J675" s="83"/>
      <c r="K675" s="83"/>
      <c r="L675" s="83"/>
      <c r="M675" s="83"/>
      <c r="N675" s="83"/>
      <c r="O675" s="83"/>
      <c r="P675" s="83"/>
      <c r="Q675" s="83"/>
      <c r="R675" s="83"/>
      <c r="W675" s="43"/>
      <c r="X675" s="43"/>
      <c r="Y675" s="43"/>
    </row>
    <row r="676" spans="7:25" ht="14.5">
      <c r="G676" s="83"/>
      <c r="H676" s="83"/>
      <c r="I676" s="83"/>
      <c r="J676" s="83"/>
      <c r="K676" s="83"/>
      <c r="L676" s="83"/>
      <c r="M676" s="83"/>
      <c r="N676" s="83"/>
      <c r="O676" s="83"/>
      <c r="P676" s="83"/>
      <c r="Q676" s="83"/>
      <c r="R676" s="83"/>
      <c r="W676" s="43"/>
      <c r="X676" s="43"/>
      <c r="Y676" s="43"/>
    </row>
    <row r="677" spans="7:25" ht="14.5">
      <c r="G677" s="83"/>
      <c r="H677" s="83"/>
      <c r="I677" s="83"/>
      <c r="J677" s="83"/>
      <c r="K677" s="83"/>
      <c r="L677" s="83"/>
      <c r="M677" s="83"/>
      <c r="N677" s="83"/>
      <c r="O677" s="83"/>
      <c r="P677" s="83"/>
      <c r="Q677" s="83"/>
      <c r="R677" s="83"/>
      <c r="W677" s="43"/>
      <c r="X677" s="43"/>
      <c r="Y677" s="43"/>
    </row>
    <row r="678" spans="7:25" ht="14.5">
      <c r="G678" s="83"/>
      <c r="H678" s="83"/>
      <c r="I678" s="83"/>
      <c r="J678" s="83"/>
      <c r="K678" s="83"/>
      <c r="L678" s="83"/>
      <c r="M678" s="83"/>
      <c r="N678" s="83"/>
      <c r="O678" s="83"/>
      <c r="P678" s="83"/>
      <c r="Q678" s="83"/>
      <c r="R678" s="83"/>
      <c r="W678" s="43"/>
      <c r="X678" s="43"/>
      <c r="Y678" s="43"/>
    </row>
    <row r="679" spans="7:25" ht="14.5">
      <c r="G679" s="83"/>
      <c r="H679" s="83"/>
      <c r="I679" s="83"/>
      <c r="J679" s="83"/>
      <c r="K679" s="83"/>
      <c r="L679" s="83"/>
      <c r="M679" s="83"/>
      <c r="N679" s="83"/>
      <c r="O679" s="83"/>
      <c r="P679" s="83"/>
      <c r="Q679" s="83"/>
      <c r="R679" s="83"/>
      <c r="W679" s="43"/>
      <c r="X679" s="43"/>
      <c r="Y679" s="43"/>
    </row>
    <row r="680" spans="7:25" ht="14.5">
      <c r="G680" s="83"/>
      <c r="H680" s="83"/>
      <c r="I680" s="83"/>
      <c r="J680" s="83"/>
      <c r="K680" s="83"/>
      <c r="L680" s="83"/>
      <c r="M680" s="83"/>
      <c r="N680" s="83"/>
      <c r="O680" s="83"/>
      <c r="P680" s="83"/>
      <c r="Q680" s="83"/>
      <c r="R680" s="83"/>
      <c r="W680" s="43"/>
      <c r="X680" s="43"/>
      <c r="Y680" s="43"/>
    </row>
    <row r="681" spans="7:25" ht="14.5">
      <c r="G681" s="83"/>
      <c r="H681" s="83"/>
      <c r="I681" s="83"/>
      <c r="J681" s="83"/>
      <c r="K681" s="83"/>
      <c r="L681" s="83"/>
      <c r="M681" s="83"/>
      <c r="N681" s="83"/>
      <c r="O681" s="83"/>
      <c r="P681" s="83"/>
      <c r="Q681" s="83"/>
      <c r="R681" s="83"/>
      <c r="W681" s="43"/>
      <c r="X681" s="43"/>
      <c r="Y681" s="43"/>
    </row>
    <row r="682" spans="7:25" ht="14.5">
      <c r="G682" s="83"/>
      <c r="H682" s="83"/>
      <c r="I682" s="83"/>
      <c r="J682" s="83"/>
      <c r="K682" s="83"/>
      <c r="L682" s="83"/>
      <c r="M682" s="83"/>
      <c r="N682" s="83"/>
      <c r="O682" s="83"/>
      <c r="P682" s="83"/>
      <c r="Q682" s="83"/>
      <c r="R682" s="83"/>
      <c r="W682" s="43"/>
      <c r="X682" s="43"/>
      <c r="Y682" s="43"/>
    </row>
    <row r="683" spans="7:25" ht="14.5">
      <c r="G683" s="83"/>
      <c r="H683" s="83"/>
      <c r="I683" s="83"/>
      <c r="J683" s="83"/>
      <c r="K683" s="83"/>
      <c r="L683" s="83"/>
      <c r="M683" s="83"/>
      <c r="N683" s="83"/>
      <c r="O683" s="83"/>
      <c r="P683" s="83"/>
      <c r="Q683" s="83"/>
      <c r="R683" s="83"/>
      <c r="W683" s="43"/>
      <c r="X683" s="43"/>
      <c r="Y683" s="43"/>
    </row>
    <row r="684" spans="7:25" ht="14.5">
      <c r="G684" s="83"/>
      <c r="H684" s="83"/>
      <c r="I684" s="83"/>
      <c r="J684" s="83"/>
      <c r="K684" s="83"/>
      <c r="L684" s="83"/>
      <c r="M684" s="83"/>
      <c r="N684" s="83"/>
      <c r="O684" s="83"/>
      <c r="P684" s="83"/>
      <c r="Q684" s="83"/>
      <c r="R684" s="83"/>
      <c r="W684" s="43"/>
      <c r="X684" s="43"/>
      <c r="Y684" s="43"/>
    </row>
    <row r="685" spans="7:25" ht="14.5">
      <c r="G685" s="83"/>
      <c r="H685" s="83"/>
      <c r="I685" s="83"/>
      <c r="J685" s="83"/>
      <c r="K685" s="83"/>
      <c r="L685" s="83"/>
      <c r="M685" s="83"/>
      <c r="N685" s="83"/>
      <c r="O685" s="83"/>
      <c r="P685" s="83"/>
      <c r="Q685" s="83"/>
      <c r="R685" s="83"/>
      <c r="W685" s="43"/>
      <c r="X685" s="43"/>
      <c r="Y685" s="43"/>
    </row>
    <row r="686" spans="7:25" ht="14.5">
      <c r="G686" s="83"/>
      <c r="H686" s="83"/>
      <c r="I686" s="83"/>
      <c r="J686" s="83"/>
      <c r="K686" s="83"/>
      <c r="L686" s="83"/>
      <c r="M686" s="83"/>
      <c r="N686" s="83"/>
      <c r="O686" s="83"/>
      <c r="P686" s="83"/>
      <c r="Q686" s="83"/>
      <c r="R686" s="83"/>
      <c r="W686" s="43"/>
      <c r="X686" s="43"/>
      <c r="Y686" s="43"/>
    </row>
    <row r="687" spans="7:25" ht="14.5">
      <c r="G687" s="83"/>
      <c r="H687" s="83"/>
      <c r="I687" s="83"/>
      <c r="J687" s="83"/>
      <c r="K687" s="83"/>
      <c r="L687" s="83"/>
      <c r="M687" s="83"/>
      <c r="N687" s="83"/>
      <c r="O687" s="83"/>
      <c r="P687" s="83"/>
      <c r="Q687" s="83"/>
      <c r="R687" s="83"/>
      <c r="W687" s="43"/>
      <c r="X687" s="43"/>
      <c r="Y687" s="43"/>
    </row>
    <row r="688" spans="7:25" ht="14.5">
      <c r="G688" s="83"/>
      <c r="H688" s="83"/>
      <c r="I688" s="83"/>
      <c r="J688" s="83"/>
      <c r="K688" s="83"/>
      <c r="L688" s="83"/>
      <c r="M688" s="83"/>
      <c r="N688" s="83"/>
      <c r="O688" s="83"/>
      <c r="P688" s="83"/>
      <c r="Q688" s="83"/>
      <c r="R688" s="83"/>
      <c r="W688" s="43"/>
      <c r="X688" s="43"/>
      <c r="Y688" s="43"/>
    </row>
    <row r="689" spans="7:25" ht="14.5">
      <c r="G689" s="83"/>
      <c r="H689" s="83"/>
      <c r="I689" s="83"/>
      <c r="J689" s="83"/>
      <c r="K689" s="83"/>
      <c r="L689" s="83"/>
      <c r="M689" s="83"/>
      <c r="N689" s="83"/>
      <c r="O689" s="83"/>
      <c r="P689" s="83"/>
      <c r="Q689" s="83"/>
      <c r="R689" s="83"/>
      <c r="W689" s="43"/>
      <c r="X689" s="43"/>
      <c r="Y689" s="43"/>
    </row>
    <row r="690" spans="7:25" ht="14.5">
      <c r="G690" s="83"/>
      <c r="H690" s="83"/>
      <c r="I690" s="83"/>
      <c r="J690" s="83"/>
      <c r="K690" s="83"/>
      <c r="L690" s="83"/>
      <c r="M690" s="83"/>
      <c r="N690" s="83"/>
      <c r="O690" s="83"/>
      <c r="P690" s="83"/>
      <c r="Q690" s="83"/>
      <c r="R690" s="83"/>
      <c r="W690" s="43"/>
      <c r="X690" s="43"/>
      <c r="Y690" s="43"/>
    </row>
    <row r="691" spans="7:25" ht="14.5">
      <c r="G691" s="83"/>
      <c r="H691" s="83"/>
      <c r="I691" s="83"/>
      <c r="J691" s="83"/>
      <c r="K691" s="83"/>
      <c r="L691" s="83"/>
      <c r="M691" s="83"/>
      <c r="N691" s="83"/>
      <c r="O691" s="83"/>
      <c r="P691" s="83"/>
      <c r="Q691" s="83"/>
      <c r="R691" s="83"/>
      <c r="W691" s="43"/>
      <c r="X691" s="43"/>
      <c r="Y691" s="43"/>
    </row>
    <row r="692" spans="7:25" ht="14.5">
      <c r="G692" s="83"/>
      <c r="H692" s="83"/>
      <c r="I692" s="83"/>
      <c r="J692" s="83"/>
      <c r="K692" s="83"/>
      <c r="L692" s="83"/>
      <c r="M692" s="83"/>
      <c r="N692" s="83"/>
      <c r="O692" s="83"/>
      <c r="P692" s="83"/>
      <c r="Q692" s="83"/>
      <c r="R692" s="83"/>
      <c r="W692" s="43"/>
      <c r="X692" s="43"/>
      <c r="Y692" s="43"/>
    </row>
    <row r="693" spans="7:25" ht="14.5">
      <c r="G693" s="83"/>
      <c r="H693" s="83"/>
      <c r="I693" s="83"/>
      <c r="J693" s="83"/>
      <c r="K693" s="83"/>
      <c r="L693" s="83"/>
      <c r="M693" s="83"/>
      <c r="N693" s="83"/>
      <c r="O693" s="83"/>
      <c r="P693" s="83"/>
      <c r="Q693" s="83"/>
      <c r="R693" s="83"/>
      <c r="W693" s="43"/>
      <c r="X693" s="43"/>
      <c r="Y693" s="43"/>
    </row>
    <row r="694" spans="7:25" ht="14.5">
      <c r="G694" s="83"/>
      <c r="H694" s="83"/>
      <c r="I694" s="83"/>
      <c r="J694" s="83"/>
      <c r="K694" s="83"/>
      <c r="L694" s="83"/>
      <c r="M694" s="83"/>
      <c r="N694" s="83"/>
      <c r="O694" s="83"/>
      <c r="P694" s="83"/>
      <c r="Q694" s="83"/>
      <c r="R694" s="83"/>
      <c r="W694" s="43"/>
      <c r="X694" s="43"/>
      <c r="Y694" s="43"/>
    </row>
    <row r="695" spans="7:25" ht="14.5">
      <c r="G695" s="83"/>
      <c r="H695" s="83"/>
      <c r="I695" s="83"/>
      <c r="J695" s="83"/>
      <c r="K695" s="83"/>
      <c r="L695" s="83"/>
      <c r="M695" s="83"/>
      <c r="N695" s="83"/>
      <c r="O695" s="83"/>
      <c r="P695" s="83"/>
      <c r="Q695" s="83"/>
      <c r="R695" s="83"/>
      <c r="W695" s="43"/>
      <c r="X695" s="43"/>
      <c r="Y695" s="43"/>
    </row>
    <row r="696" spans="7:25" ht="14.5">
      <c r="G696" s="83"/>
      <c r="H696" s="83"/>
      <c r="I696" s="83"/>
      <c r="J696" s="83"/>
      <c r="K696" s="83"/>
      <c r="L696" s="83"/>
      <c r="M696" s="83"/>
      <c r="N696" s="83"/>
      <c r="O696" s="83"/>
      <c r="P696" s="83"/>
      <c r="Q696" s="83"/>
      <c r="R696" s="83"/>
      <c r="W696" s="43"/>
      <c r="X696" s="43"/>
      <c r="Y696" s="43"/>
    </row>
    <row r="697" spans="7:25" ht="14.5">
      <c r="G697" s="83"/>
      <c r="H697" s="83"/>
      <c r="I697" s="83"/>
      <c r="J697" s="83"/>
      <c r="K697" s="83"/>
      <c r="L697" s="83"/>
      <c r="M697" s="83"/>
      <c r="N697" s="83"/>
      <c r="O697" s="83"/>
      <c r="P697" s="83"/>
      <c r="Q697" s="83"/>
      <c r="R697" s="83"/>
      <c r="W697" s="43"/>
      <c r="X697" s="43"/>
      <c r="Y697" s="43"/>
    </row>
    <row r="698" spans="7:25" ht="14.5">
      <c r="G698" s="83"/>
      <c r="H698" s="83"/>
      <c r="I698" s="83"/>
      <c r="J698" s="83"/>
      <c r="K698" s="83"/>
      <c r="L698" s="83"/>
      <c r="M698" s="83"/>
      <c r="N698" s="83"/>
      <c r="O698" s="83"/>
      <c r="P698" s="83"/>
      <c r="Q698" s="83"/>
      <c r="R698" s="83"/>
      <c r="W698" s="43"/>
      <c r="X698" s="43"/>
      <c r="Y698" s="43"/>
    </row>
    <row r="699" spans="7:25" ht="14.5">
      <c r="G699" s="83"/>
      <c r="H699" s="83"/>
      <c r="I699" s="83"/>
      <c r="J699" s="83"/>
      <c r="K699" s="83"/>
      <c r="L699" s="83"/>
      <c r="M699" s="83"/>
      <c r="N699" s="83"/>
      <c r="O699" s="83"/>
      <c r="P699" s="83"/>
      <c r="Q699" s="83"/>
      <c r="R699" s="83"/>
      <c r="W699" s="43"/>
      <c r="X699" s="43"/>
      <c r="Y699" s="43"/>
    </row>
    <row r="700" spans="7:25" ht="14.5">
      <c r="G700" s="83"/>
      <c r="H700" s="83"/>
      <c r="I700" s="83"/>
      <c r="J700" s="83"/>
      <c r="K700" s="83"/>
      <c r="L700" s="83"/>
      <c r="M700" s="83"/>
      <c r="N700" s="83"/>
      <c r="O700" s="83"/>
      <c r="P700" s="83"/>
      <c r="Q700" s="83"/>
      <c r="R700" s="83"/>
      <c r="W700" s="43"/>
      <c r="X700" s="43"/>
      <c r="Y700" s="43"/>
    </row>
    <row r="701" spans="7:25" ht="14.5">
      <c r="G701" s="83"/>
      <c r="H701" s="83"/>
      <c r="I701" s="83"/>
      <c r="J701" s="83"/>
      <c r="K701" s="83"/>
      <c r="L701" s="83"/>
      <c r="M701" s="83"/>
      <c r="N701" s="83"/>
      <c r="O701" s="83"/>
      <c r="P701" s="83"/>
      <c r="Q701" s="83"/>
      <c r="R701" s="83"/>
      <c r="W701" s="43"/>
      <c r="X701" s="43"/>
      <c r="Y701" s="43"/>
    </row>
    <row r="702" spans="7:25" ht="14.5">
      <c r="G702" s="83"/>
      <c r="H702" s="83"/>
      <c r="I702" s="83"/>
      <c r="J702" s="83"/>
      <c r="K702" s="83"/>
      <c r="L702" s="83"/>
      <c r="M702" s="83"/>
      <c r="N702" s="83"/>
      <c r="O702" s="83"/>
      <c r="P702" s="83"/>
      <c r="Q702" s="83"/>
      <c r="R702" s="83"/>
      <c r="W702" s="43"/>
      <c r="X702" s="43"/>
      <c r="Y702" s="43"/>
    </row>
    <row r="703" spans="7:25" ht="14.5">
      <c r="G703" s="83"/>
      <c r="H703" s="83"/>
      <c r="I703" s="83"/>
      <c r="J703" s="83"/>
      <c r="K703" s="83"/>
      <c r="L703" s="83"/>
      <c r="M703" s="83"/>
      <c r="N703" s="83"/>
      <c r="O703" s="83"/>
      <c r="P703" s="83"/>
      <c r="Q703" s="83"/>
      <c r="R703" s="83"/>
      <c r="W703" s="43"/>
      <c r="X703" s="43"/>
      <c r="Y703" s="43"/>
    </row>
    <row r="704" spans="7:25" ht="14.5">
      <c r="G704" s="83"/>
      <c r="H704" s="83"/>
      <c r="I704" s="83"/>
      <c r="J704" s="83"/>
      <c r="K704" s="83"/>
      <c r="L704" s="83"/>
      <c r="M704" s="83"/>
      <c r="N704" s="83"/>
      <c r="O704" s="83"/>
      <c r="P704" s="83"/>
      <c r="Q704" s="83"/>
      <c r="R704" s="83"/>
      <c r="W704" s="43"/>
      <c r="X704" s="43"/>
      <c r="Y704" s="43"/>
    </row>
    <row r="705" spans="7:25" ht="14.5">
      <c r="G705" s="83"/>
      <c r="H705" s="83"/>
      <c r="I705" s="83"/>
      <c r="J705" s="83"/>
      <c r="K705" s="83"/>
      <c r="L705" s="83"/>
      <c r="M705" s="83"/>
      <c r="N705" s="83"/>
      <c r="O705" s="83"/>
      <c r="P705" s="83"/>
      <c r="Q705" s="83"/>
      <c r="R705" s="83"/>
      <c r="W705" s="43"/>
      <c r="X705" s="43"/>
      <c r="Y705" s="43"/>
    </row>
    <row r="706" spans="7:25" ht="14.5">
      <c r="G706" s="83"/>
      <c r="H706" s="83"/>
      <c r="I706" s="83"/>
      <c r="J706" s="83"/>
      <c r="K706" s="83"/>
      <c r="L706" s="83"/>
      <c r="M706" s="83"/>
      <c r="N706" s="83"/>
      <c r="O706" s="83"/>
      <c r="P706" s="83"/>
      <c r="Q706" s="83"/>
      <c r="R706" s="83"/>
      <c r="W706" s="43"/>
      <c r="X706" s="43"/>
      <c r="Y706" s="43"/>
    </row>
    <row r="707" spans="7:25" ht="14.5">
      <c r="G707" s="83"/>
      <c r="H707" s="83"/>
      <c r="I707" s="83"/>
      <c r="J707" s="83"/>
      <c r="K707" s="83"/>
      <c r="L707" s="83"/>
      <c r="M707" s="83"/>
      <c r="N707" s="83"/>
      <c r="O707" s="83"/>
      <c r="P707" s="83"/>
      <c r="Q707" s="83"/>
      <c r="R707" s="83"/>
      <c r="W707" s="43"/>
      <c r="X707" s="43"/>
      <c r="Y707" s="43"/>
    </row>
    <row r="708" spans="7:25" ht="14.5">
      <c r="G708" s="83"/>
      <c r="H708" s="83"/>
      <c r="I708" s="83"/>
      <c r="J708" s="83"/>
      <c r="K708" s="83"/>
      <c r="L708" s="83"/>
      <c r="M708" s="83"/>
      <c r="N708" s="83"/>
      <c r="O708" s="83"/>
      <c r="P708" s="83"/>
      <c r="Q708" s="83"/>
      <c r="R708" s="83"/>
      <c r="W708" s="43"/>
      <c r="X708" s="43"/>
      <c r="Y708" s="43"/>
    </row>
    <row r="709" spans="7:25" ht="14.5">
      <c r="G709" s="83"/>
      <c r="H709" s="83"/>
      <c r="I709" s="83"/>
      <c r="J709" s="83"/>
      <c r="K709" s="83"/>
      <c r="L709" s="83"/>
      <c r="M709" s="83"/>
      <c r="N709" s="83"/>
      <c r="O709" s="83"/>
      <c r="P709" s="83"/>
      <c r="Q709" s="83"/>
      <c r="R709" s="83"/>
      <c r="W709" s="43"/>
      <c r="X709" s="43"/>
      <c r="Y709" s="43"/>
    </row>
    <row r="710" spans="7:25" ht="14.5">
      <c r="G710" s="83"/>
      <c r="H710" s="83"/>
      <c r="I710" s="83"/>
      <c r="J710" s="83"/>
      <c r="K710" s="83"/>
      <c r="L710" s="83"/>
      <c r="M710" s="83"/>
      <c r="N710" s="83"/>
      <c r="O710" s="83"/>
      <c r="P710" s="83"/>
      <c r="Q710" s="83"/>
      <c r="R710" s="83"/>
      <c r="W710" s="43"/>
      <c r="X710" s="43"/>
      <c r="Y710" s="43"/>
    </row>
    <row r="711" spans="7:25" ht="14.5">
      <c r="G711" s="83"/>
      <c r="H711" s="83"/>
      <c r="I711" s="83"/>
      <c r="J711" s="83"/>
      <c r="K711" s="83"/>
      <c r="L711" s="83"/>
      <c r="M711" s="83"/>
      <c r="N711" s="83"/>
      <c r="O711" s="83"/>
      <c r="P711" s="83"/>
      <c r="Q711" s="83"/>
      <c r="R711" s="83"/>
      <c r="W711" s="43"/>
      <c r="X711" s="43"/>
      <c r="Y711" s="43"/>
    </row>
    <row r="712" spans="7:25" ht="14.5">
      <c r="G712" s="83"/>
      <c r="H712" s="83"/>
      <c r="I712" s="83"/>
      <c r="J712" s="83"/>
      <c r="K712" s="83"/>
      <c r="L712" s="83"/>
      <c r="M712" s="83"/>
      <c r="N712" s="83"/>
      <c r="O712" s="83"/>
      <c r="P712" s="83"/>
      <c r="Q712" s="83"/>
      <c r="R712" s="83"/>
      <c r="W712" s="43"/>
      <c r="X712" s="43"/>
      <c r="Y712" s="43"/>
    </row>
    <row r="713" spans="7:25" ht="14.5">
      <c r="G713" s="83"/>
      <c r="H713" s="83"/>
      <c r="I713" s="83"/>
      <c r="J713" s="83"/>
      <c r="K713" s="83"/>
      <c r="L713" s="83"/>
      <c r="M713" s="83"/>
      <c r="N713" s="83"/>
      <c r="O713" s="83"/>
      <c r="P713" s="83"/>
      <c r="Q713" s="83"/>
      <c r="R713" s="83"/>
      <c r="W713" s="43"/>
      <c r="X713" s="43"/>
      <c r="Y713" s="43"/>
    </row>
    <row r="714" spans="7:25" ht="14.5">
      <c r="G714" s="83"/>
      <c r="H714" s="83"/>
      <c r="I714" s="83"/>
      <c r="J714" s="83"/>
      <c r="K714" s="83"/>
      <c r="L714" s="83"/>
      <c r="M714" s="83"/>
      <c r="N714" s="83"/>
      <c r="O714" s="83"/>
      <c r="P714" s="83"/>
      <c r="Q714" s="83"/>
      <c r="R714" s="83"/>
      <c r="W714" s="43"/>
      <c r="X714" s="43"/>
      <c r="Y714" s="43"/>
    </row>
    <row r="715" spans="7:25" ht="14.5">
      <c r="G715" s="83"/>
      <c r="H715" s="83"/>
      <c r="I715" s="83"/>
      <c r="J715" s="83"/>
      <c r="K715" s="83"/>
      <c r="L715" s="83"/>
      <c r="M715" s="83"/>
      <c r="N715" s="83"/>
      <c r="O715" s="83"/>
      <c r="P715" s="83"/>
      <c r="Q715" s="83"/>
      <c r="R715" s="83"/>
      <c r="W715" s="43"/>
      <c r="X715" s="43"/>
      <c r="Y715" s="43"/>
    </row>
    <row r="716" spans="7:25" ht="14.5">
      <c r="G716" s="83"/>
      <c r="H716" s="83"/>
      <c r="I716" s="83"/>
      <c r="J716" s="83"/>
      <c r="K716" s="83"/>
      <c r="L716" s="83"/>
      <c r="M716" s="83"/>
      <c r="N716" s="83"/>
      <c r="O716" s="83"/>
      <c r="P716" s="83"/>
      <c r="Q716" s="83"/>
      <c r="R716" s="83"/>
      <c r="W716" s="43"/>
      <c r="X716" s="43"/>
      <c r="Y716" s="43"/>
    </row>
    <row r="717" spans="7:25" ht="14.5">
      <c r="G717" s="83"/>
      <c r="H717" s="83"/>
      <c r="I717" s="83"/>
      <c r="J717" s="83"/>
      <c r="K717" s="83"/>
      <c r="L717" s="83"/>
      <c r="M717" s="83"/>
      <c r="N717" s="83"/>
      <c r="O717" s="83"/>
      <c r="P717" s="83"/>
      <c r="Q717" s="83"/>
      <c r="R717" s="83"/>
      <c r="W717" s="43"/>
      <c r="X717" s="43"/>
      <c r="Y717" s="43"/>
    </row>
    <row r="718" spans="7:25" ht="14.5">
      <c r="G718" s="83"/>
      <c r="H718" s="83"/>
      <c r="I718" s="83"/>
      <c r="J718" s="83"/>
      <c r="K718" s="83"/>
      <c r="L718" s="83"/>
      <c r="M718" s="83"/>
      <c r="N718" s="83"/>
      <c r="O718" s="83"/>
      <c r="P718" s="83"/>
      <c r="Q718" s="83"/>
      <c r="R718" s="83"/>
      <c r="W718" s="43"/>
      <c r="X718" s="43"/>
      <c r="Y718" s="43"/>
    </row>
    <row r="719" spans="7:25" ht="14.5">
      <c r="G719" s="83"/>
      <c r="H719" s="83"/>
      <c r="I719" s="83"/>
      <c r="J719" s="83"/>
      <c r="K719" s="83"/>
      <c r="L719" s="83"/>
      <c r="M719" s="83"/>
      <c r="N719" s="83"/>
      <c r="O719" s="83"/>
      <c r="P719" s="83"/>
      <c r="Q719" s="83"/>
      <c r="R719" s="83"/>
      <c r="W719" s="43"/>
      <c r="X719" s="43"/>
      <c r="Y719" s="43"/>
    </row>
    <row r="720" spans="7:25" ht="14.5">
      <c r="G720" s="83"/>
      <c r="H720" s="83"/>
      <c r="I720" s="83"/>
      <c r="J720" s="83"/>
      <c r="K720" s="83"/>
      <c r="L720" s="83"/>
      <c r="M720" s="83"/>
      <c r="N720" s="83"/>
      <c r="O720" s="83"/>
      <c r="P720" s="83"/>
      <c r="Q720" s="83"/>
      <c r="R720" s="83"/>
      <c r="W720" s="43"/>
      <c r="X720" s="43"/>
      <c r="Y720" s="43"/>
    </row>
    <row r="721" spans="7:25" ht="14.5">
      <c r="G721" s="83"/>
      <c r="H721" s="83"/>
      <c r="I721" s="83"/>
      <c r="J721" s="83"/>
      <c r="K721" s="83"/>
      <c r="L721" s="83"/>
      <c r="M721" s="83"/>
      <c r="N721" s="83"/>
      <c r="O721" s="83"/>
      <c r="P721" s="83"/>
      <c r="Q721" s="83"/>
      <c r="R721" s="83"/>
      <c r="W721" s="43"/>
      <c r="X721" s="43"/>
      <c r="Y721" s="43"/>
    </row>
    <row r="722" spans="7:25" ht="14.5">
      <c r="G722" s="83"/>
      <c r="H722" s="83"/>
      <c r="I722" s="83"/>
      <c r="J722" s="83"/>
      <c r="K722" s="83"/>
      <c r="L722" s="83"/>
      <c r="M722" s="83"/>
      <c r="N722" s="83"/>
      <c r="O722" s="83"/>
      <c r="P722" s="83"/>
      <c r="Q722" s="83"/>
      <c r="R722" s="83"/>
      <c r="W722" s="43"/>
      <c r="X722" s="43"/>
      <c r="Y722" s="43"/>
    </row>
    <row r="723" spans="7:25" ht="14.5">
      <c r="G723" s="83"/>
      <c r="H723" s="83"/>
      <c r="I723" s="83"/>
      <c r="J723" s="83"/>
      <c r="K723" s="83"/>
      <c r="L723" s="83"/>
      <c r="M723" s="83"/>
      <c r="N723" s="83"/>
      <c r="O723" s="83"/>
      <c r="P723" s="83"/>
      <c r="Q723" s="83"/>
      <c r="R723" s="83"/>
      <c r="W723" s="43"/>
      <c r="X723" s="43"/>
      <c r="Y723" s="43"/>
    </row>
    <row r="724" spans="7:25" ht="14.5">
      <c r="G724" s="83"/>
      <c r="H724" s="83"/>
      <c r="I724" s="83"/>
      <c r="J724" s="83"/>
      <c r="K724" s="83"/>
      <c r="L724" s="83"/>
      <c r="M724" s="83"/>
      <c r="N724" s="83"/>
      <c r="O724" s="83"/>
      <c r="P724" s="83"/>
      <c r="Q724" s="83"/>
      <c r="R724" s="83"/>
      <c r="W724" s="43"/>
      <c r="X724" s="43"/>
      <c r="Y724" s="43"/>
    </row>
    <row r="725" spans="7:25" ht="14.5">
      <c r="G725" s="83"/>
      <c r="H725" s="83"/>
      <c r="I725" s="83"/>
      <c r="J725" s="83"/>
      <c r="K725" s="83"/>
      <c r="L725" s="83"/>
      <c r="M725" s="83"/>
      <c r="N725" s="83"/>
      <c r="O725" s="83"/>
      <c r="P725" s="83"/>
      <c r="Q725" s="83"/>
      <c r="R725" s="83"/>
      <c r="W725" s="43"/>
      <c r="X725" s="43"/>
      <c r="Y725" s="43"/>
    </row>
    <row r="726" spans="7:25" ht="14.5">
      <c r="G726" s="83"/>
      <c r="H726" s="83"/>
      <c r="I726" s="83"/>
      <c r="J726" s="83"/>
      <c r="K726" s="83"/>
      <c r="L726" s="83"/>
      <c r="M726" s="83"/>
      <c r="N726" s="83"/>
      <c r="O726" s="83"/>
      <c r="P726" s="83"/>
      <c r="Q726" s="83"/>
      <c r="R726" s="83"/>
      <c r="W726" s="43"/>
      <c r="X726" s="43"/>
      <c r="Y726" s="43"/>
    </row>
    <row r="727" spans="7:25" ht="14.5">
      <c r="G727" s="83"/>
      <c r="H727" s="83"/>
      <c r="I727" s="83"/>
      <c r="J727" s="83"/>
      <c r="K727" s="83"/>
      <c r="L727" s="83"/>
      <c r="M727" s="83"/>
      <c r="N727" s="83"/>
      <c r="O727" s="83"/>
      <c r="P727" s="83"/>
      <c r="Q727" s="83"/>
      <c r="R727" s="83"/>
      <c r="W727" s="43"/>
      <c r="X727" s="43"/>
      <c r="Y727" s="43"/>
    </row>
    <row r="728" spans="7:25" ht="14.5">
      <c r="G728" s="83"/>
      <c r="H728" s="83"/>
      <c r="I728" s="83"/>
      <c r="J728" s="83"/>
      <c r="K728" s="83"/>
      <c r="L728" s="83"/>
      <c r="M728" s="83"/>
      <c r="N728" s="83"/>
      <c r="O728" s="83"/>
      <c r="P728" s="83"/>
      <c r="Q728" s="83"/>
      <c r="R728" s="83"/>
      <c r="W728" s="43"/>
      <c r="X728" s="43"/>
      <c r="Y728" s="43"/>
    </row>
    <row r="729" spans="7:25" ht="14.5">
      <c r="G729" s="83"/>
      <c r="H729" s="83"/>
      <c r="I729" s="83"/>
      <c r="J729" s="83"/>
      <c r="K729" s="83"/>
      <c r="L729" s="83"/>
      <c r="M729" s="83"/>
      <c r="N729" s="83"/>
      <c r="O729" s="83"/>
      <c r="P729" s="83"/>
      <c r="Q729" s="83"/>
      <c r="R729" s="83"/>
      <c r="W729" s="43"/>
      <c r="X729" s="43"/>
      <c r="Y729" s="43"/>
    </row>
    <row r="730" spans="7:25" ht="14.5">
      <c r="G730" s="83"/>
      <c r="H730" s="83"/>
      <c r="I730" s="83"/>
      <c r="J730" s="83"/>
      <c r="K730" s="83"/>
      <c r="L730" s="83"/>
      <c r="M730" s="83"/>
      <c r="N730" s="83"/>
      <c r="O730" s="83"/>
      <c r="P730" s="83"/>
      <c r="Q730" s="83"/>
      <c r="R730" s="83"/>
      <c r="W730" s="43"/>
      <c r="X730" s="43"/>
      <c r="Y730" s="43"/>
    </row>
    <row r="731" spans="7:25" ht="14.5">
      <c r="G731" s="83"/>
      <c r="H731" s="83"/>
      <c r="I731" s="83"/>
      <c r="J731" s="83"/>
      <c r="K731" s="83"/>
      <c r="L731" s="83"/>
      <c r="M731" s="83"/>
      <c r="N731" s="83"/>
      <c r="O731" s="83"/>
      <c r="P731" s="83"/>
      <c r="Q731" s="83"/>
      <c r="R731" s="83"/>
      <c r="W731" s="43"/>
      <c r="X731" s="43"/>
      <c r="Y731" s="43"/>
    </row>
    <row r="732" spans="7:25" ht="14.5">
      <c r="G732" s="83"/>
      <c r="H732" s="83"/>
      <c r="I732" s="83"/>
      <c r="J732" s="83"/>
      <c r="K732" s="83"/>
      <c r="L732" s="83"/>
      <c r="M732" s="83"/>
      <c r="N732" s="83"/>
      <c r="O732" s="83"/>
      <c r="P732" s="83"/>
      <c r="Q732" s="83"/>
      <c r="R732" s="83"/>
      <c r="W732" s="43"/>
      <c r="X732" s="43"/>
      <c r="Y732" s="43"/>
    </row>
    <row r="733" spans="7:25" ht="14.5">
      <c r="G733" s="83"/>
      <c r="H733" s="83"/>
      <c r="I733" s="83"/>
      <c r="J733" s="83"/>
      <c r="K733" s="83"/>
      <c r="L733" s="83"/>
      <c r="M733" s="83"/>
      <c r="N733" s="83"/>
      <c r="O733" s="83"/>
      <c r="P733" s="83"/>
      <c r="Q733" s="83"/>
      <c r="R733" s="83"/>
      <c r="W733" s="43"/>
      <c r="X733" s="43"/>
      <c r="Y733" s="43"/>
    </row>
    <row r="734" spans="7:25" ht="14.5">
      <c r="G734" s="83"/>
      <c r="H734" s="83"/>
      <c r="I734" s="83"/>
      <c r="J734" s="83"/>
      <c r="K734" s="83"/>
      <c r="L734" s="83"/>
      <c r="M734" s="83"/>
      <c r="N734" s="83"/>
      <c r="O734" s="83"/>
      <c r="P734" s="83"/>
      <c r="Q734" s="83"/>
      <c r="R734" s="83"/>
      <c r="W734" s="43"/>
      <c r="X734" s="43"/>
      <c r="Y734" s="43"/>
    </row>
    <row r="735" spans="7:25" ht="14.5">
      <c r="G735" s="83"/>
      <c r="H735" s="83"/>
      <c r="I735" s="83"/>
      <c r="J735" s="83"/>
      <c r="K735" s="83"/>
      <c r="L735" s="83"/>
      <c r="M735" s="83"/>
      <c r="N735" s="83"/>
      <c r="O735" s="83"/>
      <c r="P735" s="83"/>
      <c r="Q735" s="83"/>
      <c r="R735" s="83"/>
      <c r="W735" s="43"/>
      <c r="X735" s="43"/>
      <c r="Y735" s="43"/>
    </row>
    <row r="736" spans="7:25" ht="14.5">
      <c r="G736" s="83"/>
      <c r="H736" s="83"/>
      <c r="I736" s="83"/>
      <c r="J736" s="83"/>
      <c r="K736" s="83"/>
      <c r="L736" s="83"/>
      <c r="M736" s="83"/>
      <c r="N736" s="83"/>
      <c r="O736" s="83"/>
      <c r="P736" s="83"/>
      <c r="Q736" s="83"/>
      <c r="R736" s="83"/>
      <c r="W736" s="43"/>
      <c r="X736" s="43"/>
      <c r="Y736" s="43"/>
    </row>
    <row r="737" spans="7:25" ht="14.5">
      <c r="G737" s="83"/>
      <c r="H737" s="83"/>
      <c r="I737" s="83"/>
      <c r="J737" s="83"/>
      <c r="K737" s="83"/>
      <c r="L737" s="83"/>
      <c r="M737" s="83"/>
      <c r="N737" s="83"/>
      <c r="O737" s="83"/>
      <c r="P737" s="83"/>
      <c r="Q737" s="83"/>
      <c r="R737" s="83"/>
      <c r="W737" s="43"/>
      <c r="X737" s="43"/>
      <c r="Y737" s="43"/>
    </row>
    <row r="738" spans="7:25" ht="14.5">
      <c r="G738" s="83"/>
      <c r="H738" s="83"/>
      <c r="I738" s="83"/>
      <c r="J738" s="83"/>
      <c r="K738" s="83"/>
      <c r="L738" s="83"/>
      <c r="M738" s="83"/>
      <c r="N738" s="83"/>
      <c r="O738" s="83"/>
      <c r="P738" s="83"/>
      <c r="Q738" s="83"/>
      <c r="R738" s="83"/>
      <c r="W738" s="43"/>
      <c r="X738" s="43"/>
      <c r="Y738" s="43"/>
    </row>
    <row r="739" spans="7:25" ht="14.5">
      <c r="G739" s="83"/>
      <c r="H739" s="83"/>
      <c r="I739" s="83"/>
      <c r="J739" s="83"/>
      <c r="K739" s="83"/>
      <c r="L739" s="83"/>
      <c r="M739" s="83"/>
      <c r="N739" s="83"/>
      <c r="O739" s="83"/>
      <c r="P739" s="83"/>
      <c r="Q739" s="83"/>
      <c r="R739" s="83"/>
      <c r="W739" s="43"/>
      <c r="X739" s="43"/>
      <c r="Y739" s="43"/>
    </row>
    <row r="740" spans="7:25" ht="14.5">
      <c r="G740" s="83"/>
      <c r="H740" s="83"/>
      <c r="I740" s="83"/>
      <c r="J740" s="83"/>
      <c r="K740" s="83"/>
      <c r="L740" s="83"/>
      <c r="M740" s="83"/>
      <c r="N740" s="83"/>
      <c r="O740" s="83"/>
      <c r="P740" s="83"/>
      <c r="Q740" s="83"/>
      <c r="R740" s="83"/>
      <c r="W740" s="43"/>
      <c r="X740" s="43"/>
      <c r="Y740" s="43"/>
    </row>
    <row r="741" spans="7:25" ht="14.5">
      <c r="G741" s="83"/>
      <c r="H741" s="83"/>
      <c r="I741" s="83"/>
      <c r="J741" s="83"/>
      <c r="K741" s="83"/>
      <c r="L741" s="83"/>
      <c r="M741" s="83"/>
      <c r="N741" s="83"/>
      <c r="O741" s="83"/>
      <c r="P741" s="83"/>
      <c r="Q741" s="83"/>
      <c r="R741" s="83"/>
      <c r="W741" s="43"/>
      <c r="X741" s="43"/>
      <c r="Y741" s="43"/>
    </row>
    <row r="742" spans="7:25" ht="14.5">
      <c r="G742" s="83"/>
      <c r="H742" s="83"/>
      <c r="I742" s="83"/>
      <c r="J742" s="83"/>
      <c r="K742" s="83"/>
      <c r="L742" s="83"/>
      <c r="M742" s="83"/>
      <c r="N742" s="83"/>
      <c r="O742" s="83"/>
      <c r="P742" s="83"/>
      <c r="Q742" s="83"/>
      <c r="R742" s="83"/>
      <c r="W742" s="43"/>
      <c r="X742" s="43"/>
      <c r="Y742" s="43"/>
    </row>
    <row r="743" spans="7:25" ht="14.5">
      <c r="G743" s="83"/>
      <c r="H743" s="83"/>
      <c r="I743" s="83"/>
      <c r="J743" s="83"/>
      <c r="K743" s="83"/>
      <c r="L743" s="83"/>
      <c r="M743" s="83"/>
      <c r="N743" s="83"/>
      <c r="O743" s="83"/>
      <c r="P743" s="83"/>
      <c r="Q743" s="83"/>
      <c r="R743" s="83"/>
      <c r="W743" s="43"/>
      <c r="X743" s="43"/>
      <c r="Y743" s="43"/>
    </row>
    <row r="744" spans="7:25" ht="14.5">
      <c r="G744" s="83"/>
      <c r="H744" s="83"/>
      <c r="I744" s="83"/>
      <c r="J744" s="83"/>
      <c r="K744" s="83"/>
      <c r="L744" s="83"/>
      <c r="M744" s="83"/>
      <c r="N744" s="83"/>
      <c r="O744" s="83"/>
      <c r="P744" s="83"/>
      <c r="Q744" s="83"/>
      <c r="R744" s="83"/>
      <c r="W744" s="43"/>
      <c r="X744" s="43"/>
      <c r="Y744" s="43"/>
    </row>
    <row r="745" spans="7:25" ht="14.5">
      <c r="G745" s="83"/>
      <c r="H745" s="83"/>
      <c r="I745" s="83"/>
      <c r="J745" s="83"/>
      <c r="K745" s="83"/>
      <c r="L745" s="83"/>
      <c r="M745" s="83"/>
      <c r="N745" s="83"/>
      <c r="O745" s="83"/>
      <c r="P745" s="83"/>
      <c r="Q745" s="83"/>
      <c r="R745" s="83"/>
      <c r="W745" s="43"/>
      <c r="X745" s="43"/>
      <c r="Y745" s="43"/>
    </row>
    <row r="746" spans="7:25" ht="14.5">
      <c r="G746" s="83"/>
      <c r="H746" s="83"/>
      <c r="I746" s="83"/>
      <c r="J746" s="83"/>
      <c r="K746" s="83"/>
      <c r="L746" s="83"/>
      <c r="M746" s="83"/>
      <c r="N746" s="83"/>
      <c r="O746" s="83"/>
      <c r="P746" s="83"/>
      <c r="Q746" s="83"/>
      <c r="R746" s="83"/>
      <c r="W746" s="43"/>
      <c r="X746" s="43"/>
      <c r="Y746" s="43"/>
    </row>
    <row r="747" spans="7:25" ht="14.5">
      <c r="G747" s="83"/>
      <c r="H747" s="83"/>
      <c r="I747" s="83"/>
      <c r="J747" s="83"/>
      <c r="K747" s="83"/>
      <c r="L747" s="83"/>
      <c r="M747" s="83"/>
      <c r="N747" s="83"/>
      <c r="O747" s="83"/>
      <c r="P747" s="83"/>
      <c r="Q747" s="83"/>
      <c r="R747" s="83"/>
      <c r="W747" s="43"/>
      <c r="X747" s="43"/>
      <c r="Y747" s="43"/>
    </row>
    <row r="748" spans="7:25" ht="14.5">
      <c r="G748" s="83"/>
      <c r="H748" s="83"/>
      <c r="I748" s="83"/>
      <c r="J748" s="83"/>
      <c r="K748" s="83"/>
      <c r="L748" s="83"/>
      <c r="M748" s="83"/>
      <c r="N748" s="83"/>
      <c r="O748" s="83"/>
      <c r="P748" s="83"/>
      <c r="Q748" s="83"/>
      <c r="R748" s="83"/>
      <c r="W748" s="43"/>
      <c r="X748" s="43"/>
      <c r="Y748" s="43"/>
    </row>
    <row r="749" spans="7:25" ht="14.5">
      <c r="G749" s="83"/>
      <c r="H749" s="83"/>
      <c r="I749" s="83"/>
      <c r="J749" s="83"/>
      <c r="K749" s="83"/>
      <c r="L749" s="83"/>
      <c r="M749" s="83"/>
      <c r="N749" s="83"/>
      <c r="O749" s="83"/>
      <c r="P749" s="83"/>
      <c r="Q749" s="83"/>
      <c r="R749" s="83"/>
      <c r="W749" s="43"/>
      <c r="X749" s="43"/>
      <c r="Y749" s="43"/>
    </row>
    <row r="750" spans="7:25" ht="14.5">
      <c r="G750" s="83"/>
      <c r="H750" s="83"/>
      <c r="I750" s="83"/>
      <c r="J750" s="83"/>
      <c r="K750" s="83"/>
      <c r="L750" s="83"/>
      <c r="M750" s="83"/>
      <c r="N750" s="83"/>
      <c r="O750" s="83"/>
      <c r="P750" s="83"/>
      <c r="Q750" s="83"/>
      <c r="R750" s="83"/>
      <c r="W750" s="43"/>
      <c r="X750" s="43"/>
      <c r="Y750" s="43"/>
    </row>
    <row r="751" spans="7:25" ht="14.5">
      <c r="G751" s="83"/>
      <c r="H751" s="83"/>
      <c r="I751" s="83"/>
      <c r="J751" s="83"/>
      <c r="K751" s="83"/>
      <c r="L751" s="83"/>
      <c r="M751" s="83"/>
      <c r="N751" s="83"/>
      <c r="O751" s="83"/>
      <c r="P751" s="83"/>
      <c r="Q751" s="83"/>
      <c r="R751" s="83"/>
      <c r="W751" s="43"/>
      <c r="X751" s="43"/>
      <c r="Y751" s="43"/>
    </row>
    <row r="752" spans="7:25" ht="14.5">
      <c r="G752" s="83"/>
      <c r="H752" s="83"/>
      <c r="I752" s="83"/>
      <c r="J752" s="83"/>
      <c r="K752" s="83"/>
      <c r="L752" s="83"/>
      <c r="M752" s="83"/>
      <c r="N752" s="83"/>
      <c r="O752" s="83"/>
      <c r="P752" s="83"/>
      <c r="Q752" s="83"/>
      <c r="R752" s="83"/>
      <c r="W752" s="43"/>
      <c r="X752" s="43"/>
      <c r="Y752" s="43"/>
    </row>
    <row r="753" spans="7:25" ht="14.5">
      <c r="G753" s="83"/>
      <c r="H753" s="83"/>
      <c r="I753" s="83"/>
      <c r="J753" s="83"/>
      <c r="K753" s="83"/>
      <c r="L753" s="83"/>
      <c r="M753" s="83"/>
      <c r="N753" s="83"/>
      <c r="O753" s="83"/>
      <c r="P753" s="83"/>
      <c r="Q753" s="83"/>
      <c r="R753" s="83"/>
      <c r="W753" s="43"/>
      <c r="X753" s="43"/>
      <c r="Y753" s="43"/>
    </row>
    <row r="754" spans="7:25" ht="14.5">
      <c r="G754" s="83"/>
      <c r="H754" s="83"/>
      <c r="I754" s="83"/>
      <c r="J754" s="83"/>
      <c r="K754" s="83"/>
      <c r="L754" s="83"/>
      <c r="M754" s="83"/>
      <c r="N754" s="83"/>
      <c r="O754" s="83"/>
      <c r="P754" s="83"/>
      <c r="Q754" s="83"/>
      <c r="R754" s="83"/>
      <c r="W754" s="43"/>
      <c r="X754" s="43"/>
      <c r="Y754" s="43"/>
    </row>
    <row r="755" spans="7:25" ht="14.5">
      <c r="G755" s="83"/>
      <c r="H755" s="83"/>
      <c r="I755" s="83"/>
      <c r="J755" s="83"/>
      <c r="K755" s="83"/>
      <c r="L755" s="83"/>
      <c r="M755" s="83"/>
      <c r="N755" s="83"/>
      <c r="O755" s="83"/>
      <c r="P755" s="83"/>
      <c r="Q755" s="83"/>
      <c r="R755" s="83"/>
      <c r="W755" s="43"/>
      <c r="X755" s="43"/>
      <c r="Y755" s="43"/>
    </row>
    <row r="756" spans="7:25" ht="14.5">
      <c r="G756" s="83"/>
      <c r="H756" s="83"/>
      <c r="I756" s="83"/>
      <c r="J756" s="83"/>
      <c r="K756" s="83"/>
      <c r="L756" s="83"/>
      <c r="M756" s="83"/>
      <c r="N756" s="83"/>
      <c r="O756" s="83"/>
      <c r="P756" s="83"/>
      <c r="Q756" s="83"/>
      <c r="R756" s="83"/>
      <c r="W756" s="43"/>
      <c r="X756" s="43"/>
      <c r="Y756" s="43"/>
    </row>
    <row r="757" spans="7:25" ht="14.5">
      <c r="G757" s="83"/>
      <c r="H757" s="83"/>
      <c r="I757" s="83"/>
      <c r="J757" s="83"/>
      <c r="K757" s="83"/>
      <c r="L757" s="83"/>
      <c r="M757" s="83"/>
      <c r="N757" s="83"/>
      <c r="O757" s="83"/>
      <c r="P757" s="83"/>
      <c r="Q757" s="83"/>
      <c r="R757" s="83"/>
      <c r="W757" s="43"/>
      <c r="X757" s="43"/>
      <c r="Y757" s="43"/>
    </row>
    <row r="758" spans="7:25" ht="14.5">
      <c r="G758" s="83"/>
      <c r="H758" s="83"/>
      <c r="I758" s="83"/>
      <c r="J758" s="83"/>
      <c r="K758" s="83"/>
      <c r="L758" s="83"/>
      <c r="M758" s="83"/>
      <c r="N758" s="83"/>
      <c r="O758" s="83"/>
      <c r="P758" s="83"/>
      <c r="Q758" s="83"/>
      <c r="R758" s="83"/>
      <c r="W758" s="43"/>
      <c r="X758" s="43"/>
      <c r="Y758" s="43"/>
    </row>
    <row r="759" spans="7:25" ht="14.5">
      <c r="G759" s="83"/>
      <c r="H759" s="83"/>
      <c r="I759" s="83"/>
      <c r="J759" s="83"/>
      <c r="K759" s="83"/>
      <c r="L759" s="83"/>
      <c r="M759" s="83"/>
      <c r="N759" s="83"/>
      <c r="O759" s="83"/>
      <c r="P759" s="83"/>
      <c r="Q759" s="83"/>
      <c r="R759" s="83"/>
      <c r="W759" s="43"/>
      <c r="X759" s="43"/>
      <c r="Y759" s="43"/>
    </row>
    <row r="760" spans="7:25" ht="14.5">
      <c r="G760" s="83"/>
      <c r="H760" s="83"/>
      <c r="I760" s="83"/>
      <c r="J760" s="83"/>
      <c r="K760" s="83"/>
      <c r="L760" s="83"/>
      <c r="M760" s="83"/>
      <c r="N760" s="83"/>
      <c r="O760" s="83"/>
      <c r="P760" s="83"/>
      <c r="Q760" s="83"/>
      <c r="R760" s="83"/>
      <c r="W760" s="43"/>
      <c r="X760" s="43"/>
      <c r="Y760" s="43"/>
    </row>
    <row r="761" spans="7:25" ht="14.5">
      <c r="G761" s="83"/>
      <c r="H761" s="83"/>
      <c r="I761" s="83"/>
      <c r="J761" s="83"/>
      <c r="K761" s="83"/>
      <c r="L761" s="83"/>
      <c r="M761" s="83"/>
      <c r="N761" s="83"/>
      <c r="O761" s="83"/>
      <c r="P761" s="83"/>
      <c r="Q761" s="83"/>
      <c r="R761" s="83"/>
      <c r="W761" s="43"/>
      <c r="X761" s="43"/>
      <c r="Y761" s="43"/>
    </row>
    <row r="762" spans="7:25" ht="14.5">
      <c r="G762" s="83"/>
      <c r="H762" s="83"/>
      <c r="I762" s="83"/>
      <c r="J762" s="83"/>
      <c r="K762" s="83"/>
      <c r="L762" s="83"/>
      <c r="M762" s="83"/>
      <c r="N762" s="83"/>
      <c r="O762" s="83"/>
      <c r="P762" s="83"/>
      <c r="Q762" s="83"/>
      <c r="R762" s="83"/>
      <c r="W762" s="43"/>
      <c r="X762" s="43"/>
      <c r="Y762" s="43"/>
    </row>
    <row r="763" spans="7:25" ht="14.5">
      <c r="G763" s="83"/>
      <c r="H763" s="83"/>
      <c r="I763" s="83"/>
      <c r="J763" s="83"/>
      <c r="K763" s="83"/>
      <c r="L763" s="83"/>
      <c r="M763" s="83"/>
      <c r="N763" s="83"/>
      <c r="O763" s="83"/>
      <c r="P763" s="83"/>
      <c r="Q763" s="83"/>
      <c r="R763" s="83"/>
      <c r="W763" s="43"/>
      <c r="X763" s="43"/>
      <c r="Y763" s="43"/>
    </row>
    <row r="764" spans="7:25" ht="14.5">
      <c r="G764" s="83"/>
      <c r="H764" s="83"/>
      <c r="I764" s="83"/>
      <c r="J764" s="83"/>
      <c r="K764" s="83"/>
      <c r="L764" s="83"/>
      <c r="M764" s="83"/>
      <c r="N764" s="83"/>
      <c r="O764" s="83"/>
      <c r="P764" s="83"/>
      <c r="Q764" s="83"/>
      <c r="R764" s="83"/>
      <c r="W764" s="43"/>
      <c r="X764" s="43"/>
      <c r="Y764" s="43"/>
    </row>
    <row r="765" spans="7:25" ht="14.5">
      <c r="G765" s="83"/>
      <c r="H765" s="83"/>
      <c r="I765" s="83"/>
      <c r="J765" s="83"/>
      <c r="K765" s="83"/>
      <c r="L765" s="83"/>
      <c r="M765" s="83"/>
      <c r="N765" s="83"/>
      <c r="O765" s="83"/>
      <c r="P765" s="83"/>
      <c r="Q765" s="83"/>
      <c r="R765" s="83"/>
      <c r="W765" s="43"/>
      <c r="X765" s="43"/>
      <c r="Y765" s="43"/>
    </row>
    <row r="766" spans="7:25" ht="14.5">
      <c r="G766" s="83"/>
      <c r="H766" s="83"/>
      <c r="I766" s="83"/>
      <c r="J766" s="83"/>
      <c r="K766" s="83"/>
      <c r="L766" s="83"/>
      <c r="M766" s="83"/>
      <c r="N766" s="83"/>
      <c r="O766" s="83"/>
      <c r="P766" s="83"/>
      <c r="Q766" s="83"/>
      <c r="R766" s="83"/>
      <c r="W766" s="43"/>
      <c r="X766" s="43"/>
      <c r="Y766" s="43"/>
    </row>
    <row r="767" spans="7:25" ht="14.5">
      <c r="G767" s="83"/>
      <c r="H767" s="83"/>
      <c r="I767" s="83"/>
      <c r="J767" s="83"/>
      <c r="K767" s="83"/>
      <c r="L767" s="83"/>
      <c r="M767" s="83"/>
      <c r="N767" s="83"/>
      <c r="O767" s="83"/>
      <c r="P767" s="83"/>
      <c r="Q767" s="83"/>
      <c r="R767" s="83"/>
      <c r="W767" s="43"/>
      <c r="X767" s="43"/>
      <c r="Y767" s="43"/>
    </row>
    <row r="768" spans="7:25" ht="14.5">
      <c r="G768" s="83"/>
      <c r="H768" s="83"/>
      <c r="I768" s="83"/>
      <c r="J768" s="83"/>
      <c r="K768" s="83"/>
      <c r="L768" s="83"/>
      <c r="M768" s="83"/>
      <c r="N768" s="83"/>
      <c r="O768" s="83"/>
      <c r="P768" s="83"/>
      <c r="Q768" s="83"/>
      <c r="R768" s="83"/>
      <c r="W768" s="43"/>
      <c r="X768" s="43"/>
      <c r="Y768" s="43"/>
    </row>
    <row r="769" spans="7:25" ht="14.5">
      <c r="G769" s="83"/>
      <c r="H769" s="83"/>
      <c r="I769" s="83"/>
      <c r="J769" s="83"/>
      <c r="K769" s="83"/>
      <c r="L769" s="83"/>
      <c r="M769" s="83"/>
      <c r="N769" s="83"/>
      <c r="O769" s="83"/>
      <c r="P769" s="83"/>
      <c r="Q769" s="83"/>
      <c r="R769" s="83"/>
      <c r="W769" s="43"/>
      <c r="X769" s="43"/>
      <c r="Y769" s="43"/>
    </row>
    <row r="770" spans="7:25" ht="14.5">
      <c r="G770" s="83"/>
      <c r="H770" s="83"/>
      <c r="I770" s="83"/>
      <c r="J770" s="83"/>
      <c r="K770" s="83"/>
      <c r="L770" s="83"/>
      <c r="M770" s="83"/>
      <c r="N770" s="83"/>
      <c r="O770" s="83"/>
      <c r="P770" s="83"/>
      <c r="Q770" s="83"/>
      <c r="R770" s="83"/>
      <c r="W770" s="43"/>
      <c r="X770" s="43"/>
      <c r="Y770" s="43"/>
    </row>
    <row r="771" spans="7:25" ht="14.5">
      <c r="G771" s="83"/>
      <c r="H771" s="83"/>
      <c r="I771" s="83"/>
      <c r="J771" s="83"/>
      <c r="K771" s="83"/>
      <c r="L771" s="83"/>
      <c r="M771" s="83"/>
      <c r="N771" s="83"/>
      <c r="O771" s="83"/>
      <c r="P771" s="83"/>
      <c r="Q771" s="83"/>
      <c r="R771" s="83"/>
      <c r="W771" s="43"/>
      <c r="X771" s="43"/>
      <c r="Y771" s="43"/>
    </row>
    <row r="772" spans="7:25" ht="14.5">
      <c r="G772" s="83"/>
      <c r="H772" s="83"/>
      <c r="I772" s="83"/>
      <c r="J772" s="83"/>
      <c r="K772" s="83"/>
      <c r="L772" s="83"/>
      <c r="M772" s="83"/>
      <c r="N772" s="83"/>
      <c r="O772" s="83"/>
      <c r="P772" s="83"/>
      <c r="Q772" s="83"/>
      <c r="R772" s="83"/>
      <c r="W772" s="43"/>
      <c r="X772" s="43"/>
      <c r="Y772" s="43"/>
    </row>
    <row r="773" spans="7:25" ht="14.5">
      <c r="G773" s="83"/>
      <c r="H773" s="83"/>
      <c r="I773" s="83"/>
      <c r="J773" s="83"/>
      <c r="K773" s="83"/>
      <c r="L773" s="83"/>
      <c r="M773" s="83"/>
      <c r="N773" s="83"/>
      <c r="O773" s="83"/>
      <c r="P773" s="83"/>
      <c r="Q773" s="83"/>
      <c r="R773" s="83"/>
      <c r="W773" s="43"/>
      <c r="X773" s="43"/>
      <c r="Y773" s="43"/>
    </row>
    <row r="774" spans="7:25" ht="14.5">
      <c r="G774" s="83"/>
      <c r="H774" s="83"/>
      <c r="I774" s="83"/>
      <c r="J774" s="83"/>
      <c r="K774" s="83"/>
      <c r="L774" s="83"/>
      <c r="M774" s="83"/>
      <c r="N774" s="83"/>
      <c r="O774" s="83"/>
      <c r="P774" s="83"/>
      <c r="Q774" s="83"/>
      <c r="R774" s="83"/>
      <c r="W774" s="43"/>
      <c r="X774" s="43"/>
      <c r="Y774" s="43"/>
    </row>
    <row r="775" spans="7:25" ht="14.5">
      <c r="G775" s="83"/>
      <c r="H775" s="83"/>
      <c r="I775" s="83"/>
      <c r="J775" s="83"/>
      <c r="K775" s="83"/>
      <c r="L775" s="83"/>
      <c r="M775" s="83"/>
      <c r="N775" s="83"/>
      <c r="O775" s="83"/>
      <c r="P775" s="83"/>
      <c r="Q775" s="83"/>
      <c r="R775" s="83"/>
      <c r="W775" s="43"/>
      <c r="X775" s="43"/>
      <c r="Y775" s="43"/>
    </row>
    <row r="776" spans="7:25" ht="14.5">
      <c r="G776" s="83"/>
      <c r="H776" s="83"/>
      <c r="I776" s="83"/>
      <c r="J776" s="83"/>
      <c r="K776" s="83"/>
      <c r="L776" s="83"/>
      <c r="M776" s="83"/>
      <c r="N776" s="83"/>
      <c r="O776" s="83"/>
      <c r="P776" s="83"/>
      <c r="Q776" s="83"/>
      <c r="R776" s="83"/>
      <c r="W776" s="43"/>
      <c r="X776" s="43"/>
      <c r="Y776" s="43"/>
    </row>
    <row r="777" spans="7:25" ht="14.5">
      <c r="G777" s="83"/>
      <c r="H777" s="83"/>
      <c r="I777" s="83"/>
      <c r="J777" s="83"/>
      <c r="K777" s="83"/>
      <c r="L777" s="83"/>
      <c r="M777" s="83"/>
      <c r="N777" s="83"/>
      <c r="O777" s="83"/>
      <c r="P777" s="83"/>
      <c r="Q777" s="83"/>
      <c r="R777" s="83"/>
      <c r="W777" s="43"/>
      <c r="X777" s="43"/>
      <c r="Y777" s="43"/>
    </row>
    <row r="778" spans="7:25" ht="14.5">
      <c r="G778" s="83"/>
      <c r="H778" s="83"/>
      <c r="I778" s="83"/>
      <c r="J778" s="83"/>
      <c r="K778" s="83"/>
      <c r="L778" s="83"/>
      <c r="M778" s="83"/>
      <c r="N778" s="83"/>
      <c r="O778" s="83"/>
      <c r="P778" s="83"/>
      <c r="Q778" s="83"/>
      <c r="R778" s="83"/>
      <c r="W778" s="43"/>
      <c r="X778" s="43"/>
      <c r="Y778" s="43"/>
    </row>
    <row r="779" spans="7:25" ht="14.5">
      <c r="G779" s="83"/>
      <c r="H779" s="83"/>
      <c r="I779" s="83"/>
      <c r="J779" s="83"/>
      <c r="K779" s="83"/>
      <c r="L779" s="83"/>
      <c r="M779" s="83"/>
      <c r="N779" s="83"/>
      <c r="O779" s="83"/>
      <c r="P779" s="83"/>
      <c r="Q779" s="83"/>
      <c r="R779" s="83"/>
      <c r="W779" s="43"/>
      <c r="X779" s="43"/>
      <c r="Y779" s="43"/>
    </row>
    <row r="780" spans="7:25" ht="14.5">
      <c r="G780" s="83"/>
      <c r="H780" s="83"/>
      <c r="I780" s="83"/>
      <c r="J780" s="83"/>
      <c r="K780" s="83"/>
      <c r="L780" s="83"/>
      <c r="M780" s="83"/>
      <c r="N780" s="83"/>
      <c r="O780" s="83"/>
      <c r="P780" s="83"/>
      <c r="Q780" s="83"/>
      <c r="R780" s="83"/>
      <c r="W780" s="43"/>
      <c r="X780" s="43"/>
      <c r="Y780" s="43"/>
    </row>
    <row r="781" spans="7:25" ht="14.5">
      <c r="G781" s="83"/>
      <c r="H781" s="83"/>
      <c r="I781" s="83"/>
      <c r="J781" s="83"/>
      <c r="K781" s="83"/>
      <c r="L781" s="83"/>
      <c r="M781" s="83"/>
      <c r="N781" s="83"/>
      <c r="O781" s="83"/>
      <c r="P781" s="83"/>
      <c r="Q781" s="83"/>
      <c r="R781" s="83"/>
      <c r="W781" s="43"/>
      <c r="X781" s="43"/>
      <c r="Y781" s="43"/>
    </row>
    <row r="782" spans="7:25" ht="14.5">
      <c r="G782" s="83"/>
      <c r="H782" s="83"/>
      <c r="I782" s="83"/>
      <c r="J782" s="83"/>
      <c r="K782" s="83"/>
      <c r="L782" s="83"/>
      <c r="M782" s="83"/>
      <c r="N782" s="83"/>
      <c r="O782" s="83"/>
      <c r="P782" s="83"/>
      <c r="Q782" s="83"/>
      <c r="R782" s="83"/>
      <c r="W782" s="43"/>
      <c r="X782" s="43"/>
      <c r="Y782" s="43"/>
    </row>
    <row r="783" spans="7:25" ht="14.5">
      <c r="G783" s="83"/>
      <c r="H783" s="83"/>
      <c r="I783" s="83"/>
      <c r="J783" s="83"/>
      <c r="K783" s="83"/>
      <c r="L783" s="83"/>
      <c r="M783" s="83"/>
      <c r="N783" s="83"/>
      <c r="O783" s="83"/>
      <c r="P783" s="83"/>
      <c r="Q783" s="83"/>
      <c r="R783" s="83"/>
      <c r="W783" s="43"/>
      <c r="X783" s="43"/>
      <c r="Y783" s="43"/>
    </row>
    <row r="784" spans="7:25" ht="14.5">
      <c r="G784" s="83"/>
      <c r="H784" s="83"/>
      <c r="I784" s="83"/>
      <c r="J784" s="83"/>
      <c r="K784" s="83"/>
      <c r="L784" s="83"/>
      <c r="M784" s="83"/>
      <c r="N784" s="83"/>
      <c r="O784" s="83"/>
      <c r="P784" s="83"/>
      <c r="Q784" s="83"/>
      <c r="R784" s="83"/>
      <c r="W784" s="43"/>
      <c r="X784" s="43"/>
      <c r="Y784" s="43"/>
    </row>
    <row r="785" spans="7:25" ht="14.5">
      <c r="G785" s="83"/>
      <c r="H785" s="83"/>
      <c r="I785" s="83"/>
      <c r="J785" s="83"/>
      <c r="K785" s="83"/>
      <c r="L785" s="83"/>
      <c r="M785" s="83"/>
      <c r="N785" s="83"/>
      <c r="O785" s="83"/>
      <c r="P785" s="83"/>
      <c r="Q785" s="83"/>
      <c r="R785" s="83"/>
      <c r="W785" s="43"/>
      <c r="X785" s="43"/>
      <c r="Y785" s="43"/>
    </row>
    <row r="786" spans="7:25" ht="14.5">
      <c r="G786" s="83"/>
      <c r="H786" s="83"/>
      <c r="I786" s="83"/>
      <c r="J786" s="83"/>
      <c r="K786" s="83"/>
      <c r="L786" s="83"/>
      <c r="M786" s="83"/>
      <c r="N786" s="83"/>
      <c r="O786" s="83"/>
      <c r="P786" s="83"/>
      <c r="Q786" s="83"/>
      <c r="R786" s="83"/>
      <c r="W786" s="43"/>
      <c r="X786" s="43"/>
      <c r="Y786" s="43"/>
    </row>
    <row r="787" spans="7:25" ht="14.5">
      <c r="G787" s="83"/>
      <c r="H787" s="83"/>
      <c r="I787" s="83"/>
      <c r="J787" s="83"/>
      <c r="K787" s="83"/>
      <c r="L787" s="83"/>
      <c r="M787" s="83"/>
      <c r="N787" s="83"/>
      <c r="O787" s="83"/>
      <c r="P787" s="83"/>
      <c r="Q787" s="83"/>
      <c r="R787" s="83"/>
      <c r="W787" s="43"/>
      <c r="X787" s="43"/>
      <c r="Y787" s="43"/>
    </row>
    <row r="788" spans="7:25" ht="14.5">
      <c r="G788" s="83"/>
      <c r="H788" s="83"/>
      <c r="I788" s="83"/>
      <c r="J788" s="83"/>
      <c r="K788" s="83"/>
      <c r="L788" s="83"/>
      <c r="M788" s="83"/>
      <c r="N788" s="83"/>
      <c r="O788" s="83"/>
      <c r="P788" s="83"/>
      <c r="Q788" s="83"/>
      <c r="R788" s="83"/>
      <c r="W788" s="43"/>
      <c r="X788" s="43"/>
      <c r="Y788" s="43"/>
    </row>
    <row r="789" spans="7:25" ht="14.5">
      <c r="G789" s="83"/>
      <c r="H789" s="83"/>
      <c r="I789" s="83"/>
      <c r="J789" s="83"/>
      <c r="K789" s="83"/>
      <c r="L789" s="83"/>
      <c r="M789" s="83"/>
      <c r="N789" s="83"/>
      <c r="O789" s="83"/>
      <c r="P789" s="83"/>
      <c r="Q789" s="83"/>
      <c r="R789" s="83"/>
      <c r="W789" s="43"/>
      <c r="X789" s="43"/>
      <c r="Y789" s="43"/>
    </row>
    <row r="790" spans="7:25" ht="14.5">
      <c r="G790" s="83"/>
      <c r="H790" s="83"/>
      <c r="I790" s="83"/>
      <c r="J790" s="83"/>
      <c r="K790" s="83"/>
      <c r="L790" s="83"/>
      <c r="M790" s="83"/>
      <c r="N790" s="83"/>
      <c r="O790" s="83"/>
      <c r="P790" s="83"/>
      <c r="Q790" s="83"/>
      <c r="R790" s="83"/>
      <c r="W790" s="43"/>
      <c r="X790" s="43"/>
      <c r="Y790" s="43"/>
    </row>
    <row r="791" spans="7:25" ht="14.5">
      <c r="G791" s="83"/>
      <c r="H791" s="83"/>
      <c r="I791" s="83"/>
      <c r="J791" s="83"/>
      <c r="K791" s="83"/>
      <c r="L791" s="83"/>
      <c r="M791" s="83"/>
      <c r="N791" s="83"/>
      <c r="O791" s="83"/>
      <c r="P791" s="83"/>
      <c r="Q791" s="83"/>
      <c r="R791" s="83"/>
      <c r="W791" s="43"/>
      <c r="X791" s="43"/>
      <c r="Y791" s="43"/>
    </row>
    <row r="792" spans="7:25" ht="14.5">
      <c r="G792" s="83"/>
      <c r="H792" s="83"/>
      <c r="I792" s="83"/>
      <c r="J792" s="83"/>
      <c r="K792" s="83"/>
      <c r="L792" s="83"/>
      <c r="M792" s="83"/>
      <c r="N792" s="83"/>
      <c r="O792" s="83"/>
      <c r="P792" s="83"/>
      <c r="Q792" s="83"/>
      <c r="R792" s="83"/>
      <c r="W792" s="43"/>
      <c r="X792" s="43"/>
      <c r="Y792" s="43"/>
    </row>
    <row r="793" spans="7:25" ht="14.5">
      <c r="G793" s="83"/>
      <c r="H793" s="83"/>
      <c r="I793" s="83"/>
      <c r="J793" s="83"/>
      <c r="K793" s="83"/>
      <c r="L793" s="83"/>
      <c r="M793" s="83"/>
      <c r="N793" s="83"/>
      <c r="O793" s="83"/>
      <c r="P793" s="83"/>
      <c r="Q793" s="83"/>
      <c r="R793" s="83"/>
      <c r="W793" s="43"/>
      <c r="X793" s="43"/>
      <c r="Y793" s="43"/>
    </row>
    <row r="794" spans="7:25" ht="14.5">
      <c r="G794" s="83"/>
      <c r="H794" s="83"/>
      <c r="I794" s="83"/>
      <c r="J794" s="83"/>
      <c r="K794" s="83"/>
      <c r="L794" s="83"/>
      <c r="M794" s="83"/>
      <c r="N794" s="83"/>
      <c r="O794" s="83"/>
      <c r="P794" s="83"/>
      <c r="Q794" s="83"/>
      <c r="R794" s="83"/>
      <c r="W794" s="43"/>
      <c r="X794" s="43"/>
      <c r="Y794" s="43"/>
    </row>
    <row r="795" spans="7:25" ht="14.5">
      <c r="G795" s="83"/>
      <c r="H795" s="83"/>
      <c r="I795" s="83"/>
      <c r="J795" s="83"/>
      <c r="K795" s="83"/>
      <c r="L795" s="83"/>
      <c r="M795" s="83"/>
      <c r="N795" s="83"/>
      <c r="O795" s="83"/>
      <c r="P795" s="83"/>
      <c r="Q795" s="83"/>
      <c r="R795" s="83"/>
      <c r="W795" s="43"/>
      <c r="X795" s="43"/>
      <c r="Y795" s="43"/>
    </row>
    <row r="796" spans="7:25" ht="14.5">
      <c r="G796" s="83"/>
      <c r="H796" s="83"/>
      <c r="I796" s="83"/>
      <c r="J796" s="83"/>
      <c r="K796" s="83"/>
      <c r="L796" s="83"/>
      <c r="M796" s="83"/>
      <c r="N796" s="83"/>
      <c r="O796" s="83"/>
      <c r="P796" s="83"/>
      <c r="Q796" s="83"/>
      <c r="R796" s="83"/>
      <c r="W796" s="43"/>
      <c r="X796" s="43"/>
      <c r="Y796" s="43"/>
    </row>
    <row r="797" spans="7:25" ht="14.5">
      <c r="G797" s="83"/>
      <c r="H797" s="83"/>
      <c r="I797" s="83"/>
      <c r="J797" s="83"/>
      <c r="K797" s="83"/>
      <c r="L797" s="83"/>
      <c r="M797" s="83"/>
      <c r="N797" s="83"/>
      <c r="O797" s="83"/>
      <c r="P797" s="83"/>
      <c r="Q797" s="83"/>
      <c r="R797" s="83"/>
      <c r="W797" s="43"/>
      <c r="X797" s="43"/>
      <c r="Y797" s="43"/>
    </row>
    <row r="798" spans="7:25" ht="14.5">
      <c r="G798" s="83"/>
      <c r="H798" s="83"/>
      <c r="I798" s="83"/>
      <c r="J798" s="83"/>
      <c r="K798" s="83"/>
      <c r="L798" s="83"/>
      <c r="M798" s="83"/>
      <c r="N798" s="83"/>
      <c r="O798" s="83"/>
      <c r="P798" s="83"/>
      <c r="Q798" s="83"/>
      <c r="R798" s="83"/>
      <c r="W798" s="43"/>
      <c r="X798" s="43"/>
      <c r="Y798" s="43"/>
    </row>
    <row r="799" spans="7:25" ht="14.5">
      <c r="G799" s="83"/>
      <c r="H799" s="83"/>
      <c r="I799" s="83"/>
      <c r="J799" s="83"/>
      <c r="K799" s="83"/>
      <c r="L799" s="83"/>
      <c r="M799" s="83"/>
      <c r="N799" s="83"/>
      <c r="O799" s="83"/>
      <c r="P799" s="83"/>
      <c r="Q799" s="83"/>
      <c r="R799" s="83"/>
      <c r="W799" s="43"/>
      <c r="X799" s="43"/>
      <c r="Y799" s="43"/>
    </row>
    <row r="800" spans="7:25" ht="14.5">
      <c r="G800" s="83"/>
      <c r="H800" s="83"/>
      <c r="I800" s="83"/>
      <c r="J800" s="83"/>
      <c r="K800" s="83"/>
      <c r="L800" s="83"/>
      <c r="M800" s="83"/>
      <c r="N800" s="83"/>
      <c r="O800" s="83"/>
      <c r="P800" s="83"/>
      <c r="Q800" s="83"/>
      <c r="R800" s="83"/>
      <c r="W800" s="43"/>
      <c r="X800" s="43"/>
      <c r="Y800" s="43"/>
    </row>
    <row r="801" spans="7:25" ht="14.5">
      <c r="G801" s="83"/>
      <c r="H801" s="83"/>
      <c r="I801" s="83"/>
      <c r="J801" s="83"/>
      <c r="K801" s="83"/>
      <c r="L801" s="83"/>
      <c r="M801" s="83"/>
      <c r="N801" s="83"/>
      <c r="O801" s="83"/>
      <c r="P801" s="83"/>
      <c r="Q801" s="83"/>
      <c r="R801" s="83"/>
      <c r="W801" s="43"/>
      <c r="X801" s="43"/>
      <c r="Y801" s="43"/>
    </row>
    <row r="802" spans="7:25" ht="14.5">
      <c r="G802" s="83"/>
      <c r="H802" s="83"/>
      <c r="I802" s="83"/>
      <c r="J802" s="83"/>
      <c r="K802" s="83"/>
      <c r="L802" s="83"/>
      <c r="M802" s="83"/>
      <c r="N802" s="83"/>
      <c r="O802" s="83"/>
      <c r="P802" s="83"/>
      <c r="Q802" s="83"/>
      <c r="R802" s="83"/>
      <c r="W802" s="43"/>
      <c r="X802" s="43"/>
      <c r="Y802" s="43"/>
    </row>
    <row r="803" spans="7:25" ht="14.5">
      <c r="G803" s="83"/>
      <c r="H803" s="83"/>
      <c r="I803" s="83"/>
      <c r="J803" s="83"/>
      <c r="K803" s="83"/>
      <c r="L803" s="83"/>
      <c r="M803" s="83"/>
      <c r="N803" s="83"/>
      <c r="O803" s="83"/>
      <c r="P803" s="83"/>
      <c r="Q803" s="83"/>
      <c r="R803" s="83"/>
      <c r="W803" s="43"/>
      <c r="X803" s="43"/>
      <c r="Y803" s="43"/>
    </row>
    <row r="804" spans="7:25" ht="14.5">
      <c r="G804" s="83"/>
      <c r="H804" s="83"/>
      <c r="I804" s="83"/>
      <c r="J804" s="83"/>
      <c r="K804" s="83"/>
      <c r="L804" s="83"/>
      <c r="M804" s="83"/>
      <c r="N804" s="83"/>
      <c r="O804" s="83"/>
      <c r="P804" s="83"/>
      <c r="Q804" s="83"/>
      <c r="R804" s="83"/>
      <c r="W804" s="43"/>
      <c r="X804" s="43"/>
      <c r="Y804" s="43"/>
    </row>
    <row r="805" spans="7:25" ht="14.5">
      <c r="G805" s="83"/>
      <c r="H805" s="83"/>
      <c r="I805" s="83"/>
      <c r="J805" s="83"/>
      <c r="K805" s="83"/>
      <c r="L805" s="83"/>
      <c r="M805" s="83"/>
      <c r="N805" s="83"/>
      <c r="O805" s="83"/>
      <c r="P805" s="83"/>
      <c r="Q805" s="83"/>
      <c r="R805" s="83"/>
      <c r="W805" s="43"/>
      <c r="X805" s="43"/>
      <c r="Y805" s="43"/>
    </row>
    <row r="806" spans="7:25" ht="14.5">
      <c r="G806" s="83"/>
      <c r="H806" s="83"/>
      <c r="I806" s="83"/>
      <c r="J806" s="83"/>
      <c r="K806" s="83"/>
      <c r="L806" s="83"/>
      <c r="M806" s="83"/>
      <c r="N806" s="83"/>
      <c r="O806" s="83"/>
      <c r="P806" s="83"/>
      <c r="Q806" s="83"/>
      <c r="R806" s="83"/>
      <c r="W806" s="43"/>
      <c r="X806" s="43"/>
      <c r="Y806" s="43"/>
    </row>
    <row r="807" spans="7:25" ht="14.5">
      <c r="G807" s="83"/>
      <c r="H807" s="83"/>
      <c r="I807" s="83"/>
      <c r="J807" s="83"/>
      <c r="K807" s="83"/>
      <c r="L807" s="83"/>
      <c r="M807" s="83"/>
      <c r="N807" s="83"/>
      <c r="O807" s="83"/>
      <c r="P807" s="83"/>
      <c r="Q807" s="83"/>
      <c r="R807" s="83"/>
      <c r="W807" s="43"/>
      <c r="X807" s="43"/>
      <c r="Y807" s="43"/>
    </row>
    <row r="808" spans="7:25" ht="14.5">
      <c r="G808" s="83"/>
      <c r="H808" s="83"/>
      <c r="I808" s="83"/>
      <c r="J808" s="83"/>
      <c r="K808" s="83"/>
      <c r="L808" s="83"/>
      <c r="M808" s="83"/>
      <c r="N808" s="83"/>
      <c r="O808" s="83"/>
      <c r="P808" s="83"/>
      <c r="Q808" s="83"/>
      <c r="R808" s="83"/>
      <c r="W808" s="43"/>
      <c r="X808" s="43"/>
      <c r="Y808" s="43"/>
    </row>
    <row r="809" spans="7:25" ht="14.5">
      <c r="G809" s="83"/>
      <c r="H809" s="83"/>
      <c r="I809" s="83"/>
      <c r="J809" s="83"/>
      <c r="K809" s="83"/>
      <c r="L809" s="83"/>
      <c r="M809" s="83"/>
      <c r="N809" s="83"/>
      <c r="O809" s="83"/>
      <c r="P809" s="83"/>
      <c r="Q809" s="83"/>
      <c r="R809" s="83"/>
      <c r="W809" s="43"/>
      <c r="X809" s="43"/>
      <c r="Y809" s="43"/>
    </row>
    <row r="810" spans="7:25" ht="14.5">
      <c r="G810" s="83"/>
      <c r="H810" s="83"/>
      <c r="I810" s="83"/>
      <c r="J810" s="83"/>
      <c r="K810" s="83"/>
      <c r="L810" s="83"/>
      <c r="M810" s="83"/>
      <c r="N810" s="83"/>
      <c r="O810" s="83"/>
      <c r="P810" s="83"/>
      <c r="Q810" s="83"/>
      <c r="R810" s="83"/>
      <c r="W810" s="43"/>
      <c r="X810" s="43"/>
      <c r="Y810" s="43"/>
    </row>
    <row r="811" spans="7:25" ht="14.5">
      <c r="G811" s="83"/>
      <c r="H811" s="83"/>
      <c r="I811" s="83"/>
      <c r="J811" s="83"/>
      <c r="K811" s="83"/>
      <c r="L811" s="83"/>
      <c r="M811" s="83"/>
      <c r="N811" s="83"/>
      <c r="O811" s="83"/>
      <c r="P811" s="83"/>
      <c r="Q811" s="83"/>
      <c r="R811" s="83"/>
      <c r="W811" s="43"/>
      <c r="X811" s="43"/>
      <c r="Y811" s="43"/>
    </row>
    <row r="812" spans="7:25" ht="14.5">
      <c r="G812" s="83"/>
      <c r="H812" s="83"/>
      <c r="I812" s="83"/>
      <c r="J812" s="83"/>
      <c r="K812" s="83"/>
      <c r="L812" s="83"/>
      <c r="M812" s="83"/>
      <c r="N812" s="83"/>
      <c r="O812" s="83"/>
      <c r="P812" s="83"/>
      <c r="Q812" s="83"/>
      <c r="R812" s="83"/>
      <c r="W812" s="43"/>
      <c r="X812" s="43"/>
      <c r="Y812" s="43"/>
    </row>
    <row r="813" spans="7:25" ht="14.5">
      <c r="G813" s="83"/>
      <c r="H813" s="83"/>
      <c r="I813" s="83"/>
      <c r="J813" s="83"/>
      <c r="K813" s="83"/>
      <c r="L813" s="83"/>
      <c r="M813" s="83"/>
      <c r="N813" s="83"/>
      <c r="O813" s="83"/>
      <c r="P813" s="83"/>
      <c r="Q813" s="83"/>
      <c r="R813" s="83"/>
      <c r="W813" s="43"/>
      <c r="X813" s="43"/>
      <c r="Y813" s="43"/>
    </row>
    <row r="814" spans="7:25" ht="14.5">
      <c r="G814" s="83"/>
      <c r="H814" s="83"/>
      <c r="I814" s="83"/>
      <c r="J814" s="83"/>
      <c r="K814" s="83"/>
      <c r="L814" s="83"/>
      <c r="M814" s="83"/>
      <c r="N814" s="83"/>
      <c r="O814" s="83"/>
      <c r="P814" s="83"/>
      <c r="Q814" s="83"/>
      <c r="R814" s="83"/>
      <c r="W814" s="43"/>
      <c r="X814" s="43"/>
      <c r="Y814" s="43"/>
    </row>
    <row r="815" spans="7:25" ht="14.5">
      <c r="G815" s="83"/>
      <c r="H815" s="83"/>
      <c r="I815" s="83"/>
      <c r="J815" s="83"/>
      <c r="K815" s="83"/>
      <c r="L815" s="83"/>
      <c r="M815" s="83"/>
      <c r="N815" s="83"/>
      <c r="O815" s="83"/>
      <c r="P815" s="83"/>
      <c r="Q815" s="83"/>
      <c r="R815" s="83"/>
      <c r="W815" s="43"/>
      <c r="X815" s="43"/>
      <c r="Y815" s="43"/>
    </row>
    <row r="816" spans="7:25" ht="14.5">
      <c r="G816" s="83"/>
      <c r="H816" s="83"/>
      <c r="I816" s="83"/>
      <c r="J816" s="83"/>
      <c r="K816" s="83"/>
      <c r="L816" s="83"/>
      <c r="M816" s="83"/>
      <c r="N816" s="83"/>
      <c r="O816" s="83"/>
      <c r="P816" s="83"/>
      <c r="Q816" s="83"/>
      <c r="R816" s="83"/>
      <c r="W816" s="43"/>
      <c r="X816" s="43"/>
      <c r="Y816" s="43"/>
    </row>
    <row r="817" spans="7:25" ht="14.5">
      <c r="G817" s="83"/>
      <c r="H817" s="83"/>
      <c r="I817" s="83"/>
      <c r="J817" s="83"/>
      <c r="K817" s="83"/>
      <c r="L817" s="83"/>
      <c r="M817" s="83"/>
      <c r="N817" s="83"/>
      <c r="O817" s="83"/>
      <c r="P817" s="83"/>
      <c r="Q817" s="83"/>
      <c r="R817" s="83"/>
      <c r="W817" s="43"/>
      <c r="X817" s="43"/>
      <c r="Y817" s="43"/>
    </row>
    <row r="818" spans="7:25" ht="14.5">
      <c r="G818" s="83"/>
      <c r="H818" s="83"/>
      <c r="I818" s="83"/>
      <c r="J818" s="83"/>
      <c r="K818" s="83"/>
      <c r="L818" s="83"/>
      <c r="M818" s="83"/>
      <c r="N818" s="83"/>
      <c r="O818" s="83"/>
      <c r="P818" s="83"/>
      <c r="Q818" s="83"/>
      <c r="R818" s="83"/>
      <c r="W818" s="43"/>
      <c r="X818" s="43"/>
      <c r="Y818" s="43"/>
    </row>
    <row r="819" spans="7:25" ht="14.5">
      <c r="G819" s="83"/>
      <c r="H819" s="83"/>
      <c r="I819" s="83"/>
      <c r="J819" s="83"/>
      <c r="K819" s="83"/>
      <c r="L819" s="83"/>
      <c r="M819" s="83"/>
      <c r="N819" s="83"/>
      <c r="O819" s="83"/>
      <c r="P819" s="83"/>
      <c r="Q819" s="83"/>
      <c r="R819" s="83"/>
      <c r="W819" s="43"/>
      <c r="X819" s="43"/>
      <c r="Y819" s="43"/>
    </row>
    <row r="820" spans="7:25" ht="14.5">
      <c r="G820" s="83"/>
      <c r="H820" s="83"/>
      <c r="I820" s="83"/>
      <c r="J820" s="83"/>
      <c r="K820" s="83"/>
      <c r="L820" s="83"/>
      <c r="M820" s="83"/>
      <c r="N820" s="83"/>
      <c r="O820" s="83"/>
      <c r="P820" s="83"/>
      <c r="Q820" s="83"/>
      <c r="R820" s="83"/>
      <c r="W820" s="43"/>
      <c r="X820" s="43"/>
      <c r="Y820" s="43"/>
    </row>
    <row r="821" spans="7:25" ht="14.5">
      <c r="G821" s="83"/>
      <c r="H821" s="83"/>
      <c r="I821" s="83"/>
      <c r="J821" s="83"/>
      <c r="K821" s="83"/>
      <c r="L821" s="83"/>
      <c r="M821" s="83"/>
      <c r="N821" s="83"/>
      <c r="O821" s="83"/>
      <c r="P821" s="83"/>
      <c r="Q821" s="83"/>
      <c r="R821" s="83"/>
      <c r="W821" s="43"/>
      <c r="X821" s="43"/>
      <c r="Y821" s="43"/>
    </row>
    <row r="822" spans="7:25" ht="14.5">
      <c r="G822" s="83"/>
      <c r="H822" s="83"/>
      <c r="I822" s="83"/>
      <c r="J822" s="83"/>
      <c r="K822" s="83"/>
      <c r="L822" s="83"/>
      <c r="M822" s="83"/>
      <c r="N822" s="83"/>
      <c r="O822" s="83"/>
      <c r="P822" s="83"/>
      <c r="Q822" s="83"/>
      <c r="R822" s="83"/>
      <c r="W822" s="43"/>
      <c r="X822" s="43"/>
      <c r="Y822" s="43"/>
    </row>
    <row r="823" spans="7:25" ht="14.5">
      <c r="G823" s="83"/>
      <c r="H823" s="83"/>
      <c r="I823" s="83"/>
      <c r="J823" s="83"/>
      <c r="K823" s="83"/>
      <c r="L823" s="83"/>
      <c r="M823" s="83"/>
      <c r="N823" s="83"/>
      <c r="O823" s="83"/>
      <c r="P823" s="83"/>
      <c r="Q823" s="83"/>
      <c r="R823" s="83"/>
      <c r="W823" s="43"/>
      <c r="X823" s="43"/>
      <c r="Y823" s="43"/>
    </row>
    <row r="824" spans="7:25" ht="14.5">
      <c r="G824" s="83"/>
      <c r="H824" s="83"/>
      <c r="I824" s="83"/>
      <c r="J824" s="83"/>
      <c r="K824" s="83"/>
      <c r="L824" s="83"/>
      <c r="M824" s="83"/>
      <c r="N824" s="83"/>
      <c r="O824" s="83"/>
      <c r="P824" s="83"/>
      <c r="Q824" s="83"/>
      <c r="R824" s="83"/>
      <c r="W824" s="43"/>
      <c r="X824" s="43"/>
      <c r="Y824" s="43"/>
    </row>
    <row r="825" spans="7:25" ht="14.5">
      <c r="G825" s="83"/>
      <c r="H825" s="83"/>
      <c r="I825" s="83"/>
      <c r="J825" s="83"/>
      <c r="K825" s="83"/>
      <c r="L825" s="83"/>
      <c r="M825" s="83"/>
      <c r="N825" s="83"/>
      <c r="O825" s="83"/>
      <c r="P825" s="83"/>
      <c r="Q825" s="83"/>
      <c r="R825" s="83"/>
      <c r="W825" s="43"/>
      <c r="X825" s="43"/>
      <c r="Y825" s="43"/>
    </row>
    <row r="826" spans="7:25" ht="14.5">
      <c r="G826" s="83"/>
      <c r="H826" s="83"/>
      <c r="I826" s="83"/>
      <c r="J826" s="83"/>
      <c r="K826" s="83"/>
      <c r="L826" s="83"/>
      <c r="M826" s="83"/>
      <c r="N826" s="83"/>
      <c r="O826" s="83"/>
      <c r="P826" s="83"/>
      <c r="Q826" s="83"/>
      <c r="R826" s="83"/>
      <c r="W826" s="43"/>
      <c r="X826" s="43"/>
      <c r="Y826" s="43"/>
    </row>
    <row r="827" spans="7:25" ht="14.5">
      <c r="G827" s="83"/>
      <c r="H827" s="83"/>
      <c r="I827" s="83"/>
      <c r="J827" s="83"/>
      <c r="K827" s="83"/>
      <c r="L827" s="83"/>
      <c r="M827" s="83"/>
      <c r="N827" s="83"/>
      <c r="O827" s="83"/>
      <c r="P827" s="83"/>
      <c r="Q827" s="83"/>
      <c r="R827" s="83"/>
      <c r="W827" s="43"/>
      <c r="X827" s="43"/>
      <c r="Y827" s="43"/>
    </row>
    <row r="828" spans="7:25" ht="14.5">
      <c r="G828" s="83"/>
      <c r="H828" s="83"/>
      <c r="I828" s="83"/>
      <c r="J828" s="83"/>
      <c r="K828" s="83"/>
      <c r="L828" s="83"/>
      <c r="M828" s="83"/>
      <c r="N828" s="83"/>
      <c r="O828" s="83"/>
      <c r="P828" s="83"/>
      <c r="Q828" s="83"/>
      <c r="R828" s="83"/>
      <c r="W828" s="43"/>
      <c r="X828" s="43"/>
      <c r="Y828" s="43"/>
    </row>
    <row r="829" spans="7:25" ht="14.5">
      <c r="G829" s="83"/>
      <c r="H829" s="83"/>
      <c r="I829" s="83"/>
      <c r="J829" s="83"/>
      <c r="K829" s="83"/>
      <c r="L829" s="83"/>
      <c r="M829" s="83"/>
      <c r="N829" s="83"/>
      <c r="O829" s="83"/>
      <c r="P829" s="83"/>
      <c r="Q829" s="83"/>
      <c r="R829" s="83"/>
      <c r="W829" s="43"/>
      <c r="X829" s="43"/>
      <c r="Y829" s="43"/>
    </row>
    <row r="830" spans="7:25" ht="14.5">
      <c r="G830" s="83"/>
      <c r="H830" s="83"/>
      <c r="I830" s="83"/>
      <c r="J830" s="83"/>
      <c r="K830" s="83"/>
      <c r="L830" s="83"/>
      <c r="M830" s="83"/>
      <c r="N830" s="83"/>
      <c r="O830" s="83"/>
      <c r="P830" s="83"/>
      <c r="Q830" s="83"/>
      <c r="R830" s="83"/>
      <c r="W830" s="43"/>
      <c r="X830" s="43"/>
      <c r="Y830" s="43"/>
    </row>
    <row r="831" spans="7:25" ht="14.5">
      <c r="G831" s="83"/>
      <c r="H831" s="83"/>
      <c r="I831" s="83"/>
      <c r="J831" s="83"/>
      <c r="K831" s="83"/>
      <c r="L831" s="83"/>
      <c r="M831" s="83"/>
      <c r="N831" s="83"/>
      <c r="O831" s="83"/>
      <c r="P831" s="83"/>
      <c r="Q831" s="83"/>
      <c r="R831" s="83"/>
      <c r="W831" s="43"/>
      <c r="X831" s="43"/>
      <c r="Y831" s="43"/>
    </row>
    <row r="832" spans="7:25" ht="14.5">
      <c r="G832" s="83"/>
      <c r="H832" s="83"/>
      <c r="I832" s="83"/>
      <c r="J832" s="83"/>
      <c r="K832" s="83"/>
      <c r="L832" s="83"/>
      <c r="M832" s="83"/>
      <c r="N832" s="83"/>
      <c r="O832" s="83"/>
      <c r="P832" s="83"/>
      <c r="Q832" s="83"/>
      <c r="R832" s="83"/>
      <c r="W832" s="43"/>
      <c r="X832" s="43"/>
      <c r="Y832" s="43"/>
    </row>
    <row r="833" spans="7:25" ht="14.5">
      <c r="G833" s="83"/>
      <c r="H833" s="83"/>
      <c r="I833" s="83"/>
      <c r="J833" s="83"/>
      <c r="K833" s="83"/>
      <c r="L833" s="83"/>
      <c r="M833" s="83"/>
      <c r="N833" s="83"/>
      <c r="O833" s="83"/>
      <c r="P833" s="83"/>
      <c r="Q833" s="83"/>
      <c r="R833" s="83"/>
      <c r="W833" s="43"/>
      <c r="X833" s="43"/>
      <c r="Y833" s="43"/>
    </row>
    <row r="834" spans="7:25" ht="14.5">
      <c r="G834" s="83"/>
      <c r="H834" s="83"/>
      <c r="I834" s="83"/>
      <c r="J834" s="83"/>
      <c r="K834" s="83"/>
      <c r="L834" s="83"/>
      <c r="M834" s="83"/>
      <c r="N834" s="83"/>
      <c r="O834" s="83"/>
      <c r="P834" s="83"/>
      <c r="Q834" s="83"/>
      <c r="R834" s="83"/>
      <c r="W834" s="43"/>
      <c r="X834" s="43"/>
      <c r="Y834" s="43"/>
    </row>
    <row r="835" spans="7:25" ht="14.5">
      <c r="G835" s="83"/>
      <c r="H835" s="83"/>
      <c r="I835" s="83"/>
      <c r="J835" s="83"/>
      <c r="K835" s="83"/>
      <c r="L835" s="83"/>
      <c r="M835" s="83"/>
      <c r="N835" s="83"/>
      <c r="O835" s="83"/>
      <c r="P835" s="83"/>
      <c r="Q835" s="83"/>
      <c r="R835" s="83"/>
      <c r="W835" s="43"/>
      <c r="X835" s="43"/>
      <c r="Y835" s="43"/>
    </row>
    <row r="836" spans="7:25" ht="14.5">
      <c r="G836" s="83"/>
      <c r="H836" s="83"/>
      <c r="I836" s="83"/>
      <c r="J836" s="83"/>
      <c r="K836" s="83"/>
      <c r="L836" s="83"/>
      <c r="M836" s="83"/>
      <c r="N836" s="83"/>
      <c r="O836" s="83"/>
      <c r="P836" s="83"/>
      <c r="Q836" s="83"/>
      <c r="R836" s="83"/>
      <c r="W836" s="43"/>
      <c r="X836" s="43"/>
      <c r="Y836" s="43"/>
    </row>
    <row r="837" spans="7:25" ht="14.5">
      <c r="G837" s="83"/>
      <c r="H837" s="83"/>
      <c r="I837" s="83"/>
      <c r="J837" s="83"/>
      <c r="K837" s="83"/>
      <c r="L837" s="83"/>
      <c r="M837" s="83"/>
      <c r="N837" s="83"/>
      <c r="O837" s="83"/>
      <c r="P837" s="83"/>
      <c r="Q837" s="83"/>
      <c r="R837" s="83"/>
      <c r="W837" s="43"/>
      <c r="X837" s="43"/>
      <c r="Y837" s="43"/>
    </row>
    <row r="838" spans="7:25" ht="14.5">
      <c r="G838" s="83"/>
      <c r="H838" s="83"/>
      <c r="I838" s="83"/>
      <c r="J838" s="83"/>
      <c r="K838" s="83"/>
      <c r="L838" s="83"/>
      <c r="M838" s="83"/>
      <c r="N838" s="83"/>
      <c r="O838" s="83"/>
      <c r="P838" s="83"/>
      <c r="Q838" s="83"/>
      <c r="R838" s="83"/>
      <c r="W838" s="43"/>
      <c r="X838" s="43"/>
      <c r="Y838" s="43"/>
    </row>
    <row r="839" spans="7:25" ht="14.5">
      <c r="G839" s="83"/>
      <c r="H839" s="83"/>
      <c r="I839" s="83"/>
      <c r="J839" s="83"/>
      <c r="K839" s="83"/>
      <c r="L839" s="83"/>
      <c r="M839" s="83"/>
      <c r="N839" s="83"/>
      <c r="O839" s="83"/>
      <c r="P839" s="83"/>
      <c r="Q839" s="83"/>
      <c r="R839" s="83"/>
      <c r="W839" s="43"/>
      <c r="X839" s="43"/>
      <c r="Y839" s="43"/>
    </row>
    <row r="840" spans="7:25" ht="14.5">
      <c r="G840" s="83"/>
      <c r="H840" s="83"/>
      <c r="I840" s="83"/>
      <c r="J840" s="83"/>
      <c r="K840" s="83"/>
      <c r="L840" s="83"/>
      <c r="M840" s="83"/>
      <c r="N840" s="83"/>
      <c r="O840" s="83"/>
      <c r="P840" s="83"/>
      <c r="Q840" s="83"/>
      <c r="R840" s="83"/>
      <c r="W840" s="43"/>
      <c r="X840" s="43"/>
      <c r="Y840" s="43"/>
    </row>
    <row r="841" spans="7:25" ht="14.5">
      <c r="G841" s="83"/>
      <c r="H841" s="83"/>
      <c r="I841" s="83"/>
      <c r="J841" s="83"/>
      <c r="K841" s="83"/>
      <c r="L841" s="83"/>
      <c r="M841" s="83"/>
      <c r="N841" s="83"/>
      <c r="O841" s="83"/>
      <c r="P841" s="83"/>
      <c r="Q841" s="83"/>
      <c r="R841" s="83"/>
      <c r="W841" s="43"/>
      <c r="X841" s="43"/>
      <c r="Y841" s="43"/>
    </row>
    <row r="842" spans="7:25" ht="14.5">
      <c r="G842" s="83"/>
      <c r="H842" s="83"/>
      <c r="I842" s="83"/>
      <c r="J842" s="83"/>
      <c r="K842" s="83"/>
      <c r="L842" s="83"/>
      <c r="M842" s="83"/>
      <c r="N842" s="83"/>
      <c r="O842" s="83"/>
      <c r="P842" s="83"/>
      <c r="Q842" s="83"/>
      <c r="R842" s="83"/>
      <c r="W842" s="43"/>
      <c r="X842" s="43"/>
      <c r="Y842" s="43"/>
    </row>
    <row r="843" spans="7:25" ht="14.5">
      <c r="G843" s="83"/>
      <c r="H843" s="83"/>
      <c r="I843" s="83"/>
      <c r="J843" s="83"/>
      <c r="K843" s="83"/>
      <c r="L843" s="83"/>
      <c r="M843" s="83"/>
      <c r="N843" s="83"/>
      <c r="O843" s="83"/>
      <c r="P843" s="83"/>
      <c r="Q843" s="83"/>
      <c r="R843" s="83"/>
      <c r="W843" s="43"/>
      <c r="X843" s="43"/>
      <c r="Y843" s="43"/>
    </row>
    <row r="844" spans="7:25" ht="14.5">
      <c r="G844" s="83"/>
      <c r="H844" s="83"/>
      <c r="I844" s="83"/>
      <c r="J844" s="83"/>
      <c r="K844" s="83"/>
      <c r="L844" s="83"/>
      <c r="M844" s="83"/>
      <c r="N844" s="83"/>
      <c r="O844" s="83"/>
      <c r="P844" s="83"/>
      <c r="Q844" s="83"/>
      <c r="R844" s="83"/>
      <c r="W844" s="43"/>
      <c r="X844" s="43"/>
      <c r="Y844" s="43"/>
    </row>
    <row r="845" spans="7:25" ht="14.5">
      <c r="G845" s="83"/>
      <c r="H845" s="83"/>
      <c r="I845" s="83"/>
      <c r="J845" s="83"/>
      <c r="K845" s="83"/>
      <c r="L845" s="83"/>
      <c r="M845" s="83"/>
      <c r="N845" s="83"/>
      <c r="O845" s="83"/>
      <c r="P845" s="83"/>
      <c r="Q845" s="83"/>
      <c r="R845" s="83"/>
      <c r="W845" s="43"/>
      <c r="X845" s="43"/>
      <c r="Y845" s="43"/>
    </row>
    <row r="846" spans="7:25" ht="14.5">
      <c r="G846" s="83"/>
      <c r="H846" s="83"/>
      <c r="I846" s="83"/>
      <c r="J846" s="83"/>
      <c r="K846" s="83"/>
      <c r="L846" s="83"/>
      <c r="M846" s="83"/>
      <c r="N846" s="83"/>
      <c r="O846" s="83"/>
      <c r="P846" s="83"/>
      <c r="Q846" s="83"/>
      <c r="R846" s="83"/>
      <c r="W846" s="43"/>
      <c r="X846" s="43"/>
      <c r="Y846" s="43"/>
    </row>
    <row r="847" spans="7:25" ht="14.5">
      <c r="G847" s="83"/>
      <c r="H847" s="83"/>
      <c r="I847" s="83"/>
      <c r="J847" s="83"/>
      <c r="K847" s="83"/>
      <c r="L847" s="83"/>
      <c r="M847" s="83"/>
      <c r="N847" s="83"/>
      <c r="O847" s="83"/>
      <c r="P847" s="83"/>
      <c r="Q847" s="83"/>
      <c r="R847" s="83"/>
      <c r="W847" s="43"/>
      <c r="X847" s="43"/>
      <c r="Y847" s="43"/>
    </row>
    <row r="848" spans="7:25" ht="14.5">
      <c r="G848" s="83"/>
      <c r="H848" s="83"/>
      <c r="I848" s="83"/>
      <c r="J848" s="83"/>
      <c r="K848" s="83"/>
      <c r="L848" s="83"/>
      <c r="M848" s="83"/>
      <c r="N848" s="83"/>
      <c r="O848" s="83"/>
      <c r="P848" s="83"/>
      <c r="Q848" s="83"/>
      <c r="R848" s="83"/>
      <c r="W848" s="43"/>
      <c r="X848" s="43"/>
      <c r="Y848" s="43"/>
    </row>
    <row r="849" spans="7:25" ht="14.5">
      <c r="G849" s="83"/>
      <c r="H849" s="83"/>
      <c r="I849" s="83"/>
      <c r="J849" s="83"/>
      <c r="K849" s="83"/>
      <c r="L849" s="83"/>
      <c r="M849" s="83"/>
      <c r="N849" s="83"/>
      <c r="O849" s="83"/>
      <c r="P849" s="83"/>
      <c r="Q849" s="83"/>
      <c r="R849" s="83"/>
      <c r="W849" s="43"/>
      <c r="X849" s="43"/>
      <c r="Y849" s="43"/>
    </row>
    <row r="850" spans="7:25" ht="14.5">
      <c r="G850" s="83"/>
      <c r="H850" s="83"/>
      <c r="I850" s="83"/>
      <c r="J850" s="83"/>
      <c r="K850" s="83"/>
      <c r="L850" s="83"/>
      <c r="M850" s="83"/>
      <c r="N850" s="83"/>
      <c r="O850" s="83"/>
      <c r="P850" s="83"/>
      <c r="Q850" s="83"/>
      <c r="R850" s="83"/>
      <c r="W850" s="43"/>
      <c r="X850" s="43"/>
      <c r="Y850" s="43"/>
    </row>
    <row r="851" spans="7:25" ht="14.5">
      <c r="G851" s="83"/>
      <c r="H851" s="83"/>
      <c r="I851" s="83"/>
      <c r="J851" s="83"/>
      <c r="K851" s="83"/>
      <c r="L851" s="83"/>
      <c r="M851" s="83"/>
      <c r="N851" s="83"/>
      <c r="O851" s="83"/>
      <c r="P851" s="83"/>
      <c r="Q851" s="83"/>
      <c r="R851" s="83"/>
      <c r="W851" s="43"/>
      <c r="X851" s="43"/>
      <c r="Y851" s="43"/>
    </row>
    <row r="852" spans="7:25" ht="14.5">
      <c r="G852" s="83"/>
      <c r="H852" s="83"/>
      <c r="I852" s="83"/>
      <c r="J852" s="83"/>
      <c r="K852" s="83"/>
      <c r="L852" s="83"/>
      <c r="M852" s="83"/>
      <c r="N852" s="83"/>
      <c r="O852" s="83"/>
      <c r="P852" s="83"/>
      <c r="Q852" s="83"/>
      <c r="R852" s="83"/>
      <c r="W852" s="43"/>
      <c r="X852" s="43"/>
      <c r="Y852" s="43"/>
    </row>
    <row r="853" spans="7:25" ht="14.5">
      <c r="G853" s="83"/>
      <c r="H853" s="83"/>
      <c r="I853" s="83"/>
      <c r="J853" s="83"/>
      <c r="K853" s="83"/>
      <c r="L853" s="83"/>
      <c r="M853" s="83"/>
      <c r="N853" s="83"/>
      <c r="O853" s="83"/>
      <c r="P853" s="83"/>
      <c r="Q853" s="83"/>
      <c r="R853" s="83"/>
      <c r="W853" s="43"/>
      <c r="X853" s="43"/>
      <c r="Y853" s="43"/>
    </row>
    <row r="854" spans="7:25" ht="14.5">
      <c r="G854" s="83"/>
      <c r="H854" s="83"/>
      <c r="I854" s="83"/>
      <c r="J854" s="83"/>
      <c r="K854" s="83"/>
      <c r="L854" s="83"/>
      <c r="M854" s="83"/>
      <c r="N854" s="83"/>
      <c r="O854" s="83"/>
      <c r="P854" s="83"/>
      <c r="Q854" s="83"/>
      <c r="R854" s="83"/>
      <c r="W854" s="43"/>
      <c r="X854" s="43"/>
      <c r="Y854" s="43"/>
    </row>
    <row r="855" spans="7:25" ht="14.5">
      <c r="G855" s="83"/>
      <c r="H855" s="83"/>
      <c r="I855" s="83"/>
      <c r="J855" s="83"/>
      <c r="K855" s="83"/>
      <c r="L855" s="83"/>
      <c r="M855" s="83"/>
      <c r="N855" s="83"/>
      <c r="O855" s="83"/>
      <c r="P855" s="83"/>
      <c r="Q855" s="83"/>
      <c r="R855" s="83"/>
      <c r="W855" s="43"/>
      <c r="X855" s="43"/>
      <c r="Y855" s="43"/>
    </row>
    <row r="856" spans="7:25" ht="14.5">
      <c r="G856" s="83"/>
      <c r="H856" s="83"/>
      <c r="I856" s="83"/>
      <c r="J856" s="83"/>
      <c r="K856" s="83"/>
      <c r="L856" s="83"/>
      <c r="M856" s="83"/>
      <c r="N856" s="83"/>
      <c r="O856" s="83"/>
      <c r="P856" s="83"/>
      <c r="Q856" s="83"/>
      <c r="R856" s="83"/>
      <c r="W856" s="43"/>
      <c r="X856" s="43"/>
      <c r="Y856" s="43"/>
    </row>
    <row r="857" spans="7:25" ht="14.5">
      <c r="G857" s="83"/>
      <c r="H857" s="83"/>
      <c r="I857" s="83"/>
      <c r="J857" s="83"/>
      <c r="K857" s="83"/>
      <c r="L857" s="83"/>
      <c r="M857" s="83"/>
      <c r="N857" s="83"/>
      <c r="O857" s="83"/>
      <c r="P857" s="83"/>
      <c r="Q857" s="83"/>
      <c r="R857" s="83"/>
      <c r="W857" s="43"/>
      <c r="X857" s="43"/>
      <c r="Y857" s="43"/>
    </row>
    <row r="858" spans="7:25" ht="14.5">
      <c r="G858" s="83"/>
      <c r="H858" s="83"/>
      <c r="I858" s="83"/>
      <c r="J858" s="83"/>
      <c r="K858" s="83"/>
      <c r="L858" s="83"/>
      <c r="M858" s="83"/>
      <c r="N858" s="83"/>
      <c r="O858" s="83"/>
      <c r="P858" s="83"/>
      <c r="Q858" s="83"/>
      <c r="R858" s="83"/>
      <c r="W858" s="43"/>
      <c r="X858" s="43"/>
      <c r="Y858" s="43"/>
    </row>
    <row r="859" spans="7:25" ht="14.5">
      <c r="G859" s="83"/>
      <c r="H859" s="83"/>
      <c r="I859" s="83"/>
      <c r="J859" s="83"/>
      <c r="K859" s="83"/>
      <c r="L859" s="83"/>
      <c r="M859" s="83"/>
      <c r="N859" s="83"/>
      <c r="O859" s="83"/>
      <c r="P859" s="83"/>
      <c r="Q859" s="83"/>
      <c r="R859" s="83"/>
      <c r="W859" s="43"/>
      <c r="X859" s="43"/>
      <c r="Y859" s="43"/>
    </row>
    <row r="860" spans="7:25" ht="14.5">
      <c r="G860" s="83"/>
      <c r="H860" s="83"/>
      <c r="I860" s="83"/>
      <c r="J860" s="83"/>
      <c r="K860" s="83"/>
      <c r="L860" s="83"/>
      <c r="M860" s="83"/>
      <c r="N860" s="83"/>
      <c r="O860" s="83"/>
      <c r="P860" s="83"/>
      <c r="Q860" s="83"/>
      <c r="R860" s="83"/>
      <c r="W860" s="43"/>
      <c r="X860" s="43"/>
      <c r="Y860" s="43"/>
    </row>
    <row r="861" spans="7:25" ht="14.5">
      <c r="G861" s="83"/>
      <c r="H861" s="83"/>
      <c r="I861" s="83"/>
      <c r="J861" s="83"/>
      <c r="K861" s="83"/>
      <c r="L861" s="83"/>
      <c r="M861" s="83"/>
      <c r="N861" s="83"/>
      <c r="O861" s="83"/>
      <c r="P861" s="83"/>
      <c r="Q861" s="83"/>
      <c r="R861" s="83"/>
      <c r="W861" s="43"/>
      <c r="X861" s="43"/>
      <c r="Y861" s="43"/>
    </row>
    <row r="862" spans="7:25" ht="14.5">
      <c r="G862" s="83"/>
      <c r="H862" s="83"/>
      <c r="I862" s="83"/>
      <c r="J862" s="83"/>
      <c r="K862" s="83"/>
      <c r="L862" s="83"/>
      <c r="M862" s="83"/>
      <c r="N862" s="83"/>
      <c r="O862" s="83"/>
      <c r="P862" s="83"/>
      <c r="Q862" s="83"/>
      <c r="R862" s="83"/>
      <c r="W862" s="43"/>
      <c r="X862" s="43"/>
      <c r="Y862" s="43"/>
    </row>
    <row r="863" spans="7:25" ht="14.5">
      <c r="G863" s="83"/>
      <c r="H863" s="83"/>
      <c r="I863" s="83"/>
      <c r="J863" s="83"/>
      <c r="K863" s="83"/>
      <c r="L863" s="83"/>
      <c r="M863" s="83"/>
      <c r="N863" s="83"/>
      <c r="O863" s="83"/>
      <c r="P863" s="83"/>
      <c r="Q863" s="83"/>
      <c r="R863" s="83"/>
      <c r="W863" s="43"/>
      <c r="X863" s="43"/>
      <c r="Y863" s="43"/>
    </row>
    <row r="864" spans="7:25" ht="14.5">
      <c r="G864" s="83"/>
      <c r="H864" s="83"/>
      <c r="I864" s="83"/>
      <c r="J864" s="83"/>
      <c r="K864" s="83"/>
      <c r="L864" s="83"/>
      <c r="M864" s="83"/>
      <c r="N864" s="83"/>
      <c r="O864" s="83"/>
      <c r="P864" s="83"/>
      <c r="Q864" s="83"/>
      <c r="R864" s="83"/>
      <c r="W864" s="43"/>
      <c r="X864" s="43"/>
      <c r="Y864" s="43"/>
    </row>
    <row r="865" spans="7:25" ht="14.5">
      <c r="G865" s="83"/>
      <c r="H865" s="83"/>
      <c r="I865" s="83"/>
      <c r="J865" s="83"/>
      <c r="K865" s="83"/>
      <c r="L865" s="83"/>
      <c r="M865" s="83"/>
      <c r="N865" s="83"/>
      <c r="O865" s="83"/>
      <c r="P865" s="83"/>
      <c r="Q865" s="83"/>
      <c r="R865" s="83"/>
      <c r="W865" s="43"/>
      <c r="X865" s="43"/>
      <c r="Y865" s="43"/>
    </row>
    <row r="866" spans="7:25" ht="14.5">
      <c r="G866" s="83"/>
      <c r="H866" s="83"/>
      <c r="I866" s="83"/>
      <c r="J866" s="83"/>
      <c r="K866" s="83"/>
      <c r="L866" s="83"/>
      <c r="M866" s="83"/>
      <c r="N866" s="83"/>
      <c r="O866" s="83"/>
      <c r="P866" s="83"/>
      <c r="Q866" s="83"/>
      <c r="R866" s="83"/>
      <c r="W866" s="43"/>
      <c r="X866" s="43"/>
      <c r="Y866" s="43"/>
    </row>
    <row r="867" spans="7:25" ht="14.5">
      <c r="G867" s="83"/>
      <c r="H867" s="83"/>
      <c r="I867" s="83"/>
      <c r="J867" s="83"/>
      <c r="K867" s="83"/>
      <c r="L867" s="83"/>
      <c r="M867" s="83"/>
      <c r="N867" s="83"/>
      <c r="O867" s="83"/>
      <c r="P867" s="83"/>
      <c r="Q867" s="83"/>
      <c r="R867" s="83"/>
      <c r="W867" s="43"/>
      <c r="X867" s="43"/>
      <c r="Y867" s="43"/>
    </row>
    <row r="868" spans="7:25" ht="14.5">
      <c r="G868" s="83"/>
      <c r="H868" s="83"/>
      <c r="I868" s="83"/>
      <c r="J868" s="83"/>
      <c r="K868" s="83"/>
      <c r="L868" s="83"/>
      <c r="M868" s="83"/>
      <c r="N868" s="83"/>
      <c r="O868" s="83"/>
      <c r="P868" s="83"/>
      <c r="Q868" s="83"/>
      <c r="R868" s="83"/>
      <c r="W868" s="43"/>
      <c r="X868" s="43"/>
      <c r="Y868" s="43"/>
    </row>
    <row r="869" spans="7:25" ht="14.5">
      <c r="G869" s="83"/>
      <c r="H869" s="83"/>
      <c r="I869" s="83"/>
      <c r="J869" s="83"/>
      <c r="K869" s="83"/>
      <c r="L869" s="83"/>
      <c r="M869" s="83"/>
      <c r="N869" s="83"/>
      <c r="O869" s="83"/>
      <c r="P869" s="83"/>
      <c r="Q869" s="83"/>
      <c r="R869" s="83"/>
      <c r="W869" s="43"/>
      <c r="X869" s="43"/>
      <c r="Y869" s="43"/>
    </row>
    <row r="870" spans="7:25" ht="14.5">
      <c r="G870" s="83"/>
      <c r="H870" s="83"/>
      <c r="I870" s="83"/>
      <c r="J870" s="83"/>
      <c r="K870" s="83"/>
      <c r="L870" s="83"/>
      <c r="M870" s="83"/>
      <c r="N870" s="83"/>
      <c r="O870" s="83"/>
      <c r="P870" s="83"/>
      <c r="Q870" s="83"/>
      <c r="R870" s="83"/>
      <c r="W870" s="43"/>
      <c r="X870" s="43"/>
      <c r="Y870" s="43"/>
    </row>
    <row r="871" spans="7:25" ht="14.5">
      <c r="G871" s="83"/>
      <c r="H871" s="83"/>
      <c r="I871" s="83"/>
      <c r="J871" s="83"/>
      <c r="K871" s="83"/>
      <c r="L871" s="83"/>
      <c r="M871" s="83"/>
      <c r="N871" s="83"/>
      <c r="O871" s="83"/>
      <c r="P871" s="83"/>
      <c r="Q871" s="83"/>
      <c r="R871" s="83"/>
      <c r="W871" s="43"/>
      <c r="X871" s="43"/>
      <c r="Y871" s="43"/>
    </row>
    <row r="872" spans="7:25" ht="14.5">
      <c r="G872" s="83"/>
      <c r="H872" s="83"/>
      <c r="I872" s="83"/>
      <c r="J872" s="83"/>
      <c r="K872" s="83"/>
      <c r="L872" s="83"/>
      <c r="M872" s="83"/>
      <c r="N872" s="83"/>
      <c r="O872" s="83"/>
      <c r="P872" s="83"/>
      <c r="Q872" s="83"/>
      <c r="R872" s="83"/>
      <c r="W872" s="43"/>
      <c r="X872" s="43"/>
      <c r="Y872" s="43"/>
    </row>
    <row r="873" spans="7:25" ht="14.5">
      <c r="G873" s="83"/>
      <c r="H873" s="83"/>
      <c r="I873" s="83"/>
      <c r="J873" s="83"/>
      <c r="K873" s="83"/>
      <c r="L873" s="83"/>
      <c r="M873" s="83"/>
      <c r="N873" s="83"/>
      <c r="O873" s="83"/>
      <c r="P873" s="83"/>
      <c r="Q873" s="83"/>
      <c r="R873" s="83"/>
      <c r="W873" s="43"/>
      <c r="X873" s="43"/>
      <c r="Y873" s="43"/>
    </row>
    <row r="874" spans="7:25" ht="14.5">
      <c r="G874" s="83"/>
      <c r="H874" s="83"/>
      <c r="I874" s="83"/>
      <c r="J874" s="83"/>
      <c r="K874" s="83"/>
      <c r="L874" s="83"/>
      <c r="M874" s="83"/>
      <c r="N874" s="83"/>
      <c r="O874" s="83"/>
      <c r="P874" s="83"/>
      <c r="Q874" s="83"/>
      <c r="R874" s="83"/>
      <c r="W874" s="43"/>
      <c r="X874" s="43"/>
      <c r="Y874" s="43"/>
    </row>
    <row r="875" spans="7:25" ht="14.5">
      <c r="G875" s="83"/>
      <c r="H875" s="83"/>
      <c r="I875" s="83"/>
      <c r="J875" s="83"/>
      <c r="K875" s="83"/>
      <c r="L875" s="83"/>
      <c r="M875" s="83"/>
      <c r="N875" s="83"/>
      <c r="O875" s="83"/>
      <c r="P875" s="83"/>
      <c r="Q875" s="83"/>
      <c r="R875" s="83"/>
      <c r="W875" s="43"/>
      <c r="X875" s="43"/>
      <c r="Y875" s="43"/>
    </row>
    <row r="876" spans="7:25" ht="14.5">
      <c r="G876" s="83"/>
      <c r="H876" s="83"/>
      <c r="I876" s="83"/>
      <c r="J876" s="83"/>
      <c r="K876" s="83"/>
      <c r="L876" s="83"/>
      <c r="M876" s="83"/>
      <c r="N876" s="83"/>
      <c r="O876" s="83"/>
      <c r="P876" s="83"/>
      <c r="Q876" s="83"/>
      <c r="R876" s="83"/>
      <c r="W876" s="43"/>
      <c r="X876" s="43"/>
      <c r="Y876" s="43"/>
    </row>
    <row r="877" spans="7:25" ht="14.5">
      <c r="G877" s="83"/>
      <c r="H877" s="83"/>
      <c r="I877" s="83"/>
      <c r="J877" s="83"/>
      <c r="K877" s="83"/>
      <c r="L877" s="83"/>
      <c r="M877" s="83"/>
      <c r="N877" s="83"/>
      <c r="O877" s="83"/>
      <c r="P877" s="83"/>
      <c r="Q877" s="83"/>
      <c r="R877" s="83"/>
      <c r="W877" s="43"/>
      <c r="X877" s="43"/>
      <c r="Y877" s="43"/>
    </row>
    <row r="878" spans="7:25" ht="14.5">
      <c r="G878" s="83"/>
      <c r="H878" s="83"/>
      <c r="I878" s="83"/>
      <c r="J878" s="83"/>
      <c r="K878" s="83"/>
      <c r="L878" s="83"/>
      <c r="M878" s="83"/>
      <c r="N878" s="83"/>
      <c r="O878" s="83"/>
      <c r="P878" s="83"/>
      <c r="Q878" s="83"/>
      <c r="R878" s="83"/>
      <c r="W878" s="43"/>
      <c r="X878" s="43"/>
      <c r="Y878" s="43"/>
    </row>
    <row r="879" spans="7:25" ht="14.5">
      <c r="G879" s="83"/>
      <c r="H879" s="83"/>
      <c r="I879" s="83"/>
      <c r="J879" s="83"/>
      <c r="K879" s="83"/>
      <c r="L879" s="83"/>
      <c r="M879" s="83"/>
      <c r="N879" s="83"/>
      <c r="O879" s="83"/>
      <c r="P879" s="83"/>
      <c r="Q879" s="83"/>
      <c r="R879" s="83"/>
      <c r="W879" s="43"/>
      <c r="X879" s="43"/>
      <c r="Y879" s="43"/>
    </row>
    <row r="880" spans="7:25" ht="14.5">
      <c r="G880" s="83"/>
      <c r="H880" s="83"/>
      <c r="I880" s="83"/>
      <c r="J880" s="83"/>
      <c r="K880" s="83"/>
      <c r="L880" s="83"/>
      <c r="M880" s="83"/>
      <c r="N880" s="83"/>
      <c r="O880" s="83"/>
      <c r="P880" s="83"/>
      <c r="Q880" s="83"/>
      <c r="R880" s="83"/>
      <c r="W880" s="43"/>
      <c r="X880" s="43"/>
      <c r="Y880" s="43"/>
    </row>
    <row r="881" spans="7:25" ht="14.5">
      <c r="G881" s="83"/>
      <c r="H881" s="83"/>
      <c r="I881" s="83"/>
      <c r="J881" s="83"/>
      <c r="K881" s="83"/>
      <c r="L881" s="83"/>
      <c r="M881" s="83"/>
      <c r="N881" s="83"/>
      <c r="O881" s="83"/>
      <c r="P881" s="83"/>
      <c r="Q881" s="83"/>
      <c r="R881" s="83"/>
      <c r="W881" s="43"/>
      <c r="X881" s="43"/>
      <c r="Y881" s="43"/>
    </row>
    <row r="882" spans="7:25" ht="14.5">
      <c r="G882" s="83"/>
      <c r="H882" s="83"/>
      <c r="I882" s="83"/>
      <c r="J882" s="83"/>
      <c r="K882" s="83"/>
      <c r="L882" s="83"/>
      <c r="M882" s="83"/>
      <c r="N882" s="83"/>
      <c r="O882" s="83"/>
      <c r="P882" s="83"/>
      <c r="Q882" s="83"/>
      <c r="R882" s="83"/>
      <c r="W882" s="43"/>
      <c r="X882" s="43"/>
      <c r="Y882" s="43"/>
    </row>
    <row r="883" spans="7:25" ht="14.5">
      <c r="G883" s="83"/>
      <c r="H883" s="83"/>
      <c r="I883" s="83"/>
      <c r="J883" s="83"/>
      <c r="K883" s="83"/>
      <c r="L883" s="83"/>
      <c r="M883" s="83"/>
      <c r="N883" s="83"/>
      <c r="O883" s="83"/>
      <c r="P883" s="83"/>
      <c r="Q883" s="83"/>
      <c r="R883" s="83"/>
      <c r="W883" s="43"/>
      <c r="X883" s="43"/>
      <c r="Y883" s="43"/>
    </row>
    <row r="884" spans="7:25" ht="14.5">
      <c r="G884" s="83"/>
      <c r="H884" s="83"/>
      <c r="I884" s="83"/>
      <c r="J884" s="83"/>
      <c r="K884" s="83"/>
      <c r="L884" s="83"/>
      <c r="M884" s="83"/>
      <c r="N884" s="83"/>
      <c r="O884" s="83"/>
      <c r="P884" s="83"/>
      <c r="Q884" s="83"/>
      <c r="R884" s="83"/>
      <c r="W884" s="43"/>
      <c r="X884" s="43"/>
      <c r="Y884" s="43"/>
    </row>
    <row r="885" spans="7:25" ht="14.5">
      <c r="G885" s="83"/>
      <c r="H885" s="83"/>
      <c r="I885" s="83"/>
      <c r="J885" s="83"/>
      <c r="K885" s="83"/>
      <c r="L885" s="83"/>
      <c r="M885" s="83"/>
      <c r="N885" s="83"/>
      <c r="O885" s="83"/>
      <c r="P885" s="83"/>
      <c r="Q885" s="83"/>
      <c r="R885" s="83"/>
      <c r="W885" s="43"/>
      <c r="X885" s="43"/>
      <c r="Y885" s="43"/>
    </row>
    <row r="886" spans="7:25" ht="14.5">
      <c r="G886" s="83"/>
      <c r="H886" s="83"/>
      <c r="I886" s="83"/>
      <c r="J886" s="83"/>
      <c r="K886" s="83"/>
      <c r="L886" s="83"/>
      <c r="M886" s="83"/>
      <c r="N886" s="83"/>
      <c r="O886" s="83"/>
      <c r="P886" s="83"/>
      <c r="Q886" s="83"/>
      <c r="R886" s="83"/>
      <c r="W886" s="43"/>
      <c r="X886" s="43"/>
      <c r="Y886" s="43"/>
    </row>
    <row r="887" spans="7:25" ht="14.5">
      <c r="G887" s="83"/>
      <c r="H887" s="83"/>
      <c r="I887" s="83"/>
      <c r="J887" s="83"/>
      <c r="K887" s="83"/>
      <c r="L887" s="83"/>
      <c r="M887" s="83"/>
      <c r="N887" s="83"/>
      <c r="O887" s="83"/>
      <c r="P887" s="83"/>
      <c r="Q887" s="83"/>
      <c r="R887" s="83"/>
      <c r="W887" s="43"/>
      <c r="X887" s="43"/>
      <c r="Y887" s="43"/>
    </row>
    <row r="888" spans="7:25" ht="14.5">
      <c r="G888" s="83"/>
      <c r="H888" s="83"/>
      <c r="I888" s="83"/>
      <c r="J888" s="83"/>
      <c r="K888" s="83"/>
      <c r="L888" s="83"/>
      <c r="M888" s="83"/>
      <c r="N888" s="83"/>
      <c r="O888" s="83"/>
      <c r="P888" s="83"/>
      <c r="Q888" s="83"/>
      <c r="R888" s="83"/>
      <c r="W888" s="43"/>
      <c r="X888" s="43"/>
      <c r="Y888" s="43"/>
    </row>
    <row r="889" spans="7:25" ht="14.5">
      <c r="G889" s="83"/>
      <c r="H889" s="83"/>
      <c r="I889" s="83"/>
      <c r="J889" s="83"/>
      <c r="K889" s="83"/>
      <c r="L889" s="83"/>
      <c r="M889" s="83"/>
      <c r="N889" s="83"/>
      <c r="O889" s="83"/>
      <c r="P889" s="83"/>
      <c r="Q889" s="83"/>
      <c r="R889" s="83"/>
      <c r="W889" s="43"/>
      <c r="X889" s="43"/>
      <c r="Y889" s="43"/>
    </row>
    <row r="890" spans="7:25" ht="14.5">
      <c r="G890" s="83"/>
      <c r="H890" s="83"/>
      <c r="I890" s="83"/>
      <c r="J890" s="83"/>
      <c r="K890" s="83"/>
      <c r="L890" s="83"/>
      <c r="M890" s="83"/>
      <c r="N890" s="83"/>
      <c r="O890" s="83"/>
      <c r="P890" s="83"/>
      <c r="Q890" s="83"/>
      <c r="R890" s="83"/>
      <c r="W890" s="43"/>
      <c r="X890" s="43"/>
      <c r="Y890" s="43"/>
    </row>
    <row r="891" spans="7:25" ht="14.5">
      <c r="G891" s="83"/>
      <c r="H891" s="83"/>
      <c r="I891" s="83"/>
      <c r="J891" s="83"/>
      <c r="K891" s="83"/>
      <c r="L891" s="83"/>
      <c r="M891" s="83"/>
      <c r="N891" s="83"/>
      <c r="O891" s="83"/>
      <c r="P891" s="83"/>
      <c r="Q891" s="83"/>
      <c r="R891" s="83"/>
      <c r="W891" s="43"/>
      <c r="X891" s="43"/>
      <c r="Y891" s="43"/>
    </row>
    <row r="892" spans="7:25" ht="14.5">
      <c r="G892" s="83"/>
      <c r="H892" s="83"/>
      <c r="I892" s="83"/>
      <c r="J892" s="83"/>
      <c r="K892" s="83"/>
      <c r="L892" s="83"/>
      <c r="M892" s="83"/>
      <c r="N892" s="83"/>
      <c r="O892" s="83"/>
      <c r="P892" s="83"/>
      <c r="Q892" s="83"/>
      <c r="R892" s="83"/>
      <c r="W892" s="43"/>
      <c r="X892" s="43"/>
      <c r="Y892" s="43"/>
    </row>
    <row r="893" spans="7:25" ht="14.5">
      <c r="G893" s="83"/>
      <c r="H893" s="83"/>
      <c r="I893" s="83"/>
      <c r="J893" s="83"/>
      <c r="K893" s="83"/>
      <c r="L893" s="83"/>
      <c r="M893" s="83"/>
      <c r="N893" s="83"/>
      <c r="O893" s="83"/>
      <c r="P893" s="83"/>
      <c r="Q893" s="83"/>
      <c r="R893" s="83"/>
      <c r="W893" s="43"/>
      <c r="X893" s="43"/>
      <c r="Y893" s="43"/>
    </row>
    <row r="894" spans="7:25" ht="14.5">
      <c r="G894" s="83"/>
      <c r="H894" s="83"/>
      <c r="I894" s="83"/>
      <c r="J894" s="83"/>
      <c r="K894" s="83"/>
      <c r="L894" s="83"/>
      <c r="M894" s="83"/>
      <c r="N894" s="83"/>
      <c r="O894" s="83"/>
      <c r="P894" s="83"/>
      <c r="Q894" s="83"/>
      <c r="R894" s="83"/>
      <c r="W894" s="43"/>
      <c r="X894" s="43"/>
      <c r="Y894" s="43"/>
    </row>
    <row r="895" spans="7:25" ht="14.5">
      <c r="G895" s="83"/>
      <c r="H895" s="83"/>
      <c r="I895" s="83"/>
      <c r="J895" s="83"/>
      <c r="K895" s="83"/>
      <c r="L895" s="83"/>
      <c r="M895" s="83"/>
      <c r="N895" s="83"/>
      <c r="O895" s="83"/>
      <c r="P895" s="83"/>
      <c r="Q895" s="83"/>
      <c r="R895" s="83"/>
      <c r="W895" s="43"/>
      <c r="X895" s="43"/>
      <c r="Y895" s="43"/>
    </row>
    <row r="896" spans="7:25" ht="14.5">
      <c r="G896" s="83"/>
      <c r="H896" s="83"/>
      <c r="I896" s="83"/>
      <c r="J896" s="83"/>
      <c r="K896" s="83"/>
      <c r="L896" s="83"/>
      <c r="M896" s="83"/>
      <c r="N896" s="83"/>
      <c r="O896" s="83"/>
      <c r="P896" s="83"/>
      <c r="Q896" s="83"/>
      <c r="R896" s="83"/>
      <c r="W896" s="43"/>
      <c r="X896" s="43"/>
      <c r="Y896" s="43"/>
    </row>
    <row r="897" spans="7:25" ht="14.5">
      <c r="G897" s="83"/>
      <c r="H897" s="83"/>
      <c r="I897" s="83"/>
      <c r="J897" s="83"/>
      <c r="K897" s="83"/>
      <c r="L897" s="83"/>
      <c r="M897" s="83"/>
      <c r="N897" s="83"/>
      <c r="O897" s="83"/>
      <c r="P897" s="83"/>
      <c r="Q897" s="83"/>
      <c r="R897" s="83"/>
      <c r="W897" s="43"/>
      <c r="X897" s="43"/>
      <c r="Y897" s="43"/>
    </row>
    <row r="898" spans="7:25" ht="14.5">
      <c r="G898" s="83"/>
      <c r="H898" s="83"/>
      <c r="I898" s="83"/>
      <c r="J898" s="83"/>
      <c r="K898" s="83"/>
      <c r="L898" s="83"/>
      <c r="M898" s="83"/>
      <c r="N898" s="83"/>
      <c r="O898" s="83"/>
      <c r="P898" s="83"/>
      <c r="Q898" s="83"/>
      <c r="R898" s="83"/>
      <c r="W898" s="43"/>
      <c r="X898" s="43"/>
      <c r="Y898" s="43"/>
    </row>
    <row r="899" spans="7:25" ht="14.5">
      <c r="G899" s="83"/>
      <c r="H899" s="83"/>
      <c r="I899" s="83"/>
      <c r="J899" s="83"/>
      <c r="K899" s="83"/>
      <c r="L899" s="83"/>
      <c r="M899" s="83"/>
      <c r="N899" s="83"/>
      <c r="O899" s="83"/>
      <c r="P899" s="83"/>
      <c r="Q899" s="83"/>
      <c r="R899" s="83"/>
      <c r="W899" s="43"/>
      <c r="X899" s="43"/>
      <c r="Y899" s="43"/>
    </row>
    <row r="900" spans="7:25" ht="14.5">
      <c r="G900" s="83"/>
      <c r="H900" s="83"/>
      <c r="I900" s="83"/>
      <c r="J900" s="83"/>
      <c r="K900" s="83"/>
      <c r="L900" s="83"/>
      <c r="M900" s="83"/>
      <c r="N900" s="83"/>
      <c r="O900" s="83"/>
      <c r="P900" s="83"/>
      <c r="Q900" s="83"/>
      <c r="R900" s="83"/>
      <c r="W900" s="43"/>
      <c r="X900" s="43"/>
      <c r="Y900" s="43"/>
    </row>
    <row r="901" spans="7:25" ht="14.5">
      <c r="G901" s="83"/>
      <c r="H901" s="83"/>
      <c r="I901" s="83"/>
      <c r="J901" s="83"/>
      <c r="K901" s="83"/>
      <c r="L901" s="83"/>
      <c r="M901" s="83"/>
      <c r="N901" s="83"/>
      <c r="O901" s="83"/>
      <c r="P901" s="83"/>
      <c r="Q901" s="83"/>
      <c r="R901" s="83"/>
      <c r="W901" s="43"/>
      <c r="X901" s="43"/>
      <c r="Y901" s="43"/>
    </row>
    <row r="902" spans="7:25" ht="14.5">
      <c r="G902" s="83"/>
      <c r="H902" s="83"/>
      <c r="I902" s="83"/>
      <c r="J902" s="83"/>
      <c r="K902" s="83"/>
      <c r="L902" s="83"/>
      <c r="M902" s="83"/>
      <c r="N902" s="83"/>
      <c r="O902" s="83"/>
      <c r="P902" s="83"/>
      <c r="Q902" s="83"/>
      <c r="R902" s="83"/>
      <c r="W902" s="43"/>
      <c r="X902" s="43"/>
      <c r="Y902" s="43"/>
    </row>
    <row r="903" spans="7:25" ht="14.5">
      <c r="G903" s="83"/>
      <c r="H903" s="83"/>
      <c r="I903" s="83"/>
      <c r="J903" s="83"/>
      <c r="K903" s="83"/>
      <c r="L903" s="83"/>
      <c r="M903" s="83"/>
      <c r="N903" s="83"/>
      <c r="O903" s="83"/>
      <c r="P903" s="83"/>
      <c r="Q903" s="83"/>
      <c r="R903" s="83"/>
      <c r="W903" s="43"/>
      <c r="X903" s="43"/>
      <c r="Y903" s="43"/>
    </row>
    <row r="904" spans="7:25" ht="14.5">
      <c r="G904" s="83"/>
      <c r="H904" s="83"/>
      <c r="I904" s="83"/>
      <c r="J904" s="83"/>
      <c r="K904" s="83"/>
      <c r="L904" s="83"/>
      <c r="M904" s="83"/>
      <c r="N904" s="83"/>
      <c r="O904" s="83"/>
      <c r="P904" s="83"/>
      <c r="Q904" s="83"/>
      <c r="R904" s="83"/>
      <c r="W904" s="43"/>
      <c r="X904" s="43"/>
      <c r="Y904" s="43"/>
    </row>
    <row r="905" spans="7:25" ht="14.5">
      <c r="G905" s="83"/>
      <c r="H905" s="83"/>
      <c r="I905" s="83"/>
      <c r="J905" s="83"/>
      <c r="K905" s="83"/>
      <c r="L905" s="83"/>
      <c r="M905" s="83"/>
      <c r="N905" s="83"/>
      <c r="O905" s="83"/>
      <c r="P905" s="83"/>
      <c r="Q905" s="83"/>
      <c r="R905" s="83"/>
      <c r="W905" s="43"/>
      <c r="X905" s="43"/>
      <c r="Y905" s="43"/>
    </row>
    <row r="906" spans="7:25" ht="14.5">
      <c r="G906" s="83"/>
      <c r="H906" s="83"/>
      <c r="I906" s="83"/>
      <c r="J906" s="83"/>
      <c r="K906" s="83"/>
      <c r="L906" s="83"/>
      <c r="M906" s="83"/>
      <c r="N906" s="83"/>
      <c r="O906" s="83"/>
      <c r="P906" s="83"/>
      <c r="Q906" s="83"/>
      <c r="R906" s="83"/>
      <c r="W906" s="43"/>
      <c r="X906" s="43"/>
      <c r="Y906" s="43"/>
    </row>
    <row r="907" spans="7:25" ht="14.5">
      <c r="G907" s="83"/>
      <c r="H907" s="83"/>
      <c r="I907" s="83"/>
      <c r="J907" s="83"/>
      <c r="K907" s="83"/>
      <c r="L907" s="83"/>
      <c r="M907" s="83"/>
      <c r="N907" s="83"/>
      <c r="O907" s="83"/>
      <c r="P907" s="83"/>
      <c r="Q907" s="83"/>
      <c r="R907" s="83"/>
      <c r="W907" s="43"/>
      <c r="X907" s="43"/>
      <c r="Y907" s="43"/>
    </row>
    <row r="908" spans="7:25" ht="14.5">
      <c r="G908" s="83"/>
      <c r="H908" s="83"/>
      <c r="I908" s="83"/>
      <c r="J908" s="83"/>
      <c r="K908" s="83"/>
      <c r="L908" s="83"/>
      <c r="M908" s="83"/>
      <c r="N908" s="83"/>
      <c r="O908" s="83"/>
      <c r="P908" s="83"/>
      <c r="Q908" s="83"/>
      <c r="R908" s="83"/>
      <c r="W908" s="43"/>
      <c r="X908" s="43"/>
      <c r="Y908" s="43"/>
    </row>
    <row r="909" spans="7:25" ht="14.5">
      <c r="G909" s="83"/>
      <c r="H909" s="83"/>
      <c r="I909" s="83"/>
      <c r="J909" s="83"/>
      <c r="K909" s="83"/>
      <c r="L909" s="83"/>
      <c r="M909" s="83"/>
      <c r="N909" s="83"/>
      <c r="O909" s="83"/>
      <c r="P909" s="83"/>
      <c r="Q909" s="83"/>
      <c r="R909" s="83"/>
      <c r="W909" s="43"/>
      <c r="X909" s="43"/>
      <c r="Y909" s="43"/>
    </row>
    <row r="910" spans="7:25" ht="14.5">
      <c r="G910" s="83"/>
      <c r="H910" s="83"/>
      <c r="I910" s="83"/>
      <c r="J910" s="83"/>
      <c r="K910" s="83"/>
      <c r="L910" s="83"/>
      <c r="M910" s="83"/>
      <c r="N910" s="83"/>
      <c r="O910" s="83"/>
      <c r="P910" s="83"/>
      <c r="Q910" s="83"/>
      <c r="R910" s="83"/>
      <c r="W910" s="43"/>
      <c r="X910" s="43"/>
      <c r="Y910" s="43"/>
    </row>
    <row r="911" spans="7:25" ht="14.5">
      <c r="G911" s="83"/>
      <c r="H911" s="83"/>
      <c r="I911" s="83"/>
      <c r="J911" s="83"/>
      <c r="K911" s="83"/>
      <c r="L911" s="83"/>
      <c r="M911" s="83"/>
      <c r="N911" s="83"/>
      <c r="O911" s="83"/>
      <c r="P911" s="83"/>
      <c r="Q911" s="83"/>
      <c r="R911" s="83"/>
      <c r="W911" s="43"/>
      <c r="X911" s="43"/>
      <c r="Y911" s="43"/>
    </row>
    <row r="912" spans="7:25" ht="14.5">
      <c r="G912" s="83"/>
      <c r="H912" s="83"/>
      <c r="I912" s="83"/>
      <c r="J912" s="83"/>
      <c r="K912" s="83"/>
      <c r="L912" s="83"/>
      <c r="M912" s="83"/>
      <c r="N912" s="83"/>
      <c r="O912" s="83"/>
      <c r="P912" s="83"/>
      <c r="Q912" s="83"/>
      <c r="R912" s="83"/>
      <c r="W912" s="43"/>
      <c r="X912" s="43"/>
      <c r="Y912" s="43"/>
    </row>
    <row r="913" spans="7:25" ht="14.5">
      <c r="G913" s="83"/>
      <c r="H913" s="83"/>
      <c r="I913" s="83"/>
      <c r="J913" s="83"/>
      <c r="K913" s="83"/>
      <c r="L913" s="83"/>
      <c r="M913" s="83"/>
      <c r="N913" s="83"/>
      <c r="O913" s="83"/>
      <c r="P913" s="83"/>
      <c r="Q913" s="83"/>
      <c r="R913" s="83"/>
      <c r="W913" s="43"/>
      <c r="X913" s="43"/>
      <c r="Y913" s="43"/>
    </row>
    <row r="914" spans="7:25" ht="14.5">
      <c r="G914" s="83"/>
      <c r="H914" s="83"/>
      <c r="I914" s="83"/>
      <c r="J914" s="83"/>
      <c r="K914" s="83"/>
      <c r="L914" s="83"/>
      <c r="M914" s="83"/>
      <c r="N914" s="83"/>
      <c r="O914" s="83"/>
      <c r="P914" s="83"/>
      <c r="Q914" s="83"/>
      <c r="R914" s="83"/>
      <c r="W914" s="43"/>
      <c r="X914" s="43"/>
      <c r="Y914" s="43"/>
    </row>
    <row r="915" spans="7:25" ht="14.5">
      <c r="G915" s="83"/>
      <c r="H915" s="83"/>
      <c r="I915" s="83"/>
      <c r="J915" s="83"/>
      <c r="K915" s="83"/>
      <c r="L915" s="83"/>
      <c r="M915" s="83"/>
      <c r="N915" s="83"/>
      <c r="O915" s="83"/>
      <c r="P915" s="83"/>
      <c r="Q915" s="83"/>
      <c r="R915" s="83"/>
      <c r="W915" s="43"/>
      <c r="X915" s="43"/>
      <c r="Y915" s="43"/>
    </row>
    <row r="916" spans="7:25" ht="14.5">
      <c r="G916" s="83"/>
      <c r="H916" s="83"/>
      <c r="I916" s="83"/>
      <c r="J916" s="83"/>
      <c r="K916" s="83"/>
      <c r="L916" s="83"/>
      <c r="M916" s="83"/>
      <c r="N916" s="83"/>
      <c r="O916" s="83"/>
      <c r="P916" s="83"/>
      <c r="Q916" s="83"/>
      <c r="R916" s="83"/>
      <c r="W916" s="43"/>
      <c r="X916" s="43"/>
      <c r="Y916" s="43"/>
    </row>
    <row r="917" spans="7:25" ht="14.5">
      <c r="G917" s="83"/>
      <c r="H917" s="83"/>
      <c r="I917" s="83"/>
      <c r="J917" s="83"/>
      <c r="K917" s="83"/>
      <c r="L917" s="83"/>
      <c r="M917" s="83"/>
      <c r="N917" s="83"/>
      <c r="O917" s="83"/>
      <c r="P917" s="83"/>
      <c r="Q917" s="83"/>
      <c r="R917" s="83"/>
      <c r="W917" s="43"/>
      <c r="X917" s="43"/>
      <c r="Y917" s="43"/>
    </row>
    <row r="918" spans="7:25" ht="14.5">
      <c r="G918" s="83"/>
      <c r="H918" s="83"/>
      <c r="I918" s="83"/>
      <c r="J918" s="83"/>
      <c r="K918" s="83"/>
      <c r="L918" s="83"/>
      <c r="M918" s="83"/>
      <c r="N918" s="83"/>
      <c r="O918" s="83"/>
      <c r="P918" s="83"/>
      <c r="Q918" s="83"/>
      <c r="R918" s="83"/>
      <c r="W918" s="43"/>
      <c r="X918" s="43"/>
      <c r="Y918" s="43"/>
    </row>
    <row r="919" spans="7:25" ht="14.5">
      <c r="G919" s="83"/>
      <c r="H919" s="83"/>
      <c r="I919" s="83"/>
      <c r="J919" s="83"/>
      <c r="K919" s="83"/>
      <c r="L919" s="83"/>
      <c r="M919" s="83"/>
      <c r="N919" s="83"/>
      <c r="O919" s="83"/>
      <c r="P919" s="83"/>
      <c r="Q919" s="83"/>
      <c r="R919" s="83"/>
      <c r="W919" s="43"/>
      <c r="X919" s="43"/>
      <c r="Y919" s="43"/>
    </row>
    <row r="920" spans="7:25" ht="14.5">
      <c r="G920" s="83"/>
      <c r="H920" s="83"/>
      <c r="I920" s="83"/>
      <c r="J920" s="83"/>
      <c r="K920" s="83"/>
      <c r="L920" s="83"/>
      <c r="M920" s="83"/>
      <c r="N920" s="83"/>
      <c r="O920" s="83"/>
      <c r="P920" s="83"/>
      <c r="Q920" s="83"/>
      <c r="R920" s="83"/>
      <c r="W920" s="43"/>
      <c r="X920" s="43"/>
      <c r="Y920" s="43"/>
    </row>
    <row r="921" spans="7:25" ht="14.5">
      <c r="G921" s="83"/>
      <c r="H921" s="83"/>
      <c r="I921" s="83"/>
      <c r="J921" s="83"/>
      <c r="K921" s="83"/>
      <c r="L921" s="83"/>
      <c r="M921" s="83"/>
      <c r="N921" s="83"/>
      <c r="O921" s="83"/>
      <c r="P921" s="83"/>
      <c r="Q921" s="83"/>
      <c r="R921" s="83"/>
      <c r="W921" s="43"/>
      <c r="X921" s="43"/>
      <c r="Y921" s="43"/>
    </row>
    <row r="922" spans="7:25" ht="14.5">
      <c r="G922" s="83"/>
      <c r="H922" s="83"/>
      <c r="I922" s="83"/>
      <c r="J922" s="83"/>
      <c r="K922" s="83"/>
      <c r="L922" s="83"/>
      <c r="M922" s="83"/>
      <c r="N922" s="83"/>
      <c r="O922" s="83"/>
      <c r="P922" s="83"/>
      <c r="Q922" s="83"/>
      <c r="R922" s="83"/>
      <c r="W922" s="43"/>
      <c r="X922" s="43"/>
      <c r="Y922" s="43"/>
    </row>
    <row r="923" spans="7:25" ht="14.5">
      <c r="G923" s="83"/>
      <c r="H923" s="83"/>
      <c r="I923" s="83"/>
      <c r="J923" s="83"/>
      <c r="K923" s="83"/>
      <c r="L923" s="83"/>
      <c r="M923" s="83"/>
      <c r="N923" s="83"/>
      <c r="O923" s="83"/>
      <c r="P923" s="83"/>
      <c r="Q923" s="83"/>
      <c r="R923" s="83"/>
      <c r="W923" s="43"/>
      <c r="X923" s="43"/>
      <c r="Y923" s="43"/>
    </row>
    <row r="924" spans="7:25" ht="14.5">
      <c r="G924" s="83"/>
      <c r="H924" s="83"/>
      <c r="I924" s="83"/>
      <c r="J924" s="83"/>
      <c r="K924" s="83"/>
      <c r="L924" s="83"/>
      <c r="M924" s="83"/>
      <c r="N924" s="83"/>
      <c r="O924" s="83"/>
      <c r="P924" s="83"/>
      <c r="Q924" s="83"/>
      <c r="R924" s="83"/>
      <c r="W924" s="43"/>
      <c r="X924" s="43"/>
      <c r="Y924" s="43"/>
    </row>
    <row r="925" spans="7:25" ht="14.5">
      <c r="G925" s="83"/>
      <c r="H925" s="83"/>
      <c r="I925" s="83"/>
      <c r="J925" s="83"/>
      <c r="K925" s="83"/>
      <c r="L925" s="83"/>
      <c r="M925" s="83"/>
      <c r="N925" s="83"/>
      <c r="O925" s="83"/>
      <c r="P925" s="83"/>
      <c r="Q925" s="83"/>
      <c r="R925" s="83"/>
      <c r="W925" s="43"/>
      <c r="X925" s="43"/>
      <c r="Y925" s="43"/>
    </row>
    <row r="926" spans="7:25" ht="14.5">
      <c r="G926" s="83"/>
      <c r="H926" s="83"/>
      <c r="I926" s="83"/>
      <c r="J926" s="83"/>
      <c r="K926" s="83"/>
      <c r="L926" s="83"/>
      <c r="M926" s="83"/>
      <c r="N926" s="83"/>
      <c r="O926" s="83"/>
      <c r="P926" s="83"/>
      <c r="Q926" s="83"/>
      <c r="R926" s="83"/>
      <c r="W926" s="43"/>
      <c r="X926" s="43"/>
      <c r="Y926" s="43"/>
    </row>
    <row r="927" spans="7:25" ht="14.5">
      <c r="G927" s="83"/>
      <c r="H927" s="83"/>
      <c r="I927" s="83"/>
      <c r="J927" s="83"/>
      <c r="K927" s="83"/>
      <c r="L927" s="83"/>
      <c r="M927" s="83"/>
      <c r="N927" s="83"/>
      <c r="O927" s="83"/>
      <c r="P927" s="83"/>
      <c r="Q927" s="83"/>
      <c r="R927" s="83"/>
      <c r="W927" s="43"/>
      <c r="X927" s="43"/>
      <c r="Y927" s="43"/>
    </row>
    <row r="928" spans="7:25" ht="14.5">
      <c r="G928" s="83"/>
      <c r="H928" s="83"/>
      <c r="I928" s="83"/>
      <c r="J928" s="83"/>
      <c r="K928" s="83"/>
      <c r="L928" s="83"/>
      <c r="M928" s="83"/>
      <c r="N928" s="83"/>
      <c r="O928" s="83"/>
      <c r="P928" s="83"/>
      <c r="Q928" s="83"/>
      <c r="R928" s="83"/>
      <c r="W928" s="43"/>
      <c r="X928" s="43"/>
      <c r="Y928" s="43"/>
    </row>
    <row r="929" spans="7:25" ht="14.5">
      <c r="G929" s="83"/>
      <c r="H929" s="83"/>
      <c r="I929" s="83"/>
      <c r="J929" s="83"/>
      <c r="K929" s="83"/>
      <c r="L929" s="83"/>
      <c r="M929" s="83"/>
      <c r="N929" s="83"/>
      <c r="O929" s="83"/>
      <c r="P929" s="83"/>
      <c r="Q929" s="83"/>
      <c r="R929" s="83"/>
      <c r="W929" s="43"/>
      <c r="X929" s="43"/>
      <c r="Y929" s="43"/>
    </row>
    <row r="930" spans="7:25" ht="14.5">
      <c r="G930" s="83"/>
      <c r="H930" s="83"/>
      <c r="I930" s="83"/>
      <c r="J930" s="83"/>
      <c r="K930" s="83"/>
      <c r="L930" s="83"/>
      <c r="M930" s="83"/>
      <c r="N930" s="83"/>
      <c r="O930" s="83"/>
      <c r="P930" s="83"/>
      <c r="Q930" s="83"/>
      <c r="R930" s="83"/>
      <c r="W930" s="43"/>
      <c r="X930" s="43"/>
      <c r="Y930" s="43"/>
    </row>
    <row r="931" spans="7:25" ht="14.5">
      <c r="G931" s="83"/>
      <c r="H931" s="83"/>
      <c r="I931" s="83"/>
      <c r="J931" s="83"/>
      <c r="K931" s="83"/>
      <c r="L931" s="83"/>
      <c r="M931" s="83"/>
      <c r="N931" s="83"/>
      <c r="O931" s="83"/>
      <c r="P931" s="83"/>
      <c r="Q931" s="83"/>
      <c r="R931" s="83"/>
      <c r="W931" s="43"/>
      <c r="X931" s="43"/>
      <c r="Y931" s="43"/>
    </row>
    <row r="932" spans="7:25" ht="14.5">
      <c r="G932" s="83"/>
      <c r="H932" s="83"/>
      <c r="I932" s="83"/>
      <c r="J932" s="83"/>
      <c r="K932" s="83"/>
      <c r="L932" s="83"/>
      <c r="M932" s="83"/>
      <c r="N932" s="83"/>
      <c r="O932" s="83"/>
      <c r="P932" s="83"/>
      <c r="Q932" s="83"/>
      <c r="R932" s="83"/>
      <c r="W932" s="43"/>
      <c r="X932" s="43"/>
      <c r="Y932" s="43"/>
    </row>
    <row r="933" spans="7:25" ht="14.5">
      <c r="G933" s="83"/>
      <c r="H933" s="83"/>
      <c r="I933" s="83"/>
      <c r="J933" s="83"/>
      <c r="K933" s="83"/>
      <c r="L933" s="83"/>
      <c r="M933" s="83"/>
      <c r="N933" s="83"/>
      <c r="O933" s="83"/>
      <c r="P933" s="83"/>
      <c r="Q933" s="83"/>
      <c r="R933" s="83"/>
      <c r="W933" s="43"/>
      <c r="X933" s="43"/>
      <c r="Y933" s="43"/>
    </row>
    <row r="934" spans="7:25" ht="14.5">
      <c r="G934" s="83"/>
      <c r="H934" s="83"/>
      <c r="I934" s="83"/>
      <c r="J934" s="83"/>
      <c r="K934" s="83"/>
      <c r="L934" s="83"/>
      <c r="M934" s="83"/>
      <c r="N934" s="83"/>
      <c r="O934" s="83"/>
      <c r="P934" s="83"/>
      <c r="Q934" s="83"/>
      <c r="R934" s="83"/>
      <c r="W934" s="43"/>
      <c r="X934" s="43"/>
      <c r="Y934" s="43"/>
    </row>
    <row r="935" spans="7:25" ht="14.5">
      <c r="G935" s="83"/>
      <c r="H935" s="83"/>
      <c r="I935" s="83"/>
      <c r="J935" s="83"/>
      <c r="K935" s="83"/>
      <c r="L935" s="83"/>
      <c r="M935" s="83"/>
      <c r="N935" s="83"/>
      <c r="O935" s="83"/>
      <c r="P935" s="83"/>
      <c r="Q935" s="83"/>
      <c r="R935" s="83"/>
      <c r="W935" s="43"/>
      <c r="X935" s="43"/>
      <c r="Y935" s="43"/>
    </row>
    <row r="936" spans="7:25" ht="14.5">
      <c r="G936" s="83"/>
      <c r="H936" s="83"/>
      <c r="I936" s="83"/>
      <c r="J936" s="83"/>
      <c r="K936" s="83"/>
      <c r="L936" s="83"/>
      <c r="M936" s="83"/>
      <c r="N936" s="83"/>
      <c r="O936" s="83"/>
      <c r="P936" s="83"/>
      <c r="Q936" s="83"/>
      <c r="R936" s="83"/>
      <c r="W936" s="43"/>
      <c r="X936" s="43"/>
      <c r="Y936" s="43"/>
    </row>
    <row r="937" spans="7:25" ht="14.5">
      <c r="G937" s="83"/>
      <c r="H937" s="83"/>
      <c r="I937" s="83"/>
      <c r="J937" s="83"/>
      <c r="K937" s="83"/>
      <c r="L937" s="83"/>
      <c r="M937" s="83"/>
      <c r="N937" s="83"/>
      <c r="O937" s="83"/>
      <c r="P937" s="83"/>
      <c r="Q937" s="83"/>
      <c r="R937" s="83"/>
      <c r="W937" s="43"/>
      <c r="X937" s="43"/>
      <c r="Y937" s="43"/>
    </row>
    <row r="938" spans="7:25" ht="14.5">
      <c r="G938" s="83"/>
      <c r="H938" s="83"/>
      <c r="I938" s="83"/>
      <c r="J938" s="83"/>
      <c r="K938" s="83"/>
      <c r="L938" s="83"/>
      <c r="M938" s="83"/>
      <c r="N938" s="83"/>
      <c r="O938" s="83"/>
      <c r="P938" s="83"/>
      <c r="Q938" s="83"/>
      <c r="R938" s="83"/>
      <c r="W938" s="43"/>
      <c r="X938" s="43"/>
      <c r="Y938" s="43"/>
    </row>
    <row r="939" spans="7:25" ht="14.5">
      <c r="G939" s="83"/>
      <c r="H939" s="83"/>
      <c r="I939" s="83"/>
      <c r="J939" s="83"/>
      <c r="K939" s="83"/>
      <c r="L939" s="83"/>
      <c r="M939" s="83"/>
      <c r="N939" s="83"/>
      <c r="O939" s="83"/>
      <c r="P939" s="83"/>
      <c r="Q939" s="83"/>
      <c r="R939" s="83"/>
      <c r="W939" s="43"/>
      <c r="X939" s="43"/>
      <c r="Y939" s="43"/>
    </row>
    <row r="940" spans="7:25" ht="14.5">
      <c r="G940" s="83"/>
      <c r="H940" s="83"/>
      <c r="I940" s="83"/>
      <c r="J940" s="83"/>
      <c r="K940" s="83"/>
      <c r="L940" s="83"/>
      <c r="M940" s="83"/>
      <c r="N940" s="83"/>
      <c r="O940" s="83"/>
      <c r="P940" s="83"/>
      <c r="Q940" s="83"/>
      <c r="R940" s="83"/>
      <c r="W940" s="43"/>
      <c r="X940" s="43"/>
      <c r="Y940" s="43"/>
    </row>
    <row r="941" spans="7:25" ht="14.5">
      <c r="G941" s="83"/>
      <c r="H941" s="83"/>
      <c r="I941" s="83"/>
      <c r="J941" s="83"/>
      <c r="K941" s="83"/>
      <c r="L941" s="83"/>
      <c r="M941" s="83"/>
      <c r="N941" s="83"/>
      <c r="O941" s="83"/>
      <c r="P941" s="83"/>
      <c r="Q941" s="83"/>
      <c r="R941" s="83"/>
      <c r="W941" s="43"/>
      <c r="X941" s="43"/>
      <c r="Y941" s="43"/>
    </row>
    <row r="942" spans="7:25" ht="14.5">
      <c r="G942" s="83"/>
      <c r="H942" s="83"/>
      <c r="I942" s="83"/>
      <c r="J942" s="83"/>
      <c r="K942" s="83"/>
      <c r="L942" s="83"/>
      <c r="M942" s="83"/>
      <c r="N942" s="83"/>
      <c r="O942" s="83"/>
      <c r="P942" s="83"/>
      <c r="Q942" s="83"/>
      <c r="R942" s="83"/>
      <c r="W942" s="43"/>
      <c r="X942" s="43"/>
      <c r="Y942" s="43"/>
    </row>
    <row r="943" spans="7:25" ht="14.5">
      <c r="G943" s="83"/>
      <c r="H943" s="83"/>
      <c r="I943" s="83"/>
      <c r="J943" s="83"/>
      <c r="K943" s="83"/>
      <c r="L943" s="83"/>
      <c r="M943" s="83"/>
      <c r="N943" s="83"/>
      <c r="O943" s="83"/>
      <c r="P943" s="83"/>
      <c r="Q943" s="83"/>
      <c r="R943" s="83"/>
      <c r="W943" s="43"/>
      <c r="X943" s="43"/>
      <c r="Y943" s="43"/>
    </row>
    <row r="944" spans="7:25" ht="14.5">
      <c r="G944" s="83"/>
      <c r="H944" s="83"/>
      <c r="I944" s="83"/>
      <c r="J944" s="83"/>
      <c r="K944" s="83"/>
      <c r="L944" s="83"/>
      <c r="M944" s="83"/>
      <c r="N944" s="83"/>
      <c r="O944" s="83"/>
      <c r="P944" s="83"/>
      <c r="Q944" s="83"/>
      <c r="R944" s="83"/>
      <c r="W944" s="43"/>
      <c r="X944" s="43"/>
      <c r="Y944" s="43"/>
    </row>
    <row r="945" spans="7:25" ht="14.5">
      <c r="G945" s="83"/>
      <c r="H945" s="83"/>
      <c r="I945" s="83"/>
      <c r="J945" s="83"/>
      <c r="K945" s="83"/>
      <c r="L945" s="83"/>
      <c r="M945" s="83"/>
      <c r="N945" s="83"/>
      <c r="O945" s="83"/>
      <c r="P945" s="83"/>
      <c r="Q945" s="83"/>
      <c r="R945" s="83"/>
      <c r="W945" s="43"/>
      <c r="X945" s="43"/>
      <c r="Y945" s="43"/>
    </row>
    <row r="946" spans="7:25" ht="14.5">
      <c r="G946" s="83"/>
      <c r="H946" s="83"/>
      <c r="I946" s="83"/>
      <c r="J946" s="83"/>
      <c r="K946" s="83"/>
      <c r="L946" s="83"/>
      <c r="M946" s="83"/>
      <c r="N946" s="83"/>
      <c r="O946" s="83"/>
      <c r="P946" s="83"/>
      <c r="Q946" s="83"/>
      <c r="R946" s="83"/>
      <c r="W946" s="43"/>
      <c r="X946" s="43"/>
      <c r="Y946" s="43"/>
    </row>
    <row r="947" spans="7:25" ht="14.5">
      <c r="G947" s="83"/>
      <c r="H947" s="83"/>
      <c r="I947" s="83"/>
      <c r="J947" s="83"/>
      <c r="K947" s="83"/>
      <c r="L947" s="83"/>
      <c r="M947" s="83"/>
      <c r="N947" s="83"/>
      <c r="O947" s="83"/>
      <c r="P947" s="83"/>
      <c r="Q947" s="83"/>
      <c r="R947" s="83"/>
      <c r="W947" s="43"/>
      <c r="X947" s="43"/>
      <c r="Y947" s="43"/>
    </row>
    <row r="948" spans="7:25" ht="14.5">
      <c r="G948" s="83"/>
      <c r="H948" s="83"/>
      <c r="I948" s="83"/>
      <c r="J948" s="83"/>
      <c r="K948" s="83"/>
      <c r="L948" s="83"/>
      <c r="M948" s="83"/>
      <c r="N948" s="83"/>
      <c r="O948" s="83"/>
      <c r="P948" s="83"/>
      <c r="Q948" s="83"/>
      <c r="R948" s="83"/>
      <c r="W948" s="43"/>
      <c r="X948" s="43"/>
      <c r="Y948" s="43"/>
    </row>
    <row r="949" spans="7:25" ht="14.5">
      <c r="G949" s="83"/>
      <c r="H949" s="83"/>
      <c r="I949" s="83"/>
      <c r="J949" s="83"/>
      <c r="K949" s="83"/>
      <c r="L949" s="83"/>
      <c r="M949" s="83"/>
      <c r="N949" s="83"/>
      <c r="O949" s="83"/>
      <c r="P949" s="83"/>
      <c r="Q949" s="83"/>
      <c r="R949" s="83"/>
      <c r="W949" s="43"/>
      <c r="X949" s="43"/>
      <c r="Y949" s="43"/>
    </row>
    <row r="950" spans="7:25" ht="14.5">
      <c r="G950" s="83"/>
      <c r="H950" s="83"/>
      <c r="I950" s="83"/>
      <c r="J950" s="83"/>
      <c r="K950" s="83"/>
      <c r="L950" s="83"/>
      <c r="M950" s="83"/>
      <c r="N950" s="83"/>
      <c r="O950" s="83"/>
      <c r="P950" s="83"/>
      <c r="Q950" s="83"/>
      <c r="R950" s="83"/>
      <c r="W950" s="43"/>
      <c r="X950" s="43"/>
      <c r="Y950" s="43"/>
    </row>
    <row r="951" spans="7:25" ht="14.5">
      <c r="G951" s="83"/>
      <c r="H951" s="83"/>
      <c r="I951" s="83"/>
      <c r="J951" s="83"/>
      <c r="K951" s="83"/>
      <c r="L951" s="83"/>
      <c r="M951" s="83"/>
      <c r="N951" s="83"/>
      <c r="O951" s="83"/>
      <c r="P951" s="83"/>
      <c r="Q951" s="83"/>
      <c r="R951" s="83"/>
      <c r="W951" s="43"/>
      <c r="X951" s="43"/>
      <c r="Y951" s="43"/>
    </row>
    <row r="952" spans="7:25" ht="14.5">
      <c r="G952" s="83"/>
      <c r="H952" s="83"/>
      <c r="I952" s="83"/>
      <c r="J952" s="83"/>
      <c r="K952" s="83"/>
      <c r="L952" s="83"/>
      <c r="M952" s="83"/>
      <c r="N952" s="83"/>
      <c r="O952" s="83"/>
      <c r="P952" s="83"/>
      <c r="Q952" s="83"/>
      <c r="R952" s="83"/>
      <c r="W952" s="43"/>
      <c r="X952" s="43"/>
      <c r="Y952" s="43"/>
    </row>
    <row r="953" spans="7:25" ht="14.5">
      <c r="G953" s="83"/>
      <c r="H953" s="83"/>
      <c r="I953" s="83"/>
      <c r="J953" s="83"/>
      <c r="K953" s="83"/>
      <c r="L953" s="83"/>
      <c r="M953" s="83"/>
      <c r="N953" s="83"/>
      <c r="O953" s="83"/>
      <c r="P953" s="83"/>
      <c r="Q953" s="83"/>
      <c r="R953" s="83"/>
      <c r="W953" s="43"/>
      <c r="X953" s="43"/>
      <c r="Y953" s="43"/>
    </row>
    <row r="954" spans="7:25" ht="14.5">
      <c r="G954" s="83"/>
      <c r="H954" s="83"/>
      <c r="I954" s="83"/>
      <c r="J954" s="83"/>
      <c r="K954" s="83"/>
      <c r="L954" s="83"/>
      <c r="M954" s="83"/>
      <c r="N954" s="83"/>
      <c r="O954" s="83"/>
      <c r="P954" s="83"/>
      <c r="Q954" s="83"/>
      <c r="R954" s="83"/>
      <c r="W954" s="43"/>
      <c r="X954" s="43"/>
      <c r="Y954" s="43"/>
    </row>
    <row r="955" spans="7:25" ht="14.5">
      <c r="G955" s="83"/>
      <c r="H955" s="83"/>
      <c r="I955" s="83"/>
      <c r="J955" s="83"/>
      <c r="K955" s="83"/>
      <c r="L955" s="83"/>
      <c r="M955" s="83"/>
      <c r="N955" s="83"/>
      <c r="O955" s="83"/>
      <c r="P955" s="83"/>
      <c r="Q955" s="83"/>
      <c r="R955" s="83"/>
      <c r="W955" s="43"/>
      <c r="X955" s="43"/>
      <c r="Y955" s="43"/>
    </row>
    <row r="956" spans="7:25" ht="14.5">
      <c r="G956" s="83"/>
      <c r="H956" s="83"/>
      <c r="I956" s="83"/>
      <c r="J956" s="83"/>
      <c r="K956" s="83"/>
      <c r="L956" s="83"/>
      <c r="M956" s="83"/>
      <c r="N956" s="83"/>
      <c r="O956" s="83"/>
      <c r="P956" s="83"/>
      <c r="Q956" s="83"/>
      <c r="R956" s="83"/>
      <c r="W956" s="43"/>
      <c r="X956" s="43"/>
      <c r="Y956" s="43"/>
    </row>
    <row r="957" spans="7:25" ht="14.5">
      <c r="G957" s="83"/>
      <c r="H957" s="83"/>
      <c r="I957" s="83"/>
      <c r="J957" s="83"/>
      <c r="K957" s="83"/>
      <c r="L957" s="83"/>
      <c r="M957" s="83"/>
      <c r="N957" s="83"/>
      <c r="O957" s="83"/>
      <c r="P957" s="83"/>
      <c r="Q957" s="83"/>
      <c r="R957" s="83"/>
      <c r="W957" s="43"/>
      <c r="X957" s="43"/>
      <c r="Y957" s="43"/>
    </row>
    <row r="958" spans="7:25" ht="14.5">
      <c r="G958" s="83"/>
      <c r="H958" s="83"/>
      <c r="I958" s="83"/>
      <c r="J958" s="83"/>
      <c r="K958" s="83"/>
      <c r="L958" s="83"/>
      <c r="M958" s="83"/>
      <c r="N958" s="83"/>
      <c r="O958" s="83"/>
      <c r="P958" s="83"/>
      <c r="Q958" s="83"/>
      <c r="R958" s="83"/>
      <c r="W958" s="43"/>
      <c r="X958" s="43"/>
      <c r="Y958" s="43"/>
    </row>
    <row r="959" spans="7:25" ht="14.5">
      <c r="G959" s="83"/>
      <c r="H959" s="83"/>
      <c r="I959" s="83"/>
      <c r="J959" s="83"/>
      <c r="K959" s="83"/>
      <c r="L959" s="83"/>
      <c r="M959" s="83"/>
      <c r="N959" s="83"/>
      <c r="O959" s="83"/>
      <c r="P959" s="83"/>
      <c r="Q959" s="83"/>
      <c r="R959" s="83"/>
      <c r="W959" s="43"/>
      <c r="X959" s="43"/>
      <c r="Y959" s="43"/>
    </row>
    <row r="960" spans="7:25" ht="14.5">
      <c r="G960" s="83"/>
      <c r="H960" s="83"/>
      <c r="I960" s="83"/>
      <c r="J960" s="83"/>
      <c r="K960" s="83"/>
      <c r="L960" s="83"/>
      <c r="M960" s="83"/>
      <c r="N960" s="83"/>
      <c r="O960" s="83"/>
      <c r="P960" s="83"/>
      <c r="Q960" s="83"/>
      <c r="R960" s="83"/>
      <c r="W960" s="43"/>
      <c r="X960" s="43"/>
      <c r="Y960" s="43"/>
    </row>
    <row r="961" spans="7:25" ht="14.5">
      <c r="G961" s="83"/>
      <c r="H961" s="83"/>
      <c r="I961" s="83"/>
      <c r="J961" s="83"/>
      <c r="K961" s="83"/>
      <c r="L961" s="83"/>
      <c r="M961" s="83"/>
      <c r="N961" s="83"/>
      <c r="O961" s="83"/>
      <c r="P961" s="83"/>
      <c r="Q961" s="83"/>
      <c r="R961" s="83"/>
      <c r="W961" s="43"/>
      <c r="X961" s="43"/>
      <c r="Y961" s="43"/>
    </row>
    <row r="962" spans="7:25" ht="14.5">
      <c r="G962" s="83"/>
      <c r="H962" s="83"/>
      <c r="I962" s="83"/>
      <c r="J962" s="83"/>
      <c r="K962" s="83"/>
      <c r="L962" s="83"/>
      <c r="M962" s="83"/>
      <c r="N962" s="83"/>
      <c r="O962" s="83"/>
      <c r="P962" s="83"/>
      <c r="Q962" s="83"/>
      <c r="R962" s="83"/>
      <c r="W962" s="43"/>
      <c r="X962" s="43"/>
      <c r="Y962" s="43"/>
    </row>
    <row r="963" spans="7:25" ht="14.5">
      <c r="G963" s="83"/>
      <c r="H963" s="83"/>
      <c r="I963" s="83"/>
      <c r="J963" s="83"/>
      <c r="K963" s="83"/>
      <c r="L963" s="83"/>
      <c r="M963" s="83"/>
      <c r="N963" s="83"/>
      <c r="O963" s="83"/>
      <c r="P963" s="83"/>
      <c r="Q963" s="83"/>
      <c r="R963" s="83"/>
      <c r="W963" s="43"/>
      <c r="X963" s="43"/>
      <c r="Y963" s="43"/>
    </row>
    <row r="964" spans="7:25" ht="14.5">
      <c r="G964" s="83"/>
      <c r="H964" s="83"/>
      <c r="I964" s="83"/>
      <c r="J964" s="83"/>
      <c r="K964" s="83"/>
      <c r="L964" s="83"/>
      <c r="M964" s="83"/>
      <c r="N964" s="83"/>
      <c r="O964" s="83"/>
      <c r="P964" s="83"/>
      <c r="Q964" s="83"/>
      <c r="R964" s="83"/>
      <c r="W964" s="43"/>
      <c r="X964" s="43"/>
      <c r="Y964" s="43"/>
    </row>
    <row r="965" spans="7:25" ht="14.5">
      <c r="G965" s="83"/>
      <c r="H965" s="83"/>
      <c r="I965" s="83"/>
      <c r="J965" s="83"/>
      <c r="K965" s="83"/>
      <c r="L965" s="83"/>
      <c r="M965" s="83"/>
      <c r="N965" s="83"/>
      <c r="O965" s="83"/>
      <c r="P965" s="83"/>
      <c r="Q965" s="83"/>
      <c r="R965" s="83"/>
      <c r="W965" s="43"/>
      <c r="X965" s="43"/>
      <c r="Y965" s="43"/>
    </row>
    <row r="966" spans="7:25" ht="14.5">
      <c r="G966" s="83"/>
      <c r="H966" s="83"/>
      <c r="I966" s="83"/>
      <c r="J966" s="83"/>
      <c r="K966" s="83"/>
      <c r="L966" s="83"/>
      <c r="M966" s="83"/>
      <c r="N966" s="83"/>
      <c r="O966" s="83"/>
      <c r="P966" s="83"/>
      <c r="Q966" s="83"/>
      <c r="R966" s="83"/>
      <c r="W966" s="43"/>
      <c r="X966" s="43"/>
      <c r="Y966" s="43"/>
    </row>
    <row r="967" spans="7:25" ht="14.5">
      <c r="G967" s="83"/>
      <c r="H967" s="83"/>
      <c r="I967" s="83"/>
      <c r="J967" s="83"/>
      <c r="K967" s="83"/>
      <c r="L967" s="83"/>
      <c r="M967" s="83"/>
      <c r="N967" s="83"/>
      <c r="O967" s="83"/>
      <c r="P967" s="83"/>
      <c r="Q967" s="83"/>
      <c r="R967" s="83"/>
      <c r="W967" s="43"/>
      <c r="X967" s="43"/>
      <c r="Y967" s="43"/>
    </row>
    <row r="968" spans="7:25" ht="14.5">
      <c r="G968" s="83"/>
      <c r="H968" s="83"/>
      <c r="I968" s="83"/>
      <c r="J968" s="83"/>
      <c r="K968" s="83"/>
      <c r="L968" s="83"/>
      <c r="M968" s="83"/>
      <c r="N968" s="83"/>
      <c r="O968" s="83"/>
      <c r="P968" s="83"/>
      <c r="Q968" s="83"/>
      <c r="R968" s="83"/>
      <c r="W968" s="43"/>
      <c r="X968" s="43"/>
      <c r="Y968" s="43"/>
    </row>
    <row r="969" spans="7:25" ht="14.5">
      <c r="G969" s="83"/>
      <c r="H969" s="83"/>
      <c r="I969" s="83"/>
      <c r="J969" s="83"/>
      <c r="K969" s="83"/>
      <c r="L969" s="83"/>
      <c r="M969" s="83"/>
      <c r="N969" s="83"/>
      <c r="O969" s="83"/>
      <c r="P969" s="83"/>
      <c r="Q969" s="83"/>
      <c r="R969" s="83"/>
      <c r="W969" s="43"/>
      <c r="X969" s="43"/>
      <c r="Y969" s="43"/>
    </row>
    <row r="970" spans="7:25" ht="14.5">
      <c r="G970" s="83"/>
      <c r="H970" s="83"/>
      <c r="I970" s="83"/>
      <c r="J970" s="83"/>
      <c r="K970" s="83"/>
      <c r="L970" s="83"/>
      <c r="M970" s="83"/>
      <c r="N970" s="83"/>
      <c r="O970" s="83"/>
      <c r="P970" s="83"/>
      <c r="Q970" s="83"/>
      <c r="R970" s="83"/>
      <c r="W970" s="43"/>
      <c r="X970" s="43"/>
      <c r="Y970" s="43"/>
    </row>
    <row r="971" spans="7:25" ht="14.5">
      <c r="G971" s="83"/>
      <c r="H971" s="83"/>
      <c r="I971" s="83"/>
      <c r="J971" s="83"/>
      <c r="K971" s="83"/>
      <c r="L971" s="83"/>
      <c r="M971" s="83"/>
      <c r="N971" s="83"/>
      <c r="O971" s="83"/>
      <c r="P971" s="83"/>
      <c r="Q971" s="83"/>
      <c r="R971" s="83"/>
      <c r="W971" s="43"/>
      <c r="X971" s="43"/>
      <c r="Y971" s="43"/>
    </row>
    <row r="972" spans="7:25" ht="14.5">
      <c r="G972" s="83"/>
      <c r="H972" s="83"/>
      <c r="I972" s="83"/>
      <c r="J972" s="83"/>
      <c r="K972" s="83"/>
      <c r="L972" s="83"/>
      <c r="M972" s="83"/>
      <c r="N972" s="83"/>
      <c r="O972" s="83"/>
      <c r="P972" s="83"/>
      <c r="Q972" s="83"/>
      <c r="R972" s="83"/>
      <c r="W972" s="43"/>
      <c r="X972" s="43"/>
      <c r="Y972" s="43"/>
    </row>
    <row r="973" spans="7:25" ht="14.5">
      <c r="G973" s="83"/>
      <c r="H973" s="83"/>
      <c r="I973" s="83"/>
      <c r="J973" s="83"/>
      <c r="K973" s="83"/>
      <c r="L973" s="83"/>
      <c r="M973" s="83"/>
      <c r="N973" s="83"/>
      <c r="O973" s="83"/>
      <c r="P973" s="83"/>
      <c r="Q973" s="83"/>
      <c r="R973" s="83"/>
      <c r="W973" s="43"/>
      <c r="X973" s="43"/>
      <c r="Y973" s="43"/>
    </row>
    <row r="974" spans="7:25" ht="14.5">
      <c r="G974" s="83"/>
      <c r="H974" s="83"/>
      <c r="I974" s="83"/>
      <c r="J974" s="83"/>
      <c r="K974" s="83"/>
      <c r="L974" s="83"/>
      <c r="M974" s="83"/>
      <c r="N974" s="83"/>
      <c r="O974" s="83"/>
      <c r="P974" s="83"/>
      <c r="Q974" s="83"/>
      <c r="R974" s="83"/>
      <c r="W974" s="43"/>
      <c r="X974" s="43"/>
      <c r="Y974" s="43"/>
    </row>
    <row r="975" spans="7:25" ht="14.5">
      <c r="G975" s="83"/>
      <c r="H975" s="83"/>
      <c r="I975" s="83"/>
      <c r="J975" s="83"/>
      <c r="K975" s="83"/>
      <c r="L975" s="83"/>
      <c r="M975" s="83"/>
      <c r="N975" s="83"/>
      <c r="O975" s="83"/>
      <c r="P975" s="83"/>
      <c r="Q975" s="83"/>
      <c r="R975" s="83"/>
      <c r="W975" s="43"/>
      <c r="X975" s="43"/>
      <c r="Y975" s="43"/>
    </row>
    <row r="976" spans="7:25" ht="14.5">
      <c r="G976" s="83"/>
      <c r="H976" s="83"/>
      <c r="I976" s="83"/>
      <c r="J976" s="83"/>
      <c r="K976" s="83"/>
      <c r="L976" s="83"/>
      <c r="M976" s="83"/>
      <c r="N976" s="83"/>
      <c r="O976" s="83"/>
      <c r="P976" s="83"/>
      <c r="Q976" s="83"/>
      <c r="R976" s="83"/>
      <c r="W976" s="43"/>
      <c r="X976" s="43"/>
      <c r="Y976" s="43"/>
    </row>
    <row r="977" spans="7:25" ht="14.5">
      <c r="G977" s="83"/>
      <c r="H977" s="83"/>
      <c r="I977" s="83"/>
      <c r="J977" s="83"/>
      <c r="K977" s="83"/>
      <c r="L977" s="83"/>
      <c r="M977" s="83"/>
      <c r="N977" s="83"/>
      <c r="O977" s="83"/>
      <c r="P977" s="83"/>
      <c r="Q977" s="83"/>
      <c r="R977" s="83"/>
      <c r="W977" s="43"/>
      <c r="X977" s="43"/>
      <c r="Y977" s="43"/>
    </row>
    <row r="978" spans="7:25" ht="14.5">
      <c r="G978" s="83"/>
      <c r="H978" s="83"/>
      <c r="I978" s="83"/>
      <c r="J978" s="83"/>
      <c r="K978" s="83"/>
      <c r="L978" s="83"/>
      <c r="M978" s="83"/>
      <c r="N978" s="83"/>
      <c r="O978" s="83"/>
      <c r="P978" s="83"/>
      <c r="Q978" s="83"/>
      <c r="R978" s="83"/>
      <c r="W978" s="43"/>
      <c r="X978" s="43"/>
      <c r="Y978" s="43"/>
    </row>
    <row r="979" spans="7:25" ht="14.5">
      <c r="G979" s="83"/>
      <c r="H979" s="83"/>
      <c r="I979" s="83"/>
      <c r="J979" s="83"/>
      <c r="K979" s="83"/>
      <c r="L979" s="83"/>
      <c r="M979" s="83"/>
      <c r="N979" s="83"/>
      <c r="O979" s="83"/>
      <c r="P979" s="83"/>
      <c r="Q979" s="83"/>
      <c r="R979" s="83"/>
      <c r="W979" s="43"/>
      <c r="X979" s="43"/>
      <c r="Y979" s="43"/>
    </row>
    <row r="980" spans="7:25" ht="14.5">
      <c r="G980" s="83"/>
      <c r="H980" s="83"/>
      <c r="I980" s="83"/>
      <c r="J980" s="83"/>
      <c r="K980" s="83"/>
      <c r="L980" s="83"/>
      <c r="M980" s="83"/>
      <c r="N980" s="83"/>
      <c r="O980" s="83"/>
      <c r="P980" s="83"/>
      <c r="Q980" s="83"/>
      <c r="R980" s="83"/>
      <c r="W980" s="43"/>
      <c r="X980" s="43"/>
      <c r="Y980" s="43"/>
    </row>
    <row r="981" spans="7:25" ht="14.5">
      <c r="G981" s="83"/>
      <c r="H981" s="83"/>
      <c r="I981" s="83"/>
      <c r="J981" s="83"/>
      <c r="K981" s="83"/>
      <c r="L981" s="83"/>
      <c r="M981" s="83"/>
      <c r="N981" s="83"/>
      <c r="O981" s="83"/>
      <c r="P981" s="83"/>
      <c r="Q981" s="83"/>
      <c r="R981" s="83"/>
      <c r="W981" s="43"/>
      <c r="X981" s="43"/>
      <c r="Y981" s="43"/>
    </row>
    <row r="982" spans="7:25" ht="14.5">
      <c r="G982" s="83"/>
      <c r="H982" s="83"/>
      <c r="I982" s="83"/>
      <c r="J982" s="83"/>
      <c r="K982" s="83"/>
      <c r="L982" s="83"/>
      <c r="M982" s="83"/>
      <c r="N982" s="83"/>
      <c r="O982" s="83"/>
      <c r="P982" s="83"/>
      <c r="Q982" s="83"/>
      <c r="R982" s="83"/>
      <c r="W982" s="43"/>
      <c r="X982" s="43"/>
      <c r="Y982" s="43"/>
    </row>
    <row r="983" spans="7:25" ht="14.5">
      <c r="G983" s="83"/>
      <c r="H983" s="83"/>
      <c r="I983" s="83"/>
      <c r="J983" s="83"/>
      <c r="K983" s="83"/>
      <c r="L983" s="83"/>
      <c r="M983" s="83"/>
      <c r="N983" s="83"/>
      <c r="O983" s="83"/>
      <c r="P983" s="83"/>
      <c r="Q983" s="83"/>
      <c r="R983" s="83"/>
      <c r="W983" s="43"/>
      <c r="X983" s="43"/>
      <c r="Y983" s="43"/>
    </row>
    <row r="984" spans="7:25" ht="14.5">
      <c r="G984" s="83"/>
      <c r="H984" s="83"/>
      <c r="I984" s="83"/>
      <c r="J984" s="83"/>
      <c r="K984" s="83"/>
      <c r="L984" s="83"/>
      <c r="M984" s="83"/>
      <c r="N984" s="83"/>
      <c r="O984" s="83"/>
      <c r="P984" s="83"/>
      <c r="Q984" s="83"/>
      <c r="R984" s="83"/>
      <c r="W984" s="43"/>
      <c r="X984" s="43"/>
      <c r="Y984" s="43"/>
    </row>
    <row r="985" spans="7:25" ht="14.5">
      <c r="G985" s="83"/>
      <c r="H985" s="83"/>
      <c r="I985" s="83"/>
      <c r="J985" s="83"/>
      <c r="K985" s="83"/>
      <c r="L985" s="83"/>
      <c r="M985" s="83"/>
      <c r="N985" s="83"/>
      <c r="O985" s="83"/>
      <c r="P985" s="83"/>
      <c r="Q985" s="83"/>
      <c r="R985" s="83"/>
      <c r="W985" s="43"/>
      <c r="X985" s="43"/>
      <c r="Y985" s="43"/>
    </row>
    <row r="986" spans="7:25" ht="14.5">
      <c r="G986" s="83"/>
      <c r="H986" s="83"/>
      <c r="I986" s="83"/>
      <c r="J986" s="83"/>
      <c r="K986" s="83"/>
      <c r="L986" s="83"/>
      <c r="M986" s="83"/>
      <c r="N986" s="83"/>
      <c r="O986" s="83"/>
      <c r="P986" s="83"/>
      <c r="Q986" s="83"/>
      <c r="R986" s="83"/>
      <c r="W986" s="43"/>
      <c r="X986" s="43"/>
      <c r="Y986" s="43"/>
    </row>
    <row r="987" spans="7:25" ht="14.5">
      <c r="G987" s="83"/>
      <c r="H987" s="83"/>
      <c r="I987" s="83"/>
      <c r="J987" s="83"/>
      <c r="K987" s="83"/>
      <c r="L987" s="83"/>
      <c r="M987" s="83"/>
      <c r="N987" s="83"/>
      <c r="O987" s="83"/>
      <c r="P987" s="83"/>
      <c r="Q987" s="83"/>
      <c r="R987" s="83"/>
      <c r="W987" s="43"/>
      <c r="X987" s="43"/>
      <c r="Y987" s="43"/>
    </row>
    <row r="988" spans="7:25" ht="14.5">
      <c r="G988" s="83"/>
      <c r="H988" s="83"/>
      <c r="I988" s="83"/>
      <c r="J988" s="83"/>
      <c r="K988" s="83"/>
      <c r="L988" s="83"/>
      <c r="M988" s="83"/>
      <c r="N988" s="83"/>
      <c r="O988" s="83"/>
      <c r="P988" s="83"/>
      <c r="Q988" s="83"/>
      <c r="R988" s="83"/>
      <c r="W988" s="43"/>
      <c r="X988" s="43"/>
      <c r="Y988" s="43"/>
    </row>
    <row r="989" spans="7:25" ht="14.5">
      <c r="G989" s="83"/>
      <c r="H989" s="83"/>
      <c r="I989" s="83"/>
      <c r="J989" s="83"/>
      <c r="K989" s="83"/>
      <c r="L989" s="83"/>
      <c r="M989" s="83"/>
      <c r="N989" s="83"/>
      <c r="O989" s="83"/>
      <c r="P989" s="83"/>
      <c r="Q989" s="83"/>
      <c r="R989" s="83"/>
      <c r="W989" s="43"/>
      <c r="X989" s="43"/>
      <c r="Y989" s="43"/>
    </row>
    <row r="990" spans="7:25" ht="14.5">
      <c r="G990" s="83"/>
      <c r="H990" s="83"/>
      <c r="I990" s="83"/>
      <c r="J990" s="83"/>
      <c r="K990" s="83"/>
      <c r="L990" s="83"/>
      <c r="M990" s="83"/>
      <c r="N990" s="83"/>
      <c r="O990" s="83"/>
      <c r="P990" s="83"/>
      <c r="Q990" s="83"/>
      <c r="R990" s="83"/>
      <c r="W990" s="43"/>
      <c r="X990" s="43"/>
      <c r="Y990" s="43"/>
    </row>
    <row r="991" spans="7:25" ht="14.5">
      <c r="G991" s="83"/>
      <c r="H991" s="83"/>
      <c r="I991" s="83"/>
      <c r="J991" s="83"/>
      <c r="K991" s="83"/>
      <c r="L991" s="83"/>
      <c r="M991" s="83"/>
      <c r="N991" s="83"/>
      <c r="O991" s="83"/>
      <c r="P991" s="83"/>
      <c r="Q991" s="83"/>
      <c r="R991" s="83"/>
      <c r="W991" s="43"/>
      <c r="X991" s="43"/>
      <c r="Y991" s="43"/>
    </row>
    <row r="992" spans="7:25" ht="14.5">
      <c r="G992" s="83"/>
      <c r="H992" s="83"/>
      <c r="I992" s="83"/>
      <c r="J992" s="83"/>
      <c r="K992" s="83"/>
      <c r="L992" s="83"/>
      <c r="M992" s="83"/>
      <c r="N992" s="83"/>
      <c r="O992" s="83"/>
      <c r="P992" s="83"/>
      <c r="Q992" s="83"/>
      <c r="R992" s="83"/>
      <c r="W992" s="43"/>
      <c r="X992" s="43"/>
      <c r="Y992" s="43"/>
    </row>
    <row r="993" spans="7:25" ht="14.5">
      <c r="G993" s="83"/>
      <c r="H993" s="83"/>
      <c r="I993" s="83"/>
      <c r="J993" s="83"/>
      <c r="K993" s="83"/>
      <c r="L993" s="83"/>
      <c r="M993" s="83"/>
      <c r="N993" s="83"/>
      <c r="O993" s="83"/>
      <c r="P993" s="83"/>
      <c r="Q993" s="83"/>
      <c r="R993" s="83"/>
      <c r="W993" s="43"/>
      <c r="X993" s="43"/>
      <c r="Y993" s="43"/>
    </row>
    <row r="994" spans="7:25" ht="14.5">
      <c r="G994" s="83"/>
      <c r="H994" s="83"/>
      <c r="I994" s="83"/>
      <c r="J994" s="83"/>
      <c r="K994" s="83"/>
      <c r="L994" s="83"/>
      <c r="M994" s="83"/>
      <c r="N994" s="83"/>
      <c r="O994" s="83"/>
      <c r="P994" s="83"/>
      <c r="Q994" s="83"/>
      <c r="R994" s="83"/>
      <c r="W994" s="43"/>
      <c r="X994" s="43"/>
      <c r="Y994" s="43"/>
    </row>
    <row r="995" spans="7:25" ht="14.5">
      <c r="G995" s="83"/>
      <c r="H995" s="83"/>
      <c r="I995" s="83"/>
      <c r="J995" s="83"/>
      <c r="K995" s="83"/>
      <c r="L995" s="83"/>
      <c r="M995" s="83"/>
      <c r="N995" s="83"/>
      <c r="O995" s="83"/>
      <c r="P995" s="83"/>
      <c r="Q995" s="83"/>
      <c r="R995" s="83"/>
      <c r="W995" s="43"/>
      <c r="X995" s="43"/>
      <c r="Y995" s="43"/>
    </row>
    <row r="996" spans="7:25" ht="14.5">
      <c r="G996" s="83"/>
      <c r="H996" s="83"/>
      <c r="I996" s="83"/>
      <c r="J996" s="83"/>
      <c r="K996" s="83"/>
      <c r="L996" s="83"/>
      <c r="M996" s="83"/>
      <c r="N996" s="83"/>
      <c r="O996" s="83"/>
      <c r="P996" s="83"/>
      <c r="Q996" s="83"/>
      <c r="R996" s="83"/>
      <c r="W996" s="43"/>
      <c r="X996" s="43"/>
      <c r="Y996" s="43"/>
    </row>
    <row r="997" spans="7:25" ht="14.5">
      <c r="W997" s="43"/>
      <c r="X997" s="43"/>
      <c r="Y997" s="43"/>
    </row>
    <row r="998" spans="7:25" ht="14.5">
      <c r="W998" s="43"/>
      <c r="X998" s="43"/>
      <c r="Y998" s="43"/>
    </row>
    <row r="999" spans="7:25" ht="14.5">
      <c r="W999" s="43"/>
      <c r="X999" s="43"/>
      <c r="Y999" s="43"/>
    </row>
    <row r="1000" spans="7:25" ht="14.5">
      <c r="W1000" s="43"/>
      <c r="X1000" s="43"/>
      <c r="Y1000" s="43"/>
    </row>
  </sheetData>
  <mergeCells count="27">
    <mergeCell ref="A29:Y29"/>
    <mergeCell ref="A30:Y30"/>
    <mergeCell ref="A31:Y31"/>
    <mergeCell ref="W16:Y16"/>
    <mergeCell ref="G17:I17"/>
    <mergeCell ref="J17:L17"/>
    <mergeCell ref="M17:O17"/>
    <mergeCell ref="P17:R17"/>
    <mergeCell ref="W17:W18"/>
    <mergeCell ref="X17:X18"/>
    <mergeCell ref="Y17:Y18"/>
    <mergeCell ref="F16:F18"/>
    <mergeCell ref="G16:R16"/>
    <mergeCell ref="S16:S18"/>
    <mergeCell ref="T16:T18"/>
    <mergeCell ref="U16:U18"/>
    <mergeCell ref="V16:V18"/>
    <mergeCell ref="A1:Y1"/>
    <mergeCell ref="A2:Y2"/>
    <mergeCell ref="A4:Y4"/>
    <mergeCell ref="A5:Y5"/>
    <mergeCell ref="B6:J6"/>
    <mergeCell ref="A16:A18"/>
    <mergeCell ref="B16:B18"/>
    <mergeCell ref="C16:C18"/>
    <mergeCell ref="D16:D18"/>
    <mergeCell ref="E16:E18"/>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99"/>
  <sheetViews>
    <sheetView workbookViewId="0">
      <selection activeCell="E18" sqref="E18:E22"/>
    </sheetView>
  </sheetViews>
  <sheetFormatPr baseColWidth="10" defaultColWidth="14.453125" defaultRowHeight="15" customHeight="1"/>
  <cols>
    <col min="1" max="1" width="27.26953125" style="32" customWidth="1"/>
    <col min="2" max="2" width="48.453125" style="1174" customWidth="1"/>
    <col min="3" max="4" width="18.26953125" style="32" customWidth="1"/>
    <col min="5" max="5" width="12.7265625" style="32" customWidth="1"/>
    <col min="6" max="6" width="11.453125" style="32" customWidth="1"/>
    <col min="7" max="18" width="9.54296875" style="32" hidden="1" customWidth="1"/>
    <col min="19" max="19" width="26.26953125" style="32" customWidth="1"/>
    <col min="20" max="20" width="26.453125" style="32" customWidth="1"/>
    <col min="21" max="21" width="24.26953125" style="32" customWidth="1"/>
    <col min="22" max="22" width="54.7265625" style="32" customWidth="1"/>
    <col min="23" max="23" width="25.54296875" style="32" hidden="1" customWidth="1"/>
    <col min="24" max="24" width="26.26953125" style="32" hidden="1" customWidth="1"/>
    <col min="25" max="25" width="19.7265625" style="32" hidden="1" customWidth="1"/>
    <col min="26" max="26" width="0" style="32" hidden="1" customWidth="1"/>
    <col min="27" max="27" width="23.453125" style="32" customWidth="1"/>
    <col min="28" max="16384" width="14.453125" style="32"/>
  </cols>
  <sheetData>
    <row r="1" spans="1:28" ht="22.5">
      <c r="A1" s="148" t="s">
        <v>0</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row>
    <row r="2" spans="1:28" ht="20">
      <c r="A2" s="147" t="s">
        <v>1</v>
      </c>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row>
    <row r="3" spans="1:28" ht="14.5">
      <c r="A3" s="14"/>
      <c r="B3" s="37"/>
      <c r="C3" s="14"/>
      <c r="D3" s="14"/>
      <c r="E3" s="14"/>
      <c r="F3" s="14"/>
      <c r="G3" s="14"/>
      <c r="H3" s="14"/>
      <c r="I3" s="14"/>
      <c r="J3" s="14"/>
      <c r="K3" s="14"/>
      <c r="L3" s="14"/>
      <c r="M3" s="14"/>
      <c r="N3" s="14"/>
      <c r="O3" s="14"/>
      <c r="P3" s="14"/>
      <c r="Q3" s="14"/>
      <c r="R3" s="14"/>
      <c r="S3" s="14"/>
      <c r="T3" s="15"/>
      <c r="U3" s="14"/>
      <c r="V3" s="14"/>
      <c r="W3" s="15"/>
      <c r="X3" s="15"/>
      <c r="Y3" s="15"/>
      <c r="AA3" s="1059"/>
    </row>
    <row r="4" spans="1:28" ht="22.5">
      <c r="A4" s="148" t="s">
        <v>84</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row>
    <row r="5" spans="1:28" ht="22.5">
      <c r="A5" s="148" t="s">
        <v>64</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row>
    <row r="6" spans="1:28" ht="18.5">
      <c r="A6" s="16" t="s">
        <v>65</v>
      </c>
      <c r="B6" s="160" t="s">
        <v>1898</v>
      </c>
      <c r="C6" s="107"/>
      <c r="D6" s="107"/>
      <c r="E6" s="107"/>
      <c r="F6" s="107"/>
      <c r="G6" s="107"/>
      <c r="H6" s="107"/>
      <c r="I6" s="107"/>
      <c r="J6" s="107"/>
      <c r="K6" s="17"/>
      <c r="L6" s="17"/>
      <c r="M6" s="17"/>
      <c r="N6" s="17"/>
      <c r="O6" s="17"/>
      <c r="P6" s="17"/>
      <c r="Q6" s="17"/>
      <c r="R6" s="17"/>
      <c r="S6" s="1"/>
      <c r="T6" s="1"/>
      <c r="U6" s="1"/>
      <c r="V6" s="1"/>
      <c r="W6" s="1"/>
      <c r="X6" s="1"/>
      <c r="Y6" s="1"/>
      <c r="AA6" s="1059"/>
    </row>
    <row r="7" spans="1:28" ht="11" customHeight="1">
      <c r="A7" s="16"/>
      <c r="B7" s="18"/>
      <c r="C7" s="18"/>
      <c r="D7" s="18"/>
      <c r="E7" s="18"/>
      <c r="F7" s="18"/>
      <c r="G7" s="18"/>
      <c r="H7" s="19"/>
      <c r="I7" s="18"/>
      <c r="J7" s="18"/>
      <c r="K7" s="17"/>
      <c r="L7" s="17"/>
      <c r="M7" s="17"/>
      <c r="N7" s="17"/>
      <c r="O7" s="17"/>
      <c r="P7" s="17"/>
      <c r="Q7" s="17"/>
      <c r="R7" s="17"/>
      <c r="S7" s="1"/>
      <c r="T7" s="1"/>
      <c r="U7" s="1"/>
      <c r="V7" s="1"/>
      <c r="W7" s="1"/>
      <c r="X7" s="1"/>
      <c r="Y7" s="1"/>
      <c r="AA7" s="1059"/>
    </row>
    <row r="8" spans="1:28" ht="18.5">
      <c r="A8" s="16" t="s">
        <v>66</v>
      </c>
      <c r="B8" s="1270" t="s">
        <v>2</v>
      </c>
      <c r="C8" s="20"/>
      <c r="D8" s="20"/>
      <c r="E8" s="20"/>
      <c r="F8" s="20"/>
      <c r="G8" s="20"/>
      <c r="H8" s="20"/>
      <c r="I8" s="20"/>
      <c r="J8" s="20"/>
      <c r="K8" s="17"/>
      <c r="L8" s="17"/>
      <c r="M8" s="17"/>
      <c r="N8" s="17"/>
      <c r="O8" s="17"/>
      <c r="P8" s="17"/>
      <c r="Q8" s="17"/>
      <c r="R8" s="17"/>
      <c r="S8" s="1"/>
      <c r="T8" s="1"/>
      <c r="U8" s="1"/>
      <c r="V8" s="1"/>
      <c r="W8" s="1"/>
      <c r="X8" s="1"/>
      <c r="Y8" s="1"/>
      <c r="AA8" s="1059"/>
    </row>
    <row r="9" spans="1:28" ht="18.5">
      <c r="A9" s="16" t="s">
        <v>67</v>
      </c>
      <c r="B9" s="1270" t="s">
        <v>3</v>
      </c>
      <c r="C9" s="20"/>
      <c r="D9" s="20"/>
      <c r="E9" s="20"/>
      <c r="F9" s="20"/>
      <c r="G9" s="20"/>
      <c r="H9" s="20"/>
      <c r="I9" s="20"/>
      <c r="J9" s="20"/>
      <c r="K9" s="1"/>
      <c r="L9" s="1"/>
      <c r="M9" s="17"/>
      <c r="N9" s="17"/>
      <c r="O9" s="17"/>
      <c r="P9" s="17"/>
      <c r="Q9" s="17"/>
      <c r="R9" s="17"/>
      <c r="S9" s="1"/>
      <c r="T9" s="1"/>
      <c r="U9" s="1"/>
      <c r="V9" s="1"/>
      <c r="W9" s="1"/>
      <c r="X9" s="1"/>
      <c r="Y9" s="1"/>
      <c r="AA9" s="1059"/>
    </row>
    <row r="10" spans="1:28" ht="18.5">
      <c r="A10" s="16" t="s">
        <v>68</v>
      </c>
      <c r="B10" s="1270" t="s">
        <v>50</v>
      </c>
      <c r="C10" s="20"/>
      <c r="D10" s="20"/>
      <c r="E10" s="20"/>
      <c r="F10" s="20"/>
      <c r="G10" s="20"/>
      <c r="H10" s="20"/>
      <c r="I10" s="20"/>
      <c r="J10" s="20"/>
      <c r="K10" s="17"/>
      <c r="L10" s="17"/>
      <c r="M10" s="17"/>
      <c r="N10" s="17"/>
      <c r="O10" s="17"/>
      <c r="P10" s="17"/>
      <c r="Q10" s="17"/>
      <c r="R10" s="17"/>
      <c r="S10" s="1"/>
      <c r="T10" s="1"/>
      <c r="U10" s="1"/>
      <c r="V10" s="1"/>
      <c r="W10" s="1"/>
      <c r="X10" s="1"/>
      <c r="Y10" s="1"/>
      <c r="AA10" s="1059"/>
    </row>
    <row r="11" spans="1:28" ht="13.5" customHeight="1">
      <c r="A11" s="16"/>
      <c r="B11" s="18"/>
      <c r="C11" s="18"/>
      <c r="D11" s="18"/>
      <c r="E11" s="18"/>
      <c r="F11" s="18"/>
      <c r="G11" s="18"/>
      <c r="H11" s="19"/>
      <c r="I11" s="18"/>
      <c r="J11" s="18"/>
      <c r="K11" s="17"/>
      <c r="L11" s="17"/>
      <c r="M11" s="17"/>
      <c r="N11" s="17"/>
      <c r="O11" s="17"/>
      <c r="P11" s="17"/>
      <c r="Q11" s="17"/>
      <c r="R11" s="17"/>
      <c r="S11" s="1"/>
      <c r="T11" s="1"/>
      <c r="U11" s="1"/>
      <c r="V11" s="1"/>
      <c r="W11" s="1"/>
      <c r="X11" s="1"/>
      <c r="Y11" s="1"/>
      <c r="AA11" s="1059"/>
    </row>
    <row r="12" spans="1:28" ht="18.5">
      <c r="A12" s="16" t="s">
        <v>69</v>
      </c>
      <c r="B12" s="1271" t="s">
        <v>47</v>
      </c>
      <c r="C12" s="22"/>
      <c r="D12" s="22"/>
      <c r="E12" s="22"/>
      <c r="F12" s="22"/>
      <c r="G12" s="22"/>
      <c r="H12" s="22"/>
      <c r="I12" s="22"/>
      <c r="J12" s="22"/>
      <c r="K12" s="17"/>
      <c r="L12" s="17"/>
      <c r="M12" s="17"/>
      <c r="N12" s="17"/>
      <c r="O12" s="17"/>
      <c r="P12" s="17"/>
      <c r="Q12" s="17"/>
      <c r="R12" s="17"/>
      <c r="S12" s="2"/>
      <c r="T12" s="1"/>
      <c r="U12" s="2"/>
      <c r="V12" s="2"/>
      <c r="W12" s="23"/>
      <c r="X12" s="23"/>
      <c r="Y12" s="23"/>
      <c r="AA12" s="1059"/>
    </row>
    <row r="13" spans="1:28" ht="18.5">
      <c r="A13" s="16" t="s">
        <v>70</v>
      </c>
      <c r="B13" s="1271" t="s">
        <v>48</v>
      </c>
      <c r="C13" s="24"/>
      <c r="D13" s="24"/>
      <c r="E13" s="24"/>
      <c r="F13" s="24"/>
      <c r="G13" s="24"/>
      <c r="H13" s="24"/>
      <c r="I13" s="24"/>
      <c r="J13" s="24"/>
      <c r="K13" s="17"/>
      <c r="L13" s="17"/>
      <c r="M13" s="17"/>
      <c r="N13" s="17"/>
      <c r="O13" s="17"/>
      <c r="P13" s="17"/>
      <c r="Q13" s="17"/>
      <c r="R13" s="17"/>
      <c r="S13" s="1"/>
      <c r="T13" s="1"/>
      <c r="U13" s="1"/>
      <c r="V13" s="1"/>
      <c r="W13" s="1"/>
      <c r="X13" s="1"/>
      <c r="Y13" s="1"/>
      <c r="AA13" s="1059"/>
    </row>
    <row r="14" spans="1:28" ht="14.5">
      <c r="G14" s="83"/>
      <c r="H14" s="83"/>
      <c r="I14" s="83"/>
      <c r="J14" s="83"/>
      <c r="K14" s="83"/>
      <c r="L14" s="83"/>
      <c r="M14" s="83"/>
      <c r="N14" s="83"/>
      <c r="O14" s="83"/>
      <c r="P14" s="83"/>
      <c r="Q14" s="83"/>
      <c r="R14" s="83"/>
      <c r="T14" s="4"/>
      <c r="AA14" s="1059"/>
    </row>
    <row r="15" spans="1:28" ht="15.5">
      <c r="A15" s="1175" t="s">
        <v>5</v>
      </c>
      <c r="B15" s="1175" t="s">
        <v>6</v>
      </c>
      <c r="C15" s="1176" t="s">
        <v>7</v>
      </c>
      <c r="D15" s="1176" t="s">
        <v>85</v>
      </c>
      <c r="E15" s="1176" t="s">
        <v>82</v>
      </c>
      <c r="F15" s="1176" t="s">
        <v>83</v>
      </c>
      <c r="G15" s="1175" t="s">
        <v>71</v>
      </c>
      <c r="H15" s="1177"/>
      <c r="I15" s="1177"/>
      <c r="J15" s="1177"/>
      <c r="K15" s="1177"/>
      <c r="L15" s="1177"/>
      <c r="M15" s="1177"/>
      <c r="N15" s="1177"/>
      <c r="O15" s="1177"/>
      <c r="P15" s="1177"/>
      <c r="Q15" s="1177"/>
      <c r="R15" s="1177"/>
      <c r="S15" s="1175" t="s">
        <v>8</v>
      </c>
      <c r="T15" s="1178" t="s">
        <v>78</v>
      </c>
      <c r="U15" s="1176" t="s">
        <v>72</v>
      </c>
      <c r="V15" s="1175" t="s">
        <v>9</v>
      </c>
      <c r="W15" s="1175" t="s">
        <v>73</v>
      </c>
      <c r="X15" s="1177"/>
      <c r="Y15" s="1177"/>
      <c r="Z15" s="1175" t="s">
        <v>88</v>
      </c>
      <c r="AA15" s="1177"/>
      <c r="AB15" s="1177"/>
    </row>
    <row r="16" spans="1:28" ht="15.5">
      <c r="A16" s="1177"/>
      <c r="B16" s="1277"/>
      <c r="C16" s="1177"/>
      <c r="D16" s="1177"/>
      <c r="E16" s="1177"/>
      <c r="F16" s="1177"/>
      <c r="G16" s="1175" t="s">
        <v>74</v>
      </c>
      <c r="H16" s="1177"/>
      <c r="I16" s="1177"/>
      <c r="J16" s="1175" t="s">
        <v>75</v>
      </c>
      <c r="K16" s="1177"/>
      <c r="L16" s="1177"/>
      <c r="M16" s="1175" t="s">
        <v>76</v>
      </c>
      <c r="N16" s="1177"/>
      <c r="O16" s="1177"/>
      <c r="P16" s="1175" t="s">
        <v>77</v>
      </c>
      <c r="Q16" s="1177"/>
      <c r="R16" s="1177"/>
      <c r="S16" s="1177"/>
      <c r="T16" s="1179"/>
      <c r="U16" s="1177"/>
      <c r="V16" s="1177"/>
      <c r="W16" s="1176" t="s">
        <v>79</v>
      </c>
      <c r="X16" s="1176" t="s">
        <v>80</v>
      </c>
      <c r="Y16" s="1176" t="s">
        <v>81</v>
      </c>
      <c r="Z16" s="1176" t="s">
        <v>79</v>
      </c>
      <c r="AA16" s="1176" t="s">
        <v>80</v>
      </c>
      <c r="AB16" s="1176" t="s">
        <v>81</v>
      </c>
    </row>
    <row r="17" spans="1:28" ht="7" customHeight="1">
      <c r="A17" s="1177"/>
      <c r="B17" s="1277"/>
      <c r="C17" s="1177"/>
      <c r="D17" s="1177"/>
      <c r="E17" s="1177"/>
      <c r="F17" s="1177"/>
      <c r="G17" s="1180" t="s">
        <v>10</v>
      </c>
      <c r="H17" s="1180" t="s">
        <v>11</v>
      </c>
      <c r="I17" s="1180" t="s">
        <v>12</v>
      </c>
      <c r="J17" s="1180" t="s">
        <v>13</v>
      </c>
      <c r="K17" s="1180" t="s">
        <v>12</v>
      </c>
      <c r="L17" s="1180" t="s">
        <v>14</v>
      </c>
      <c r="M17" s="1180" t="s">
        <v>14</v>
      </c>
      <c r="N17" s="1180" t="s">
        <v>13</v>
      </c>
      <c r="O17" s="1180" t="s">
        <v>15</v>
      </c>
      <c r="P17" s="1180" t="s">
        <v>16</v>
      </c>
      <c r="Q17" s="1180" t="s">
        <v>17</v>
      </c>
      <c r="R17" s="1180" t="s">
        <v>18</v>
      </c>
      <c r="S17" s="1177"/>
      <c r="T17" s="1181"/>
      <c r="U17" s="1177"/>
      <c r="V17" s="1177"/>
      <c r="W17" s="1177"/>
      <c r="X17" s="1177"/>
      <c r="Y17" s="1177"/>
      <c r="Z17" s="1177"/>
      <c r="AA17" s="1177"/>
      <c r="AB17" s="1177"/>
    </row>
    <row r="18" spans="1:28" ht="24.5" customHeight="1">
      <c r="A18" s="1182" t="s">
        <v>1899</v>
      </c>
      <c r="B18" s="1272" t="s">
        <v>1900</v>
      </c>
      <c r="C18" s="1147" t="s">
        <v>1205</v>
      </c>
      <c r="D18" s="1183" t="s">
        <v>1901</v>
      </c>
      <c r="E18" s="1184">
        <v>500</v>
      </c>
      <c r="F18" s="1184">
        <v>504</v>
      </c>
      <c r="G18" s="1184">
        <v>42</v>
      </c>
      <c r="H18" s="1184">
        <v>42</v>
      </c>
      <c r="I18" s="1184">
        <v>42</v>
      </c>
      <c r="J18" s="1184">
        <v>42</v>
      </c>
      <c r="K18" s="1184">
        <v>42</v>
      </c>
      <c r="L18" s="1184">
        <v>42</v>
      </c>
      <c r="M18" s="1184">
        <v>42</v>
      </c>
      <c r="N18" s="1184">
        <v>42</v>
      </c>
      <c r="O18" s="1184">
        <v>42</v>
      </c>
      <c r="P18" s="1184">
        <v>42</v>
      </c>
      <c r="Q18" s="1184">
        <v>42</v>
      </c>
      <c r="R18" s="1184">
        <v>42</v>
      </c>
      <c r="S18" s="1183" t="s">
        <v>1902</v>
      </c>
      <c r="T18" s="1183" t="s">
        <v>1903</v>
      </c>
      <c r="U18" s="1183" t="s">
        <v>1904</v>
      </c>
      <c r="V18" s="1185" t="s">
        <v>1905</v>
      </c>
      <c r="W18" s="1186" t="s">
        <v>1906</v>
      </c>
      <c r="X18" s="1187" t="s">
        <v>1907</v>
      </c>
      <c r="Y18" s="1188" t="s">
        <v>1908</v>
      </c>
      <c r="Z18" s="122"/>
      <c r="AA18" s="1147" t="s">
        <v>109</v>
      </c>
      <c r="AB18" s="122"/>
    </row>
    <row r="19" spans="1:28" ht="29">
      <c r="A19" s="111"/>
      <c r="B19" s="121"/>
      <c r="C19" s="111"/>
      <c r="D19" s="111"/>
      <c r="E19" s="111"/>
      <c r="F19" s="111"/>
      <c r="G19" s="111"/>
      <c r="H19" s="111"/>
      <c r="I19" s="111"/>
      <c r="J19" s="111"/>
      <c r="K19" s="111"/>
      <c r="L19" s="111"/>
      <c r="M19" s="111"/>
      <c r="N19" s="111"/>
      <c r="O19" s="111"/>
      <c r="P19" s="111"/>
      <c r="Q19" s="111"/>
      <c r="R19" s="111"/>
      <c r="S19" s="111"/>
      <c r="T19" s="111"/>
      <c r="U19" s="122"/>
      <c r="V19" s="121"/>
      <c r="W19" s="1186" t="s">
        <v>1909</v>
      </c>
      <c r="X19" s="1187" t="s">
        <v>1910</v>
      </c>
      <c r="Y19" s="1188" t="s">
        <v>1911</v>
      </c>
      <c r="Z19" s="111"/>
      <c r="AA19" s="111"/>
      <c r="AB19" s="111"/>
    </row>
    <row r="20" spans="1:28" ht="17" customHeight="1">
      <c r="A20" s="111"/>
      <c r="B20" s="121"/>
      <c r="C20" s="111"/>
      <c r="D20" s="111"/>
      <c r="E20" s="111"/>
      <c r="F20" s="111"/>
      <c r="G20" s="111"/>
      <c r="H20" s="111"/>
      <c r="I20" s="111"/>
      <c r="J20" s="111"/>
      <c r="K20" s="111"/>
      <c r="L20" s="111"/>
      <c r="M20" s="111"/>
      <c r="N20" s="111"/>
      <c r="O20" s="111"/>
      <c r="P20" s="111"/>
      <c r="Q20" s="111"/>
      <c r="R20" s="111"/>
      <c r="S20" s="111"/>
      <c r="T20" s="111"/>
      <c r="U20" s="122"/>
      <c r="V20" s="121"/>
      <c r="W20" s="1186" t="s">
        <v>1912</v>
      </c>
      <c r="X20" s="1187" t="s">
        <v>1913</v>
      </c>
      <c r="Y20" s="1188" t="s">
        <v>1914</v>
      </c>
      <c r="Z20" s="111"/>
      <c r="AA20" s="111"/>
      <c r="AB20" s="111"/>
    </row>
    <row r="21" spans="1:28" ht="15" customHeight="1">
      <c r="A21" s="111"/>
      <c r="B21" s="121"/>
      <c r="C21" s="111"/>
      <c r="D21" s="111"/>
      <c r="E21" s="111"/>
      <c r="F21" s="111"/>
      <c r="G21" s="111"/>
      <c r="H21" s="111"/>
      <c r="I21" s="111"/>
      <c r="J21" s="111"/>
      <c r="K21" s="111"/>
      <c r="L21" s="111"/>
      <c r="M21" s="111"/>
      <c r="N21" s="111"/>
      <c r="O21" s="111"/>
      <c r="P21" s="111"/>
      <c r="Q21" s="111"/>
      <c r="R21" s="111"/>
      <c r="S21" s="111"/>
      <c r="T21" s="111"/>
      <c r="U21" s="122"/>
      <c r="V21" s="121"/>
      <c r="W21" s="1186" t="s">
        <v>1915</v>
      </c>
      <c r="X21" s="1187" t="s">
        <v>1916</v>
      </c>
      <c r="Y21" s="1188" t="s">
        <v>1917</v>
      </c>
      <c r="Z21" s="111"/>
      <c r="AA21" s="111"/>
      <c r="AB21" s="111"/>
    </row>
    <row r="22" spans="1:28" ht="21" customHeight="1">
      <c r="A22" s="111"/>
      <c r="B22" s="121"/>
      <c r="C22" s="111"/>
      <c r="D22" s="111"/>
      <c r="E22" s="111"/>
      <c r="F22" s="111"/>
      <c r="G22" s="111"/>
      <c r="H22" s="111"/>
      <c r="I22" s="111"/>
      <c r="J22" s="111"/>
      <c r="K22" s="111"/>
      <c r="L22" s="111"/>
      <c r="M22" s="111"/>
      <c r="N22" s="111"/>
      <c r="O22" s="111"/>
      <c r="P22" s="111"/>
      <c r="Q22" s="111"/>
      <c r="R22" s="111"/>
      <c r="S22" s="111"/>
      <c r="T22" s="111"/>
      <c r="U22" s="122"/>
      <c r="V22" s="121"/>
      <c r="W22" s="1186"/>
      <c r="X22" s="1187" t="s">
        <v>1918</v>
      </c>
      <c r="Y22" s="1189" t="s">
        <v>1919</v>
      </c>
      <c r="Z22" s="111"/>
      <c r="AA22" s="111"/>
      <c r="AB22" s="111"/>
    </row>
    <row r="23" spans="1:28" ht="86" customHeight="1">
      <c r="A23" s="1183" t="s">
        <v>1920</v>
      </c>
      <c r="B23" s="1273" t="s">
        <v>1921</v>
      </c>
      <c r="C23" s="1147" t="s">
        <v>910</v>
      </c>
      <c r="D23" s="1190" t="s">
        <v>1922</v>
      </c>
      <c r="E23" s="870">
        <v>500</v>
      </c>
      <c r="F23" s="1191">
        <v>503</v>
      </c>
      <c r="G23" s="1191">
        <v>41</v>
      </c>
      <c r="H23" s="1191">
        <v>42</v>
      </c>
      <c r="I23" s="1191">
        <v>42</v>
      </c>
      <c r="J23" s="1191">
        <v>42</v>
      </c>
      <c r="K23" s="1191">
        <v>42</v>
      </c>
      <c r="L23" s="1191">
        <v>42</v>
      </c>
      <c r="M23" s="1191">
        <v>42</v>
      </c>
      <c r="N23" s="1191">
        <v>42</v>
      </c>
      <c r="O23" s="1191">
        <v>42</v>
      </c>
      <c r="P23" s="1191">
        <v>42</v>
      </c>
      <c r="Q23" s="1191">
        <v>42</v>
      </c>
      <c r="R23" s="1191">
        <v>42</v>
      </c>
      <c r="S23" s="1186" t="s">
        <v>1923</v>
      </c>
      <c r="T23" s="1186" t="s">
        <v>1924</v>
      </c>
      <c r="U23" s="1186" t="s">
        <v>1904</v>
      </c>
      <c r="V23" s="1192" t="s">
        <v>1925</v>
      </c>
      <c r="W23" s="1187"/>
      <c r="X23" s="1187" t="s">
        <v>1926</v>
      </c>
      <c r="Y23" s="1187"/>
      <c r="Z23" s="60"/>
      <c r="AA23" s="870" t="s">
        <v>109</v>
      </c>
      <c r="AB23" s="60"/>
    </row>
    <row r="24" spans="1:28" ht="71.5" customHeight="1">
      <c r="A24" s="111"/>
      <c r="B24" s="1273" t="s">
        <v>1927</v>
      </c>
      <c r="C24" s="111"/>
      <c r="D24" s="1187" t="s">
        <v>1928</v>
      </c>
      <c r="E24" s="870">
        <v>48</v>
      </c>
      <c r="F24" s="1191">
        <v>48</v>
      </c>
      <c r="G24" s="1191">
        <v>4</v>
      </c>
      <c r="H24" s="1191">
        <v>4</v>
      </c>
      <c r="I24" s="1191">
        <v>4</v>
      </c>
      <c r="J24" s="1191">
        <v>4</v>
      </c>
      <c r="K24" s="1191">
        <v>4</v>
      </c>
      <c r="L24" s="1191">
        <v>4</v>
      </c>
      <c r="M24" s="1191">
        <v>4</v>
      </c>
      <c r="N24" s="1191">
        <v>4</v>
      </c>
      <c r="O24" s="1191">
        <v>4</v>
      </c>
      <c r="P24" s="1191">
        <v>4</v>
      </c>
      <c r="Q24" s="1191">
        <v>4</v>
      </c>
      <c r="R24" s="1191">
        <v>4</v>
      </c>
      <c r="S24" s="1186" t="s">
        <v>1929</v>
      </c>
      <c r="T24" s="1186" t="s">
        <v>1903</v>
      </c>
      <c r="U24" s="1186" t="s">
        <v>1904</v>
      </c>
      <c r="V24" s="1192" t="s">
        <v>1930</v>
      </c>
      <c r="W24" s="1187"/>
      <c r="X24" s="1187" t="s">
        <v>1926</v>
      </c>
      <c r="Y24" s="1187"/>
      <c r="Z24" s="60"/>
      <c r="AA24" s="870" t="s">
        <v>109</v>
      </c>
      <c r="AB24" s="60"/>
    </row>
    <row r="25" spans="1:28" ht="98" customHeight="1">
      <c r="A25" s="1182" t="s">
        <v>1931</v>
      </c>
      <c r="B25" s="1274" t="s">
        <v>1932</v>
      </c>
      <c r="C25" s="1147" t="s">
        <v>910</v>
      </c>
      <c r="D25" s="1190" t="s">
        <v>1933</v>
      </c>
      <c r="E25" s="870">
        <v>1</v>
      </c>
      <c r="F25" s="1191">
        <v>1</v>
      </c>
      <c r="G25" s="1191"/>
      <c r="H25" s="1191"/>
      <c r="I25" s="1191"/>
      <c r="J25" s="1191"/>
      <c r="K25" s="1191"/>
      <c r="L25" s="1191"/>
      <c r="M25" s="1191"/>
      <c r="N25" s="1191"/>
      <c r="O25" s="1191"/>
      <c r="P25" s="1191">
        <v>1</v>
      </c>
      <c r="Q25" s="1191"/>
      <c r="R25" s="1191"/>
      <c r="S25" s="1186" t="s">
        <v>1934</v>
      </c>
      <c r="T25" s="1186" t="s">
        <v>1935</v>
      </c>
      <c r="U25" s="1186" t="s">
        <v>1904</v>
      </c>
      <c r="V25" s="1192" t="s">
        <v>1936</v>
      </c>
      <c r="W25" s="1187"/>
      <c r="X25" s="1187" t="s">
        <v>1926</v>
      </c>
      <c r="Y25" s="1187"/>
      <c r="Z25" s="60"/>
      <c r="AA25" s="870" t="s">
        <v>109</v>
      </c>
      <c r="AB25" s="60"/>
    </row>
    <row r="26" spans="1:28" ht="162" customHeight="1">
      <c r="A26" s="111"/>
      <c r="B26" s="1192" t="s">
        <v>1937</v>
      </c>
      <c r="C26" s="111"/>
      <c r="D26" s="1186" t="s">
        <v>1938</v>
      </c>
      <c r="E26" s="1191">
        <v>2</v>
      </c>
      <c r="F26" s="1191">
        <v>2</v>
      </c>
      <c r="G26" s="1191"/>
      <c r="H26" s="1191"/>
      <c r="I26" s="1191"/>
      <c r="J26" s="1191"/>
      <c r="K26" s="1191"/>
      <c r="L26" s="1191"/>
      <c r="M26" s="1191">
        <v>1</v>
      </c>
      <c r="N26" s="1191"/>
      <c r="O26" s="1191"/>
      <c r="P26" s="1191"/>
      <c r="Q26" s="1191"/>
      <c r="R26" s="1191">
        <v>1</v>
      </c>
      <c r="S26" s="1186" t="s">
        <v>1939</v>
      </c>
      <c r="T26" s="1186" t="s">
        <v>1940</v>
      </c>
      <c r="U26" s="1186" t="s">
        <v>1904</v>
      </c>
      <c r="V26" s="1192" t="s">
        <v>1941</v>
      </c>
      <c r="W26" s="1187"/>
      <c r="X26" s="1187" t="s">
        <v>1942</v>
      </c>
      <c r="Y26" s="1187"/>
      <c r="Z26" s="60"/>
      <c r="AA26" s="870" t="s">
        <v>109</v>
      </c>
      <c r="AB26" s="60"/>
    </row>
    <row r="27" spans="1:28" ht="53.5" customHeight="1">
      <c r="A27" s="1190" t="s">
        <v>1943</v>
      </c>
      <c r="B27" s="1192" t="s">
        <v>1944</v>
      </c>
      <c r="C27" s="870" t="s">
        <v>910</v>
      </c>
      <c r="D27" s="1186" t="s">
        <v>1945</v>
      </c>
      <c r="E27" s="1191">
        <v>2</v>
      </c>
      <c r="F27" s="1191">
        <v>2</v>
      </c>
      <c r="G27" s="1191"/>
      <c r="H27" s="1191"/>
      <c r="I27" s="1191"/>
      <c r="J27" s="1191"/>
      <c r="K27" s="1191">
        <v>1</v>
      </c>
      <c r="L27" s="1191"/>
      <c r="M27" s="1191"/>
      <c r="N27" s="1191"/>
      <c r="O27" s="1191">
        <v>1</v>
      </c>
      <c r="P27" s="1191"/>
      <c r="Q27" s="1191"/>
      <c r="R27" s="1191"/>
      <c r="S27" s="1186" t="s">
        <v>1946</v>
      </c>
      <c r="T27" s="1186" t="s">
        <v>1903</v>
      </c>
      <c r="U27" s="1186" t="s">
        <v>1904</v>
      </c>
      <c r="V27" s="1192" t="s">
        <v>1947</v>
      </c>
      <c r="W27" s="1187"/>
      <c r="X27" s="1187" t="s">
        <v>1926</v>
      </c>
      <c r="Y27" s="1187"/>
      <c r="Z27" s="60"/>
      <c r="AA27" s="870" t="s">
        <v>109</v>
      </c>
      <c r="AB27" s="60"/>
    </row>
    <row r="28" spans="1:28" ht="108" customHeight="1">
      <c r="A28" s="1187" t="s">
        <v>1948</v>
      </c>
      <c r="B28" s="1193" t="s">
        <v>1949</v>
      </c>
      <c r="C28" s="870" t="s">
        <v>910</v>
      </c>
      <c r="D28" s="1186" t="s">
        <v>1950</v>
      </c>
      <c r="E28" s="870">
        <v>12</v>
      </c>
      <c r="F28" s="870">
        <v>12</v>
      </c>
      <c r="G28" s="870">
        <v>1</v>
      </c>
      <c r="H28" s="870">
        <v>1</v>
      </c>
      <c r="I28" s="870">
        <v>1</v>
      </c>
      <c r="J28" s="870">
        <v>1</v>
      </c>
      <c r="K28" s="870">
        <v>1</v>
      </c>
      <c r="L28" s="870">
        <v>1</v>
      </c>
      <c r="M28" s="870">
        <v>1</v>
      </c>
      <c r="N28" s="870">
        <v>1</v>
      </c>
      <c r="O28" s="870">
        <v>1</v>
      </c>
      <c r="P28" s="870">
        <v>1</v>
      </c>
      <c r="Q28" s="870">
        <v>1</v>
      </c>
      <c r="R28" s="870">
        <v>1</v>
      </c>
      <c r="S28" s="1187" t="s">
        <v>1951</v>
      </c>
      <c r="T28" s="1186" t="s">
        <v>1904</v>
      </c>
      <c r="U28" s="1186" t="s">
        <v>1904</v>
      </c>
      <c r="V28" s="1193" t="s">
        <v>1952</v>
      </c>
      <c r="W28" s="870"/>
      <c r="X28" s="1187" t="s">
        <v>1926</v>
      </c>
      <c r="Y28" s="870"/>
      <c r="Z28" s="60"/>
      <c r="AA28" s="870" t="s">
        <v>109</v>
      </c>
      <c r="AB28" s="60"/>
    </row>
    <row r="29" spans="1:28" ht="62" customHeight="1">
      <c r="A29" s="1187" t="s">
        <v>1953</v>
      </c>
      <c r="B29" s="1193" t="s">
        <v>1954</v>
      </c>
      <c r="C29" s="870" t="s">
        <v>910</v>
      </c>
      <c r="D29" s="1187" t="s">
        <v>1955</v>
      </c>
      <c r="E29" s="870">
        <v>2</v>
      </c>
      <c r="F29" s="870">
        <v>2</v>
      </c>
      <c r="G29" s="870"/>
      <c r="H29" s="870"/>
      <c r="I29" s="870">
        <v>1</v>
      </c>
      <c r="J29" s="870"/>
      <c r="K29" s="870"/>
      <c r="L29" s="870">
        <v>1</v>
      </c>
      <c r="M29" s="870"/>
      <c r="N29" s="870"/>
      <c r="O29" s="870"/>
      <c r="P29" s="870"/>
      <c r="Q29" s="870"/>
      <c r="R29" s="870"/>
      <c r="S29" s="1187" t="s">
        <v>1956</v>
      </c>
      <c r="T29" s="1186" t="s">
        <v>1903</v>
      </c>
      <c r="U29" s="1186" t="s">
        <v>1904</v>
      </c>
      <c r="V29" s="1193" t="s">
        <v>1957</v>
      </c>
      <c r="W29" s="870"/>
      <c r="X29" s="1187" t="s">
        <v>1926</v>
      </c>
      <c r="Y29" s="870"/>
      <c r="Z29" s="60"/>
      <c r="AA29" s="870" t="s">
        <v>109</v>
      </c>
      <c r="AB29" s="60"/>
    </row>
    <row r="30" spans="1:28" ht="15.5">
      <c r="B30" s="1275"/>
      <c r="C30" s="1194"/>
      <c r="D30" s="1194"/>
      <c r="E30" s="1194"/>
      <c r="F30" s="1194"/>
      <c r="G30" s="1194"/>
      <c r="H30" s="1194"/>
      <c r="I30" s="1194"/>
      <c r="J30" s="1194"/>
      <c r="K30" s="1194"/>
      <c r="L30" s="1194"/>
      <c r="M30" s="1194"/>
      <c r="N30" s="1194"/>
      <c r="O30" s="1194"/>
      <c r="P30" s="1194"/>
      <c r="Q30" s="1194"/>
      <c r="R30" s="1194"/>
      <c r="S30" s="1194"/>
      <c r="T30" s="1194"/>
      <c r="U30" s="1194"/>
      <c r="V30" s="1194"/>
      <c r="W30" s="1194"/>
      <c r="X30" s="1194"/>
      <c r="Y30" s="1194"/>
      <c r="Z30" s="301"/>
      <c r="AA30" s="1195" t="s">
        <v>177</v>
      </c>
      <c r="AB30" s="1196">
        <v>0</v>
      </c>
    </row>
    <row r="31" spans="1:28" ht="15" customHeight="1">
      <c r="A31" s="1197"/>
      <c r="B31" s="1276"/>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AA31" s="1059"/>
    </row>
    <row r="32" spans="1:28" ht="42.5" customHeight="1">
      <c r="A32" s="1198" t="s">
        <v>1517</v>
      </c>
      <c r="B32" s="1198"/>
      <c r="C32" s="1198"/>
      <c r="D32" s="1198"/>
      <c r="E32" s="1198"/>
      <c r="F32" s="1198"/>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row>
    <row r="33" spans="1:28" ht="15" customHeight="1">
      <c r="A33" s="1198" t="s">
        <v>179</v>
      </c>
      <c r="B33" s="1198"/>
      <c r="C33" s="1198"/>
      <c r="D33" s="1198"/>
      <c r="E33" s="1198"/>
      <c r="F33" s="1198"/>
      <c r="G33" s="1198"/>
      <c r="H33" s="1198"/>
      <c r="I33" s="1198"/>
      <c r="J33" s="1198"/>
      <c r="K33" s="1198"/>
      <c r="L33" s="1198"/>
      <c r="M33" s="1198"/>
      <c r="N33" s="1198"/>
      <c r="O33" s="1198"/>
      <c r="P33" s="1198"/>
      <c r="Q33" s="1198"/>
      <c r="R33" s="1198"/>
      <c r="S33" s="1198"/>
      <c r="T33" s="1198"/>
      <c r="U33" s="1198"/>
      <c r="V33" s="1198"/>
      <c r="W33" s="1198"/>
      <c r="X33" s="1198"/>
      <c r="Y33" s="1198"/>
      <c r="Z33" s="1198"/>
      <c r="AA33" s="1198"/>
      <c r="AB33" s="1198"/>
    </row>
    <row r="34" spans="1:28" ht="15.5">
      <c r="A34" s="1199" t="s">
        <v>180</v>
      </c>
      <c r="B34" s="1199"/>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row>
    <row r="35" spans="1:28" ht="14.5">
      <c r="A35" s="43"/>
      <c r="B35" s="50"/>
      <c r="C35" s="43"/>
      <c r="D35" s="43"/>
      <c r="E35" s="43"/>
      <c r="F35" s="43"/>
      <c r="G35" s="43"/>
      <c r="H35" s="43"/>
      <c r="I35" s="43"/>
      <c r="J35" s="43"/>
      <c r="K35" s="43"/>
      <c r="L35" s="43"/>
      <c r="M35" s="43"/>
      <c r="N35" s="43"/>
      <c r="O35" s="43"/>
      <c r="P35" s="43"/>
      <c r="Q35" s="43"/>
      <c r="R35" s="43"/>
      <c r="S35" s="43"/>
      <c r="T35" s="43"/>
      <c r="U35" s="43"/>
      <c r="V35" s="43"/>
      <c r="W35" s="43"/>
      <c r="X35" s="43"/>
      <c r="Y35" s="43"/>
      <c r="AA35" s="1059"/>
    </row>
    <row r="36" spans="1:28" ht="14.5">
      <c r="A36" s="43"/>
      <c r="B36" s="50"/>
      <c r="C36" s="43"/>
      <c r="D36" s="43"/>
      <c r="E36" s="43"/>
      <c r="F36" s="43"/>
      <c r="G36" s="83"/>
      <c r="H36" s="83"/>
      <c r="I36" s="83"/>
      <c r="J36" s="83"/>
      <c r="K36" s="83"/>
      <c r="L36" s="83"/>
      <c r="M36" s="83"/>
      <c r="N36" s="83"/>
      <c r="O36" s="83"/>
      <c r="P36" s="83"/>
      <c r="Q36" s="83"/>
      <c r="R36" s="83"/>
      <c r="S36" s="43"/>
      <c r="T36" s="4"/>
      <c r="U36" s="43"/>
      <c r="V36" s="43"/>
      <c r="W36" s="43"/>
      <c r="X36" s="43"/>
      <c r="Y36" s="43"/>
      <c r="AA36" s="1059"/>
    </row>
    <row r="37" spans="1:28" ht="14.5">
      <c r="G37" s="83"/>
      <c r="H37" s="83"/>
      <c r="I37" s="83"/>
      <c r="J37" s="83"/>
      <c r="K37" s="83"/>
      <c r="L37" s="83"/>
      <c r="M37" s="83"/>
      <c r="N37" s="83"/>
      <c r="O37" s="83"/>
      <c r="P37" s="83"/>
      <c r="Q37" s="83"/>
      <c r="R37" s="83"/>
      <c r="T37" s="4"/>
      <c r="AA37" s="1059"/>
    </row>
    <row r="38" spans="1:28" ht="14.5">
      <c r="G38" s="83"/>
      <c r="H38" s="83"/>
      <c r="I38" s="83"/>
      <c r="J38" s="83"/>
      <c r="K38" s="83"/>
      <c r="L38" s="83"/>
      <c r="M38" s="83"/>
      <c r="N38" s="83"/>
      <c r="O38" s="83"/>
      <c r="P38" s="83"/>
      <c r="Q38" s="83"/>
      <c r="R38" s="83"/>
      <c r="T38" s="4"/>
      <c r="AA38" s="1059"/>
    </row>
    <row r="39" spans="1:28" ht="14.5">
      <c r="G39" s="83"/>
      <c r="H39" s="83"/>
      <c r="I39" s="83"/>
      <c r="J39" s="83"/>
      <c r="K39" s="83"/>
      <c r="L39" s="83"/>
      <c r="M39" s="83"/>
      <c r="N39" s="83"/>
      <c r="O39" s="83"/>
      <c r="P39" s="83"/>
      <c r="Q39" s="83"/>
      <c r="R39" s="83"/>
      <c r="T39" s="4"/>
      <c r="AA39" s="1059"/>
    </row>
    <row r="40" spans="1:28" ht="14.5">
      <c r="G40" s="83"/>
      <c r="H40" s="83"/>
      <c r="I40" s="83"/>
      <c r="J40" s="83"/>
      <c r="K40" s="83"/>
      <c r="L40" s="83"/>
      <c r="M40" s="83"/>
      <c r="N40" s="83"/>
      <c r="O40" s="83"/>
      <c r="P40" s="83"/>
      <c r="Q40" s="83"/>
      <c r="R40" s="83"/>
      <c r="T40" s="4"/>
      <c r="AA40" s="1059"/>
    </row>
    <row r="41" spans="1:28" ht="14.5">
      <c r="G41" s="83"/>
      <c r="H41" s="83"/>
      <c r="I41" s="83"/>
      <c r="J41" s="83"/>
      <c r="K41" s="83"/>
      <c r="L41" s="83"/>
      <c r="M41" s="83"/>
      <c r="N41" s="83"/>
      <c r="O41" s="83"/>
      <c r="P41" s="83"/>
      <c r="Q41" s="83"/>
      <c r="R41" s="83"/>
      <c r="T41" s="4"/>
      <c r="AA41" s="1059"/>
    </row>
    <row r="42" spans="1:28" ht="14.5">
      <c r="G42" s="83"/>
      <c r="H42" s="83"/>
      <c r="I42" s="83"/>
      <c r="J42" s="83"/>
      <c r="K42" s="83"/>
      <c r="L42" s="83"/>
      <c r="M42" s="83"/>
      <c r="N42" s="83"/>
      <c r="O42" s="83"/>
      <c r="P42" s="83"/>
      <c r="Q42" s="83"/>
      <c r="R42" s="83"/>
      <c r="T42" s="4"/>
      <c r="AA42" s="1059"/>
    </row>
    <row r="43" spans="1:28" ht="14.5">
      <c r="G43" s="83"/>
      <c r="H43" s="83"/>
      <c r="I43" s="83"/>
      <c r="J43" s="83"/>
      <c r="K43" s="83"/>
      <c r="L43" s="83"/>
      <c r="M43" s="83"/>
      <c r="N43" s="83"/>
      <c r="O43" s="83"/>
      <c r="P43" s="83"/>
      <c r="Q43" s="83"/>
      <c r="R43" s="83"/>
      <c r="T43" s="4"/>
      <c r="AA43" s="1059"/>
    </row>
    <row r="44" spans="1:28" ht="14.5">
      <c r="G44" s="83"/>
      <c r="H44" s="83"/>
      <c r="I44" s="83"/>
      <c r="J44" s="83"/>
      <c r="K44" s="83"/>
      <c r="L44" s="83"/>
      <c r="M44" s="83"/>
      <c r="N44" s="83"/>
      <c r="O44" s="83"/>
      <c r="P44" s="83"/>
      <c r="Q44" s="83"/>
      <c r="R44" s="83"/>
      <c r="T44" s="4"/>
      <c r="AA44" s="1059"/>
    </row>
    <row r="45" spans="1:28" ht="14.5">
      <c r="G45" s="83"/>
      <c r="H45" s="83"/>
      <c r="I45" s="83"/>
      <c r="J45" s="83"/>
      <c r="K45" s="83"/>
      <c r="L45" s="83"/>
      <c r="M45" s="83"/>
      <c r="N45" s="83"/>
      <c r="O45" s="83"/>
      <c r="P45" s="83"/>
      <c r="Q45" s="83"/>
      <c r="R45" s="83"/>
      <c r="T45" s="4"/>
      <c r="AA45" s="1059"/>
    </row>
    <row r="46" spans="1:28" ht="14.5">
      <c r="G46" s="83"/>
      <c r="H46" s="83"/>
      <c r="I46" s="83"/>
      <c r="J46" s="83"/>
      <c r="K46" s="83"/>
      <c r="L46" s="83"/>
      <c r="M46" s="83"/>
      <c r="N46" s="83"/>
      <c r="O46" s="83"/>
      <c r="P46" s="83"/>
      <c r="Q46" s="83"/>
      <c r="R46" s="83"/>
      <c r="T46" s="4"/>
      <c r="AA46" s="1059"/>
    </row>
    <row r="47" spans="1:28" ht="14.5">
      <c r="G47" s="83"/>
      <c r="H47" s="83"/>
      <c r="I47" s="83"/>
      <c r="J47" s="83"/>
      <c r="K47" s="83"/>
      <c r="L47" s="83"/>
      <c r="M47" s="83"/>
      <c r="N47" s="83"/>
      <c r="O47" s="83"/>
      <c r="P47" s="83"/>
      <c r="Q47" s="83"/>
      <c r="R47" s="83"/>
      <c r="T47" s="4"/>
      <c r="AA47" s="1059"/>
    </row>
    <row r="48" spans="1:28" ht="14.5">
      <c r="G48" s="83"/>
      <c r="H48" s="83"/>
      <c r="I48" s="83"/>
      <c r="J48" s="83"/>
      <c r="K48" s="83"/>
      <c r="L48" s="83"/>
      <c r="M48" s="83"/>
      <c r="N48" s="83"/>
      <c r="O48" s="83"/>
      <c r="P48" s="83"/>
      <c r="Q48" s="83"/>
      <c r="R48" s="83"/>
      <c r="T48" s="4"/>
      <c r="AA48" s="1059"/>
    </row>
    <row r="49" spans="7:27" ht="14.5">
      <c r="G49" s="83"/>
      <c r="H49" s="83"/>
      <c r="I49" s="83"/>
      <c r="J49" s="83"/>
      <c r="K49" s="83"/>
      <c r="L49" s="83"/>
      <c r="M49" s="83"/>
      <c r="N49" s="83"/>
      <c r="O49" s="83"/>
      <c r="P49" s="83"/>
      <c r="Q49" s="83"/>
      <c r="R49" s="83"/>
      <c r="T49" s="4"/>
      <c r="AA49" s="1059"/>
    </row>
    <row r="50" spans="7:27" ht="14.5">
      <c r="G50" s="83"/>
      <c r="H50" s="83"/>
      <c r="I50" s="83"/>
      <c r="J50" s="83"/>
      <c r="K50" s="83"/>
      <c r="L50" s="83"/>
      <c r="M50" s="83"/>
      <c r="N50" s="83"/>
      <c r="O50" s="83"/>
      <c r="P50" s="83"/>
      <c r="Q50" s="83"/>
      <c r="R50" s="83"/>
      <c r="T50" s="4"/>
      <c r="AA50" s="1059"/>
    </row>
    <row r="51" spans="7:27" ht="14.5">
      <c r="G51" s="83"/>
      <c r="H51" s="83"/>
      <c r="I51" s="83"/>
      <c r="J51" s="83"/>
      <c r="K51" s="83"/>
      <c r="L51" s="83"/>
      <c r="M51" s="83"/>
      <c r="N51" s="83"/>
      <c r="O51" s="83"/>
      <c r="P51" s="83"/>
      <c r="Q51" s="83"/>
      <c r="R51" s="83"/>
      <c r="T51" s="4"/>
      <c r="AA51" s="1059"/>
    </row>
    <row r="52" spans="7:27" ht="14.5">
      <c r="G52" s="83"/>
      <c r="H52" s="83"/>
      <c r="I52" s="83"/>
      <c r="J52" s="83"/>
      <c r="K52" s="83"/>
      <c r="L52" s="83"/>
      <c r="M52" s="83"/>
      <c r="N52" s="83"/>
      <c r="O52" s="83"/>
      <c r="P52" s="83"/>
      <c r="Q52" s="83"/>
      <c r="R52" s="83"/>
      <c r="T52" s="4"/>
      <c r="AA52" s="1059"/>
    </row>
    <row r="53" spans="7:27" ht="14.5">
      <c r="G53" s="83"/>
      <c r="H53" s="83"/>
      <c r="I53" s="83"/>
      <c r="J53" s="83"/>
      <c r="K53" s="83"/>
      <c r="L53" s="83"/>
      <c r="M53" s="83"/>
      <c r="N53" s="83"/>
      <c r="O53" s="83"/>
      <c r="P53" s="83"/>
      <c r="Q53" s="83"/>
      <c r="R53" s="83"/>
      <c r="T53" s="4"/>
      <c r="AA53" s="1059"/>
    </row>
    <row r="54" spans="7:27" ht="14.5">
      <c r="G54" s="83"/>
      <c r="H54" s="83"/>
      <c r="I54" s="83"/>
      <c r="J54" s="83"/>
      <c r="K54" s="83"/>
      <c r="L54" s="83"/>
      <c r="M54" s="83"/>
      <c r="N54" s="83"/>
      <c r="O54" s="83"/>
      <c r="P54" s="83"/>
      <c r="Q54" s="83"/>
      <c r="R54" s="83"/>
      <c r="T54" s="4"/>
      <c r="AA54" s="1059"/>
    </row>
    <row r="55" spans="7:27" ht="14.5">
      <c r="G55" s="83"/>
      <c r="H55" s="83"/>
      <c r="I55" s="83"/>
      <c r="J55" s="83"/>
      <c r="K55" s="83"/>
      <c r="L55" s="83"/>
      <c r="M55" s="83"/>
      <c r="N55" s="83"/>
      <c r="O55" s="83"/>
      <c r="P55" s="83"/>
      <c r="Q55" s="83"/>
      <c r="R55" s="83"/>
      <c r="T55" s="4"/>
      <c r="AA55" s="1059"/>
    </row>
    <row r="56" spans="7:27" ht="14.5">
      <c r="G56" s="83"/>
      <c r="H56" s="83"/>
      <c r="I56" s="83"/>
      <c r="J56" s="83"/>
      <c r="K56" s="83"/>
      <c r="L56" s="83"/>
      <c r="M56" s="83"/>
      <c r="N56" s="83"/>
      <c r="O56" s="83"/>
      <c r="P56" s="83"/>
      <c r="Q56" s="83"/>
      <c r="R56" s="83"/>
      <c r="T56" s="4"/>
      <c r="AA56" s="1059"/>
    </row>
    <row r="57" spans="7:27" ht="14.5">
      <c r="G57" s="83"/>
      <c r="H57" s="83"/>
      <c r="I57" s="83"/>
      <c r="J57" s="83"/>
      <c r="K57" s="83"/>
      <c r="L57" s="83"/>
      <c r="M57" s="83"/>
      <c r="N57" s="83"/>
      <c r="O57" s="83"/>
      <c r="P57" s="83"/>
      <c r="Q57" s="83"/>
      <c r="R57" s="83"/>
      <c r="T57" s="4"/>
      <c r="AA57" s="1059"/>
    </row>
    <row r="58" spans="7:27" ht="14.5">
      <c r="G58" s="83"/>
      <c r="H58" s="83"/>
      <c r="I58" s="83"/>
      <c r="J58" s="83"/>
      <c r="K58" s="83"/>
      <c r="L58" s="83"/>
      <c r="M58" s="83"/>
      <c r="N58" s="83"/>
      <c r="O58" s="83"/>
      <c r="P58" s="83"/>
      <c r="Q58" s="83"/>
      <c r="R58" s="83"/>
      <c r="T58" s="4"/>
      <c r="AA58" s="1059"/>
    </row>
    <row r="59" spans="7:27" ht="14.5">
      <c r="G59" s="83"/>
      <c r="H59" s="83"/>
      <c r="I59" s="83"/>
      <c r="J59" s="83"/>
      <c r="K59" s="83"/>
      <c r="L59" s="83"/>
      <c r="M59" s="83"/>
      <c r="N59" s="83"/>
      <c r="O59" s="83"/>
      <c r="P59" s="83"/>
      <c r="Q59" s="83"/>
      <c r="R59" s="83"/>
      <c r="T59" s="4"/>
      <c r="AA59" s="1059"/>
    </row>
    <row r="60" spans="7:27" ht="14.5">
      <c r="G60" s="83"/>
      <c r="H60" s="83"/>
      <c r="I60" s="83"/>
      <c r="J60" s="83"/>
      <c r="K60" s="83"/>
      <c r="L60" s="83"/>
      <c r="M60" s="83"/>
      <c r="N60" s="83"/>
      <c r="O60" s="83"/>
      <c r="P60" s="83"/>
      <c r="Q60" s="83"/>
      <c r="R60" s="83"/>
      <c r="T60" s="4"/>
      <c r="AA60" s="1059"/>
    </row>
    <row r="61" spans="7:27" ht="14.5">
      <c r="G61" s="83"/>
      <c r="H61" s="83"/>
      <c r="I61" s="83"/>
      <c r="J61" s="83"/>
      <c r="K61" s="83"/>
      <c r="L61" s="83"/>
      <c r="M61" s="83"/>
      <c r="N61" s="83"/>
      <c r="O61" s="83"/>
      <c r="P61" s="83"/>
      <c r="Q61" s="83"/>
      <c r="R61" s="83"/>
      <c r="T61" s="4"/>
      <c r="AA61" s="1059"/>
    </row>
    <row r="62" spans="7:27" ht="14.5">
      <c r="G62" s="83"/>
      <c r="H62" s="83"/>
      <c r="I62" s="83"/>
      <c r="J62" s="83"/>
      <c r="K62" s="83"/>
      <c r="L62" s="83"/>
      <c r="M62" s="83"/>
      <c r="N62" s="83"/>
      <c r="O62" s="83"/>
      <c r="P62" s="83"/>
      <c r="Q62" s="83"/>
      <c r="R62" s="83"/>
      <c r="T62" s="4"/>
      <c r="AA62" s="1059"/>
    </row>
    <row r="63" spans="7:27" ht="14.5">
      <c r="G63" s="83"/>
      <c r="H63" s="83"/>
      <c r="I63" s="83"/>
      <c r="J63" s="83"/>
      <c r="K63" s="83"/>
      <c r="L63" s="83"/>
      <c r="M63" s="83"/>
      <c r="N63" s="83"/>
      <c r="O63" s="83"/>
      <c r="P63" s="83"/>
      <c r="Q63" s="83"/>
      <c r="R63" s="83"/>
      <c r="T63" s="4"/>
      <c r="AA63" s="1059"/>
    </row>
    <row r="64" spans="7:27" ht="14.5">
      <c r="G64" s="83"/>
      <c r="H64" s="83"/>
      <c r="I64" s="83"/>
      <c r="J64" s="83"/>
      <c r="K64" s="83"/>
      <c r="L64" s="83"/>
      <c r="M64" s="83"/>
      <c r="N64" s="83"/>
      <c r="O64" s="83"/>
      <c r="P64" s="83"/>
      <c r="Q64" s="83"/>
      <c r="R64" s="83"/>
      <c r="T64" s="4"/>
      <c r="AA64" s="1059"/>
    </row>
    <row r="65" spans="7:27" ht="14.5">
      <c r="G65" s="83"/>
      <c r="H65" s="83"/>
      <c r="I65" s="83"/>
      <c r="J65" s="83"/>
      <c r="K65" s="83"/>
      <c r="L65" s="83"/>
      <c r="M65" s="83"/>
      <c r="N65" s="83"/>
      <c r="O65" s="83"/>
      <c r="P65" s="83"/>
      <c r="Q65" s="83"/>
      <c r="R65" s="83"/>
      <c r="T65" s="4"/>
      <c r="AA65" s="1059"/>
    </row>
    <row r="66" spans="7:27" ht="14.5">
      <c r="G66" s="83"/>
      <c r="H66" s="83"/>
      <c r="I66" s="83"/>
      <c r="J66" s="83"/>
      <c r="K66" s="83"/>
      <c r="L66" s="83"/>
      <c r="M66" s="83"/>
      <c r="N66" s="83"/>
      <c r="O66" s="83"/>
      <c r="P66" s="83"/>
      <c r="Q66" s="83"/>
      <c r="R66" s="83"/>
      <c r="T66" s="4"/>
      <c r="AA66" s="1059"/>
    </row>
    <row r="67" spans="7:27" ht="14.5">
      <c r="G67" s="83"/>
      <c r="H67" s="83"/>
      <c r="I67" s="83"/>
      <c r="J67" s="83"/>
      <c r="K67" s="83"/>
      <c r="L67" s="83"/>
      <c r="M67" s="83"/>
      <c r="N67" s="83"/>
      <c r="O67" s="83"/>
      <c r="P67" s="83"/>
      <c r="Q67" s="83"/>
      <c r="R67" s="83"/>
      <c r="T67" s="4"/>
      <c r="AA67" s="1059"/>
    </row>
    <row r="68" spans="7:27" ht="14.5">
      <c r="G68" s="83"/>
      <c r="H68" s="83"/>
      <c r="I68" s="83"/>
      <c r="J68" s="83"/>
      <c r="K68" s="83"/>
      <c r="L68" s="83"/>
      <c r="M68" s="83"/>
      <c r="N68" s="83"/>
      <c r="O68" s="83"/>
      <c r="P68" s="83"/>
      <c r="Q68" s="83"/>
      <c r="R68" s="83"/>
      <c r="T68" s="4"/>
      <c r="AA68" s="1059"/>
    </row>
    <row r="69" spans="7:27" ht="14.5">
      <c r="G69" s="83"/>
      <c r="H69" s="83"/>
      <c r="I69" s="83"/>
      <c r="J69" s="83"/>
      <c r="K69" s="83"/>
      <c r="L69" s="83"/>
      <c r="M69" s="83"/>
      <c r="N69" s="83"/>
      <c r="O69" s="83"/>
      <c r="P69" s="83"/>
      <c r="Q69" s="83"/>
      <c r="R69" s="83"/>
      <c r="T69" s="4"/>
      <c r="AA69" s="1059"/>
    </row>
    <row r="70" spans="7:27" ht="14.5">
      <c r="G70" s="83"/>
      <c r="H70" s="83"/>
      <c r="I70" s="83"/>
      <c r="J70" s="83"/>
      <c r="K70" s="83"/>
      <c r="L70" s="83"/>
      <c r="M70" s="83"/>
      <c r="N70" s="83"/>
      <c r="O70" s="83"/>
      <c r="P70" s="83"/>
      <c r="Q70" s="83"/>
      <c r="R70" s="83"/>
      <c r="T70" s="4"/>
      <c r="AA70" s="1059"/>
    </row>
    <row r="71" spans="7:27" ht="14.5">
      <c r="G71" s="83"/>
      <c r="H71" s="83"/>
      <c r="I71" s="83"/>
      <c r="J71" s="83"/>
      <c r="K71" s="83"/>
      <c r="L71" s="83"/>
      <c r="M71" s="83"/>
      <c r="N71" s="83"/>
      <c r="O71" s="83"/>
      <c r="P71" s="83"/>
      <c r="Q71" s="83"/>
      <c r="R71" s="83"/>
      <c r="T71" s="4"/>
      <c r="AA71" s="1059"/>
    </row>
    <row r="72" spans="7:27" ht="14.5">
      <c r="G72" s="83"/>
      <c r="H72" s="83"/>
      <c r="I72" s="83"/>
      <c r="J72" s="83"/>
      <c r="K72" s="83"/>
      <c r="L72" s="83"/>
      <c r="M72" s="83"/>
      <c r="N72" s="83"/>
      <c r="O72" s="83"/>
      <c r="P72" s="83"/>
      <c r="Q72" s="83"/>
      <c r="R72" s="83"/>
      <c r="T72" s="4"/>
      <c r="AA72" s="1059"/>
    </row>
    <row r="73" spans="7:27" ht="14.5">
      <c r="G73" s="83"/>
      <c r="H73" s="83"/>
      <c r="I73" s="83"/>
      <c r="J73" s="83"/>
      <c r="K73" s="83"/>
      <c r="L73" s="83"/>
      <c r="M73" s="83"/>
      <c r="N73" s="83"/>
      <c r="O73" s="83"/>
      <c r="P73" s="83"/>
      <c r="Q73" s="83"/>
      <c r="R73" s="83"/>
      <c r="T73" s="4"/>
      <c r="AA73" s="1059"/>
    </row>
    <row r="74" spans="7:27" ht="14.5">
      <c r="G74" s="83"/>
      <c r="H74" s="83"/>
      <c r="I74" s="83"/>
      <c r="J74" s="83"/>
      <c r="K74" s="83"/>
      <c r="L74" s="83"/>
      <c r="M74" s="83"/>
      <c r="N74" s="83"/>
      <c r="O74" s="83"/>
      <c r="P74" s="83"/>
      <c r="Q74" s="83"/>
      <c r="R74" s="83"/>
      <c r="T74" s="4"/>
      <c r="AA74" s="1059"/>
    </row>
    <row r="75" spans="7:27" ht="14.5">
      <c r="G75" s="83"/>
      <c r="H75" s="83"/>
      <c r="I75" s="83"/>
      <c r="J75" s="83"/>
      <c r="K75" s="83"/>
      <c r="L75" s="83"/>
      <c r="M75" s="83"/>
      <c r="N75" s="83"/>
      <c r="O75" s="83"/>
      <c r="P75" s="83"/>
      <c r="Q75" s="83"/>
      <c r="R75" s="83"/>
      <c r="T75" s="4"/>
      <c r="AA75" s="1059"/>
    </row>
    <row r="76" spans="7:27" ht="14.5">
      <c r="G76" s="83"/>
      <c r="H76" s="83"/>
      <c r="I76" s="83"/>
      <c r="J76" s="83"/>
      <c r="K76" s="83"/>
      <c r="L76" s="83"/>
      <c r="M76" s="83"/>
      <c r="N76" s="83"/>
      <c r="O76" s="83"/>
      <c r="P76" s="83"/>
      <c r="Q76" s="83"/>
      <c r="R76" s="83"/>
      <c r="T76" s="4"/>
      <c r="AA76" s="1059"/>
    </row>
    <row r="77" spans="7:27" ht="14.5">
      <c r="G77" s="83"/>
      <c r="H77" s="83"/>
      <c r="I77" s="83"/>
      <c r="J77" s="83"/>
      <c r="K77" s="83"/>
      <c r="L77" s="83"/>
      <c r="M77" s="83"/>
      <c r="N77" s="83"/>
      <c r="O77" s="83"/>
      <c r="P77" s="83"/>
      <c r="Q77" s="83"/>
      <c r="R77" s="83"/>
      <c r="T77" s="4"/>
      <c r="AA77" s="1059"/>
    </row>
    <row r="78" spans="7:27" ht="14.5">
      <c r="G78" s="83"/>
      <c r="H78" s="83"/>
      <c r="I78" s="83"/>
      <c r="J78" s="83"/>
      <c r="K78" s="83"/>
      <c r="L78" s="83"/>
      <c r="M78" s="83"/>
      <c r="N78" s="83"/>
      <c r="O78" s="83"/>
      <c r="P78" s="83"/>
      <c r="Q78" s="83"/>
      <c r="R78" s="83"/>
      <c r="T78" s="4"/>
      <c r="AA78" s="1059"/>
    </row>
    <row r="79" spans="7:27" ht="14.5">
      <c r="G79" s="83"/>
      <c r="H79" s="83"/>
      <c r="I79" s="83"/>
      <c r="J79" s="83"/>
      <c r="K79" s="83"/>
      <c r="L79" s="83"/>
      <c r="M79" s="83"/>
      <c r="N79" s="83"/>
      <c r="O79" s="83"/>
      <c r="P79" s="83"/>
      <c r="Q79" s="83"/>
      <c r="R79" s="83"/>
      <c r="T79" s="4"/>
      <c r="AA79" s="1059"/>
    </row>
    <row r="80" spans="7:27" ht="14.5">
      <c r="G80" s="83"/>
      <c r="H80" s="83"/>
      <c r="I80" s="83"/>
      <c r="J80" s="83"/>
      <c r="K80" s="83"/>
      <c r="L80" s="83"/>
      <c r="M80" s="83"/>
      <c r="N80" s="83"/>
      <c r="O80" s="83"/>
      <c r="P80" s="83"/>
      <c r="Q80" s="83"/>
      <c r="R80" s="83"/>
      <c r="T80" s="4"/>
      <c r="AA80" s="1059"/>
    </row>
    <row r="81" spans="7:27" ht="14.5">
      <c r="G81" s="83"/>
      <c r="H81" s="83"/>
      <c r="I81" s="83"/>
      <c r="J81" s="83"/>
      <c r="K81" s="83"/>
      <c r="L81" s="83"/>
      <c r="M81" s="83"/>
      <c r="N81" s="83"/>
      <c r="O81" s="83"/>
      <c r="P81" s="83"/>
      <c r="Q81" s="83"/>
      <c r="R81" s="83"/>
      <c r="T81" s="4"/>
      <c r="AA81" s="1059"/>
    </row>
    <row r="82" spans="7:27" ht="14.5">
      <c r="G82" s="83"/>
      <c r="H82" s="83"/>
      <c r="I82" s="83"/>
      <c r="J82" s="83"/>
      <c r="K82" s="83"/>
      <c r="L82" s="83"/>
      <c r="M82" s="83"/>
      <c r="N82" s="83"/>
      <c r="O82" s="83"/>
      <c r="P82" s="83"/>
      <c r="Q82" s="83"/>
      <c r="R82" s="83"/>
      <c r="T82" s="4"/>
      <c r="AA82" s="1059"/>
    </row>
    <row r="83" spans="7:27" ht="14.5">
      <c r="G83" s="83"/>
      <c r="H83" s="83"/>
      <c r="I83" s="83"/>
      <c r="J83" s="83"/>
      <c r="K83" s="83"/>
      <c r="L83" s="83"/>
      <c r="M83" s="83"/>
      <c r="N83" s="83"/>
      <c r="O83" s="83"/>
      <c r="P83" s="83"/>
      <c r="Q83" s="83"/>
      <c r="R83" s="83"/>
      <c r="T83" s="4"/>
      <c r="AA83" s="1059"/>
    </row>
    <row r="84" spans="7:27" ht="14.5">
      <c r="G84" s="83"/>
      <c r="H84" s="83"/>
      <c r="I84" s="83"/>
      <c r="J84" s="83"/>
      <c r="K84" s="83"/>
      <c r="L84" s="83"/>
      <c r="M84" s="83"/>
      <c r="N84" s="83"/>
      <c r="O84" s="83"/>
      <c r="P84" s="83"/>
      <c r="Q84" s="83"/>
      <c r="R84" s="83"/>
      <c r="T84" s="4"/>
      <c r="AA84" s="1059"/>
    </row>
    <row r="85" spans="7:27" ht="14.5">
      <c r="G85" s="83"/>
      <c r="H85" s="83"/>
      <c r="I85" s="83"/>
      <c r="J85" s="83"/>
      <c r="K85" s="83"/>
      <c r="L85" s="83"/>
      <c r="M85" s="83"/>
      <c r="N85" s="83"/>
      <c r="O85" s="83"/>
      <c r="P85" s="83"/>
      <c r="Q85" s="83"/>
      <c r="R85" s="83"/>
      <c r="T85" s="4"/>
      <c r="AA85" s="1059"/>
    </row>
    <row r="86" spans="7:27" ht="14.5">
      <c r="G86" s="83"/>
      <c r="H86" s="83"/>
      <c r="I86" s="83"/>
      <c r="J86" s="83"/>
      <c r="K86" s="83"/>
      <c r="L86" s="83"/>
      <c r="M86" s="83"/>
      <c r="N86" s="83"/>
      <c r="O86" s="83"/>
      <c r="P86" s="83"/>
      <c r="Q86" s="83"/>
      <c r="R86" s="83"/>
      <c r="T86" s="4"/>
      <c r="AA86" s="1059"/>
    </row>
    <row r="87" spans="7:27" ht="14.5">
      <c r="G87" s="83"/>
      <c r="H87" s="83"/>
      <c r="I87" s="83"/>
      <c r="J87" s="83"/>
      <c r="K87" s="83"/>
      <c r="L87" s="83"/>
      <c r="M87" s="83"/>
      <c r="N87" s="83"/>
      <c r="O87" s="83"/>
      <c r="P87" s="83"/>
      <c r="Q87" s="83"/>
      <c r="R87" s="83"/>
      <c r="T87" s="4"/>
      <c r="AA87" s="1059"/>
    </row>
    <row r="88" spans="7:27" ht="14.5">
      <c r="G88" s="83"/>
      <c r="H88" s="83"/>
      <c r="I88" s="83"/>
      <c r="J88" s="83"/>
      <c r="K88" s="83"/>
      <c r="L88" s="83"/>
      <c r="M88" s="83"/>
      <c r="N88" s="83"/>
      <c r="O88" s="83"/>
      <c r="P88" s="83"/>
      <c r="Q88" s="83"/>
      <c r="R88" s="83"/>
      <c r="T88" s="4"/>
      <c r="AA88" s="1059"/>
    </row>
    <row r="89" spans="7:27" ht="14.5">
      <c r="G89" s="83"/>
      <c r="H89" s="83"/>
      <c r="I89" s="83"/>
      <c r="J89" s="83"/>
      <c r="K89" s="83"/>
      <c r="L89" s="83"/>
      <c r="M89" s="83"/>
      <c r="N89" s="83"/>
      <c r="O89" s="83"/>
      <c r="P89" s="83"/>
      <c r="Q89" s="83"/>
      <c r="R89" s="83"/>
      <c r="T89" s="4"/>
      <c r="AA89" s="1059"/>
    </row>
    <row r="90" spans="7:27" ht="14.5">
      <c r="G90" s="83"/>
      <c r="H90" s="83"/>
      <c r="I90" s="83"/>
      <c r="J90" s="83"/>
      <c r="K90" s="83"/>
      <c r="L90" s="83"/>
      <c r="M90" s="83"/>
      <c r="N90" s="83"/>
      <c r="O90" s="83"/>
      <c r="P90" s="83"/>
      <c r="Q90" s="83"/>
      <c r="R90" s="83"/>
      <c r="T90" s="4"/>
      <c r="AA90" s="1059"/>
    </row>
    <row r="91" spans="7:27" ht="14.5">
      <c r="G91" s="83"/>
      <c r="H91" s="83"/>
      <c r="I91" s="83"/>
      <c r="J91" s="83"/>
      <c r="K91" s="83"/>
      <c r="L91" s="83"/>
      <c r="M91" s="83"/>
      <c r="N91" s="83"/>
      <c r="O91" s="83"/>
      <c r="P91" s="83"/>
      <c r="Q91" s="83"/>
      <c r="R91" s="83"/>
      <c r="T91" s="4"/>
      <c r="AA91" s="1059"/>
    </row>
    <row r="92" spans="7:27" ht="14.5">
      <c r="G92" s="83"/>
      <c r="H92" s="83"/>
      <c r="I92" s="83"/>
      <c r="J92" s="83"/>
      <c r="K92" s="83"/>
      <c r="L92" s="83"/>
      <c r="M92" s="83"/>
      <c r="N92" s="83"/>
      <c r="O92" s="83"/>
      <c r="P92" s="83"/>
      <c r="Q92" s="83"/>
      <c r="R92" s="83"/>
      <c r="T92" s="4"/>
      <c r="AA92" s="1059"/>
    </row>
    <row r="93" spans="7:27" ht="14.5">
      <c r="G93" s="83"/>
      <c r="H93" s="83"/>
      <c r="I93" s="83"/>
      <c r="J93" s="83"/>
      <c r="K93" s="83"/>
      <c r="L93" s="83"/>
      <c r="M93" s="83"/>
      <c r="N93" s="83"/>
      <c r="O93" s="83"/>
      <c r="P93" s="83"/>
      <c r="Q93" s="83"/>
      <c r="R93" s="83"/>
      <c r="T93" s="4"/>
      <c r="AA93" s="1059"/>
    </row>
    <row r="94" spans="7:27" ht="14.5">
      <c r="G94" s="83"/>
      <c r="H94" s="83"/>
      <c r="I94" s="83"/>
      <c r="J94" s="83"/>
      <c r="K94" s="83"/>
      <c r="L94" s="83"/>
      <c r="M94" s="83"/>
      <c r="N94" s="83"/>
      <c r="O94" s="83"/>
      <c r="P94" s="83"/>
      <c r="Q94" s="83"/>
      <c r="R94" s="83"/>
      <c r="T94" s="4"/>
      <c r="AA94" s="1059"/>
    </row>
    <row r="95" spans="7:27" ht="14.5">
      <c r="G95" s="83"/>
      <c r="H95" s="83"/>
      <c r="I95" s="83"/>
      <c r="J95" s="83"/>
      <c r="K95" s="83"/>
      <c r="L95" s="83"/>
      <c r="M95" s="83"/>
      <c r="N95" s="83"/>
      <c r="O95" s="83"/>
      <c r="P95" s="83"/>
      <c r="Q95" s="83"/>
      <c r="R95" s="83"/>
      <c r="T95" s="4"/>
      <c r="AA95" s="1059"/>
    </row>
    <row r="96" spans="7:27" ht="14.5">
      <c r="G96" s="83"/>
      <c r="H96" s="83"/>
      <c r="I96" s="83"/>
      <c r="J96" s="83"/>
      <c r="K96" s="83"/>
      <c r="L96" s="83"/>
      <c r="M96" s="83"/>
      <c r="N96" s="83"/>
      <c r="O96" s="83"/>
      <c r="P96" s="83"/>
      <c r="Q96" s="83"/>
      <c r="R96" s="83"/>
      <c r="T96" s="4"/>
      <c r="AA96" s="1059"/>
    </row>
    <row r="97" spans="7:27" ht="14.5">
      <c r="G97" s="83"/>
      <c r="H97" s="83"/>
      <c r="I97" s="83"/>
      <c r="J97" s="83"/>
      <c r="K97" s="83"/>
      <c r="L97" s="83"/>
      <c r="M97" s="83"/>
      <c r="N97" s="83"/>
      <c r="O97" s="83"/>
      <c r="P97" s="83"/>
      <c r="Q97" s="83"/>
      <c r="R97" s="83"/>
      <c r="T97" s="4"/>
      <c r="AA97" s="1059"/>
    </row>
    <row r="98" spans="7:27" ht="14.5">
      <c r="G98" s="83"/>
      <c r="H98" s="83"/>
      <c r="I98" s="83"/>
      <c r="J98" s="83"/>
      <c r="K98" s="83"/>
      <c r="L98" s="83"/>
      <c r="M98" s="83"/>
      <c r="N98" s="83"/>
      <c r="O98" s="83"/>
      <c r="P98" s="83"/>
      <c r="Q98" s="83"/>
      <c r="R98" s="83"/>
      <c r="T98" s="4"/>
      <c r="AA98" s="1059"/>
    </row>
    <row r="99" spans="7:27" ht="14.5">
      <c r="G99" s="83"/>
      <c r="H99" s="83"/>
      <c r="I99" s="83"/>
      <c r="J99" s="83"/>
      <c r="K99" s="83"/>
      <c r="L99" s="83"/>
      <c r="M99" s="83"/>
      <c r="N99" s="83"/>
      <c r="O99" s="83"/>
      <c r="P99" s="83"/>
      <c r="Q99" s="83"/>
      <c r="R99" s="83"/>
      <c r="T99" s="4"/>
      <c r="AA99" s="1059"/>
    </row>
    <row r="100" spans="7:27" ht="14.5">
      <c r="G100" s="83"/>
      <c r="H100" s="83"/>
      <c r="I100" s="83"/>
      <c r="J100" s="83"/>
      <c r="K100" s="83"/>
      <c r="L100" s="83"/>
      <c r="M100" s="83"/>
      <c r="N100" s="83"/>
      <c r="O100" s="83"/>
      <c r="P100" s="83"/>
      <c r="Q100" s="83"/>
      <c r="R100" s="83"/>
      <c r="T100" s="4"/>
      <c r="AA100" s="1059"/>
    </row>
    <row r="101" spans="7:27" ht="14.5">
      <c r="G101" s="83"/>
      <c r="H101" s="83"/>
      <c r="I101" s="83"/>
      <c r="J101" s="83"/>
      <c r="K101" s="83"/>
      <c r="L101" s="83"/>
      <c r="M101" s="83"/>
      <c r="N101" s="83"/>
      <c r="O101" s="83"/>
      <c r="P101" s="83"/>
      <c r="Q101" s="83"/>
      <c r="R101" s="83"/>
      <c r="T101" s="4"/>
      <c r="AA101" s="1059"/>
    </row>
    <row r="102" spans="7:27" ht="14.5">
      <c r="G102" s="83"/>
      <c r="H102" s="83"/>
      <c r="I102" s="83"/>
      <c r="J102" s="83"/>
      <c r="K102" s="83"/>
      <c r="L102" s="83"/>
      <c r="M102" s="83"/>
      <c r="N102" s="83"/>
      <c r="O102" s="83"/>
      <c r="P102" s="83"/>
      <c r="Q102" s="83"/>
      <c r="R102" s="83"/>
      <c r="T102" s="4"/>
      <c r="AA102" s="1059"/>
    </row>
    <row r="103" spans="7:27" ht="14.5">
      <c r="G103" s="83"/>
      <c r="H103" s="83"/>
      <c r="I103" s="83"/>
      <c r="J103" s="83"/>
      <c r="K103" s="83"/>
      <c r="L103" s="83"/>
      <c r="M103" s="83"/>
      <c r="N103" s="83"/>
      <c r="O103" s="83"/>
      <c r="P103" s="83"/>
      <c r="Q103" s="83"/>
      <c r="R103" s="83"/>
      <c r="T103" s="4"/>
      <c r="AA103" s="1059"/>
    </row>
    <row r="104" spans="7:27" ht="14.5">
      <c r="G104" s="83"/>
      <c r="H104" s="83"/>
      <c r="I104" s="83"/>
      <c r="J104" s="83"/>
      <c r="K104" s="83"/>
      <c r="L104" s="83"/>
      <c r="M104" s="83"/>
      <c r="N104" s="83"/>
      <c r="O104" s="83"/>
      <c r="P104" s="83"/>
      <c r="Q104" s="83"/>
      <c r="R104" s="83"/>
      <c r="T104" s="4"/>
      <c r="AA104" s="1059"/>
    </row>
    <row r="105" spans="7:27" ht="14.5">
      <c r="G105" s="83"/>
      <c r="H105" s="83"/>
      <c r="I105" s="83"/>
      <c r="J105" s="83"/>
      <c r="K105" s="83"/>
      <c r="L105" s="83"/>
      <c r="M105" s="83"/>
      <c r="N105" s="83"/>
      <c r="O105" s="83"/>
      <c r="P105" s="83"/>
      <c r="Q105" s="83"/>
      <c r="R105" s="83"/>
      <c r="T105" s="4"/>
      <c r="AA105" s="1059"/>
    </row>
    <row r="106" spans="7:27" ht="14.5">
      <c r="G106" s="83"/>
      <c r="H106" s="83"/>
      <c r="I106" s="83"/>
      <c r="J106" s="83"/>
      <c r="K106" s="83"/>
      <c r="L106" s="83"/>
      <c r="M106" s="83"/>
      <c r="N106" s="83"/>
      <c r="O106" s="83"/>
      <c r="P106" s="83"/>
      <c r="Q106" s="83"/>
      <c r="R106" s="83"/>
      <c r="T106" s="4"/>
      <c r="AA106" s="1059"/>
    </row>
    <row r="107" spans="7:27" ht="14.5">
      <c r="G107" s="83"/>
      <c r="H107" s="83"/>
      <c r="I107" s="83"/>
      <c r="J107" s="83"/>
      <c r="K107" s="83"/>
      <c r="L107" s="83"/>
      <c r="M107" s="83"/>
      <c r="N107" s="83"/>
      <c r="O107" s="83"/>
      <c r="P107" s="83"/>
      <c r="Q107" s="83"/>
      <c r="R107" s="83"/>
      <c r="T107" s="4"/>
      <c r="AA107" s="1059"/>
    </row>
    <row r="108" spans="7:27" ht="14.5">
      <c r="G108" s="83"/>
      <c r="H108" s="83"/>
      <c r="I108" s="83"/>
      <c r="J108" s="83"/>
      <c r="K108" s="83"/>
      <c r="L108" s="83"/>
      <c r="M108" s="83"/>
      <c r="N108" s="83"/>
      <c r="O108" s="83"/>
      <c r="P108" s="83"/>
      <c r="Q108" s="83"/>
      <c r="R108" s="83"/>
      <c r="T108" s="4"/>
      <c r="AA108" s="1059"/>
    </row>
    <row r="109" spans="7:27" ht="14.5">
      <c r="G109" s="83"/>
      <c r="H109" s="83"/>
      <c r="I109" s="83"/>
      <c r="J109" s="83"/>
      <c r="K109" s="83"/>
      <c r="L109" s="83"/>
      <c r="M109" s="83"/>
      <c r="N109" s="83"/>
      <c r="O109" s="83"/>
      <c r="P109" s="83"/>
      <c r="Q109" s="83"/>
      <c r="R109" s="83"/>
      <c r="T109" s="4"/>
      <c r="AA109" s="1059"/>
    </row>
    <row r="110" spans="7:27" ht="14.5">
      <c r="G110" s="83"/>
      <c r="H110" s="83"/>
      <c r="I110" s="83"/>
      <c r="J110" s="83"/>
      <c r="K110" s="83"/>
      <c r="L110" s="83"/>
      <c r="M110" s="83"/>
      <c r="N110" s="83"/>
      <c r="O110" s="83"/>
      <c r="P110" s="83"/>
      <c r="Q110" s="83"/>
      <c r="R110" s="83"/>
      <c r="T110" s="4"/>
      <c r="AA110" s="1059"/>
    </row>
    <row r="111" spans="7:27" ht="14.5">
      <c r="G111" s="83"/>
      <c r="H111" s="83"/>
      <c r="I111" s="83"/>
      <c r="J111" s="83"/>
      <c r="K111" s="83"/>
      <c r="L111" s="83"/>
      <c r="M111" s="83"/>
      <c r="N111" s="83"/>
      <c r="O111" s="83"/>
      <c r="P111" s="83"/>
      <c r="Q111" s="83"/>
      <c r="R111" s="83"/>
      <c r="T111" s="4"/>
      <c r="AA111" s="1059"/>
    </row>
    <row r="112" spans="7:27" ht="14.5">
      <c r="G112" s="83"/>
      <c r="H112" s="83"/>
      <c r="I112" s="83"/>
      <c r="J112" s="83"/>
      <c r="K112" s="83"/>
      <c r="L112" s="83"/>
      <c r="M112" s="83"/>
      <c r="N112" s="83"/>
      <c r="O112" s="83"/>
      <c r="P112" s="83"/>
      <c r="Q112" s="83"/>
      <c r="R112" s="83"/>
      <c r="T112" s="4"/>
      <c r="AA112" s="1059"/>
    </row>
    <row r="113" spans="7:27" ht="14.5">
      <c r="G113" s="83"/>
      <c r="H113" s="83"/>
      <c r="I113" s="83"/>
      <c r="J113" s="83"/>
      <c r="K113" s="83"/>
      <c r="L113" s="83"/>
      <c r="M113" s="83"/>
      <c r="N113" s="83"/>
      <c r="O113" s="83"/>
      <c r="P113" s="83"/>
      <c r="Q113" s="83"/>
      <c r="R113" s="83"/>
      <c r="T113" s="4"/>
      <c r="AA113" s="1059"/>
    </row>
    <row r="114" spans="7:27" ht="14.5">
      <c r="G114" s="83"/>
      <c r="H114" s="83"/>
      <c r="I114" s="83"/>
      <c r="J114" s="83"/>
      <c r="K114" s="83"/>
      <c r="L114" s="83"/>
      <c r="M114" s="83"/>
      <c r="N114" s="83"/>
      <c r="O114" s="83"/>
      <c r="P114" s="83"/>
      <c r="Q114" s="83"/>
      <c r="R114" s="83"/>
      <c r="T114" s="4"/>
      <c r="AA114" s="1059"/>
    </row>
    <row r="115" spans="7:27" ht="14.5">
      <c r="G115" s="83"/>
      <c r="H115" s="83"/>
      <c r="I115" s="83"/>
      <c r="J115" s="83"/>
      <c r="K115" s="83"/>
      <c r="L115" s="83"/>
      <c r="M115" s="83"/>
      <c r="N115" s="83"/>
      <c r="O115" s="83"/>
      <c r="P115" s="83"/>
      <c r="Q115" s="83"/>
      <c r="R115" s="83"/>
      <c r="T115" s="4"/>
      <c r="AA115" s="1059"/>
    </row>
    <row r="116" spans="7:27" ht="14.5">
      <c r="G116" s="83"/>
      <c r="H116" s="83"/>
      <c r="I116" s="83"/>
      <c r="J116" s="83"/>
      <c r="K116" s="83"/>
      <c r="L116" s="83"/>
      <c r="M116" s="83"/>
      <c r="N116" s="83"/>
      <c r="O116" s="83"/>
      <c r="P116" s="83"/>
      <c r="Q116" s="83"/>
      <c r="R116" s="83"/>
      <c r="T116" s="4"/>
      <c r="AA116" s="1059"/>
    </row>
    <row r="117" spans="7:27" ht="14.5">
      <c r="G117" s="83"/>
      <c r="H117" s="83"/>
      <c r="I117" s="83"/>
      <c r="J117" s="83"/>
      <c r="K117" s="83"/>
      <c r="L117" s="83"/>
      <c r="M117" s="83"/>
      <c r="N117" s="83"/>
      <c r="O117" s="83"/>
      <c r="P117" s="83"/>
      <c r="Q117" s="83"/>
      <c r="R117" s="83"/>
      <c r="T117" s="4"/>
      <c r="AA117" s="1059"/>
    </row>
    <row r="118" spans="7:27" ht="14.5">
      <c r="G118" s="83"/>
      <c r="H118" s="83"/>
      <c r="I118" s="83"/>
      <c r="J118" s="83"/>
      <c r="K118" s="83"/>
      <c r="L118" s="83"/>
      <c r="M118" s="83"/>
      <c r="N118" s="83"/>
      <c r="O118" s="83"/>
      <c r="P118" s="83"/>
      <c r="Q118" s="83"/>
      <c r="R118" s="83"/>
      <c r="T118" s="4"/>
      <c r="AA118" s="1059"/>
    </row>
    <row r="119" spans="7:27" ht="14.5">
      <c r="G119" s="83"/>
      <c r="H119" s="83"/>
      <c r="I119" s="83"/>
      <c r="J119" s="83"/>
      <c r="K119" s="83"/>
      <c r="L119" s="83"/>
      <c r="M119" s="83"/>
      <c r="N119" s="83"/>
      <c r="O119" s="83"/>
      <c r="P119" s="83"/>
      <c r="Q119" s="83"/>
      <c r="R119" s="83"/>
      <c r="T119" s="4"/>
      <c r="AA119" s="1059"/>
    </row>
    <row r="120" spans="7:27" ht="14.5">
      <c r="G120" s="83"/>
      <c r="H120" s="83"/>
      <c r="I120" s="83"/>
      <c r="J120" s="83"/>
      <c r="K120" s="83"/>
      <c r="L120" s="83"/>
      <c r="M120" s="83"/>
      <c r="N120" s="83"/>
      <c r="O120" s="83"/>
      <c r="P120" s="83"/>
      <c r="Q120" s="83"/>
      <c r="R120" s="83"/>
      <c r="T120" s="4"/>
      <c r="AA120" s="1059"/>
    </row>
    <row r="121" spans="7:27" ht="14.5">
      <c r="G121" s="83"/>
      <c r="H121" s="83"/>
      <c r="I121" s="83"/>
      <c r="J121" s="83"/>
      <c r="K121" s="83"/>
      <c r="L121" s="83"/>
      <c r="M121" s="83"/>
      <c r="N121" s="83"/>
      <c r="O121" s="83"/>
      <c r="P121" s="83"/>
      <c r="Q121" s="83"/>
      <c r="R121" s="83"/>
      <c r="T121" s="4"/>
      <c r="AA121" s="1059"/>
    </row>
    <row r="122" spans="7:27" ht="14.5">
      <c r="G122" s="83"/>
      <c r="H122" s="83"/>
      <c r="I122" s="83"/>
      <c r="J122" s="83"/>
      <c r="K122" s="83"/>
      <c r="L122" s="83"/>
      <c r="M122" s="83"/>
      <c r="N122" s="83"/>
      <c r="O122" s="83"/>
      <c r="P122" s="83"/>
      <c r="Q122" s="83"/>
      <c r="R122" s="83"/>
      <c r="T122" s="4"/>
      <c r="AA122" s="1059"/>
    </row>
    <row r="123" spans="7:27" ht="14.5">
      <c r="G123" s="83"/>
      <c r="H123" s="83"/>
      <c r="I123" s="83"/>
      <c r="J123" s="83"/>
      <c r="K123" s="83"/>
      <c r="L123" s="83"/>
      <c r="M123" s="83"/>
      <c r="N123" s="83"/>
      <c r="O123" s="83"/>
      <c r="P123" s="83"/>
      <c r="Q123" s="83"/>
      <c r="R123" s="83"/>
      <c r="T123" s="4"/>
      <c r="AA123" s="1059"/>
    </row>
    <row r="124" spans="7:27" ht="14.5">
      <c r="G124" s="83"/>
      <c r="H124" s="83"/>
      <c r="I124" s="83"/>
      <c r="J124" s="83"/>
      <c r="K124" s="83"/>
      <c r="L124" s="83"/>
      <c r="M124" s="83"/>
      <c r="N124" s="83"/>
      <c r="O124" s="83"/>
      <c r="P124" s="83"/>
      <c r="Q124" s="83"/>
      <c r="R124" s="83"/>
      <c r="T124" s="4"/>
      <c r="AA124" s="1059"/>
    </row>
    <row r="125" spans="7:27" ht="14.5">
      <c r="G125" s="83"/>
      <c r="H125" s="83"/>
      <c r="I125" s="83"/>
      <c r="J125" s="83"/>
      <c r="K125" s="83"/>
      <c r="L125" s="83"/>
      <c r="M125" s="83"/>
      <c r="N125" s="83"/>
      <c r="O125" s="83"/>
      <c r="P125" s="83"/>
      <c r="Q125" s="83"/>
      <c r="R125" s="83"/>
      <c r="T125" s="4"/>
      <c r="AA125" s="1059"/>
    </row>
    <row r="126" spans="7:27" ht="14.5">
      <c r="G126" s="83"/>
      <c r="H126" s="83"/>
      <c r="I126" s="83"/>
      <c r="J126" s="83"/>
      <c r="K126" s="83"/>
      <c r="L126" s="83"/>
      <c r="M126" s="83"/>
      <c r="N126" s="83"/>
      <c r="O126" s="83"/>
      <c r="P126" s="83"/>
      <c r="Q126" s="83"/>
      <c r="R126" s="83"/>
      <c r="T126" s="4"/>
      <c r="AA126" s="1059"/>
    </row>
    <row r="127" spans="7:27" ht="14.5">
      <c r="G127" s="83"/>
      <c r="H127" s="83"/>
      <c r="I127" s="83"/>
      <c r="J127" s="83"/>
      <c r="K127" s="83"/>
      <c r="L127" s="83"/>
      <c r="M127" s="83"/>
      <c r="N127" s="83"/>
      <c r="O127" s="83"/>
      <c r="P127" s="83"/>
      <c r="Q127" s="83"/>
      <c r="R127" s="83"/>
      <c r="T127" s="4"/>
      <c r="AA127" s="1059"/>
    </row>
    <row r="128" spans="7:27" ht="14.5">
      <c r="G128" s="83"/>
      <c r="H128" s="83"/>
      <c r="I128" s="83"/>
      <c r="J128" s="83"/>
      <c r="K128" s="83"/>
      <c r="L128" s="83"/>
      <c r="M128" s="83"/>
      <c r="N128" s="83"/>
      <c r="O128" s="83"/>
      <c r="P128" s="83"/>
      <c r="Q128" s="83"/>
      <c r="R128" s="83"/>
      <c r="T128" s="4"/>
      <c r="AA128" s="1059"/>
    </row>
    <row r="129" spans="7:27" ht="14.5">
      <c r="G129" s="83"/>
      <c r="H129" s="83"/>
      <c r="I129" s="83"/>
      <c r="J129" s="83"/>
      <c r="K129" s="83"/>
      <c r="L129" s="83"/>
      <c r="M129" s="83"/>
      <c r="N129" s="83"/>
      <c r="O129" s="83"/>
      <c r="P129" s="83"/>
      <c r="Q129" s="83"/>
      <c r="R129" s="83"/>
      <c r="T129" s="4"/>
      <c r="AA129" s="1059"/>
    </row>
    <row r="130" spans="7:27" ht="14.5">
      <c r="G130" s="83"/>
      <c r="H130" s="83"/>
      <c r="I130" s="83"/>
      <c r="J130" s="83"/>
      <c r="K130" s="83"/>
      <c r="L130" s="83"/>
      <c r="M130" s="83"/>
      <c r="N130" s="83"/>
      <c r="O130" s="83"/>
      <c r="P130" s="83"/>
      <c r="Q130" s="83"/>
      <c r="R130" s="83"/>
      <c r="T130" s="4"/>
      <c r="AA130" s="1059"/>
    </row>
    <row r="131" spans="7:27" ht="14.5">
      <c r="G131" s="83"/>
      <c r="H131" s="83"/>
      <c r="I131" s="83"/>
      <c r="J131" s="83"/>
      <c r="K131" s="83"/>
      <c r="L131" s="83"/>
      <c r="M131" s="83"/>
      <c r="N131" s="83"/>
      <c r="O131" s="83"/>
      <c r="P131" s="83"/>
      <c r="Q131" s="83"/>
      <c r="R131" s="83"/>
      <c r="T131" s="4"/>
      <c r="AA131" s="1059"/>
    </row>
    <row r="132" spans="7:27" ht="14.5">
      <c r="G132" s="83"/>
      <c r="H132" s="83"/>
      <c r="I132" s="83"/>
      <c r="J132" s="83"/>
      <c r="K132" s="83"/>
      <c r="L132" s="83"/>
      <c r="M132" s="83"/>
      <c r="N132" s="83"/>
      <c r="O132" s="83"/>
      <c r="P132" s="83"/>
      <c r="Q132" s="83"/>
      <c r="R132" s="83"/>
      <c r="T132" s="4"/>
      <c r="AA132" s="1059"/>
    </row>
    <row r="133" spans="7:27" ht="14.5">
      <c r="G133" s="83"/>
      <c r="H133" s="83"/>
      <c r="I133" s="83"/>
      <c r="J133" s="83"/>
      <c r="K133" s="83"/>
      <c r="L133" s="83"/>
      <c r="M133" s="83"/>
      <c r="N133" s="83"/>
      <c r="O133" s="83"/>
      <c r="P133" s="83"/>
      <c r="Q133" s="83"/>
      <c r="R133" s="83"/>
      <c r="T133" s="4"/>
      <c r="AA133" s="1059"/>
    </row>
    <row r="134" spans="7:27" ht="14.5">
      <c r="G134" s="83"/>
      <c r="H134" s="83"/>
      <c r="I134" s="83"/>
      <c r="J134" s="83"/>
      <c r="K134" s="83"/>
      <c r="L134" s="83"/>
      <c r="M134" s="83"/>
      <c r="N134" s="83"/>
      <c r="O134" s="83"/>
      <c r="P134" s="83"/>
      <c r="Q134" s="83"/>
      <c r="R134" s="83"/>
      <c r="T134" s="4"/>
      <c r="AA134" s="1059"/>
    </row>
    <row r="135" spans="7:27" ht="14.5">
      <c r="G135" s="83"/>
      <c r="H135" s="83"/>
      <c r="I135" s="83"/>
      <c r="J135" s="83"/>
      <c r="K135" s="83"/>
      <c r="L135" s="83"/>
      <c r="M135" s="83"/>
      <c r="N135" s="83"/>
      <c r="O135" s="83"/>
      <c r="P135" s="83"/>
      <c r="Q135" s="83"/>
      <c r="R135" s="83"/>
      <c r="T135" s="4"/>
      <c r="AA135" s="1059"/>
    </row>
    <row r="136" spans="7:27" ht="14.5">
      <c r="G136" s="83"/>
      <c r="H136" s="83"/>
      <c r="I136" s="83"/>
      <c r="J136" s="83"/>
      <c r="K136" s="83"/>
      <c r="L136" s="83"/>
      <c r="M136" s="83"/>
      <c r="N136" s="83"/>
      <c r="O136" s="83"/>
      <c r="P136" s="83"/>
      <c r="Q136" s="83"/>
      <c r="R136" s="83"/>
      <c r="T136" s="4"/>
      <c r="AA136" s="1059"/>
    </row>
    <row r="137" spans="7:27" ht="14.5">
      <c r="G137" s="83"/>
      <c r="H137" s="83"/>
      <c r="I137" s="83"/>
      <c r="J137" s="83"/>
      <c r="K137" s="83"/>
      <c r="L137" s="83"/>
      <c r="M137" s="83"/>
      <c r="N137" s="83"/>
      <c r="O137" s="83"/>
      <c r="P137" s="83"/>
      <c r="Q137" s="83"/>
      <c r="R137" s="83"/>
      <c r="T137" s="4"/>
      <c r="AA137" s="1059"/>
    </row>
    <row r="138" spans="7:27" ht="14.5">
      <c r="G138" s="83"/>
      <c r="H138" s="83"/>
      <c r="I138" s="83"/>
      <c r="J138" s="83"/>
      <c r="K138" s="83"/>
      <c r="L138" s="83"/>
      <c r="M138" s="83"/>
      <c r="N138" s="83"/>
      <c r="O138" s="83"/>
      <c r="P138" s="83"/>
      <c r="Q138" s="83"/>
      <c r="R138" s="83"/>
      <c r="T138" s="4"/>
      <c r="AA138" s="1059"/>
    </row>
    <row r="139" spans="7:27" ht="14.5">
      <c r="G139" s="83"/>
      <c r="H139" s="83"/>
      <c r="I139" s="83"/>
      <c r="J139" s="83"/>
      <c r="K139" s="83"/>
      <c r="L139" s="83"/>
      <c r="M139" s="83"/>
      <c r="N139" s="83"/>
      <c r="O139" s="83"/>
      <c r="P139" s="83"/>
      <c r="Q139" s="83"/>
      <c r="R139" s="83"/>
      <c r="T139" s="4"/>
      <c r="AA139" s="1059"/>
    </row>
    <row r="140" spans="7:27" ht="14.5">
      <c r="G140" s="83"/>
      <c r="H140" s="83"/>
      <c r="I140" s="83"/>
      <c r="J140" s="83"/>
      <c r="K140" s="83"/>
      <c r="L140" s="83"/>
      <c r="M140" s="83"/>
      <c r="N140" s="83"/>
      <c r="O140" s="83"/>
      <c r="P140" s="83"/>
      <c r="Q140" s="83"/>
      <c r="R140" s="83"/>
      <c r="T140" s="4"/>
      <c r="AA140" s="1059"/>
    </row>
    <row r="141" spans="7:27" ht="14.5">
      <c r="G141" s="83"/>
      <c r="H141" s="83"/>
      <c r="I141" s="83"/>
      <c r="J141" s="83"/>
      <c r="K141" s="83"/>
      <c r="L141" s="83"/>
      <c r="M141" s="83"/>
      <c r="N141" s="83"/>
      <c r="O141" s="83"/>
      <c r="P141" s="83"/>
      <c r="Q141" s="83"/>
      <c r="R141" s="83"/>
      <c r="T141" s="4"/>
      <c r="AA141" s="1059"/>
    </row>
    <row r="142" spans="7:27" ht="14.5">
      <c r="G142" s="83"/>
      <c r="H142" s="83"/>
      <c r="I142" s="83"/>
      <c r="J142" s="83"/>
      <c r="K142" s="83"/>
      <c r="L142" s="83"/>
      <c r="M142" s="83"/>
      <c r="N142" s="83"/>
      <c r="O142" s="83"/>
      <c r="P142" s="83"/>
      <c r="Q142" s="83"/>
      <c r="R142" s="83"/>
      <c r="T142" s="4"/>
      <c r="AA142" s="1059"/>
    </row>
    <row r="143" spans="7:27" ht="14.5">
      <c r="G143" s="83"/>
      <c r="H143" s="83"/>
      <c r="I143" s="83"/>
      <c r="J143" s="83"/>
      <c r="K143" s="83"/>
      <c r="L143" s="83"/>
      <c r="M143" s="83"/>
      <c r="N143" s="83"/>
      <c r="O143" s="83"/>
      <c r="P143" s="83"/>
      <c r="Q143" s="83"/>
      <c r="R143" s="83"/>
      <c r="T143" s="4"/>
      <c r="AA143" s="1059"/>
    </row>
    <row r="144" spans="7:27" ht="14.5">
      <c r="G144" s="83"/>
      <c r="H144" s="83"/>
      <c r="I144" s="83"/>
      <c r="J144" s="83"/>
      <c r="K144" s="83"/>
      <c r="L144" s="83"/>
      <c r="M144" s="83"/>
      <c r="N144" s="83"/>
      <c r="O144" s="83"/>
      <c r="P144" s="83"/>
      <c r="Q144" s="83"/>
      <c r="R144" s="83"/>
      <c r="T144" s="4"/>
      <c r="AA144" s="1059"/>
    </row>
    <row r="145" spans="7:27" ht="14.5">
      <c r="G145" s="83"/>
      <c r="H145" s="83"/>
      <c r="I145" s="83"/>
      <c r="J145" s="83"/>
      <c r="K145" s="83"/>
      <c r="L145" s="83"/>
      <c r="M145" s="83"/>
      <c r="N145" s="83"/>
      <c r="O145" s="83"/>
      <c r="P145" s="83"/>
      <c r="Q145" s="83"/>
      <c r="R145" s="83"/>
      <c r="T145" s="4"/>
      <c r="AA145" s="1059"/>
    </row>
    <row r="146" spans="7:27" ht="14.5">
      <c r="G146" s="83"/>
      <c r="H146" s="83"/>
      <c r="I146" s="83"/>
      <c r="J146" s="83"/>
      <c r="K146" s="83"/>
      <c r="L146" s="83"/>
      <c r="M146" s="83"/>
      <c r="N146" s="83"/>
      <c r="O146" s="83"/>
      <c r="P146" s="83"/>
      <c r="Q146" s="83"/>
      <c r="R146" s="83"/>
      <c r="T146" s="4"/>
      <c r="AA146" s="1059"/>
    </row>
    <row r="147" spans="7:27" ht="14.5">
      <c r="G147" s="83"/>
      <c r="H147" s="83"/>
      <c r="I147" s="83"/>
      <c r="J147" s="83"/>
      <c r="K147" s="83"/>
      <c r="L147" s="83"/>
      <c r="M147" s="83"/>
      <c r="N147" s="83"/>
      <c r="O147" s="83"/>
      <c r="P147" s="83"/>
      <c r="Q147" s="83"/>
      <c r="R147" s="83"/>
      <c r="T147" s="4"/>
      <c r="AA147" s="1059"/>
    </row>
    <row r="148" spans="7:27" ht="14.5">
      <c r="G148" s="83"/>
      <c r="H148" s="83"/>
      <c r="I148" s="83"/>
      <c r="J148" s="83"/>
      <c r="K148" s="83"/>
      <c r="L148" s="83"/>
      <c r="M148" s="83"/>
      <c r="N148" s="83"/>
      <c r="O148" s="83"/>
      <c r="P148" s="83"/>
      <c r="Q148" s="83"/>
      <c r="R148" s="83"/>
      <c r="T148" s="4"/>
      <c r="AA148" s="1059"/>
    </row>
    <row r="149" spans="7:27" ht="14.5">
      <c r="G149" s="83"/>
      <c r="H149" s="83"/>
      <c r="I149" s="83"/>
      <c r="J149" s="83"/>
      <c r="K149" s="83"/>
      <c r="L149" s="83"/>
      <c r="M149" s="83"/>
      <c r="N149" s="83"/>
      <c r="O149" s="83"/>
      <c r="P149" s="83"/>
      <c r="Q149" s="83"/>
      <c r="R149" s="83"/>
      <c r="T149" s="4"/>
      <c r="AA149" s="1059"/>
    </row>
    <row r="150" spans="7:27" ht="14.5">
      <c r="G150" s="83"/>
      <c r="H150" s="83"/>
      <c r="I150" s="83"/>
      <c r="J150" s="83"/>
      <c r="K150" s="83"/>
      <c r="L150" s="83"/>
      <c r="M150" s="83"/>
      <c r="N150" s="83"/>
      <c r="O150" s="83"/>
      <c r="P150" s="83"/>
      <c r="Q150" s="83"/>
      <c r="R150" s="83"/>
      <c r="T150" s="4"/>
      <c r="AA150" s="1059"/>
    </row>
    <row r="151" spans="7:27" ht="14.5">
      <c r="G151" s="83"/>
      <c r="H151" s="83"/>
      <c r="I151" s="83"/>
      <c r="J151" s="83"/>
      <c r="K151" s="83"/>
      <c r="L151" s="83"/>
      <c r="M151" s="83"/>
      <c r="N151" s="83"/>
      <c r="O151" s="83"/>
      <c r="P151" s="83"/>
      <c r="Q151" s="83"/>
      <c r="R151" s="83"/>
      <c r="T151" s="4"/>
      <c r="AA151" s="1059"/>
    </row>
    <row r="152" spans="7:27" ht="14.5">
      <c r="G152" s="83"/>
      <c r="H152" s="83"/>
      <c r="I152" s="83"/>
      <c r="J152" s="83"/>
      <c r="K152" s="83"/>
      <c r="L152" s="83"/>
      <c r="M152" s="83"/>
      <c r="N152" s="83"/>
      <c r="O152" s="83"/>
      <c r="P152" s="83"/>
      <c r="Q152" s="83"/>
      <c r="R152" s="83"/>
      <c r="T152" s="4"/>
      <c r="AA152" s="1059"/>
    </row>
    <row r="153" spans="7:27" ht="14.5">
      <c r="G153" s="83"/>
      <c r="H153" s="83"/>
      <c r="I153" s="83"/>
      <c r="J153" s="83"/>
      <c r="K153" s="83"/>
      <c r="L153" s="83"/>
      <c r="M153" s="83"/>
      <c r="N153" s="83"/>
      <c r="O153" s="83"/>
      <c r="P153" s="83"/>
      <c r="Q153" s="83"/>
      <c r="R153" s="83"/>
      <c r="T153" s="4"/>
      <c r="AA153" s="1059"/>
    </row>
    <row r="154" spans="7:27" ht="14.5">
      <c r="G154" s="83"/>
      <c r="H154" s="83"/>
      <c r="I154" s="83"/>
      <c r="J154" s="83"/>
      <c r="K154" s="83"/>
      <c r="L154" s="83"/>
      <c r="M154" s="83"/>
      <c r="N154" s="83"/>
      <c r="O154" s="83"/>
      <c r="P154" s="83"/>
      <c r="Q154" s="83"/>
      <c r="R154" s="83"/>
      <c r="T154" s="4"/>
      <c r="AA154" s="1059"/>
    </row>
    <row r="155" spans="7:27" ht="14.5">
      <c r="G155" s="83"/>
      <c r="H155" s="83"/>
      <c r="I155" s="83"/>
      <c r="J155" s="83"/>
      <c r="K155" s="83"/>
      <c r="L155" s="83"/>
      <c r="M155" s="83"/>
      <c r="N155" s="83"/>
      <c r="O155" s="83"/>
      <c r="P155" s="83"/>
      <c r="Q155" s="83"/>
      <c r="R155" s="83"/>
      <c r="T155" s="4"/>
      <c r="AA155" s="1059"/>
    </row>
    <row r="156" spans="7:27" ht="14.5">
      <c r="G156" s="83"/>
      <c r="H156" s="83"/>
      <c r="I156" s="83"/>
      <c r="J156" s="83"/>
      <c r="K156" s="83"/>
      <c r="L156" s="83"/>
      <c r="M156" s="83"/>
      <c r="N156" s="83"/>
      <c r="O156" s="83"/>
      <c r="P156" s="83"/>
      <c r="Q156" s="83"/>
      <c r="R156" s="83"/>
      <c r="T156" s="4"/>
      <c r="AA156" s="1059"/>
    </row>
    <row r="157" spans="7:27" ht="14.5">
      <c r="G157" s="83"/>
      <c r="H157" s="83"/>
      <c r="I157" s="83"/>
      <c r="J157" s="83"/>
      <c r="K157" s="83"/>
      <c r="L157" s="83"/>
      <c r="M157" s="83"/>
      <c r="N157" s="83"/>
      <c r="O157" s="83"/>
      <c r="P157" s="83"/>
      <c r="Q157" s="83"/>
      <c r="R157" s="83"/>
      <c r="T157" s="4"/>
      <c r="AA157" s="1059"/>
    </row>
    <row r="158" spans="7:27" ht="14.5">
      <c r="G158" s="83"/>
      <c r="H158" s="83"/>
      <c r="I158" s="83"/>
      <c r="J158" s="83"/>
      <c r="K158" s="83"/>
      <c r="L158" s="83"/>
      <c r="M158" s="83"/>
      <c r="N158" s="83"/>
      <c r="O158" s="83"/>
      <c r="P158" s="83"/>
      <c r="Q158" s="83"/>
      <c r="R158" s="83"/>
      <c r="T158" s="4"/>
      <c r="AA158" s="1059"/>
    </row>
    <row r="159" spans="7:27" ht="14.5">
      <c r="G159" s="83"/>
      <c r="H159" s="83"/>
      <c r="I159" s="83"/>
      <c r="J159" s="83"/>
      <c r="K159" s="83"/>
      <c r="L159" s="83"/>
      <c r="M159" s="83"/>
      <c r="N159" s="83"/>
      <c r="O159" s="83"/>
      <c r="P159" s="83"/>
      <c r="Q159" s="83"/>
      <c r="R159" s="83"/>
      <c r="T159" s="4"/>
      <c r="AA159" s="1059"/>
    </row>
    <row r="160" spans="7:27" ht="14.5">
      <c r="G160" s="83"/>
      <c r="H160" s="83"/>
      <c r="I160" s="83"/>
      <c r="J160" s="83"/>
      <c r="K160" s="83"/>
      <c r="L160" s="83"/>
      <c r="M160" s="83"/>
      <c r="N160" s="83"/>
      <c r="O160" s="83"/>
      <c r="P160" s="83"/>
      <c r="Q160" s="83"/>
      <c r="R160" s="83"/>
      <c r="T160" s="4"/>
      <c r="AA160" s="1059"/>
    </row>
    <row r="161" spans="7:27" ht="14.5">
      <c r="G161" s="83"/>
      <c r="H161" s="83"/>
      <c r="I161" s="83"/>
      <c r="J161" s="83"/>
      <c r="K161" s="83"/>
      <c r="L161" s="83"/>
      <c r="M161" s="83"/>
      <c r="N161" s="83"/>
      <c r="O161" s="83"/>
      <c r="P161" s="83"/>
      <c r="Q161" s="83"/>
      <c r="R161" s="83"/>
      <c r="T161" s="4"/>
      <c r="AA161" s="1059"/>
    </row>
    <row r="162" spans="7:27" ht="14.5">
      <c r="G162" s="83"/>
      <c r="H162" s="83"/>
      <c r="I162" s="83"/>
      <c r="J162" s="83"/>
      <c r="K162" s="83"/>
      <c r="L162" s="83"/>
      <c r="M162" s="83"/>
      <c r="N162" s="83"/>
      <c r="O162" s="83"/>
      <c r="P162" s="83"/>
      <c r="Q162" s="83"/>
      <c r="R162" s="83"/>
      <c r="T162" s="4"/>
      <c r="AA162" s="1059"/>
    </row>
    <row r="163" spans="7:27" ht="14.5">
      <c r="G163" s="83"/>
      <c r="H163" s="83"/>
      <c r="I163" s="83"/>
      <c r="J163" s="83"/>
      <c r="K163" s="83"/>
      <c r="L163" s="83"/>
      <c r="M163" s="83"/>
      <c r="N163" s="83"/>
      <c r="O163" s="83"/>
      <c r="P163" s="83"/>
      <c r="Q163" s="83"/>
      <c r="R163" s="83"/>
      <c r="T163" s="4"/>
      <c r="AA163" s="1059"/>
    </row>
    <row r="164" spans="7:27" ht="14.5">
      <c r="G164" s="83"/>
      <c r="H164" s="83"/>
      <c r="I164" s="83"/>
      <c r="J164" s="83"/>
      <c r="K164" s="83"/>
      <c r="L164" s="83"/>
      <c r="M164" s="83"/>
      <c r="N164" s="83"/>
      <c r="O164" s="83"/>
      <c r="P164" s="83"/>
      <c r="Q164" s="83"/>
      <c r="R164" s="83"/>
      <c r="T164" s="4"/>
      <c r="AA164" s="1059"/>
    </row>
    <row r="165" spans="7:27" ht="14.5">
      <c r="G165" s="83"/>
      <c r="H165" s="83"/>
      <c r="I165" s="83"/>
      <c r="J165" s="83"/>
      <c r="K165" s="83"/>
      <c r="L165" s="83"/>
      <c r="M165" s="83"/>
      <c r="N165" s="83"/>
      <c r="O165" s="83"/>
      <c r="P165" s="83"/>
      <c r="Q165" s="83"/>
      <c r="R165" s="83"/>
      <c r="T165" s="4"/>
      <c r="AA165" s="1059"/>
    </row>
    <row r="166" spans="7:27" ht="14.5">
      <c r="G166" s="83"/>
      <c r="H166" s="83"/>
      <c r="I166" s="83"/>
      <c r="J166" s="83"/>
      <c r="K166" s="83"/>
      <c r="L166" s="83"/>
      <c r="M166" s="83"/>
      <c r="N166" s="83"/>
      <c r="O166" s="83"/>
      <c r="P166" s="83"/>
      <c r="Q166" s="83"/>
      <c r="R166" s="83"/>
      <c r="T166" s="4"/>
      <c r="AA166" s="1059"/>
    </row>
    <row r="167" spans="7:27" ht="14.5">
      <c r="G167" s="83"/>
      <c r="H167" s="83"/>
      <c r="I167" s="83"/>
      <c r="J167" s="83"/>
      <c r="K167" s="83"/>
      <c r="L167" s="83"/>
      <c r="M167" s="83"/>
      <c r="N167" s="83"/>
      <c r="O167" s="83"/>
      <c r="P167" s="83"/>
      <c r="Q167" s="83"/>
      <c r="R167" s="83"/>
      <c r="T167" s="4"/>
      <c r="AA167" s="1059"/>
    </row>
    <row r="168" spans="7:27" ht="14.5">
      <c r="G168" s="83"/>
      <c r="H168" s="83"/>
      <c r="I168" s="83"/>
      <c r="J168" s="83"/>
      <c r="K168" s="83"/>
      <c r="L168" s="83"/>
      <c r="M168" s="83"/>
      <c r="N168" s="83"/>
      <c r="O168" s="83"/>
      <c r="P168" s="83"/>
      <c r="Q168" s="83"/>
      <c r="R168" s="83"/>
      <c r="T168" s="4"/>
      <c r="AA168" s="1059"/>
    </row>
    <row r="169" spans="7:27" ht="14.5">
      <c r="G169" s="83"/>
      <c r="H169" s="83"/>
      <c r="I169" s="83"/>
      <c r="J169" s="83"/>
      <c r="K169" s="83"/>
      <c r="L169" s="83"/>
      <c r="M169" s="83"/>
      <c r="N169" s="83"/>
      <c r="O169" s="83"/>
      <c r="P169" s="83"/>
      <c r="Q169" s="83"/>
      <c r="R169" s="83"/>
      <c r="T169" s="4"/>
      <c r="AA169" s="1059"/>
    </row>
    <row r="170" spans="7:27" ht="14.5">
      <c r="G170" s="83"/>
      <c r="H170" s="83"/>
      <c r="I170" s="83"/>
      <c r="J170" s="83"/>
      <c r="K170" s="83"/>
      <c r="L170" s="83"/>
      <c r="M170" s="83"/>
      <c r="N170" s="83"/>
      <c r="O170" s="83"/>
      <c r="P170" s="83"/>
      <c r="Q170" s="83"/>
      <c r="R170" s="83"/>
      <c r="T170" s="4"/>
      <c r="AA170" s="1059"/>
    </row>
    <row r="171" spans="7:27" ht="14.5">
      <c r="G171" s="83"/>
      <c r="H171" s="83"/>
      <c r="I171" s="83"/>
      <c r="J171" s="83"/>
      <c r="K171" s="83"/>
      <c r="L171" s="83"/>
      <c r="M171" s="83"/>
      <c r="N171" s="83"/>
      <c r="O171" s="83"/>
      <c r="P171" s="83"/>
      <c r="Q171" s="83"/>
      <c r="R171" s="83"/>
      <c r="T171" s="4"/>
      <c r="AA171" s="1059"/>
    </row>
    <row r="172" spans="7:27" ht="14.5">
      <c r="G172" s="83"/>
      <c r="H172" s="83"/>
      <c r="I172" s="83"/>
      <c r="J172" s="83"/>
      <c r="K172" s="83"/>
      <c r="L172" s="83"/>
      <c r="M172" s="83"/>
      <c r="N172" s="83"/>
      <c r="O172" s="83"/>
      <c r="P172" s="83"/>
      <c r="Q172" s="83"/>
      <c r="R172" s="83"/>
      <c r="T172" s="4"/>
      <c r="AA172" s="1059"/>
    </row>
    <row r="173" spans="7:27" ht="14.5">
      <c r="G173" s="83"/>
      <c r="H173" s="83"/>
      <c r="I173" s="83"/>
      <c r="J173" s="83"/>
      <c r="K173" s="83"/>
      <c r="L173" s="83"/>
      <c r="M173" s="83"/>
      <c r="N173" s="83"/>
      <c r="O173" s="83"/>
      <c r="P173" s="83"/>
      <c r="Q173" s="83"/>
      <c r="R173" s="83"/>
      <c r="T173" s="4"/>
      <c r="AA173" s="1059"/>
    </row>
    <row r="174" spans="7:27" ht="14.5">
      <c r="G174" s="83"/>
      <c r="H174" s="83"/>
      <c r="I174" s="83"/>
      <c r="J174" s="83"/>
      <c r="K174" s="83"/>
      <c r="L174" s="83"/>
      <c r="M174" s="83"/>
      <c r="N174" s="83"/>
      <c r="O174" s="83"/>
      <c r="P174" s="83"/>
      <c r="Q174" s="83"/>
      <c r="R174" s="83"/>
      <c r="T174" s="4"/>
      <c r="AA174" s="1059"/>
    </row>
    <row r="175" spans="7:27" ht="14.5">
      <c r="G175" s="83"/>
      <c r="H175" s="83"/>
      <c r="I175" s="83"/>
      <c r="J175" s="83"/>
      <c r="K175" s="83"/>
      <c r="L175" s="83"/>
      <c r="M175" s="83"/>
      <c r="N175" s="83"/>
      <c r="O175" s="83"/>
      <c r="P175" s="83"/>
      <c r="Q175" s="83"/>
      <c r="R175" s="83"/>
      <c r="T175" s="4"/>
      <c r="AA175" s="1059"/>
    </row>
    <row r="176" spans="7:27" ht="14.5">
      <c r="G176" s="83"/>
      <c r="H176" s="83"/>
      <c r="I176" s="83"/>
      <c r="J176" s="83"/>
      <c r="K176" s="83"/>
      <c r="L176" s="83"/>
      <c r="M176" s="83"/>
      <c r="N176" s="83"/>
      <c r="O176" s="83"/>
      <c r="P176" s="83"/>
      <c r="Q176" s="83"/>
      <c r="R176" s="83"/>
      <c r="T176" s="4"/>
      <c r="AA176" s="1059"/>
    </row>
    <row r="177" spans="7:27" ht="14.5">
      <c r="G177" s="83"/>
      <c r="H177" s="83"/>
      <c r="I177" s="83"/>
      <c r="J177" s="83"/>
      <c r="K177" s="83"/>
      <c r="L177" s="83"/>
      <c r="M177" s="83"/>
      <c r="N177" s="83"/>
      <c r="O177" s="83"/>
      <c r="P177" s="83"/>
      <c r="Q177" s="83"/>
      <c r="R177" s="83"/>
      <c r="T177" s="4"/>
      <c r="AA177" s="1059"/>
    </row>
    <row r="178" spans="7:27" ht="14.5">
      <c r="G178" s="83"/>
      <c r="H178" s="83"/>
      <c r="I178" s="83"/>
      <c r="J178" s="83"/>
      <c r="K178" s="83"/>
      <c r="L178" s="83"/>
      <c r="M178" s="83"/>
      <c r="N178" s="83"/>
      <c r="O178" s="83"/>
      <c r="P178" s="83"/>
      <c r="Q178" s="83"/>
      <c r="R178" s="83"/>
      <c r="T178" s="4"/>
      <c r="AA178" s="1059"/>
    </row>
    <row r="179" spans="7:27" ht="14.5">
      <c r="G179" s="83"/>
      <c r="H179" s="83"/>
      <c r="I179" s="83"/>
      <c r="J179" s="83"/>
      <c r="K179" s="83"/>
      <c r="L179" s="83"/>
      <c r="M179" s="83"/>
      <c r="N179" s="83"/>
      <c r="O179" s="83"/>
      <c r="P179" s="83"/>
      <c r="Q179" s="83"/>
      <c r="R179" s="83"/>
      <c r="T179" s="4"/>
      <c r="AA179" s="1059"/>
    </row>
    <row r="180" spans="7:27" ht="14.5">
      <c r="G180" s="83"/>
      <c r="H180" s="83"/>
      <c r="I180" s="83"/>
      <c r="J180" s="83"/>
      <c r="K180" s="83"/>
      <c r="L180" s="83"/>
      <c r="M180" s="83"/>
      <c r="N180" s="83"/>
      <c r="O180" s="83"/>
      <c r="P180" s="83"/>
      <c r="Q180" s="83"/>
      <c r="R180" s="83"/>
      <c r="T180" s="4"/>
      <c r="AA180" s="1059"/>
    </row>
    <row r="181" spans="7:27" ht="14.5">
      <c r="G181" s="83"/>
      <c r="H181" s="83"/>
      <c r="I181" s="83"/>
      <c r="J181" s="83"/>
      <c r="K181" s="83"/>
      <c r="L181" s="83"/>
      <c r="M181" s="83"/>
      <c r="N181" s="83"/>
      <c r="O181" s="83"/>
      <c r="P181" s="83"/>
      <c r="Q181" s="83"/>
      <c r="R181" s="83"/>
      <c r="T181" s="4"/>
      <c r="AA181" s="1059"/>
    </row>
    <row r="182" spans="7:27" ht="14.5">
      <c r="G182" s="83"/>
      <c r="H182" s="83"/>
      <c r="I182" s="83"/>
      <c r="J182" s="83"/>
      <c r="K182" s="83"/>
      <c r="L182" s="83"/>
      <c r="M182" s="83"/>
      <c r="N182" s="83"/>
      <c r="O182" s="83"/>
      <c r="P182" s="83"/>
      <c r="Q182" s="83"/>
      <c r="R182" s="83"/>
      <c r="T182" s="4"/>
      <c r="AA182" s="1059"/>
    </row>
    <row r="183" spans="7:27" ht="14.5">
      <c r="G183" s="83"/>
      <c r="H183" s="83"/>
      <c r="I183" s="83"/>
      <c r="J183" s="83"/>
      <c r="K183" s="83"/>
      <c r="L183" s="83"/>
      <c r="M183" s="83"/>
      <c r="N183" s="83"/>
      <c r="O183" s="83"/>
      <c r="P183" s="83"/>
      <c r="Q183" s="83"/>
      <c r="R183" s="83"/>
      <c r="T183" s="4"/>
      <c r="AA183" s="1059"/>
    </row>
    <row r="184" spans="7:27" ht="14.5">
      <c r="G184" s="83"/>
      <c r="H184" s="83"/>
      <c r="I184" s="83"/>
      <c r="J184" s="83"/>
      <c r="K184" s="83"/>
      <c r="L184" s="83"/>
      <c r="M184" s="83"/>
      <c r="N184" s="83"/>
      <c r="O184" s="83"/>
      <c r="P184" s="83"/>
      <c r="Q184" s="83"/>
      <c r="R184" s="83"/>
      <c r="T184" s="4"/>
      <c r="AA184" s="1059"/>
    </row>
    <row r="185" spans="7:27" ht="14.5">
      <c r="G185" s="83"/>
      <c r="H185" s="83"/>
      <c r="I185" s="83"/>
      <c r="J185" s="83"/>
      <c r="K185" s="83"/>
      <c r="L185" s="83"/>
      <c r="M185" s="83"/>
      <c r="N185" s="83"/>
      <c r="O185" s="83"/>
      <c r="P185" s="83"/>
      <c r="Q185" s="83"/>
      <c r="R185" s="83"/>
      <c r="T185" s="4"/>
      <c r="AA185" s="1059"/>
    </row>
    <row r="186" spans="7:27" ht="14.5">
      <c r="G186" s="83"/>
      <c r="H186" s="83"/>
      <c r="I186" s="83"/>
      <c r="J186" s="83"/>
      <c r="K186" s="83"/>
      <c r="L186" s="83"/>
      <c r="M186" s="83"/>
      <c r="N186" s="83"/>
      <c r="O186" s="83"/>
      <c r="P186" s="83"/>
      <c r="Q186" s="83"/>
      <c r="R186" s="83"/>
      <c r="T186" s="4"/>
      <c r="AA186" s="1059"/>
    </row>
    <row r="187" spans="7:27" ht="14.5">
      <c r="G187" s="83"/>
      <c r="H187" s="83"/>
      <c r="I187" s="83"/>
      <c r="J187" s="83"/>
      <c r="K187" s="83"/>
      <c r="L187" s="83"/>
      <c r="M187" s="83"/>
      <c r="N187" s="83"/>
      <c r="O187" s="83"/>
      <c r="P187" s="83"/>
      <c r="Q187" s="83"/>
      <c r="R187" s="83"/>
      <c r="T187" s="4"/>
      <c r="AA187" s="1059"/>
    </row>
    <row r="188" spans="7:27" ht="14.5">
      <c r="G188" s="83"/>
      <c r="H188" s="83"/>
      <c r="I188" s="83"/>
      <c r="J188" s="83"/>
      <c r="K188" s="83"/>
      <c r="L188" s="83"/>
      <c r="M188" s="83"/>
      <c r="N188" s="83"/>
      <c r="O188" s="83"/>
      <c r="P188" s="83"/>
      <c r="Q188" s="83"/>
      <c r="R188" s="83"/>
      <c r="T188" s="4"/>
      <c r="AA188" s="1059"/>
    </row>
    <row r="189" spans="7:27" ht="14.5">
      <c r="G189" s="83"/>
      <c r="H189" s="83"/>
      <c r="I189" s="83"/>
      <c r="J189" s="83"/>
      <c r="K189" s="83"/>
      <c r="L189" s="83"/>
      <c r="M189" s="83"/>
      <c r="N189" s="83"/>
      <c r="O189" s="83"/>
      <c r="P189" s="83"/>
      <c r="Q189" s="83"/>
      <c r="R189" s="83"/>
      <c r="T189" s="4"/>
      <c r="AA189" s="1059"/>
    </row>
    <row r="190" spans="7:27" ht="14.5">
      <c r="G190" s="83"/>
      <c r="H190" s="83"/>
      <c r="I190" s="83"/>
      <c r="J190" s="83"/>
      <c r="K190" s="83"/>
      <c r="L190" s="83"/>
      <c r="M190" s="83"/>
      <c r="N190" s="83"/>
      <c r="O190" s="83"/>
      <c r="P190" s="83"/>
      <c r="Q190" s="83"/>
      <c r="R190" s="83"/>
      <c r="T190" s="4"/>
      <c r="AA190" s="1059"/>
    </row>
    <row r="191" spans="7:27" ht="14.5">
      <c r="G191" s="83"/>
      <c r="H191" s="83"/>
      <c r="I191" s="83"/>
      <c r="J191" s="83"/>
      <c r="K191" s="83"/>
      <c r="L191" s="83"/>
      <c r="M191" s="83"/>
      <c r="N191" s="83"/>
      <c r="O191" s="83"/>
      <c r="P191" s="83"/>
      <c r="Q191" s="83"/>
      <c r="R191" s="83"/>
      <c r="T191" s="4"/>
      <c r="AA191" s="1059"/>
    </row>
    <row r="192" spans="7:27" ht="14.5">
      <c r="G192" s="83"/>
      <c r="H192" s="83"/>
      <c r="I192" s="83"/>
      <c r="J192" s="83"/>
      <c r="K192" s="83"/>
      <c r="L192" s="83"/>
      <c r="M192" s="83"/>
      <c r="N192" s="83"/>
      <c r="O192" s="83"/>
      <c r="P192" s="83"/>
      <c r="Q192" s="83"/>
      <c r="R192" s="83"/>
      <c r="T192" s="4"/>
      <c r="AA192" s="1059"/>
    </row>
    <row r="193" spans="7:27" ht="14.5">
      <c r="G193" s="83"/>
      <c r="H193" s="83"/>
      <c r="I193" s="83"/>
      <c r="J193" s="83"/>
      <c r="K193" s="83"/>
      <c r="L193" s="83"/>
      <c r="M193" s="83"/>
      <c r="N193" s="83"/>
      <c r="O193" s="83"/>
      <c r="P193" s="83"/>
      <c r="Q193" s="83"/>
      <c r="R193" s="83"/>
      <c r="T193" s="4"/>
      <c r="AA193" s="1059"/>
    </row>
    <row r="194" spans="7:27" ht="14.5">
      <c r="G194" s="83"/>
      <c r="H194" s="83"/>
      <c r="I194" s="83"/>
      <c r="J194" s="83"/>
      <c r="K194" s="83"/>
      <c r="L194" s="83"/>
      <c r="M194" s="83"/>
      <c r="N194" s="83"/>
      <c r="O194" s="83"/>
      <c r="P194" s="83"/>
      <c r="Q194" s="83"/>
      <c r="R194" s="83"/>
      <c r="T194" s="4"/>
      <c r="AA194" s="1059"/>
    </row>
    <row r="195" spans="7:27" ht="14.5">
      <c r="G195" s="83"/>
      <c r="H195" s="83"/>
      <c r="I195" s="83"/>
      <c r="J195" s="83"/>
      <c r="K195" s="83"/>
      <c r="L195" s="83"/>
      <c r="M195" s="83"/>
      <c r="N195" s="83"/>
      <c r="O195" s="83"/>
      <c r="P195" s="83"/>
      <c r="Q195" s="83"/>
      <c r="R195" s="83"/>
      <c r="T195" s="4"/>
      <c r="AA195" s="1059"/>
    </row>
    <row r="196" spans="7:27" ht="14.5">
      <c r="G196" s="83"/>
      <c r="H196" s="83"/>
      <c r="I196" s="83"/>
      <c r="J196" s="83"/>
      <c r="K196" s="83"/>
      <c r="L196" s="83"/>
      <c r="M196" s="83"/>
      <c r="N196" s="83"/>
      <c r="O196" s="83"/>
      <c r="P196" s="83"/>
      <c r="Q196" s="83"/>
      <c r="R196" s="83"/>
      <c r="T196" s="4"/>
      <c r="AA196" s="1059"/>
    </row>
    <row r="197" spans="7:27" ht="14.5">
      <c r="G197" s="83"/>
      <c r="H197" s="83"/>
      <c r="I197" s="83"/>
      <c r="J197" s="83"/>
      <c r="K197" s="83"/>
      <c r="L197" s="83"/>
      <c r="M197" s="83"/>
      <c r="N197" s="83"/>
      <c r="O197" s="83"/>
      <c r="P197" s="83"/>
      <c r="Q197" s="83"/>
      <c r="R197" s="83"/>
      <c r="T197" s="4"/>
      <c r="AA197" s="1059"/>
    </row>
    <row r="198" spans="7:27" ht="14.5">
      <c r="G198" s="83"/>
      <c r="H198" s="83"/>
      <c r="I198" s="83"/>
      <c r="J198" s="83"/>
      <c r="K198" s="83"/>
      <c r="L198" s="83"/>
      <c r="M198" s="83"/>
      <c r="N198" s="83"/>
      <c r="O198" s="83"/>
      <c r="P198" s="83"/>
      <c r="Q198" s="83"/>
      <c r="R198" s="83"/>
      <c r="T198" s="4"/>
      <c r="AA198" s="1059"/>
    </row>
    <row r="199" spans="7:27" ht="14.5">
      <c r="G199" s="83"/>
      <c r="H199" s="83"/>
      <c r="I199" s="83"/>
      <c r="J199" s="83"/>
      <c r="K199" s="83"/>
      <c r="L199" s="83"/>
      <c r="M199" s="83"/>
      <c r="N199" s="83"/>
      <c r="O199" s="83"/>
      <c r="P199" s="83"/>
      <c r="Q199" s="83"/>
      <c r="R199" s="83"/>
      <c r="T199" s="4"/>
      <c r="AA199" s="1059"/>
    </row>
    <row r="200" spans="7:27" ht="14.5">
      <c r="G200" s="83"/>
      <c r="H200" s="83"/>
      <c r="I200" s="83"/>
      <c r="J200" s="83"/>
      <c r="K200" s="83"/>
      <c r="L200" s="83"/>
      <c r="M200" s="83"/>
      <c r="N200" s="83"/>
      <c r="O200" s="83"/>
      <c r="P200" s="83"/>
      <c r="Q200" s="83"/>
      <c r="R200" s="83"/>
      <c r="T200" s="4"/>
      <c r="AA200" s="1059"/>
    </row>
    <row r="201" spans="7:27" ht="14.5">
      <c r="G201" s="83"/>
      <c r="H201" s="83"/>
      <c r="I201" s="83"/>
      <c r="J201" s="83"/>
      <c r="K201" s="83"/>
      <c r="L201" s="83"/>
      <c r="M201" s="83"/>
      <c r="N201" s="83"/>
      <c r="O201" s="83"/>
      <c r="P201" s="83"/>
      <c r="Q201" s="83"/>
      <c r="R201" s="83"/>
      <c r="T201" s="4"/>
      <c r="AA201" s="1059"/>
    </row>
    <row r="202" spans="7:27" ht="14.5">
      <c r="G202" s="83"/>
      <c r="H202" s="83"/>
      <c r="I202" s="83"/>
      <c r="J202" s="83"/>
      <c r="K202" s="83"/>
      <c r="L202" s="83"/>
      <c r="M202" s="83"/>
      <c r="N202" s="83"/>
      <c r="O202" s="83"/>
      <c r="P202" s="83"/>
      <c r="Q202" s="83"/>
      <c r="R202" s="83"/>
      <c r="T202" s="4"/>
      <c r="AA202" s="1059"/>
    </row>
    <row r="203" spans="7:27" ht="14.5">
      <c r="G203" s="83"/>
      <c r="H203" s="83"/>
      <c r="I203" s="83"/>
      <c r="J203" s="83"/>
      <c r="K203" s="83"/>
      <c r="L203" s="83"/>
      <c r="M203" s="83"/>
      <c r="N203" s="83"/>
      <c r="O203" s="83"/>
      <c r="P203" s="83"/>
      <c r="Q203" s="83"/>
      <c r="R203" s="83"/>
      <c r="T203" s="4"/>
      <c r="AA203" s="1059"/>
    </row>
    <row r="204" spans="7:27" ht="14.5">
      <c r="G204" s="83"/>
      <c r="H204" s="83"/>
      <c r="I204" s="83"/>
      <c r="J204" s="83"/>
      <c r="K204" s="83"/>
      <c r="L204" s="83"/>
      <c r="M204" s="83"/>
      <c r="N204" s="83"/>
      <c r="O204" s="83"/>
      <c r="P204" s="83"/>
      <c r="Q204" s="83"/>
      <c r="R204" s="83"/>
      <c r="T204" s="4"/>
      <c r="AA204" s="1059"/>
    </row>
    <row r="205" spans="7:27" ht="14.5">
      <c r="G205" s="83"/>
      <c r="H205" s="83"/>
      <c r="I205" s="83"/>
      <c r="J205" s="83"/>
      <c r="K205" s="83"/>
      <c r="L205" s="83"/>
      <c r="M205" s="83"/>
      <c r="N205" s="83"/>
      <c r="O205" s="83"/>
      <c r="P205" s="83"/>
      <c r="Q205" s="83"/>
      <c r="R205" s="83"/>
      <c r="T205" s="4"/>
      <c r="AA205" s="1059"/>
    </row>
    <row r="206" spans="7:27" ht="14.5">
      <c r="G206" s="83"/>
      <c r="H206" s="83"/>
      <c r="I206" s="83"/>
      <c r="J206" s="83"/>
      <c r="K206" s="83"/>
      <c r="L206" s="83"/>
      <c r="M206" s="83"/>
      <c r="N206" s="83"/>
      <c r="O206" s="83"/>
      <c r="P206" s="83"/>
      <c r="Q206" s="83"/>
      <c r="R206" s="83"/>
      <c r="T206" s="4"/>
      <c r="AA206" s="1059"/>
    </row>
    <row r="207" spans="7:27" ht="14.5">
      <c r="G207" s="83"/>
      <c r="H207" s="83"/>
      <c r="I207" s="83"/>
      <c r="J207" s="83"/>
      <c r="K207" s="83"/>
      <c r="L207" s="83"/>
      <c r="M207" s="83"/>
      <c r="N207" s="83"/>
      <c r="O207" s="83"/>
      <c r="P207" s="83"/>
      <c r="Q207" s="83"/>
      <c r="R207" s="83"/>
      <c r="T207" s="4"/>
      <c r="AA207" s="1059"/>
    </row>
    <row r="208" spans="7:27" ht="14.5">
      <c r="G208" s="83"/>
      <c r="H208" s="83"/>
      <c r="I208" s="83"/>
      <c r="J208" s="83"/>
      <c r="K208" s="83"/>
      <c r="L208" s="83"/>
      <c r="M208" s="83"/>
      <c r="N208" s="83"/>
      <c r="O208" s="83"/>
      <c r="P208" s="83"/>
      <c r="Q208" s="83"/>
      <c r="R208" s="83"/>
      <c r="T208" s="4"/>
      <c r="AA208" s="1059"/>
    </row>
    <row r="209" spans="7:27" ht="14.5">
      <c r="G209" s="83"/>
      <c r="H209" s="83"/>
      <c r="I209" s="83"/>
      <c r="J209" s="83"/>
      <c r="K209" s="83"/>
      <c r="L209" s="83"/>
      <c r="M209" s="83"/>
      <c r="N209" s="83"/>
      <c r="O209" s="83"/>
      <c r="P209" s="83"/>
      <c r="Q209" s="83"/>
      <c r="R209" s="83"/>
      <c r="T209" s="4"/>
      <c r="AA209" s="1059"/>
    </row>
    <row r="210" spans="7:27" ht="14.5">
      <c r="G210" s="83"/>
      <c r="H210" s="83"/>
      <c r="I210" s="83"/>
      <c r="J210" s="83"/>
      <c r="K210" s="83"/>
      <c r="L210" s="83"/>
      <c r="M210" s="83"/>
      <c r="N210" s="83"/>
      <c r="O210" s="83"/>
      <c r="P210" s="83"/>
      <c r="Q210" s="83"/>
      <c r="R210" s="83"/>
      <c r="T210" s="4"/>
      <c r="AA210" s="1059"/>
    </row>
    <row r="211" spans="7:27" ht="14.5">
      <c r="G211" s="83"/>
      <c r="H211" s="83"/>
      <c r="I211" s="83"/>
      <c r="J211" s="83"/>
      <c r="K211" s="83"/>
      <c r="L211" s="83"/>
      <c r="M211" s="83"/>
      <c r="N211" s="83"/>
      <c r="O211" s="83"/>
      <c r="P211" s="83"/>
      <c r="Q211" s="83"/>
      <c r="R211" s="83"/>
      <c r="T211" s="4"/>
      <c r="AA211" s="1059"/>
    </row>
    <row r="212" spans="7:27" ht="14.5">
      <c r="G212" s="83"/>
      <c r="H212" s="83"/>
      <c r="I212" s="83"/>
      <c r="J212" s="83"/>
      <c r="K212" s="83"/>
      <c r="L212" s="83"/>
      <c r="M212" s="83"/>
      <c r="N212" s="83"/>
      <c r="O212" s="83"/>
      <c r="P212" s="83"/>
      <c r="Q212" s="83"/>
      <c r="R212" s="83"/>
      <c r="T212" s="4"/>
      <c r="AA212" s="1059"/>
    </row>
    <row r="213" spans="7:27" ht="14.5">
      <c r="G213" s="83"/>
      <c r="H213" s="83"/>
      <c r="I213" s="83"/>
      <c r="J213" s="83"/>
      <c r="K213" s="83"/>
      <c r="L213" s="83"/>
      <c r="M213" s="83"/>
      <c r="N213" s="83"/>
      <c r="O213" s="83"/>
      <c r="P213" s="83"/>
      <c r="Q213" s="83"/>
      <c r="R213" s="83"/>
      <c r="T213" s="4"/>
      <c r="AA213" s="1059"/>
    </row>
    <row r="214" spans="7:27" ht="14.5">
      <c r="G214" s="83"/>
      <c r="H214" s="83"/>
      <c r="I214" s="83"/>
      <c r="J214" s="83"/>
      <c r="K214" s="83"/>
      <c r="L214" s="83"/>
      <c r="M214" s="83"/>
      <c r="N214" s="83"/>
      <c r="O214" s="83"/>
      <c r="P214" s="83"/>
      <c r="Q214" s="83"/>
      <c r="R214" s="83"/>
      <c r="T214" s="4"/>
      <c r="AA214" s="1059"/>
    </row>
    <row r="215" spans="7:27" ht="14.5">
      <c r="G215" s="83"/>
      <c r="H215" s="83"/>
      <c r="I215" s="83"/>
      <c r="J215" s="83"/>
      <c r="K215" s="83"/>
      <c r="L215" s="83"/>
      <c r="M215" s="83"/>
      <c r="N215" s="83"/>
      <c r="O215" s="83"/>
      <c r="P215" s="83"/>
      <c r="Q215" s="83"/>
      <c r="R215" s="83"/>
      <c r="T215" s="4"/>
      <c r="AA215" s="1059"/>
    </row>
    <row r="216" spans="7:27" ht="14.5">
      <c r="G216" s="83"/>
      <c r="H216" s="83"/>
      <c r="I216" s="83"/>
      <c r="J216" s="83"/>
      <c r="K216" s="83"/>
      <c r="L216" s="83"/>
      <c r="M216" s="83"/>
      <c r="N216" s="83"/>
      <c r="O216" s="83"/>
      <c r="P216" s="83"/>
      <c r="Q216" s="83"/>
      <c r="R216" s="83"/>
      <c r="T216" s="4"/>
      <c r="AA216" s="1059"/>
    </row>
    <row r="217" spans="7:27" ht="14.5">
      <c r="G217" s="83"/>
      <c r="H217" s="83"/>
      <c r="I217" s="83"/>
      <c r="J217" s="83"/>
      <c r="K217" s="83"/>
      <c r="L217" s="83"/>
      <c r="M217" s="83"/>
      <c r="N217" s="83"/>
      <c r="O217" s="83"/>
      <c r="P217" s="83"/>
      <c r="Q217" s="83"/>
      <c r="R217" s="83"/>
      <c r="T217" s="4"/>
      <c r="AA217" s="1059"/>
    </row>
    <row r="218" spans="7:27" ht="14.5">
      <c r="G218" s="83"/>
      <c r="H218" s="83"/>
      <c r="I218" s="83"/>
      <c r="J218" s="83"/>
      <c r="K218" s="83"/>
      <c r="L218" s="83"/>
      <c r="M218" s="83"/>
      <c r="N218" s="83"/>
      <c r="O218" s="83"/>
      <c r="P218" s="83"/>
      <c r="Q218" s="83"/>
      <c r="R218" s="83"/>
      <c r="T218" s="4"/>
      <c r="AA218" s="1059"/>
    </row>
    <row r="219" spans="7:27" ht="14.5">
      <c r="G219" s="83"/>
      <c r="H219" s="83"/>
      <c r="I219" s="83"/>
      <c r="J219" s="83"/>
      <c r="K219" s="83"/>
      <c r="L219" s="83"/>
      <c r="M219" s="83"/>
      <c r="N219" s="83"/>
      <c r="O219" s="83"/>
      <c r="P219" s="83"/>
      <c r="Q219" s="83"/>
      <c r="R219" s="83"/>
      <c r="T219" s="4"/>
      <c r="AA219" s="1059"/>
    </row>
    <row r="220" spans="7:27" ht="14.5">
      <c r="G220" s="83"/>
      <c r="H220" s="83"/>
      <c r="I220" s="83"/>
      <c r="J220" s="83"/>
      <c r="K220" s="83"/>
      <c r="L220" s="83"/>
      <c r="M220" s="83"/>
      <c r="N220" s="83"/>
      <c r="O220" s="83"/>
      <c r="P220" s="83"/>
      <c r="Q220" s="83"/>
      <c r="R220" s="83"/>
      <c r="T220" s="4"/>
      <c r="AA220" s="1059"/>
    </row>
    <row r="221" spans="7:27" ht="14.5">
      <c r="G221" s="83"/>
      <c r="H221" s="83"/>
      <c r="I221" s="83"/>
      <c r="J221" s="83"/>
      <c r="K221" s="83"/>
      <c r="L221" s="83"/>
      <c r="M221" s="83"/>
      <c r="N221" s="83"/>
      <c r="O221" s="83"/>
      <c r="P221" s="83"/>
      <c r="Q221" s="83"/>
      <c r="R221" s="83"/>
      <c r="T221" s="4"/>
      <c r="AA221" s="1059"/>
    </row>
    <row r="222" spans="7:27" ht="14.5">
      <c r="G222" s="83"/>
      <c r="H222" s="83"/>
      <c r="I222" s="83"/>
      <c r="J222" s="83"/>
      <c r="K222" s="83"/>
      <c r="L222" s="83"/>
      <c r="M222" s="83"/>
      <c r="N222" s="83"/>
      <c r="O222" s="83"/>
      <c r="P222" s="83"/>
      <c r="Q222" s="83"/>
      <c r="R222" s="83"/>
      <c r="T222" s="4"/>
      <c r="AA222" s="1059"/>
    </row>
    <row r="223" spans="7:27" ht="14.5">
      <c r="G223" s="83"/>
      <c r="H223" s="83"/>
      <c r="I223" s="83"/>
      <c r="J223" s="83"/>
      <c r="K223" s="83"/>
      <c r="L223" s="83"/>
      <c r="M223" s="83"/>
      <c r="N223" s="83"/>
      <c r="O223" s="83"/>
      <c r="P223" s="83"/>
      <c r="Q223" s="83"/>
      <c r="R223" s="83"/>
      <c r="T223" s="4"/>
      <c r="AA223" s="1059"/>
    </row>
    <row r="224" spans="7:27" ht="14.5">
      <c r="G224" s="83"/>
      <c r="H224" s="83"/>
      <c r="I224" s="83"/>
      <c r="J224" s="83"/>
      <c r="K224" s="83"/>
      <c r="L224" s="83"/>
      <c r="M224" s="83"/>
      <c r="N224" s="83"/>
      <c r="O224" s="83"/>
      <c r="P224" s="83"/>
      <c r="Q224" s="83"/>
      <c r="R224" s="83"/>
      <c r="T224" s="4"/>
      <c r="AA224" s="1059"/>
    </row>
    <row r="225" spans="7:27" ht="14.5">
      <c r="G225" s="83"/>
      <c r="H225" s="83"/>
      <c r="I225" s="83"/>
      <c r="J225" s="83"/>
      <c r="K225" s="83"/>
      <c r="L225" s="83"/>
      <c r="M225" s="83"/>
      <c r="N225" s="83"/>
      <c r="O225" s="83"/>
      <c r="P225" s="83"/>
      <c r="Q225" s="83"/>
      <c r="R225" s="83"/>
      <c r="T225" s="4"/>
      <c r="AA225" s="1059"/>
    </row>
    <row r="226" spans="7:27" ht="14.5">
      <c r="G226" s="83"/>
      <c r="H226" s="83"/>
      <c r="I226" s="83"/>
      <c r="J226" s="83"/>
      <c r="K226" s="83"/>
      <c r="L226" s="83"/>
      <c r="M226" s="83"/>
      <c r="N226" s="83"/>
      <c r="O226" s="83"/>
      <c r="P226" s="83"/>
      <c r="Q226" s="83"/>
      <c r="R226" s="83"/>
      <c r="T226" s="4"/>
      <c r="AA226" s="1059"/>
    </row>
    <row r="227" spans="7:27" ht="14.5">
      <c r="G227" s="83"/>
      <c r="H227" s="83"/>
      <c r="I227" s="83"/>
      <c r="J227" s="83"/>
      <c r="K227" s="83"/>
      <c r="L227" s="83"/>
      <c r="M227" s="83"/>
      <c r="N227" s="83"/>
      <c r="O227" s="83"/>
      <c r="P227" s="83"/>
      <c r="Q227" s="83"/>
      <c r="R227" s="83"/>
      <c r="T227" s="4"/>
      <c r="AA227" s="1059"/>
    </row>
    <row r="228" spans="7:27" ht="14.5">
      <c r="G228" s="83"/>
      <c r="H228" s="83"/>
      <c r="I228" s="83"/>
      <c r="J228" s="83"/>
      <c r="K228" s="83"/>
      <c r="L228" s="83"/>
      <c r="M228" s="83"/>
      <c r="N228" s="83"/>
      <c r="O228" s="83"/>
      <c r="P228" s="83"/>
      <c r="Q228" s="83"/>
      <c r="R228" s="83"/>
      <c r="T228" s="4"/>
      <c r="AA228" s="1059"/>
    </row>
    <row r="229" spans="7:27" ht="14.5">
      <c r="G229" s="83"/>
      <c r="H229" s="83"/>
      <c r="I229" s="83"/>
      <c r="J229" s="83"/>
      <c r="K229" s="83"/>
      <c r="L229" s="83"/>
      <c r="M229" s="83"/>
      <c r="N229" s="83"/>
      <c r="O229" s="83"/>
      <c r="P229" s="83"/>
      <c r="Q229" s="83"/>
      <c r="R229" s="83"/>
      <c r="T229" s="4"/>
      <c r="AA229" s="1059"/>
    </row>
    <row r="230" spans="7:27" ht="14.5">
      <c r="G230" s="83"/>
      <c r="H230" s="83"/>
      <c r="I230" s="83"/>
      <c r="J230" s="83"/>
      <c r="K230" s="83"/>
      <c r="L230" s="83"/>
      <c r="M230" s="83"/>
      <c r="N230" s="83"/>
      <c r="O230" s="83"/>
      <c r="P230" s="83"/>
      <c r="Q230" s="83"/>
      <c r="R230" s="83"/>
      <c r="T230" s="4"/>
      <c r="AA230" s="1059"/>
    </row>
    <row r="231" spans="7:27" ht="14.5">
      <c r="G231" s="83"/>
      <c r="H231" s="83"/>
      <c r="I231" s="83"/>
      <c r="J231" s="83"/>
      <c r="K231" s="83"/>
      <c r="L231" s="83"/>
      <c r="M231" s="83"/>
      <c r="N231" s="83"/>
      <c r="O231" s="83"/>
      <c r="P231" s="83"/>
      <c r="Q231" s="83"/>
      <c r="R231" s="83"/>
      <c r="T231" s="4"/>
      <c r="AA231" s="1059"/>
    </row>
    <row r="232" spans="7:27" ht="14.5">
      <c r="G232" s="83"/>
      <c r="H232" s="83"/>
      <c r="I232" s="83"/>
      <c r="J232" s="83"/>
      <c r="K232" s="83"/>
      <c r="L232" s="83"/>
      <c r="M232" s="83"/>
      <c r="N232" s="83"/>
      <c r="O232" s="83"/>
      <c r="P232" s="83"/>
      <c r="Q232" s="83"/>
      <c r="R232" s="83"/>
      <c r="T232" s="4"/>
      <c r="AA232" s="1059"/>
    </row>
    <row r="233" spans="7:27" ht="14.5">
      <c r="G233" s="83"/>
      <c r="H233" s="83"/>
      <c r="I233" s="83"/>
      <c r="J233" s="83"/>
      <c r="K233" s="83"/>
      <c r="L233" s="83"/>
      <c r="M233" s="83"/>
      <c r="N233" s="83"/>
      <c r="O233" s="83"/>
      <c r="P233" s="83"/>
      <c r="Q233" s="83"/>
      <c r="R233" s="83"/>
      <c r="T233" s="4"/>
      <c r="AA233" s="1059"/>
    </row>
    <row r="234" spans="7:27" ht="14.5">
      <c r="G234" s="83"/>
      <c r="H234" s="83"/>
      <c r="I234" s="83"/>
      <c r="J234" s="83"/>
      <c r="K234" s="83"/>
      <c r="L234" s="83"/>
      <c r="M234" s="83"/>
      <c r="N234" s="83"/>
      <c r="O234" s="83"/>
      <c r="P234" s="83"/>
      <c r="Q234" s="83"/>
      <c r="R234" s="83"/>
      <c r="T234" s="4"/>
      <c r="AA234" s="1059"/>
    </row>
    <row r="235" spans="7:27" ht="14.5">
      <c r="G235" s="83"/>
      <c r="H235" s="83"/>
      <c r="I235" s="83"/>
      <c r="J235" s="83"/>
      <c r="K235" s="83"/>
      <c r="L235" s="83"/>
      <c r="M235" s="83"/>
      <c r="N235" s="83"/>
      <c r="O235" s="83"/>
      <c r="P235" s="83"/>
      <c r="Q235" s="83"/>
      <c r="R235" s="83"/>
      <c r="T235" s="4"/>
      <c r="AA235" s="1059"/>
    </row>
    <row r="236" spans="7:27" ht="14.5">
      <c r="G236" s="83"/>
      <c r="H236" s="83"/>
      <c r="I236" s="83"/>
      <c r="J236" s="83"/>
      <c r="K236" s="83"/>
      <c r="L236" s="83"/>
      <c r="M236" s="83"/>
      <c r="N236" s="83"/>
      <c r="O236" s="83"/>
      <c r="P236" s="83"/>
      <c r="Q236" s="83"/>
      <c r="R236" s="83"/>
      <c r="T236" s="4"/>
      <c r="AA236" s="1059"/>
    </row>
    <row r="237" spans="7:27" ht="14.5">
      <c r="G237" s="83"/>
      <c r="H237" s="83"/>
      <c r="I237" s="83"/>
      <c r="J237" s="83"/>
      <c r="K237" s="83"/>
      <c r="L237" s="83"/>
      <c r="M237" s="83"/>
      <c r="N237" s="83"/>
      <c r="O237" s="83"/>
      <c r="P237" s="83"/>
      <c r="Q237" s="83"/>
      <c r="R237" s="83"/>
      <c r="T237" s="4"/>
      <c r="AA237" s="1059"/>
    </row>
    <row r="238" spans="7:27" ht="14.5">
      <c r="G238" s="83"/>
      <c r="H238" s="83"/>
      <c r="I238" s="83"/>
      <c r="J238" s="83"/>
      <c r="K238" s="83"/>
      <c r="L238" s="83"/>
      <c r="M238" s="83"/>
      <c r="N238" s="83"/>
      <c r="O238" s="83"/>
      <c r="P238" s="83"/>
      <c r="Q238" s="83"/>
      <c r="R238" s="83"/>
      <c r="T238" s="4"/>
      <c r="AA238" s="1059"/>
    </row>
    <row r="239" spans="7:27" ht="14.5">
      <c r="G239" s="83"/>
      <c r="H239" s="83"/>
      <c r="I239" s="83"/>
      <c r="J239" s="83"/>
      <c r="K239" s="83"/>
      <c r="L239" s="83"/>
      <c r="M239" s="83"/>
      <c r="N239" s="83"/>
      <c r="O239" s="83"/>
      <c r="P239" s="83"/>
      <c r="Q239" s="83"/>
      <c r="R239" s="83"/>
      <c r="T239" s="4"/>
      <c r="AA239" s="1059"/>
    </row>
    <row r="240" spans="7:27" ht="14.5">
      <c r="G240" s="83"/>
      <c r="H240" s="83"/>
      <c r="I240" s="83"/>
      <c r="J240" s="83"/>
      <c r="K240" s="83"/>
      <c r="L240" s="83"/>
      <c r="M240" s="83"/>
      <c r="N240" s="83"/>
      <c r="O240" s="83"/>
      <c r="P240" s="83"/>
      <c r="Q240" s="83"/>
      <c r="R240" s="83"/>
      <c r="T240" s="4"/>
      <c r="AA240" s="1059"/>
    </row>
    <row r="241" spans="7:27" ht="14.5">
      <c r="G241" s="83"/>
      <c r="H241" s="83"/>
      <c r="I241" s="83"/>
      <c r="J241" s="83"/>
      <c r="K241" s="83"/>
      <c r="L241" s="83"/>
      <c r="M241" s="83"/>
      <c r="N241" s="83"/>
      <c r="O241" s="83"/>
      <c r="P241" s="83"/>
      <c r="Q241" s="83"/>
      <c r="R241" s="83"/>
      <c r="T241" s="4"/>
      <c r="AA241" s="1059"/>
    </row>
    <row r="242" spans="7:27" ht="14.5">
      <c r="G242" s="83"/>
      <c r="H242" s="83"/>
      <c r="I242" s="83"/>
      <c r="J242" s="83"/>
      <c r="K242" s="83"/>
      <c r="L242" s="83"/>
      <c r="M242" s="83"/>
      <c r="N242" s="83"/>
      <c r="O242" s="83"/>
      <c r="P242" s="83"/>
      <c r="Q242" s="83"/>
      <c r="R242" s="83"/>
      <c r="T242" s="4"/>
      <c r="AA242" s="1059"/>
    </row>
    <row r="243" spans="7:27" ht="14.5">
      <c r="G243" s="83"/>
      <c r="H243" s="83"/>
      <c r="I243" s="83"/>
      <c r="J243" s="83"/>
      <c r="K243" s="83"/>
      <c r="L243" s="83"/>
      <c r="M243" s="83"/>
      <c r="N243" s="83"/>
      <c r="O243" s="83"/>
      <c r="P243" s="83"/>
      <c r="Q243" s="83"/>
      <c r="R243" s="83"/>
      <c r="T243" s="4"/>
      <c r="AA243" s="1059"/>
    </row>
    <row r="244" spans="7:27" ht="14.5">
      <c r="G244" s="83"/>
      <c r="H244" s="83"/>
      <c r="I244" s="83"/>
      <c r="J244" s="83"/>
      <c r="K244" s="83"/>
      <c r="L244" s="83"/>
      <c r="M244" s="83"/>
      <c r="N244" s="83"/>
      <c r="O244" s="83"/>
      <c r="P244" s="83"/>
      <c r="Q244" s="83"/>
      <c r="R244" s="83"/>
      <c r="T244" s="4"/>
      <c r="AA244" s="1059"/>
    </row>
    <row r="245" spans="7:27" ht="14.5">
      <c r="G245" s="83"/>
      <c r="H245" s="83"/>
      <c r="I245" s="83"/>
      <c r="J245" s="83"/>
      <c r="K245" s="83"/>
      <c r="L245" s="83"/>
      <c r="M245" s="83"/>
      <c r="N245" s="83"/>
      <c r="O245" s="83"/>
      <c r="P245" s="83"/>
      <c r="Q245" s="83"/>
      <c r="R245" s="83"/>
      <c r="T245" s="4"/>
      <c r="AA245" s="1059"/>
    </row>
    <row r="246" spans="7:27" ht="14.5">
      <c r="G246" s="83"/>
      <c r="H246" s="83"/>
      <c r="I246" s="83"/>
      <c r="J246" s="83"/>
      <c r="K246" s="83"/>
      <c r="L246" s="83"/>
      <c r="M246" s="83"/>
      <c r="N246" s="83"/>
      <c r="O246" s="83"/>
      <c r="P246" s="83"/>
      <c r="Q246" s="83"/>
      <c r="R246" s="83"/>
      <c r="T246" s="4"/>
      <c r="AA246" s="1059"/>
    </row>
    <row r="247" spans="7:27" ht="14.5">
      <c r="G247" s="83"/>
      <c r="H247" s="83"/>
      <c r="I247" s="83"/>
      <c r="J247" s="83"/>
      <c r="K247" s="83"/>
      <c r="L247" s="83"/>
      <c r="M247" s="83"/>
      <c r="N247" s="83"/>
      <c r="O247" s="83"/>
      <c r="P247" s="83"/>
      <c r="Q247" s="83"/>
      <c r="R247" s="83"/>
      <c r="T247" s="4"/>
      <c r="AA247" s="1059"/>
    </row>
    <row r="248" spans="7:27" ht="14.5">
      <c r="G248" s="83"/>
      <c r="H248" s="83"/>
      <c r="I248" s="83"/>
      <c r="J248" s="83"/>
      <c r="K248" s="83"/>
      <c r="L248" s="83"/>
      <c r="M248" s="83"/>
      <c r="N248" s="83"/>
      <c r="O248" s="83"/>
      <c r="P248" s="83"/>
      <c r="Q248" s="83"/>
      <c r="R248" s="83"/>
      <c r="T248" s="4"/>
      <c r="AA248" s="1059"/>
    </row>
    <row r="249" spans="7:27" ht="14.5">
      <c r="G249" s="83"/>
      <c r="H249" s="83"/>
      <c r="I249" s="83"/>
      <c r="J249" s="83"/>
      <c r="K249" s="83"/>
      <c r="L249" s="83"/>
      <c r="M249" s="83"/>
      <c r="N249" s="83"/>
      <c r="O249" s="83"/>
      <c r="P249" s="83"/>
      <c r="Q249" s="83"/>
      <c r="R249" s="83"/>
      <c r="T249" s="4"/>
      <c r="AA249" s="1059"/>
    </row>
    <row r="250" spans="7:27" ht="14.5">
      <c r="G250" s="83"/>
      <c r="H250" s="83"/>
      <c r="I250" s="83"/>
      <c r="J250" s="83"/>
      <c r="K250" s="83"/>
      <c r="L250" s="83"/>
      <c r="M250" s="83"/>
      <c r="N250" s="83"/>
      <c r="O250" s="83"/>
      <c r="P250" s="83"/>
      <c r="Q250" s="83"/>
      <c r="R250" s="83"/>
      <c r="T250" s="4"/>
      <c r="AA250" s="1059"/>
    </row>
    <row r="251" spans="7:27" ht="14.5">
      <c r="G251" s="83"/>
      <c r="H251" s="83"/>
      <c r="I251" s="83"/>
      <c r="J251" s="83"/>
      <c r="K251" s="83"/>
      <c r="L251" s="83"/>
      <c r="M251" s="83"/>
      <c r="N251" s="83"/>
      <c r="O251" s="83"/>
      <c r="P251" s="83"/>
      <c r="Q251" s="83"/>
      <c r="R251" s="83"/>
      <c r="T251" s="4"/>
      <c r="AA251" s="1059"/>
    </row>
    <row r="252" spans="7:27" ht="14.5">
      <c r="G252" s="83"/>
      <c r="H252" s="83"/>
      <c r="I252" s="83"/>
      <c r="J252" s="83"/>
      <c r="K252" s="83"/>
      <c r="L252" s="83"/>
      <c r="M252" s="83"/>
      <c r="N252" s="83"/>
      <c r="O252" s="83"/>
      <c r="P252" s="83"/>
      <c r="Q252" s="83"/>
      <c r="R252" s="83"/>
      <c r="T252" s="4"/>
      <c r="AA252" s="1059"/>
    </row>
    <row r="253" spans="7:27" ht="14.5">
      <c r="G253" s="83"/>
      <c r="H253" s="83"/>
      <c r="I253" s="83"/>
      <c r="J253" s="83"/>
      <c r="K253" s="83"/>
      <c r="L253" s="83"/>
      <c r="M253" s="83"/>
      <c r="N253" s="83"/>
      <c r="O253" s="83"/>
      <c r="P253" s="83"/>
      <c r="Q253" s="83"/>
      <c r="R253" s="83"/>
      <c r="T253" s="4"/>
      <c r="AA253" s="1059"/>
    </row>
    <row r="254" spans="7:27" ht="14.5">
      <c r="G254" s="83"/>
      <c r="H254" s="83"/>
      <c r="I254" s="83"/>
      <c r="J254" s="83"/>
      <c r="K254" s="83"/>
      <c r="L254" s="83"/>
      <c r="M254" s="83"/>
      <c r="N254" s="83"/>
      <c r="O254" s="83"/>
      <c r="P254" s="83"/>
      <c r="Q254" s="83"/>
      <c r="R254" s="83"/>
      <c r="T254" s="4"/>
      <c r="AA254" s="1059"/>
    </row>
    <row r="255" spans="7:27" ht="14.5">
      <c r="G255" s="83"/>
      <c r="H255" s="83"/>
      <c r="I255" s="83"/>
      <c r="J255" s="83"/>
      <c r="K255" s="83"/>
      <c r="L255" s="83"/>
      <c r="M255" s="83"/>
      <c r="N255" s="83"/>
      <c r="O255" s="83"/>
      <c r="P255" s="83"/>
      <c r="Q255" s="83"/>
      <c r="R255" s="83"/>
      <c r="T255" s="4"/>
      <c r="AA255" s="1059"/>
    </row>
    <row r="256" spans="7:27" ht="14.5">
      <c r="G256" s="83"/>
      <c r="H256" s="83"/>
      <c r="I256" s="83"/>
      <c r="J256" s="83"/>
      <c r="K256" s="83"/>
      <c r="L256" s="83"/>
      <c r="M256" s="83"/>
      <c r="N256" s="83"/>
      <c r="O256" s="83"/>
      <c r="P256" s="83"/>
      <c r="Q256" s="83"/>
      <c r="R256" s="83"/>
      <c r="T256" s="4"/>
      <c r="AA256" s="1059"/>
    </row>
    <row r="257" spans="7:27" ht="14.5">
      <c r="G257" s="83"/>
      <c r="H257" s="83"/>
      <c r="I257" s="83"/>
      <c r="J257" s="83"/>
      <c r="K257" s="83"/>
      <c r="L257" s="83"/>
      <c r="M257" s="83"/>
      <c r="N257" s="83"/>
      <c r="O257" s="83"/>
      <c r="P257" s="83"/>
      <c r="Q257" s="83"/>
      <c r="R257" s="83"/>
      <c r="T257" s="4"/>
      <c r="AA257" s="1059"/>
    </row>
    <row r="258" spans="7:27" ht="14.5">
      <c r="G258" s="83"/>
      <c r="H258" s="83"/>
      <c r="I258" s="83"/>
      <c r="J258" s="83"/>
      <c r="K258" s="83"/>
      <c r="L258" s="83"/>
      <c r="M258" s="83"/>
      <c r="N258" s="83"/>
      <c r="O258" s="83"/>
      <c r="P258" s="83"/>
      <c r="Q258" s="83"/>
      <c r="R258" s="83"/>
      <c r="T258" s="4"/>
      <c r="AA258" s="1059"/>
    </row>
    <row r="259" spans="7:27" ht="14.5">
      <c r="G259" s="83"/>
      <c r="H259" s="83"/>
      <c r="I259" s="83"/>
      <c r="J259" s="83"/>
      <c r="K259" s="83"/>
      <c r="L259" s="83"/>
      <c r="M259" s="83"/>
      <c r="N259" s="83"/>
      <c r="O259" s="83"/>
      <c r="P259" s="83"/>
      <c r="Q259" s="83"/>
      <c r="R259" s="83"/>
      <c r="T259" s="4"/>
      <c r="AA259" s="1059"/>
    </row>
    <row r="260" spans="7:27" ht="14.5">
      <c r="G260" s="83"/>
      <c r="H260" s="83"/>
      <c r="I260" s="83"/>
      <c r="J260" s="83"/>
      <c r="K260" s="83"/>
      <c r="L260" s="83"/>
      <c r="M260" s="83"/>
      <c r="N260" s="83"/>
      <c r="O260" s="83"/>
      <c r="P260" s="83"/>
      <c r="Q260" s="83"/>
      <c r="R260" s="83"/>
      <c r="T260" s="4"/>
      <c r="AA260" s="1059"/>
    </row>
    <row r="261" spans="7:27" ht="14.5">
      <c r="G261" s="83"/>
      <c r="H261" s="83"/>
      <c r="I261" s="83"/>
      <c r="J261" s="83"/>
      <c r="K261" s="83"/>
      <c r="L261" s="83"/>
      <c r="M261" s="83"/>
      <c r="N261" s="83"/>
      <c r="O261" s="83"/>
      <c r="P261" s="83"/>
      <c r="Q261" s="83"/>
      <c r="R261" s="83"/>
      <c r="T261" s="4"/>
      <c r="AA261" s="1059"/>
    </row>
    <row r="262" spans="7:27" ht="14.5">
      <c r="G262" s="83"/>
      <c r="H262" s="83"/>
      <c r="I262" s="83"/>
      <c r="J262" s="83"/>
      <c r="K262" s="83"/>
      <c r="L262" s="83"/>
      <c r="M262" s="83"/>
      <c r="N262" s="83"/>
      <c r="O262" s="83"/>
      <c r="P262" s="83"/>
      <c r="Q262" s="83"/>
      <c r="R262" s="83"/>
      <c r="T262" s="4"/>
      <c r="AA262" s="1059"/>
    </row>
    <row r="263" spans="7:27" ht="14.5">
      <c r="G263" s="83"/>
      <c r="H263" s="83"/>
      <c r="I263" s="83"/>
      <c r="J263" s="83"/>
      <c r="K263" s="83"/>
      <c r="L263" s="83"/>
      <c r="M263" s="83"/>
      <c r="N263" s="83"/>
      <c r="O263" s="83"/>
      <c r="P263" s="83"/>
      <c r="Q263" s="83"/>
      <c r="R263" s="83"/>
      <c r="T263" s="4"/>
      <c r="AA263" s="1059"/>
    </row>
    <row r="264" spans="7:27" ht="14.5">
      <c r="G264" s="83"/>
      <c r="H264" s="83"/>
      <c r="I264" s="83"/>
      <c r="J264" s="83"/>
      <c r="K264" s="83"/>
      <c r="L264" s="83"/>
      <c r="M264" s="83"/>
      <c r="N264" s="83"/>
      <c r="O264" s="83"/>
      <c r="P264" s="83"/>
      <c r="Q264" s="83"/>
      <c r="R264" s="83"/>
      <c r="T264" s="4"/>
      <c r="AA264" s="1059"/>
    </row>
    <row r="265" spans="7:27" ht="14.5">
      <c r="G265" s="83"/>
      <c r="H265" s="83"/>
      <c r="I265" s="83"/>
      <c r="J265" s="83"/>
      <c r="K265" s="83"/>
      <c r="L265" s="83"/>
      <c r="M265" s="83"/>
      <c r="N265" s="83"/>
      <c r="O265" s="83"/>
      <c r="P265" s="83"/>
      <c r="Q265" s="83"/>
      <c r="R265" s="83"/>
      <c r="T265" s="4"/>
      <c r="AA265" s="1059"/>
    </row>
    <row r="266" spans="7:27" ht="14.5">
      <c r="G266" s="83"/>
      <c r="H266" s="83"/>
      <c r="I266" s="83"/>
      <c r="J266" s="83"/>
      <c r="K266" s="83"/>
      <c r="L266" s="83"/>
      <c r="M266" s="83"/>
      <c r="N266" s="83"/>
      <c r="O266" s="83"/>
      <c r="P266" s="83"/>
      <c r="Q266" s="83"/>
      <c r="R266" s="83"/>
      <c r="T266" s="4"/>
      <c r="AA266" s="1059"/>
    </row>
    <row r="267" spans="7:27" ht="14.5">
      <c r="G267" s="83"/>
      <c r="H267" s="83"/>
      <c r="I267" s="83"/>
      <c r="J267" s="83"/>
      <c r="K267" s="83"/>
      <c r="L267" s="83"/>
      <c r="M267" s="83"/>
      <c r="N267" s="83"/>
      <c r="O267" s="83"/>
      <c r="P267" s="83"/>
      <c r="Q267" s="83"/>
      <c r="R267" s="83"/>
      <c r="T267" s="4"/>
      <c r="AA267" s="1059"/>
    </row>
    <row r="268" spans="7:27" ht="14.5">
      <c r="G268" s="83"/>
      <c r="H268" s="83"/>
      <c r="I268" s="83"/>
      <c r="J268" s="83"/>
      <c r="K268" s="83"/>
      <c r="L268" s="83"/>
      <c r="M268" s="83"/>
      <c r="N268" s="83"/>
      <c r="O268" s="83"/>
      <c r="P268" s="83"/>
      <c r="Q268" s="83"/>
      <c r="R268" s="83"/>
      <c r="T268" s="4"/>
      <c r="AA268" s="1059"/>
    </row>
    <row r="269" spans="7:27" ht="14.5">
      <c r="G269" s="83"/>
      <c r="H269" s="83"/>
      <c r="I269" s="83"/>
      <c r="J269" s="83"/>
      <c r="K269" s="83"/>
      <c r="L269" s="83"/>
      <c r="M269" s="83"/>
      <c r="N269" s="83"/>
      <c r="O269" s="83"/>
      <c r="P269" s="83"/>
      <c r="Q269" s="83"/>
      <c r="R269" s="83"/>
      <c r="T269" s="4"/>
      <c r="AA269" s="1059"/>
    </row>
    <row r="270" spans="7:27" ht="14.5">
      <c r="G270" s="83"/>
      <c r="H270" s="83"/>
      <c r="I270" s="83"/>
      <c r="J270" s="83"/>
      <c r="K270" s="83"/>
      <c r="L270" s="83"/>
      <c r="M270" s="83"/>
      <c r="N270" s="83"/>
      <c r="O270" s="83"/>
      <c r="P270" s="83"/>
      <c r="Q270" s="83"/>
      <c r="R270" s="83"/>
      <c r="T270" s="4"/>
      <c r="AA270" s="1059"/>
    </row>
    <row r="271" spans="7:27" ht="14.5">
      <c r="G271" s="83"/>
      <c r="H271" s="83"/>
      <c r="I271" s="83"/>
      <c r="J271" s="83"/>
      <c r="K271" s="83"/>
      <c r="L271" s="83"/>
      <c r="M271" s="83"/>
      <c r="N271" s="83"/>
      <c r="O271" s="83"/>
      <c r="P271" s="83"/>
      <c r="Q271" s="83"/>
      <c r="R271" s="83"/>
      <c r="T271" s="4"/>
      <c r="AA271" s="1059"/>
    </row>
    <row r="272" spans="7:27" ht="14.5">
      <c r="G272" s="83"/>
      <c r="H272" s="83"/>
      <c r="I272" s="83"/>
      <c r="J272" s="83"/>
      <c r="K272" s="83"/>
      <c r="L272" s="83"/>
      <c r="M272" s="83"/>
      <c r="N272" s="83"/>
      <c r="O272" s="83"/>
      <c r="P272" s="83"/>
      <c r="Q272" s="83"/>
      <c r="R272" s="83"/>
      <c r="T272" s="4"/>
      <c r="AA272" s="1059"/>
    </row>
    <row r="273" spans="7:27" ht="14.5">
      <c r="G273" s="83"/>
      <c r="H273" s="83"/>
      <c r="I273" s="83"/>
      <c r="J273" s="83"/>
      <c r="K273" s="83"/>
      <c r="L273" s="83"/>
      <c r="M273" s="83"/>
      <c r="N273" s="83"/>
      <c r="O273" s="83"/>
      <c r="P273" s="83"/>
      <c r="Q273" s="83"/>
      <c r="R273" s="83"/>
      <c r="T273" s="4"/>
      <c r="AA273" s="1059"/>
    </row>
    <row r="274" spans="7:27" ht="14.5">
      <c r="G274" s="83"/>
      <c r="H274" s="83"/>
      <c r="I274" s="83"/>
      <c r="J274" s="83"/>
      <c r="K274" s="83"/>
      <c r="L274" s="83"/>
      <c r="M274" s="83"/>
      <c r="N274" s="83"/>
      <c r="O274" s="83"/>
      <c r="P274" s="83"/>
      <c r="Q274" s="83"/>
      <c r="R274" s="83"/>
      <c r="T274" s="4"/>
      <c r="AA274" s="1059"/>
    </row>
    <row r="275" spans="7:27" ht="14.5">
      <c r="G275" s="83"/>
      <c r="H275" s="83"/>
      <c r="I275" s="83"/>
      <c r="J275" s="83"/>
      <c r="K275" s="83"/>
      <c r="L275" s="83"/>
      <c r="M275" s="83"/>
      <c r="N275" s="83"/>
      <c r="O275" s="83"/>
      <c r="P275" s="83"/>
      <c r="Q275" s="83"/>
      <c r="R275" s="83"/>
      <c r="T275" s="4"/>
      <c r="AA275" s="1059"/>
    </row>
    <row r="276" spans="7:27" ht="14.5">
      <c r="G276" s="83"/>
      <c r="H276" s="83"/>
      <c r="I276" s="83"/>
      <c r="J276" s="83"/>
      <c r="K276" s="83"/>
      <c r="L276" s="83"/>
      <c r="M276" s="83"/>
      <c r="N276" s="83"/>
      <c r="O276" s="83"/>
      <c r="P276" s="83"/>
      <c r="Q276" s="83"/>
      <c r="R276" s="83"/>
      <c r="T276" s="4"/>
      <c r="AA276" s="1059"/>
    </row>
    <row r="277" spans="7:27" ht="14.5">
      <c r="G277" s="83"/>
      <c r="H277" s="83"/>
      <c r="I277" s="83"/>
      <c r="J277" s="83"/>
      <c r="K277" s="83"/>
      <c r="L277" s="83"/>
      <c r="M277" s="83"/>
      <c r="N277" s="83"/>
      <c r="O277" s="83"/>
      <c r="P277" s="83"/>
      <c r="Q277" s="83"/>
      <c r="R277" s="83"/>
      <c r="T277" s="4"/>
      <c r="AA277" s="1059"/>
    </row>
    <row r="278" spans="7:27" ht="14.5">
      <c r="G278" s="83"/>
      <c r="H278" s="83"/>
      <c r="I278" s="83"/>
      <c r="J278" s="83"/>
      <c r="K278" s="83"/>
      <c r="L278" s="83"/>
      <c r="M278" s="83"/>
      <c r="N278" s="83"/>
      <c r="O278" s="83"/>
      <c r="P278" s="83"/>
      <c r="Q278" s="83"/>
      <c r="R278" s="83"/>
      <c r="T278" s="4"/>
      <c r="AA278" s="1059"/>
    </row>
    <row r="279" spans="7:27" ht="14.5">
      <c r="G279" s="83"/>
      <c r="H279" s="83"/>
      <c r="I279" s="83"/>
      <c r="J279" s="83"/>
      <c r="K279" s="83"/>
      <c r="L279" s="83"/>
      <c r="M279" s="83"/>
      <c r="N279" s="83"/>
      <c r="O279" s="83"/>
      <c r="P279" s="83"/>
      <c r="Q279" s="83"/>
      <c r="R279" s="83"/>
      <c r="T279" s="4"/>
      <c r="AA279" s="1059"/>
    </row>
    <row r="280" spans="7:27" ht="14.5">
      <c r="G280" s="83"/>
      <c r="H280" s="83"/>
      <c r="I280" s="83"/>
      <c r="J280" s="83"/>
      <c r="K280" s="83"/>
      <c r="L280" s="83"/>
      <c r="M280" s="83"/>
      <c r="N280" s="83"/>
      <c r="O280" s="83"/>
      <c r="P280" s="83"/>
      <c r="Q280" s="83"/>
      <c r="R280" s="83"/>
      <c r="T280" s="4"/>
      <c r="AA280" s="1059"/>
    </row>
    <row r="281" spans="7:27" ht="14.5">
      <c r="G281" s="83"/>
      <c r="H281" s="83"/>
      <c r="I281" s="83"/>
      <c r="J281" s="83"/>
      <c r="K281" s="83"/>
      <c r="L281" s="83"/>
      <c r="M281" s="83"/>
      <c r="N281" s="83"/>
      <c r="O281" s="83"/>
      <c r="P281" s="83"/>
      <c r="Q281" s="83"/>
      <c r="R281" s="83"/>
      <c r="T281" s="4"/>
      <c r="AA281" s="1059"/>
    </row>
    <row r="282" spans="7:27" ht="14.5">
      <c r="G282" s="83"/>
      <c r="H282" s="83"/>
      <c r="I282" s="83"/>
      <c r="J282" s="83"/>
      <c r="K282" s="83"/>
      <c r="L282" s="83"/>
      <c r="M282" s="83"/>
      <c r="N282" s="83"/>
      <c r="O282" s="83"/>
      <c r="P282" s="83"/>
      <c r="Q282" s="83"/>
      <c r="R282" s="83"/>
      <c r="T282" s="4"/>
      <c r="AA282" s="1059"/>
    </row>
    <row r="283" spans="7:27" ht="14.5">
      <c r="G283" s="83"/>
      <c r="H283" s="83"/>
      <c r="I283" s="83"/>
      <c r="J283" s="83"/>
      <c r="K283" s="83"/>
      <c r="L283" s="83"/>
      <c r="M283" s="83"/>
      <c r="N283" s="83"/>
      <c r="O283" s="83"/>
      <c r="P283" s="83"/>
      <c r="Q283" s="83"/>
      <c r="R283" s="83"/>
      <c r="T283" s="4"/>
      <c r="AA283" s="1059"/>
    </row>
    <row r="284" spans="7:27" ht="14.5">
      <c r="G284" s="83"/>
      <c r="H284" s="83"/>
      <c r="I284" s="83"/>
      <c r="J284" s="83"/>
      <c r="K284" s="83"/>
      <c r="L284" s="83"/>
      <c r="M284" s="83"/>
      <c r="N284" s="83"/>
      <c r="O284" s="83"/>
      <c r="P284" s="83"/>
      <c r="Q284" s="83"/>
      <c r="R284" s="83"/>
      <c r="T284" s="4"/>
      <c r="AA284" s="1059"/>
    </row>
    <row r="285" spans="7:27" ht="14.5">
      <c r="G285" s="83"/>
      <c r="H285" s="83"/>
      <c r="I285" s="83"/>
      <c r="J285" s="83"/>
      <c r="K285" s="83"/>
      <c r="L285" s="83"/>
      <c r="M285" s="83"/>
      <c r="N285" s="83"/>
      <c r="O285" s="83"/>
      <c r="P285" s="83"/>
      <c r="Q285" s="83"/>
      <c r="R285" s="83"/>
      <c r="T285" s="4"/>
      <c r="AA285" s="1059"/>
    </row>
    <row r="286" spans="7:27" ht="14.5">
      <c r="G286" s="83"/>
      <c r="H286" s="83"/>
      <c r="I286" s="83"/>
      <c r="J286" s="83"/>
      <c r="K286" s="83"/>
      <c r="L286" s="83"/>
      <c r="M286" s="83"/>
      <c r="N286" s="83"/>
      <c r="O286" s="83"/>
      <c r="P286" s="83"/>
      <c r="Q286" s="83"/>
      <c r="R286" s="83"/>
      <c r="T286" s="4"/>
      <c r="AA286" s="1059"/>
    </row>
    <row r="287" spans="7:27" ht="14.5">
      <c r="G287" s="83"/>
      <c r="H287" s="83"/>
      <c r="I287" s="83"/>
      <c r="J287" s="83"/>
      <c r="K287" s="83"/>
      <c r="L287" s="83"/>
      <c r="M287" s="83"/>
      <c r="N287" s="83"/>
      <c r="O287" s="83"/>
      <c r="P287" s="83"/>
      <c r="Q287" s="83"/>
      <c r="R287" s="83"/>
      <c r="T287" s="4"/>
      <c r="AA287" s="1059"/>
    </row>
    <row r="288" spans="7:27" ht="14.5">
      <c r="G288" s="83"/>
      <c r="H288" s="83"/>
      <c r="I288" s="83"/>
      <c r="J288" s="83"/>
      <c r="K288" s="83"/>
      <c r="L288" s="83"/>
      <c r="M288" s="83"/>
      <c r="N288" s="83"/>
      <c r="O288" s="83"/>
      <c r="P288" s="83"/>
      <c r="Q288" s="83"/>
      <c r="R288" s="83"/>
      <c r="T288" s="4"/>
      <c r="AA288" s="1059"/>
    </row>
    <row r="289" spans="7:27" ht="14.5">
      <c r="G289" s="83"/>
      <c r="H289" s="83"/>
      <c r="I289" s="83"/>
      <c r="J289" s="83"/>
      <c r="K289" s="83"/>
      <c r="L289" s="83"/>
      <c r="M289" s="83"/>
      <c r="N289" s="83"/>
      <c r="O289" s="83"/>
      <c r="P289" s="83"/>
      <c r="Q289" s="83"/>
      <c r="R289" s="83"/>
      <c r="T289" s="4"/>
      <c r="AA289" s="1059"/>
    </row>
    <row r="290" spans="7:27" ht="14.5">
      <c r="G290" s="83"/>
      <c r="H290" s="83"/>
      <c r="I290" s="83"/>
      <c r="J290" s="83"/>
      <c r="K290" s="83"/>
      <c r="L290" s="83"/>
      <c r="M290" s="83"/>
      <c r="N290" s="83"/>
      <c r="O290" s="83"/>
      <c r="P290" s="83"/>
      <c r="Q290" s="83"/>
      <c r="R290" s="83"/>
      <c r="T290" s="4"/>
      <c r="AA290" s="1059"/>
    </row>
    <row r="291" spans="7:27" ht="14.5">
      <c r="G291" s="83"/>
      <c r="H291" s="83"/>
      <c r="I291" s="83"/>
      <c r="J291" s="83"/>
      <c r="K291" s="83"/>
      <c r="L291" s="83"/>
      <c r="M291" s="83"/>
      <c r="N291" s="83"/>
      <c r="O291" s="83"/>
      <c r="P291" s="83"/>
      <c r="Q291" s="83"/>
      <c r="R291" s="83"/>
      <c r="T291" s="4"/>
      <c r="AA291" s="1059"/>
    </row>
    <row r="292" spans="7:27" ht="14.5">
      <c r="G292" s="83"/>
      <c r="H292" s="83"/>
      <c r="I292" s="83"/>
      <c r="J292" s="83"/>
      <c r="K292" s="83"/>
      <c r="L292" s="83"/>
      <c r="M292" s="83"/>
      <c r="N292" s="83"/>
      <c r="O292" s="83"/>
      <c r="P292" s="83"/>
      <c r="Q292" s="83"/>
      <c r="R292" s="83"/>
      <c r="T292" s="4"/>
      <c r="AA292" s="1059"/>
    </row>
    <row r="293" spans="7:27" ht="14.5">
      <c r="G293" s="83"/>
      <c r="H293" s="83"/>
      <c r="I293" s="83"/>
      <c r="J293" s="83"/>
      <c r="K293" s="83"/>
      <c r="L293" s="83"/>
      <c r="M293" s="83"/>
      <c r="N293" s="83"/>
      <c r="O293" s="83"/>
      <c r="P293" s="83"/>
      <c r="Q293" s="83"/>
      <c r="R293" s="83"/>
      <c r="T293" s="4"/>
      <c r="AA293" s="1059"/>
    </row>
    <row r="294" spans="7:27" ht="14.5">
      <c r="G294" s="83"/>
      <c r="H294" s="83"/>
      <c r="I294" s="83"/>
      <c r="J294" s="83"/>
      <c r="K294" s="83"/>
      <c r="L294" s="83"/>
      <c r="M294" s="83"/>
      <c r="N294" s="83"/>
      <c r="O294" s="83"/>
      <c r="P294" s="83"/>
      <c r="Q294" s="83"/>
      <c r="R294" s="83"/>
      <c r="T294" s="4"/>
      <c r="AA294" s="1059"/>
    </row>
    <row r="295" spans="7:27" ht="14.5">
      <c r="G295" s="83"/>
      <c r="H295" s="83"/>
      <c r="I295" s="83"/>
      <c r="J295" s="83"/>
      <c r="K295" s="83"/>
      <c r="L295" s="83"/>
      <c r="M295" s="83"/>
      <c r="N295" s="83"/>
      <c r="O295" s="83"/>
      <c r="P295" s="83"/>
      <c r="Q295" s="83"/>
      <c r="R295" s="83"/>
      <c r="T295" s="4"/>
      <c r="AA295" s="1059"/>
    </row>
    <row r="296" spans="7:27" ht="14.5">
      <c r="G296" s="83"/>
      <c r="H296" s="83"/>
      <c r="I296" s="83"/>
      <c r="J296" s="83"/>
      <c r="K296" s="83"/>
      <c r="L296" s="83"/>
      <c r="M296" s="83"/>
      <c r="N296" s="83"/>
      <c r="O296" s="83"/>
      <c r="P296" s="83"/>
      <c r="Q296" s="83"/>
      <c r="R296" s="83"/>
      <c r="T296" s="4"/>
      <c r="AA296" s="1059"/>
    </row>
    <row r="297" spans="7:27" ht="14.5">
      <c r="G297" s="83"/>
      <c r="H297" s="83"/>
      <c r="I297" s="83"/>
      <c r="J297" s="83"/>
      <c r="K297" s="83"/>
      <c r="L297" s="83"/>
      <c r="M297" s="83"/>
      <c r="N297" s="83"/>
      <c r="O297" s="83"/>
      <c r="P297" s="83"/>
      <c r="Q297" s="83"/>
      <c r="R297" s="83"/>
      <c r="T297" s="4"/>
      <c r="AA297" s="1059"/>
    </row>
    <row r="298" spans="7:27" ht="14.5">
      <c r="G298" s="83"/>
      <c r="H298" s="83"/>
      <c r="I298" s="83"/>
      <c r="J298" s="83"/>
      <c r="K298" s="83"/>
      <c r="L298" s="83"/>
      <c r="M298" s="83"/>
      <c r="N298" s="83"/>
      <c r="O298" s="83"/>
      <c r="P298" s="83"/>
      <c r="Q298" s="83"/>
      <c r="R298" s="83"/>
      <c r="T298" s="4"/>
      <c r="AA298" s="1059"/>
    </row>
    <row r="299" spans="7:27" ht="14.5">
      <c r="G299" s="83"/>
      <c r="H299" s="83"/>
      <c r="I299" s="83"/>
      <c r="J299" s="83"/>
      <c r="K299" s="83"/>
      <c r="L299" s="83"/>
      <c r="M299" s="83"/>
      <c r="N299" s="83"/>
      <c r="O299" s="83"/>
      <c r="P299" s="83"/>
      <c r="Q299" s="83"/>
      <c r="R299" s="83"/>
      <c r="T299" s="4"/>
      <c r="AA299" s="1059"/>
    </row>
    <row r="300" spans="7:27" ht="14.5">
      <c r="G300" s="83"/>
      <c r="H300" s="83"/>
      <c r="I300" s="83"/>
      <c r="J300" s="83"/>
      <c r="K300" s="83"/>
      <c r="L300" s="83"/>
      <c r="M300" s="83"/>
      <c r="N300" s="83"/>
      <c r="O300" s="83"/>
      <c r="P300" s="83"/>
      <c r="Q300" s="83"/>
      <c r="R300" s="83"/>
      <c r="T300" s="4"/>
      <c r="AA300" s="1059"/>
    </row>
    <row r="301" spans="7:27" ht="14.5">
      <c r="G301" s="83"/>
      <c r="H301" s="83"/>
      <c r="I301" s="83"/>
      <c r="J301" s="83"/>
      <c r="K301" s="83"/>
      <c r="L301" s="83"/>
      <c r="M301" s="83"/>
      <c r="N301" s="83"/>
      <c r="O301" s="83"/>
      <c r="P301" s="83"/>
      <c r="Q301" s="83"/>
      <c r="R301" s="83"/>
      <c r="T301" s="4"/>
      <c r="AA301" s="1059"/>
    </row>
    <row r="302" spans="7:27" ht="14.5">
      <c r="G302" s="83"/>
      <c r="H302" s="83"/>
      <c r="I302" s="83"/>
      <c r="J302" s="83"/>
      <c r="K302" s="83"/>
      <c r="L302" s="83"/>
      <c r="M302" s="83"/>
      <c r="N302" s="83"/>
      <c r="O302" s="83"/>
      <c r="P302" s="83"/>
      <c r="Q302" s="83"/>
      <c r="R302" s="83"/>
      <c r="T302" s="4"/>
      <c r="AA302" s="1059"/>
    </row>
    <row r="303" spans="7:27" ht="14.5">
      <c r="G303" s="83"/>
      <c r="H303" s="83"/>
      <c r="I303" s="83"/>
      <c r="J303" s="83"/>
      <c r="K303" s="83"/>
      <c r="L303" s="83"/>
      <c r="M303" s="83"/>
      <c r="N303" s="83"/>
      <c r="O303" s="83"/>
      <c r="P303" s="83"/>
      <c r="Q303" s="83"/>
      <c r="R303" s="83"/>
      <c r="T303" s="4"/>
      <c r="AA303" s="1059"/>
    </row>
    <row r="304" spans="7:27" ht="14.5">
      <c r="G304" s="83"/>
      <c r="H304" s="83"/>
      <c r="I304" s="83"/>
      <c r="J304" s="83"/>
      <c r="K304" s="83"/>
      <c r="L304" s="83"/>
      <c r="M304" s="83"/>
      <c r="N304" s="83"/>
      <c r="O304" s="83"/>
      <c r="P304" s="83"/>
      <c r="Q304" s="83"/>
      <c r="R304" s="83"/>
      <c r="T304" s="4"/>
      <c r="AA304" s="1059"/>
    </row>
    <row r="305" spans="7:27" ht="14.5">
      <c r="G305" s="83"/>
      <c r="H305" s="83"/>
      <c r="I305" s="83"/>
      <c r="J305" s="83"/>
      <c r="K305" s="83"/>
      <c r="L305" s="83"/>
      <c r="M305" s="83"/>
      <c r="N305" s="83"/>
      <c r="O305" s="83"/>
      <c r="P305" s="83"/>
      <c r="Q305" s="83"/>
      <c r="R305" s="83"/>
      <c r="T305" s="4"/>
      <c r="AA305" s="1059"/>
    </row>
    <row r="306" spans="7:27" ht="14.5">
      <c r="G306" s="83"/>
      <c r="H306" s="83"/>
      <c r="I306" s="83"/>
      <c r="J306" s="83"/>
      <c r="K306" s="83"/>
      <c r="L306" s="83"/>
      <c r="M306" s="83"/>
      <c r="N306" s="83"/>
      <c r="O306" s="83"/>
      <c r="P306" s="83"/>
      <c r="Q306" s="83"/>
      <c r="R306" s="83"/>
      <c r="T306" s="4"/>
      <c r="AA306" s="1059"/>
    </row>
    <row r="307" spans="7:27" ht="14.5">
      <c r="G307" s="83"/>
      <c r="H307" s="83"/>
      <c r="I307" s="83"/>
      <c r="J307" s="83"/>
      <c r="K307" s="83"/>
      <c r="L307" s="83"/>
      <c r="M307" s="83"/>
      <c r="N307" s="83"/>
      <c r="O307" s="83"/>
      <c r="P307" s="83"/>
      <c r="Q307" s="83"/>
      <c r="R307" s="83"/>
      <c r="T307" s="4"/>
      <c r="AA307" s="1059"/>
    </row>
    <row r="308" spans="7:27" ht="14.5">
      <c r="G308" s="83"/>
      <c r="H308" s="83"/>
      <c r="I308" s="83"/>
      <c r="J308" s="83"/>
      <c r="K308" s="83"/>
      <c r="L308" s="83"/>
      <c r="M308" s="83"/>
      <c r="N308" s="83"/>
      <c r="O308" s="83"/>
      <c r="P308" s="83"/>
      <c r="Q308" s="83"/>
      <c r="R308" s="83"/>
      <c r="T308" s="4"/>
      <c r="AA308" s="1059"/>
    </row>
    <row r="309" spans="7:27" ht="14.5">
      <c r="G309" s="83"/>
      <c r="H309" s="83"/>
      <c r="I309" s="83"/>
      <c r="J309" s="83"/>
      <c r="K309" s="83"/>
      <c r="L309" s="83"/>
      <c r="M309" s="83"/>
      <c r="N309" s="83"/>
      <c r="O309" s="83"/>
      <c r="P309" s="83"/>
      <c r="Q309" s="83"/>
      <c r="R309" s="83"/>
      <c r="T309" s="4"/>
      <c r="AA309" s="1059"/>
    </row>
    <row r="310" spans="7:27" ht="14.5">
      <c r="G310" s="83"/>
      <c r="H310" s="83"/>
      <c r="I310" s="83"/>
      <c r="J310" s="83"/>
      <c r="K310" s="83"/>
      <c r="L310" s="83"/>
      <c r="M310" s="83"/>
      <c r="N310" s="83"/>
      <c r="O310" s="83"/>
      <c r="P310" s="83"/>
      <c r="Q310" s="83"/>
      <c r="R310" s="83"/>
      <c r="T310" s="4"/>
      <c r="AA310" s="1059"/>
    </row>
    <row r="311" spans="7:27" ht="14.5">
      <c r="G311" s="83"/>
      <c r="H311" s="83"/>
      <c r="I311" s="83"/>
      <c r="J311" s="83"/>
      <c r="K311" s="83"/>
      <c r="L311" s="83"/>
      <c r="M311" s="83"/>
      <c r="N311" s="83"/>
      <c r="O311" s="83"/>
      <c r="P311" s="83"/>
      <c r="Q311" s="83"/>
      <c r="R311" s="83"/>
      <c r="T311" s="4"/>
      <c r="AA311" s="1059"/>
    </row>
    <row r="312" spans="7:27" ht="14.5">
      <c r="G312" s="83"/>
      <c r="H312" s="83"/>
      <c r="I312" s="83"/>
      <c r="J312" s="83"/>
      <c r="K312" s="83"/>
      <c r="L312" s="83"/>
      <c r="M312" s="83"/>
      <c r="N312" s="83"/>
      <c r="O312" s="83"/>
      <c r="P312" s="83"/>
      <c r="Q312" s="83"/>
      <c r="R312" s="83"/>
      <c r="T312" s="4"/>
      <c r="AA312" s="1059"/>
    </row>
    <row r="313" spans="7:27" ht="14.5">
      <c r="G313" s="83"/>
      <c r="H313" s="83"/>
      <c r="I313" s="83"/>
      <c r="J313" s="83"/>
      <c r="K313" s="83"/>
      <c r="L313" s="83"/>
      <c r="M313" s="83"/>
      <c r="N313" s="83"/>
      <c r="O313" s="83"/>
      <c r="P313" s="83"/>
      <c r="Q313" s="83"/>
      <c r="R313" s="83"/>
      <c r="T313" s="4"/>
      <c r="AA313" s="1059"/>
    </row>
    <row r="314" spans="7:27" ht="14.5">
      <c r="G314" s="83"/>
      <c r="H314" s="83"/>
      <c r="I314" s="83"/>
      <c r="J314" s="83"/>
      <c r="K314" s="83"/>
      <c r="L314" s="83"/>
      <c r="M314" s="83"/>
      <c r="N314" s="83"/>
      <c r="O314" s="83"/>
      <c r="P314" s="83"/>
      <c r="Q314" s="83"/>
      <c r="R314" s="83"/>
      <c r="T314" s="4"/>
      <c r="AA314" s="1059"/>
    </row>
    <row r="315" spans="7:27" ht="14.5">
      <c r="G315" s="83"/>
      <c r="H315" s="83"/>
      <c r="I315" s="83"/>
      <c r="J315" s="83"/>
      <c r="K315" s="83"/>
      <c r="L315" s="83"/>
      <c r="M315" s="83"/>
      <c r="N315" s="83"/>
      <c r="O315" s="83"/>
      <c r="P315" s="83"/>
      <c r="Q315" s="83"/>
      <c r="R315" s="83"/>
      <c r="T315" s="4"/>
      <c r="AA315" s="1059"/>
    </row>
    <row r="316" spans="7:27" ht="14.5">
      <c r="G316" s="83"/>
      <c r="H316" s="83"/>
      <c r="I316" s="83"/>
      <c r="J316" s="83"/>
      <c r="K316" s="83"/>
      <c r="L316" s="83"/>
      <c r="M316" s="83"/>
      <c r="N316" s="83"/>
      <c r="O316" s="83"/>
      <c r="P316" s="83"/>
      <c r="Q316" s="83"/>
      <c r="R316" s="83"/>
      <c r="T316" s="4"/>
      <c r="AA316" s="1059"/>
    </row>
    <row r="317" spans="7:27" ht="14.5">
      <c r="G317" s="83"/>
      <c r="H317" s="83"/>
      <c r="I317" s="83"/>
      <c r="J317" s="83"/>
      <c r="K317" s="83"/>
      <c r="L317" s="83"/>
      <c r="M317" s="83"/>
      <c r="N317" s="83"/>
      <c r="O317" s="83"/>
      <c r="P317" s="83"/>
      <c r="Q317" s="83"/>
      <c r="R317" s="83"/>
      <c r="T317" s="4"/>
      <c r="AA317" s="1059"/>
    </row>
    <row r="318" spans="7:27" ht="14.5">
      <c r="G318" s="83"/>
      <c r="H318" s="83"/>
      <c r="I318" s="83"/>
      <c r="J318" s="83"/>
      <c r="K318" s="83"/>
      <c r="L318" s="83"/>
      <c r="M318" s="83"/>
      <c r="N318" s="83"/>
      <c r="O318" s="83"/>
      <c r="P318" s="83"/>
      <c r="Q318" s="83"/>
      <c r="R318" s="83"/>
      <c r="T318" s="4"/>
      <c r="AA318" s="1059"/>
    </row>
    <row r="319" spans="7:27" ht="14.5">
      <c r="G319" s="83"/>
      <c r="H319" s="83"/>
      <c r="I319" s="83"/>
      <c r="J319" s="83"/>
      <c r="K319" s="83"/>
      <c r="L319" s="83"/>
      <c r="M319" s="83"/>
      <c r="N319" s="83"/>
      <c r="O319" s="83"/>
      <c r="P319" s="83"/>
      <c r="Q319" s="83"/>
      <c r="R319" s="83"/>
      <c r="T319" s="4"/>
      <c r="AA319" s="1059"/>
    </row>
    <row r="320" spans="7:27" ht="14.5">
      <c r="G320" s="83"/>
      <c r="H320" s="83"/>
      <c r="I320" s="83"/>
      <c r="J320" s="83"/>
      <c r="K320" s="83"/>
      <c r="L320" s="83"/>
      <c r="M320" s="83"/>
      <c r="N320" s="83"/>
      <c r="O320" s="83"/>
      <c r="P320" s="83"/>
      <c r="Q320" s="83"/>
      <c r="R320" s="83"/>
      <c r="T320" s="4"/>
      <c r="AA320" s="1059"/>
    </row>
    <row r="321" spans="7:27" ht="14.5">
      <c r="G321" s="83"/>
      <c r="H321" s="83"/>
      <c r="I321" s="83"/>
      <c r="J321" s="83"/>
      <c r="K321" s="83"/>
      <c r="L321" s="83"/>
      <c r="M321" s="83"/>
      <c r="N321" s="83"/>
      <c r="O321" s="83"/>
      <c r="P321" s="83"/>
      <c r="Q321" s="83"/>
      <c r="R321" s="83"/>
      <c r="T321" s="4"/>
      <c r="AA321" s="1059"/>
    </row>
    <row r="322" spans="7:27" ht="14.5">
      <c r="G322" s="83"/>
      <c r="H322" s="83"/>
      <c r="I322" s="83"/>
      <c r="J322" s="83"/>
      <c r="K322" s="83"/>
      <c r="L322" s="83"/>
      <c r="M322" s="83"/>
      <c r="N322" s="83"/>
      <c r="O322" s="83"/>
      <c r="P322" s="83"/>
      <c r="Q322" s="83"/>
      <c r="R322" s="83"/>
      <c r="T322" s="4"/>
      <c r="AA322" s="1059"/>
    </row>
    <row r="323" spans="7:27" ht="14.5">
      <c r="G323" s="83"/>
      <c r="H323" s="83"/>
      <c r="I323" s="83"/>
      <c r="J323" s="83"/>
      <c r="K323" s="83"/>
      <c r="L323" s="83"/>
      <c r="M323" s="83"/>
      <c r="N323" s="83"/>
      <c r="O323" s="83"/>
      <c r="P323" s="83"/>
      <c r="Q323" s="83"/>
      <c r="R323" s="83"/>
      <c r="T323" s="4"/>
      <c r="AA323" s="1059"/>
    </row>
    <row r="324" spans="7:27" ht="14.5">
      <c r="G324" s="83"/>
      <c r="H324" s="83"/>
      <c r="I324" s="83"/>
      <c r="J324" s="83"/>
      <c r="K324" s="83"/>
      <c r="L324" s="83"/>
      <c r="M324" s="83"/>
      <c r="N324" s="83"/>
      <c r="O324" s="83"/>
      <c r="P324" s="83"/>
      <c r="Q324" s="83"/>
      <c r="R324" s="83"/>
      <c r="T324" s="4"/>
      <c r="AA324" s="1059"/>
    </row>
    <row r="325" spans="7:27" ht="14.5">
      <c r="G325" s="83"/>
      <c r="H325" s="83"/>
      <c r="I325" s="83"/>
      <c r="J325" s="83"/>
      <c r="K325" s="83"/>
      <c r="L325" s="83"/>
      <c r="M325" s="83"/>
      <c r="N325" s="83"/>
      <c r="O325" s="83"/>
      <c r="P325" s="83"/>
      <c r="Q325" s="83"/>
      <c r="R325" s="83"/>
      <c r="T325" s="4"/>
      <c r="AA325" s="1059"/>
    </row>
    <row r="326" spans="7:27" ht="14.5">
      <c r="G326" s="83"/>
      <c r="H326" s="83"/>
      <c r="I326" s="83"/>
      <c r="J326" s="83"/>
      <c r="K326" s="83"/>
      <c r="L326" s="83"/>
      <c r="M326" s="83"/>
      <c r="N326" s="83"/>
      <c r="O326" s="83"/>
      <c r="P326" s="83"/>
      <c r="Q326" s="83"/>
      <c r="R326" s="83"/>
      <c r="T326" s="4"/>
      <c r="AA326" s="1059"/>
    </row>
    <row r="327" spans="7:27" ht="14.5">
      <c r="G327" s="83"/>
      <c r="H327" s="83"/>
      <c r="I327" s="83"/>
      <c r="J327" s="83"/>
      <c r="K327" s="83"/>
      <c r="L327" s="83"/>
      <c r="M327" s="83"/>
      <c r="N327" s="83"/>
      <c r="O327" s="83"/>
      <c r="P327" s="83"/>
      <c r="Q327" s="83"/>
      <c r="R327" s="83"/>
      <c r="T327" s="4"/>
      <c r="AA327" s="1059"/>
    </row>
    <row r="328" spans="7:27" ht="14.5">
      <c r="G328" s="83"/>
      <c r="H328" s="83"/>
      <c r="I328" s="83"/>
      <c r="J328" s="83"/>
      <c r="K328" s="83"/>
      <c r="L328" s="83"/>
      <c r="M328" s="83"/>
      <c r="N328" s="83"/>
      <c r="O328" s="83"/>
      <c r="P328" s="83"/>
      <c r="Q328" s="83"/>
      <c r="R328" s="83"/>
      <c r="T328" s="4"/>
      <c r="AA328" s="1059"/>
    </row>
    <row r="329" spans="7:27" ht="14.5">
      <c r="G329" s="83"/>
      <c r="H329" s="83"/>
      <c r="I329" s="83"/>
      <c r="J329" s="83"/>
      <c r="K329" s="83"/>
      <c r="L329" s="83"/>
      <c r="M329" s="83"/>
      <c r="N329" s="83"/>
      <c r="O329" s="83"/>
      <c r="P329" s="83"/>
      <c r="Q329" s="83"/>
      <c r="R329" s="83"/>
      <c r="T329" s="4"/>
      <c r="AA329" s="1059"/>
    </row>
    <row r="330" spans="7:27" ht="14.5">
      <c r="G330" s="83"/>
      <c r="H330" s="83"/>
      <c r="I330" s="83"/>
      <c r="J330" s="83"/>
      <c r="K330" s="83"/>
      <c r="L330" s="83"/>
      <c r="M330" s="83"/>
      <c r="N330" s="83"/>
      <c r="O330" s="83"/>
      <c r="P330" s="83"/>
      <c r="Q330" s="83"/>
      <c r="R330" s="83"/>
      <c r="T330" s="4"/>
      <c r="AA330" s="1059"/>
    </row>
    <row r="331" spans="7:27" ht="14.5">
      <c r="G331" s="83"/>
      <c r="H331" s="83"/>
      <c r="I331" s="83"/>
      <c r="J331" s="83"/>
      <c r="K331" s="83"/>
      <c r="L331" s="83"/>
      <c r="M331" s="83"/>
      <c r="N331" s="83"/>
      <c r="O331" s="83"/>
      <c r="P331" s="83"/>
      <c r="Q331" s="83"/>
      <c r="R331" s="83"/>
      <c r="T331" s="4"/>
      <c r="AA331" s="1059"/>
    </row>
    <row r="332" spans="7:27" ht="14.5">
      <c r="G332" s="83"/>
      <c r="H332" s="83"/>
      <c r="I332" s="83"/>
      <c r="J332" s="83"/>
      <c r="K332" s="83"/>
      <c r="L332" s="83"/>
      <c r="M332" s="83"/>
      <c r="N332" s="83"/>
      <c r="O332" s="83"/>
      <c r="P332" s="83"/>
      <c r="Q332" s="83"/>
      <c r="R332" s="83"/>
      <c r="T332" s="4"/>
      <c r="AA332" s="1059"/>
    </row>
    <row r="333" spans="7:27" ht="14.5">
      <c r="G333" s="83"/>
      <c r="H333" s="83"/>
      <c r="I333" s="83"/>
      <c r="J333" s="83"/>
      <c r="K333" s="83"/>
      <c r="L333" s="83"/>
      <c r="M333" s="83"/>
      <c r="N333" s="83"/>
      <c r="O333" s="83"/>
      <c r="P333" s="83"/>
      <c r="Q333" s="83"/>
      <c r="R333" s="83"/>
      <c r="T333" s="4"/>
      <c r="AA333" s="1059"/>
    </row>
    <row r="334" spans="7:27" ht="14.5">
      <c r="G334" s="83"/>
      <c r="H334" s="83"/>
      <c r="I334" s="83"/>
      <c r="J334" s="83"/>
      <c r="K334" s="83"/>
      <c r="L334" s="83"/>
      <c r="M334" s="83"/>
      <c r="N334" s="83"/>
      <c r="O334" s="83"/>
      <c r="P334" s="83"/>
      <c r="Q334" s="83"/>
      <c r="R334" s="83"/>
      <c r="T334" s="4"/>
      <c r="AA334" s="1059"/>
    </row>
    <row r="335" spans="7:27" ht="14.5">
      <c r="G335" s="83"/>
      <c r="H335" s="83"/>
      <c r="I335" s="83"/>
      <c r="J335" s="83"/>
      <c r="K335" s="83"/>
      <c r="L335" s="83"/>
      <c r="M335" s="83"/>
      <c r="N335" s="83"/>
      <c r="O335" s="83"/>
      <c r="P335" s="83"/>
      <c r="Q335" s="83"/>
      <c r="R335" s="83"/>
      <c r="T335" s="4"/>
      <c r="AA335" s="1059"/>
    </row>
    <row r="336" spans="7:27" ht="14.5">
      <c r="G336" s="83"/>
      <c r="H336" s="83"/>
      <c r="I336" s="83"/>
      <c r="J336" s="83"/>
      <c r="K336" s="83"/>
      <c r="L336" s="83"/>
      <c r="M336" s="83"/>
      <c r="N336" s="83"/>
      <c r="O336" s="83"/>
      <c r="P336" s="83"/>
      <c r="Q336" s="83"/>
      <c r="R336" s="83"/>
      <c r="T336" s="4"/>
      <c r="AA336" s="1059"/>
    </row>
    <row r="337" spans="7:27" ht="14.5">
      <c r="G337" s="83"/>
      <c r="H337" s="83"/>
      <c r="I337" s="83"/>
      <c r="J337" s="83"/>
      <c r="K337" s="83"/>
      <c r="L337" s="83"/>
      <c r="M337" s="83"/>
      <c r="N337" s="83"/>
      <c r="O337" s="83"/>
      <c r="P337" s="83"/>
      <c r="Q337" s="83"/>
      <c r="R337" s="83"/>
      <c r="T337" s="4"/>
      <c r="AA337" s="1059"/>
    </row>
    <row r="338" spans="7:27" ht="14.5">
      <c r="G338" s="83"/>
      <c r="H338" s="83"/>
      <c r="I338" s="83"/>
      <c r="J338" s="83"/>
      <c r="K338" s="83"/>
      <c r="L338" s="83"/>
      <c r="M338" s="83"/>
      <c r="N338" s="83"/>
      <c r="O338" s="83"/>
      <c r="P338" s="83"/>
      <c r="Q338" s="83"/>
      <c r="R338" s="83"/>
      <c r="T338" s="4"/>
      <c r="AA338" s="1059"/>
    </row>
    <row r="339" spans="7:27" ht="14.5">
      <c r="G339" s="83"/>
      <c r="H339" s="83"/>
      <c r="I339" s="83"/>
      <c r="J339" s="83"/>
      <c r="K339" s="83"/>
      <c r="L339" s="83"/>
      <c r="M339" s="83"/>
      <c r="N339" s="83"/>
      <c r="O339" s="83"/>
      <c r="P339" s="83"/>
      <c r="Q339" s="83"/>
      <c r="R339" s="83"/>
      <c r="T339" s="4"/>
      <c r="AA339" s="1059"/>
    </row>
    <row r="340" spans="7:27" ht="14.5">
      <c r="G340" s="83"/>
      <c r="H340" s="83"/>
      <c r="I340" s="83"/>
      <c r="J340" s="83"/>
      <c r="K340" s="83"/>
      <c r="L340" s="83"/>
      <c r="M340" s="83"/>
      <c r="N340" s="83"/>
      <c r="O340" s="83"/>
      <c r="P340" s="83"/>
      <c r="Q340" s="83"/>
      <c r="R340" s="83"/>
      <c r="T340" s="4"/>
      <c r="AA340" s="1059"/>
    </row>
    <row r="341" spans="7:27" ht="14.5">
      <c r="G341" s="83"/>
      <c r="H341" s="83"/>
      <c r="I341" s="83"/>
      <c r="J341" s="83"/>
      <c r="K341" s="83"/>
      <c r="L341" s="83"/>
      <c r="M341" s="83"/>
      <c r="N341" s="83"/>
      <c r="O341" s="83"/>
      <c r="P341" s="83"/>
      <c r="Q341" s="83"/>
      <c r="R341" s="83"/>
      <c r="T341" s="4"/>
      <c r="AA341" s="1059"/>
    </row>
    <row r="342" spans="7:27" ht="14.5">
      <c r="G342" s="83"/>
      <c r="H342" s="83"/>
      <c r="I342" s="83"/>
      <c r="J342" s="83"/>
      <c r="K342" s="83"/>
      <c r="L342" s="83"/>
      <c r="M342" s="83"/>
      <c r="N342" s="83"/>
      <c r="O342" s="83"/>
      <c r="P342" s="83"/>
      <c r="Q342" s="83"/>
      <c r="R342" s="83"/>
      <c r="T342" s="4"/>
      <c r="AA342" s="1059"/>
    </row>
    <row r="343" spans="7:27" ht="14.5">
      <c r="G343" s="83"/>
      <c r="H343" s="83"/>
      <c r="I343" s="83"/>
      <c r="J343" s="83"/>
      <c r="K343" s="83"/>
      <c r="L343" s="83"/>
      <c r="M343" s="83"/>
      <c r="N343" s="83"/>
      <c r="O343" s="83"/>
      <c r="P343" s="83"/>
      <c r="Q343" s="83"/>
      <c r="R343" s="83"/>
      <c r="T343" s="4"/>
      <c r="AA343" s="1059"/>
    </row>
    <row r="344" spans="7:27" ht="14.5">
      <c r="G344" s="83"/>
      <c r="H344" s="83"/>
      <c r="I344" s="83"/>
      <c r="J344" s="83"/>
      <c r="K344" s="83"/>
      <c r="L344" s="83"/>
      <c r="M344" s="83"/>
      <c r="N344" s="83"/>
      <c r="O344" s="83"/>
      <c r="P344" s="83"/>
      <c r="Q344" s="83"/>
      <c r="R344" s="83"/>
      <c r="T344" s="4"/>
      <c r="AA344" s="1059"/>
    </row>
    <row r="345" spans="7:27" ht="14.5">
      <c r="G345" s="83"/>
      <c r="H345" s="83"/>
      <c r="I345" s="83"/>
      <c r="J345" s="83"/>
      <c r="K345" s="83"/>
      <c r="L345" s="83"/>
      <c r="M345" s="83"/>
      <c r="N345" s="83"/>
      <c r="O345" s="83"/>
      <c r="P345" s="83"/>
      <c r="Q345" s="83"/>
      <c r="R345" s="83"/>
      <c r="T345" s="4"/>
      <c r="AA345" s="1059"/>
    </row>
    <row r="346" spans="7:27" ht="14.5">
      <c r="G346" s="83"/>
      <c r="H346" s="83"/>
      <c r="I346" s="83"/>
      <c r="J346" s="83"/>
      <c r="K346" s="83"/>
      <c r="L346" s="83"/>
      <c r="M346" s="83"/>
      <c r="N346" s="83"/>
      <c r="O346" s="83"/>
      <c r="P346" s="83"/>
      <c r="Q346" s="83"/>
      <c r="R346" s="83"/>
      <c r="T346" s="4"/>
      <c r="AA346" s="1059"/>
    </row>
    <row r="347" spans="7:27" ht="14.5">
      <c r="G347" s="83"/>
      <c r="H347" s="83"/>
      <c r="I347" s="83"/>
      <c r="J347" s="83"/>
      <c r="K347" s="83"/>
      <c r="L347" s="83"/>
      <c r="M347" s="83"/>
      <c r="N347" s="83"/>
      <c r="O347" s="83"/>
      <c r="P347" s="83"/>
      <c r="Q347" s="83"/>
      <c r="R347" s="83"/>
      <c r="T347" s="4"/>
      <c r="AA347" s="1059"/>
    </row>
    <row r="348" spans="7:27" ht="14.5">
      <c r="G348" s="83"/>
      <c r="H348" s="83"/>
      <c r="I348" s="83"/>
      <c r="J348" s="83"/>
      <c r="K348" s="83"/>
      <c r="L348" s="83"/>
      <c r="M348" s="83"/>
      <c r="N348" s="83"/>
      <c r="O348" s="83"/>
      <c r="P348" s="83"/>
      <c r="Q348" s="83"/>
      <c r="R348" s="83"/>
      <c r="T348" s="4"/>
      <c r="AA348" s="1059"/>
    </row>
    <row r="349" spans="7:27" ht="14.5">
      <c r="G349" s="83"/>
      <c r="H349" s="83"/>
      <c r="I349" s="83"/>
      <c r="J349" s="83"/>
      <c r="K349" s="83"/>
      <c r="L349" s="83"/>
      <c r="M349" s="83"/>
      <c r="N349" s="83"/>
      <c r="O349" s="83"/>
      <c r="P349" s="83"/>
      <c r="Q349" s="83"/>
      <c r="R349" s="83"/>
      <c r="T349" s="4"/>
      <c r="AA349" s="1059"/>
    </row>
    <row r="350" spans="7:27" ht="14.5">
      <c r="G350" s="83"/>
      <c r="H350" s="83"/>
      <c r="I350" s="83"/>
      <c r="J350" s="83"/>
      <c r="K350" s="83"/>
      <c r="L350" s="83"/>
      <c r="M350" s="83"/>
      <c r="N350" s="83"/>
      <c r="O350" s="83"/>
      <c r="P350" s="83"/>
      <c r="Q350" s="83"/>
      <c r="R350" s="83"/>
      <c r="T350" s="4"/>
      <c r="AA350" s="1059"/>
    </row>
    <row r="351" spans="7:27" ht="14.5">
      <c r="G351" s="83"/>
      <c r="H351" s="83"/>
      <c r="I351" s="83"/>
      <c r="J351" s="83"/>
      <c r="K351" s="83"/>
      <c r="L351" s="83"/>
      <c r="M351" s="83"/>
      <c r="N351" s="83"/>
      <c r="O351" s="83"/>
      <c r="P351" s="83"/>
      <c r="Q351" s="83"/>
      <c r="R351" s="83"/>
      <c r="T351" s="4"/>
      <c r="AA351" s="1059"/>
    </row>
    <row r="352" spans="7:27" ht="14.5">
      <c r="G352" s="83"/>
      <c r="H352" s="83"/>
      <c r="I352" s="83"/>
      <c r="J352" s="83"/>
      <c r="K352" s="83"/>
      <c r="L352" s="83"/>
      <c r="M352" s="83"/>
      <c r="N352" s="83"/>
      <c r="O352" s="83"/>
      <c r="P352" s="83"/>
      <c r="Q352" s="83"/>
      <c r="R352" s="83"/>
      <c r="T352" s="4"/>
      <c r="AA352" s="1059"/>
    </row>
    <row r="353" spans="7:27" ht="14.5">
      <c r="G353" s="83"/>
      <c r="H353" s="83"/>
      <c r="I353" s="83"/>
      <c r="J353" s="83"/>
      <c r="K353" s="83"/>
      <c r="L353" s="83"/>
      <c r="M353" s="83"/>
      <c r="N353" s="83"/>
      <c r="O353" s="83"/>
      <c r="P353" s="83"/>
      <c r="Q353" s="83"/>
      <c r="R353" s="83"/>
      <c r="T353" s="4"/>
      <c r="AA353" s="1059"/>
    </row>
    <row r="354" spans="7:27" ht="14.5">
      <c r="G354" s="83"/>
      <c r="H354" s="83"/>
      <c r="I354" s="83"/>
      <c r="J354" s="83"/>
      <c r="K354" s="83"/>
      <c r="L354" s="83"/>
      <c r="M354" s="83"/>
      <c r="N354" s="83"/>
      <c r="O354" s="83"/>
      <c r="P354" s="83"/>
      <c r="Q354" s="83"/>
      <c r="R354" s="83"/>
      <c r="T354" s="4"/>
      <c r="AA354" s="1059"/>
    </row>
    <row r="355" spans="7:27" ht="14.5">
      <c r="G355" s="83"/>
      <c r="H355" s="83"/>
      <c r="I355" s="83"/>
      <c r="J355" s="83"/>
      <c r="K355" s="83"/>
      <c r="L355" s="83"/>
      <c r="M355" s="83"/>
      <c r="N355" s="83"/>
      <c r="O355" s="83"/>
      <c r="P355" s="83"/>
      <c r="Q355" s="83"/>
      <c r="R355" s="83"/>
      <c r="T355" s="4"/>
      <c r="AA355" s="1059"/>
    </row>
    <row r="356" spans="7:27" ht="14.5">
      <c r="G356" s="83"/>
      <c r="H356" s="83"/>
      <c r="I356" s="83"/>
      <c r="J356" s="83"/>
      <c r="K356" s="83"/>
      <c r="L356" s="83"/>
      <c r="M356" s="83"/>
      <c r="N356" s="83"/>
      <c r="O356" s="83"/>
      <c r="P356" s="83"/>
      <c r="Q356" s="83"/>
      <c r="R356" s="83"/>
      <c r="T356" s="4"/>
      <c r="AA356" s="1059"/>
    </row>
    <row r="357" spans="7:27" ht="14.5">
      <c r="G357" s="83"/>
      <c r="H357" s="83"/>
      <c r="I357" s="83"/>
      <c r="J357" s="83"/>
      <c r="K357" s="83"/>
      <c r="L357" s="83"/>
      <c r="M357" s="83"/>
      <c r="N357" s="83"/>
      <c r="O357" s="83"/>
      <c r="P357" s="83"/>
      <c r="Q357" s="83"/>
      <c r="R357" s="83"/>
      <c r="T357" s="4"/>
      <c r="AA357" s="1059"/>
    </row>
    <row r="358" spans="7:27" ht="14.5">
      <c r="G358" s="83"/>
      <c r="H358" s="83"/>
      <c r="I358" s="83"/>
      <c r="J358" s="83"/>
      <c r="K358" s="83"/>
      <c r="L358" s="83"/>
      <c r="M358" s="83"/>
      <c r="N358" s="83"/>
      <c r="O358" s="83"/>
      <c r="P358" s="83"/>
      <c r="Q358" s="83"/>
      <c r="R358" s="83"/>
      <c r="T358" s="4"/>
      <c r="AA358" s="1059"/>
    </row>
    <row r="359" spans="7:27" ht="14.5">
      <c r="G359" s="83"/>
      <c r="H359" s="83"/>
      <c r="I359" s="83"/>
      <c r="J359" s="83"/>
      <c r="K359" s="83"/>
      <c r="L359" s="83"/>
      <c r="M359" s="83"/>
      <c r="N359" s="83"/>
      <c r="O359" s="83"/>
      <c r="P359" s="83"/>
      <c r="Q359" s="83"/>
      <c r="R359" s="83"/>
      <c r="T359" s="4"/>
      <c r="AA359" s="1059"/>
    </row>
    <row r="360" spans="7:27" ht="14.5">
      <c r="G360" s="83"/>
      <c r="H360" s="83"/>
      <c r="I360" s="83"/>
      <c r="J360" s="83"/>
      <c r="K360" s="83"/>
      <c r="L360" s="83"/>
      <c r="M360" s="83"/>
      <c r="N360" s="83"/>
      <c r="O360" s="83"/>
      <c r="P360" s="83"/>
      <c r="Q360" s="83"/>
      <c r="R360" s="83"/>
      <c r="T360" s="4"/>
      <c r="AA360" s="1059"/>
    </row>
    <row r="361" spans="7:27" ht="14.5">
      <c r="G361" s="83"/>
      <c r="H361" s="83"/>
      <c r="I361" s="83"/>
      <c r="J361" s="83"/>
      <c r="K361" s="83"/>
      <c r="L361" s="83"/>
      <c r="M361" s="83"/>
      <c r="N361" s="83"/>
      <c r="O361" s="83"/>
      <c r="P361" s="83"/>
      <c r="Q361" s="83"/>
      <c r="R361" s="83"/>
      <c r="T361" s="4"/>
      <c r="AA361" s="1059"/>
    </row>
    <row r="362" spans="7:27" ht="14.5">
      <c r="G362" s="83"/>
      <c r="H362" s="83"/>
      <c r="I362" s="83"/>
      <c r="J362" s="83"/>
      <c r="K362" s="83"/>
      <c r="L362" s="83"/>
      <c r="M362" s="83"/>
      <c r="N362" s="83"/>
      <c r="O362" s="83"/>
      <c r="P362" s="83"/>
      <c r="Q362" s="83"/>
      <c r="R362" s="83"/>
      <c r="T362" s="4"/>
      <c r="AA362" s="1059"/>
    </row>
    <row r="363" spans="7:27" ht="14.5">
      <c r="G363" s="83"/>
      <c r="H363" s="83"/>
      <c r="I363" s="83"/>
      <c r="J363" s="83"/>
      <c r="K363" s="83"/>
      <c r="L363" s="83"/>
      <c r="M363" s="83"/>
      <c r="N363" s="83"/>
      <c r="O363" s="83"/>
      <c r="P363" s="83"/>
      <c r="Q363" s="83"/>
      <c r="R363" s="83"/>
      <c r="T363" s="4"/>
      <c r="AA363" s="1059"/>
    </row>
    <row r="364" spans="7:27" ht="14.5">
      <c r="G364" s="83"/>
      <c r="H364" s="83"/>
      <c r="I364" s="83"/>
      <c r="J364" s="83"/>
      <c r="K364" s="83"/>
      <c r="L364" s="83"/>
      <c r="M364" s="83"/>
      <c r="N364" s="83"/>
      <c r="O364" s="83"/>
      <c r="P364" s="83"/>
      <c r="Q364" s="83"/>
      <c r="R364" s="83"/>
      <c r="T364" s="4"/>
      <c r="AA364" s="1059"/>
    </row>
    <row r="365" spans="7:27" ht="14.5">
      <c r="G365" s="83"/>
      <c r="H365" s="83"/>
      <c r="I365" s="83"/>
      <c r="J365" s="83"/>
      <c r="K365" s="83"/>
      <c r="L365" s="83"/>
      <c r="M365" s="83"/>
      <c r="N365" s="83"/>
      <c r="O365" s="83"/>
      <c r="P365" s="83"/>
      <c r="Q365" s="83"/>
      <c r="R365" s="83"/>
      <c r="T365" s="4"/>
      <c r="AA365" s="1059"/>
    </row>
    <row r="366" spans="7:27" ht="14.5">
      <c r="G366" s="83"/>
      <c r="H366" s="83"/>
      <c r="I366" s="83"/>
      <c r="J366" s="83"/>
      <c r="K366" s="83"/>
      <c r="L366" s="83"/>
      <c r="M366" s="83"/>
      <c r="N366" s="83"/>
      <c r="O366" s="83"/>
      <c r="P366" s="83"/>
      <c r="Q366" s="83"/>
      <c r="R366" s="83"/>
      <c r="T366" s="4"/>
      <c r="AA366" s="1059"/>
    </row>
    <row r="367" spans="7:27" ht="14.5">
      <c r="G367" s="83"/>
      <c r="H367" s="83"/>
      <c r="I367" s="83"/>
      <c r="J367" s="83"/>
      <c r="K367" s="83"/>
      <c r="L367" s="83"/>
      <c r="M367" s="83"/>
      <c r="N367" s="83"/>
      <c r="O367" s="83"/>
      <c r="P367" s="83"/>
      <c r="Q367" s="83"/>
      <c r="R367" s="83"/>
      <c r="T367" s="4"/>
      <c r="AA367" s="1059"/>
    </row>
    <row r="368" spans="7:27" ht="14.5">
      <c r="G368" s="83"/>
      <c r="H368" s="83"/>
      <c r="I368" s="83"/>
      <c r="J368" s="83"/>
      <c r="K368" s="83"/>
      <c r="L368" s="83"/>
      <c r="M368" s="83"/>
      <c r="N368" s="83"/>
      <c r="O368" s="83"/>
      <c r="P368" s="83"/>
      <c r="Q368" s="83"/>
      <c r="R368" s="83"/>
      <c r="T368" s="4"/>
      <c r="AA368" s="1059"/>
    </row>
    <row r="369" spans="7:27" ht="14.5">
      <c r="G369" s="83"/>
      <c r="H369" s="83"/>
      <c r="I369" s="83"/>
      <c r="J369" s="83"/>
      <c r="K369" s="83"/>
      <c r="L369" s="83"/>
      <c r="M369" s="83"/>
      <c r="N369" s="83"/>
      <c r="O369" s="83"/>
      <c r="P369" s="83"/>
      <c r="Q369" s="83"/>
      <c r="R369" s="83"/>
      <c r="T369" s="4"/>
      <c r="AA369" s="1059"/>
    </row>
    <row r="370" spans="7:27" ht="14.5">
      <c r="G370" s="83"/>
      <c r="H370" s="83"/>
      <c r="I370" s="83"/>
      <c r="J370" s="83"/>
      <c r="K370" s="83"/>
      <c r="L370" s="83"/>
      <c r="M370" s="83"/>
      <c r="N370" s="83"/>
      <c r="O370" s="83"/>
      <c r="P370" s="83"/>
      <c r="Q370" s="83"/>
      <c r="R370" s="83"/>
      <c r="T370" s="4"/>
      <c r="AA370" s="1059"/>
    </row>
    <row r="371" spans="7:27" ht="14.5">
      <c r="G371" s="83"/>
      <c r="H371" s="83"/>
      <c r="I371" s="83"/>
      <c r="J371" s="83"/>
      <c r="K371" s="83"/>
      <c r="L371" s="83"/>
      <c r="M371" s="83"/>
      <c r="N371" s="83"/>
      <c r="O371" s="83"/>
      <c r="P371" s="83"/>
      <c r="Q371" s="83"/>
      <c r="R371" s="83"/>
      <c r="T371" s="4"/>
      <c r="AA371" s="1059"/>
    </row>
    <row r="372" spans="7:27" ht="14.5">
      <c r="G372" s="83"/>
      <c r="H372" s="83"/>
      <c r="I372" s="83"/>
      <c r="J372" s="83"/>
      <c r="K372" s="83"/>
      <c r="L372" s="83"/>
      <c r="M372" s="83"/>
      <c r="N372" s="83"/>
      <c r="O372" s="83"/>
      <c r="P372" s="83"/>
      <c r="Q372" s="83"/>
      <c r="R372" s="83"/>
      <c r="T372" s="4"/>
      <c r="AA372" s="1059"/>
    </row>
    <row r="373" spans="7:27" ht="14.5">
      <c r="G373" s="83"/>
      <c r="H373" s="83"/>
      <c r="I373" s="83"/>
      <c r="J373" s="83"/>
      <c r="K373" s="83"/>
      <c r="L373" s="83"/>
      <c r="M373" s="83"/>
      <c r="N373" s="83"/>
      <c r="O373" s="83"/>
      <c r="P373" s="83"/>
      <c r="Q373" s="83"/>
      <c r="R373" s="83"/>
      <c r="T373" s="4"/>
      <c r="AA373" s="1059"/>
    </row>
    <row r="374" spans="7:27" ht="14.5">
      <c r="G374" s="83"/>
      <c r="H374" s="83"/>
      <c r="I374" s="83"/>
      <c r="J374" s="83"/>
      <c r="K374" s="83"/>
      <c r="L374" s="83"/>
      <c r="M374" s="83"/>
      <c r="N374" s="83"/>
      <c r="O374" s="83"/>
      <c r="P374" s="83"/>
      <c r="Q374" s="83"/>
      <c r="R374" s="83"/>
      <c r="T374" s="4"/>
      <c r="AA374" s="1059"/>
    </row>
    <row r="375" spans="7:27" ht="14.5">
      <c r="G375" s="83"/>
      <c r="H375" s="83"/>
      <c r="I375" s="83"/>
      <c r="J375" s="83"/>
      <c r="K375" s="83"/>
      <c r="L375" s="83"/>
      <c r="M375" s="83"/>
      <c r="N375" s="83"/>
      <c r="O375" s="83"/>
      <c r="P375" s="83"/>
      <c r="Q375" s="83"/>
      <c r="R375" s="83"/>
      <c r="T375" s="4"/>
      <c r="AA375" s="1059"/>
    </row>
    <row r="376" spans="7:27" ht="14.5">
      <c r="G376" s="83"/>
      <c r="H376" s="83"/>
      <c r="I376" s="83"/>
      <c r="J376" s="83"/>
      <c r="K376" s="83"/>
      <c r="L376" s="83"/>
      <c r="M376" s="83"/>
      <c r="N376" s="83"/>
      <c r="O376" s="83"/>
      <c r="P376" s="83"/>
      <c r="Q376" s="83"/>
      <c r="R376" s="83"/>
      <c r="T376" s="4"/>
      <c r="AA376" s="1059"/>
    </row>
    <row r="377" spans="7:27" ht="14.5">
      <c r="G377" s="83"/>
      <c r="H377" s="83"/>
      <c r="I377" s="83"/>
      <c r="J377" s="83"/>
      <c r="K377" s="83"/>
      <c r="L377" s="83"/>
      <c r="M377" s="83"/>
      <c r="N377" s="83"/>
      <c r="O377" s="83"/>
      <c r="P377" s="83"/>
      <c r="Q377" s="83"/>
      <c r="R377" s="83"/>
      <c r="T377" s="4"/>
      <c r="AA377" s="1059"/>
    </row>
    <row r="378" spans="7:27" ht="14.5">
      <c r="G378" s="83"/>
      <c r="H378" s="83"/>
      <c r="I378" s="83"/>
      <c r="J378" s="83"/>
      <c r="K378" s="83"/>
      <c r="L378" s="83"/>
      <c r="M378" s="83"/>
      <c r="N378" s="83"/>
      <c r="O378" s="83"/>
      <c r="P378" s="83"/>
      <c r="Q378" s="83"/>
      <c r="R378" s="83"/>
      <c r="T378" s="4"/>
      <c r="AA378" s="1059"/>
    </row>
    <row r="379" spans="7:27" ht="14.5">
      <c r="G379" s="83"/>
      <c r="H379" s="83"/>
      <c r="I379" s="83"/>
      <c r="J379" s="83"/>
      <c r="K379" s="83"/>
      <c r="L379" s="83"/>
      <c r="M379" s="83"/>
      <c r="N379" s="83"/>
      <c r="O379" s="83"/>
      <c r="P379" s="83"/>
      <c r="Q379" s="83"/>
      <c r="R379" s="83"/>
      <c r="T379" s="4"/>
      <c r="AA379" s="1059"/>
    </row>
    <row r="380" spans="7:27" ht="14.5">
      <c r="G380" s="83"/>
      <c r="H380" s="83"/>
      <c r="I380" s="83"/>
      <c r="J380" s="83"/>
      <c r="K380" s="83"/>
      <c r="L380" s="83"/>
      <c r="M380" s="83"/>
      <c r="N380" s="83"/>
      <c r="O380" s="83"/>
      <c r="P380" s="83"/>
      <c r="Q380" s="83"/>
      <c r="R380" s="83"/>
      <c r="T380" s="4"/>
      <c r="AA380" s="1059"/>
    </row>
    <row r="381" spans="7:27" ht="14.5">
      <c r="G381" s="83"/>
      <c r="H381" s="83"/>
      <c r="I381" s="83"/>
      <c r="J381" s="83"/>
      <c r="K381" s="83"/>
      <c r="L381" s="83"/>
      <c r="M381" s="83"/>
      <c r="N381" s="83"/>
      <c r="O381" s="83"/>
      <c r="P381" s="83"/>
      <c r="Q381" s="83"/>
      <c r="R381" s="83"/>
      <c r="T381" s="4"/>
      <c r="AA381" s="1059"/>
    </row>
    <row r="382" spans="7:27" ht="14.5">
      <c r="G382" s="83"/>
      <c r="H382" s="83"/>
      <c r="I382" s="83"/>
      <c r="J382" s="83"/>
      <c r="K382" s="83"/>
      <c r="L382" s="83"/>
      <c r="M382" s="83"/>
      <c r="N382" s="83"/>
      <c r="O382" s="83"/>
      <c r="P382" s="83"/>
      <c r="Q382" s="83"/>
      <c r="R382" s="83"/>
      <c r="T382" s="4"/>
      <c r="AA382" s="1059"/>
    </row>
    <row r="383" spans="7:27" ht="14.5">
      <c r="G383" s="83"/>
      <c r="H383" s="83"/>
      <c r="I383" s="83"/>
      <c r="J383" s="83"/>
      <c r="K383" s="83"/>
      <c r="L383" s="83"/>
      <c r="M383" s="83"/>
      <c r="N383" s="83"/>
      <c r="O383" s="83"/>
      <c r="P383" s="83"/>
      <c r="Q383" s="83"/>
      <c r="R383" s="83"/>
      <c r="T383" s="4"/>
      <c r="AA383" s="1059"/>
    </row>
    <row r="384" spans="7:27" ht="14.5">
      <c r="G384" s="83"/>
      <c r="H384" s="83"/>
      <c r="I384" s="83"/>
      <c r="J384" s="83"/>
      <c r="K384" s="83"/>
      <c r="L384" s="83"/>
      <c r="M384" s="83"/>
      <c r="N384" s="83"/>
      <c r="O384" s="83"/>
      <c r="P384" s="83"/>
      <c r="Q384" s="83"/>
      <c r="R384" s="83"/>
      <c r="T384" s="4"/>
      <c r="AA384" s="1059"/>
    </row>
    <row r="385" spans="7:27" ht="14.5">
      <c r="G385" s="83"/>
      <c r="H385" s="83"/>
      <c r="I385" s="83"/>
      <c r="J385" s="83"/>
      <c r="K385" s="83"/>
      <c r="L385" s="83"/>
      <c r="M385" s="83"/>
      <c r="N385" s="83"/>
      <c r="O385" s="83"/>
      <c r="P385" s="83"/>
      <c r="Q385" s="83"/>
      <c r="R385" s="83"/>
      <c r="T385" s="4"/>
      <c r="AA385" s="1059"/>
    </row>
    <row r="386" spans="7:27" ht="14.5">
      <c r="G386" s="83"/>
      <c r="H386" s="83"/>
      <c r="I386" s="83"/>
      <c r="J386" s="83"/>
      <c r="K386" s="83"/>
      <c r="L386" s="83"/>
      <c r="M386" s="83"/>
      <c r="N386" s="83"/>
      <c r="O386" s="83"/>
      <c r="P386" s="83"/>
      <c r="Q386" s="83"/>
      <c r="R386" s="83"/>
      <c r="T386" s="4"/>
      <c r="AA386" s="1059"/>
    </row>
    <row r="387" spans="7:27" ht="14.5">
      <c r="G387" s="83"/>
      <c r="H387" s="83"/>
      <c r="I387" s="83"/>
      <c r="J387" s="83"/>
      <c r="K387" s="83"/>
      <c r="L387" s="83"/>
      <c r="M387" s="83"/>
      <c r="N387" s="83"/>
      <c r="O387" s="83"/>
      <c r="P387" s="83"/>
      <c r="Q387" s="83"/>
      <c r="R387" s="83"/>
      <c r="T387" s="4"/>
      <c r="AA387" s="1059"/>
    </row>
    <row r="388" spans="7:27" ht="14.5">
      <c r="G388" s="83"/>
      <c r="H388" s="83"/>
      <c r="I388" s="83"/>
      <c r="J388" s="83"/>
      <c r="K388" s="83"/>
      <c r="L388" s="83"/>
      <c r="M388" s="83"/>
      <c r="N388" s="83"/>
      <c r="O388" s="83"/>
      <c r="P388" s="83"/>
      <c r="Q388" s="83"/>
      <c r="R388" s="83"/>
      <c r="T388" s="4"/>
      <c r="AA388" s="1059"/>
    </row>
    <row r="389" spans="7:27" ht="14.5">
      <c r="G389" s="83"/>
      <c r="H389" s="83"/>
      <c r="I389" s="83"/>
      <c r="J389" s="83"/>
      <c r="K389" s="83"/>
      <c r="L389" s="83"/>
      <c r="M389" s="83"/>
      <c r="N389" s="83"/>
      <c r="O389" s="83"/>
      <c r="P389" s="83"/>
      <c r="Q389" s="83"/>
      <c r="R389" s="83"/>
      <c r="T389" s="4"/>
      <c r="AA389" s="1059"/>
    </row>
    <row r="390" spans="7:27" ht="14.5">
      <c r="G390" s="83"/>
      <c r="H390" s="83"/>
      <c r="I390" s="83"/>
      <c r="J390" s="83"/>
      <c r="K390" s="83"/>
      <c r="L390" s="83"/>
      <c r="M390" s="83"/>
      <c r="N390" s="83"/>
      <c r="O390" s="83"/>
      <c r="P390" s="83"/>
      <c r="Q390" s="83"/>
      <c r="R390" s="83"/>
      <c r="T390" s="4"/>
      <c r="AA390" s="1059"/>
    </row>
    <row r="391" spans="7:27" ht="14.5">
      <c r="G391" s="83"/>
      <c r="H391" s="83"/>
      <c r="I391" s="83"/>
      <c r="J391" s="83"/>
      <c r="K391" s="83"/>
      <c r="L391" s="83"/>
      <c r="M391" s="83"/>
      <c r="N391" s="83"/>
      <c r="O391" s="83"/>
      <c r="P391" s="83"/>
      <c r="Q391" s="83"/>
      <c r="R391" s="83"/>
      <c r="T391" s="4"/>
      <c r="AA391" s="1059"/>
    </row>
    <row r="392" spans="7:27" ht="14.5">
      <c r="G392" s="83"/>
      <c r="H392" s="83"/>
      <c r="I392" s="83"/>
      <c r="J392" s="83"/>
      <c r="K392" s="83"/>
      <c r="L392" s="83"/>
      <c r="M392" s="83"/>
      <c r="N392" s="83"/>
      <c r="O392" s="83"/>
      <c r="P392" s="83"/>
      <c r="Q392" s="83"/>
      <c r="R392" s="83"/>
      <c r="T392" s="4"/>
      <c r="AA392" s="1059"/>
    </row>
    <row r="393" spans="7:27" ht="14.5">
      <c r="G393" s="83"/>
      <c r="H393" s="83"/>
      <c r="I393" s="83"/>
      <c r="J393" s="83"/>
      <c r="K393" s="83"/>
      <c r="L393" s="83"/>
      <c r="M393" s="83"/>
      <c r="N393" s="83"/>
      <c r="O393" s="83"/>
      <c r="P393" s="83"/>
      <c r="Q393" s="83"/>
      <c r="R393" s="83"/>
      <c r="T393" s="4"/>
      <c r="AA393" s="1059"/>
    </row>
    <row r="394" spans="7:27" ht="14.5">
      <c r="G394" s="83"/>
      <c r="H394" s="83"/>
      <c r="I394" s="83"/>
      <c r="J394" s="83"/>
      <c r="K394" s="83"/>
      <c r="L394" s="83"/>
      <c r="M394" s="83"/>
      <c r="N394" s="83"/>
      <c r="O394" s="83"/>
      <c r="P394" s="83"/>
      <c r="Q394" s="83"/>
      <c r="R394" s="83"/>
      <c r="T394" s="4"/>
      <c r="AA394" s="1059"/>
    </row>
    <row r="395" spans="7:27" ht="14.5">
      <c r="G395" s="83"/>
      <c r="H395" s="83"/>
      <c r="I395" s="83"/>
      <c r="J395" s="83"/>
      <c r="K395" s="83"/>
      <c r="L395" s="83"/>
      <c r="M395" s="83"/>
      <c r="N395" s="83"/>
      <c r="O395" s="83"/>
      <c r="P395" s="83"/>
      <c r="Q395" s="83"/>
      <c r="R395" s="83"/>
      <c r="T395" s="4"/>
      <c r="AA395" s="1059"/>
    </row>
    <row r="396" spans="7:27" ht="14.5">
      <c r="G396" s="83"/>
      <c r="H396" s="83"/>
      <c r="I396" s="83"/>
      <c r="J396" s="83"/>
      <c r="K396" s="83"/>
      <c r="L396" s="83"/>
      <c r="M396" s="83"/>
      <c r="N396" s="83"/>
      <c r="O396" s="83"/>
      <c r="P396" s="83"/>
      <c r="Q396" s="83"/>
      <c r="R396" s="83"/>
      <c r="T396" s="4"/>
      <c r="AA396" s="1059"/>
    </row>
    <row r="397" spans="7:27" ht="14.5">
      <c r="G397" s="83"/>
      <c r="H397" s="83"/>
      <c r="I397" s="83"/>
      <c r="J397" s="83"/>
      <c r="K397" s="83"/>
      <c r="L397" s="83"/>
      <c r="M397" s="83"/>
      <c r="N397" s="83"/>
      <c r="O397" s="83"/>
      <c r="P397" s="83"/>
      <c r="Q397" s="83"/>
      <c r="R397" s="83"/>
      <c r="T397" s="4"/>
      <c r="AA397" s="1059"/>
    </row>
    <row r="398" spans="7:27" ht="14.5">
      <c r="G398" s="83"/>
      <c r="H398" s="83"/>
      <c r="I398" s="83"/>
      <c r="J398" s="83"/>
      <c r="K398" s="83"/>
      <c r="L398" s="83"/>
      <c r="M398" s="83"/>
      <c r="N398" s="83"/>
      <c r="O398" s="83"/>
      <c r="P398" s="83"/>
      <c r="Q398" s="83"/>
      <c r="R398" s="83"/>
      <c r="T398" s="4"/>
      <c r="AA398" s="1059"/>
    </row>
    <row r="399" spans="7:27" ht="14.5">
      <c r="G399" s="83"/>
      <c r="H399" s="83"/>
      <c r="I399" s="83"/>
      <c r="J399" s="83"/>
      <c r="K399" s="83"/>
      <c r="L399" s="83"/>
      <c r="M399" s="83"/>
      <c r="N399" s="83"/>
      <c r="O399" s="83"/>
      <c r="P399" s="83"/>
      <c r="Q399" s="83"/>
      <c r="R399" s="83"/>
      <c r="T399" s="4"/>
      <c r="AA399" s="1059"/>
    </row>
    <row r="400" spans="7:27" ht="14.5">
      <c r="G400" s="83"/>
      <c r="H400" s="83"/>
      <c r="I400" s="83"/>
      <c r="J400" s="83"/>
      <c r="K400" s="83"/>
      <c r="L400" s="83"/>
      <c r="M400" s="83"/>
      <c r="N400" s="83"/>
      <c r="O400" s="83"/>
      <c r="P400" s="83"/>
      <c r="Q400" s="83"/>
      <c r="R400" s="83"/>
      <c r="T400" s="4"/>
      <c r="AA400" s="1059"/>
    </row>
    <row r="401" spans="7:27" ht="14.5">
      <c r="G401" s="83"/>
      <c r="H401" s="83"/>
      <c r="I401" s="83"/>
      <c r="J401" s="83"/>
      <c r="K401" s="83"/>
      <c r="L401" s="83"/>
      <c r="M401" s="83"/>
      <c r="N401" s="83"/>
      <c r="O401" s="83"/>
      <c r="P401" s="83"/>
      <c r="Q401" s="83"/>
      <c r="R401" s="83"/>
      <c r="T401" s="4"/>
      <c r="AA401" s="1059"/>
    </row>
    <row r="402" spans="7:27" ht="14.5">
      <c r="G402" s="83"/>
      <c r="H402" s="83"/>
      <c r="I402" s="83"/>
      <c r="J402" s="83"/>
      <c r="K402" s="83"/>
      <c r="L402" s="83"/>
      <c r="M402" s="83"/>
      <c r="N402" s="83"/>
      <c r="O402" s="83"/>
      <c r="P402" s="83"/>
      <c r="Q402" s="83"/>
      <c r="R402" s="83"/>
      <c r="T402" s="4"/>
      <c r="AA402" s="1059"/>
    </row>
    <row r="403" spans="7:27" ht="14.5">
      <c r="G403" s="83"/>
      <c r="H403" s="83"/>
      <c r="I403" s="83"/>
      <c r="J403" s="83"/>
      <c r="K403" s="83"/>
      <c r="L403" s="83"/>
      <c r="M403" s="83"/>
      <c r="N403" s="83"/>
      <c r="O403" s="83"/>
      <c r="P403" s="83"/>
      <c r="Q403" s="83"/>
      <c r="R403" s="83"/>
      <c r="T403" s="4"/>
      <c r="AA403" s="1059"/>
    </row>
    <row r="404" spans="7:27" ht="14.5">
      <c r="G404" s="83"/>
      <c r="H404" s="83"/>
      <c r="I404" s="83"/>
      <c r="J404" s="83"/>
      <c r="K404" s="83"/>
      <c r="L404" s="83"/>
      <c r="M404" s="83"/>
      <c r="N404" s="83"/>
      <c r="O404" s="83"/>
      <c r="P404" s="83"/>
      <c r="Q404" s="83"/>
      <c r="R404" s="83"/>
      <c r="T404" s="4"/>
      <c r="AA404" s="1059"/>
    </row>
    <row r="405" spans="7:27" ht="14.5">
      <c r="G405" s="83"/>
      <c r="H405" s="83"/>
      <c r="I405" s="83"/>
      <c r="J405" s="83"/>
      <c r="K405" s="83"/>
      <c r="L405" s="83"/>
      <c r="M405" s="83"/>
      <c r="N405" s="83"/>
      <c r="O405" s="83"/>
      <c r="P405" s="83"/>
      <c r="Q405" s="83"/>
      <c r="R405" s="83"/>
      <c r="T405" s="4"/>
      <c r="AA405" s="1059"/>
    </row>
    <row r="406" spans="7:27" ht="14.5">
      <c r="G406" s="83"/>
      <c r="H406" s="83"/>
      <c r="I406" s="83"/>
      <c r="J406" s="83"/>
      <c r="K406" s="83"/>
      <c r="L406" s="83"/>
      <c r="M406" s="83"/>
      <c r="N406" s="83"/>
      <c r="O406" s="83"/>
      <c r="P406" s="83"/>
      <c r="Q406" s="83"/>
      <c r="R406" s="83"/>
      <c r="T406" s="4"/>
      <c r="AA406" s="1059"/>
    </row>
    <row r="407" spans="7:27" ht="14.5">
      <c r="G407" s="83"/>
      <c r="H407" s="83"/>
      <c r="I407" s="83"/>
      <c r="J407" s="83"/>
      <c r="K407" s="83"/>
      <c r="L407" s="83"/>
      <c r="M407" s="83"/>
      <c r="N407" s="83"/>
      <c r="O407" s="83"/>
      <c r="P407" s="83"/>
      <c r="Q407" s="83"/>
      <c r="R407" s="83"/>
      <c r="T407" s="4"/>
      <c r="AA407" s="1059"/>
    </row>
    <row r="408" spans="7:27" ht="14.5">
      <c r="G408" s="83"/>
      <c r="H408" s="83"/>
      <c r="I408" s="83"/>
      <c r="J408" s="83"/>
      <c r="K408" s="83"/>
      <c r="L408" s="83"/>
      <c r="M408" s="83"/>
      <c r="N408" s="83"/>
      <c r="O408" s="83"/>
      <c r="P408" s="83"/>
      <c r="Q408" s="83"/>
      <c r="R408" s="83"/>
      <c r="T408" s="4"/>
      <c r="AA408" s="1059"/>
    </row>
    <row r="409" spans="7:27" ht="14.5">
      <c r="G409" s="83"/>
      <c r="H409" s="83"/>
      <c r="I409" s="83"/>
      <c r="J409" s="83"/>
      <c r="K409" s="83"/>
      <c r="L409" s="83"/>
      <c r="M409" s="83"/>
      <c r="N409" s="83"/>
      <c r="O409" s="83"/>
      <c r="P409" s="83"/>
      <c r="Q409" s="83"/>
      <c r="R409" s="83"/>
      <c r="T409" s="4"/>
      <c r="AA409" s="1059"/>
    </row>
    <row r="410" spans="7:27" ht="14.5">
      <c r="G410" s="83"/>
      <c r="H410" s="83"/>
      <c r="I410" s="83"/>
      <c r="J410" s="83"/>
      <c r="K410" s="83"/>
      <c r="L410" s="83"/>
      <c r="M410" s="83"/>
      <c r="N410" s="83"/>
      <c r="O410" s="83"/>
      <c r="P410" s="83"/>
      <c r="Q410" s="83"/>
      <c r="R410" s="83"/>
      <c r="T410" s="4"/>
      <c r="AA410" s="1059"/>
    </row>
    <row r="411" spans="7:27" ht="14.5">
      <c r="G411" s="83"/>
      <c r="H411" s="83"/>
      <c r="I411" s="83"/>
      <c r="J411" s="83"/>
      <c r="K411" s="83"/>
      <c r="L411" s="83"/>
      <c r="M411" s="83"/>
      <c r="N411" s="83"/>
      <c r="O411" s="83"/>
      <c r="P411" s="83"/>
      <c r="Q411" s="83"/>
      <c r="R411" s="83"/>
      <c r="T411" s="4"/>
      <c r="AA411" s="1059"/>
    </row>
    <row r="412" spans="7:27" ht="14.5">
      <c r="G412" s="83"/>
      <c r="H412" s="83"/>
      <c r="I412" s="83"/>
      <c r="J412" s="83"/>
      <c r="K412" s="83"/>
      <c r="L412" s="83"/>
      <c r="M412" s="83"/>
      <c r="N412" s="83"/>
      <c r="O412" s="83"/>
      <c r="P412" s="83"/>
      <c r="Q412" s="83"/>
      <c r="R412" s="83"/>
      <c r="T412" s="4"/>
      <c r="AA412" s="1059"/>
    </row>
    <row r="413" spans="7:27" ht="14.5">
      <c r="G413" s="83"/>
      <c r="H413" s="83"/>
      <c r="I413" s="83"/>
      <c r="J413" s="83"/>
      <c r="K413" s="83"/>
      <c r="L413" s="83"/>
      <c r="M413" s="83"/>
      <c r="N413" s="83"/>
      <c r="O413" s="83"/>
      <c r="P413" s="83"/>
      <c r="Q413" s="83"/>
      <c r="R413" s="83"/>
      <c r="T413" s="4"/>
      <c r="AA413" s="1059"/>
    </row>
    <row r="414" spans="7:27" ht="14.5">
      <c r="G414" s="83"/>
      <c r="H414" s="83"/>
      <c r="I414" s="83"/>
      <c r="J414" s="83"/>
      <c r="K414" s="83"/>
      <c r="L414" s="83"/>
      <c r="M414" s="83"/>
      <c r="N414" s="83"/>
      <c r="O414" s="83"/>
      <c r="P414" s="83"/>
      <c r="Q414" s="83"/>
      <c r="R414" s="83"/>
      <c r="T414" s="4"/>
      <c r="AA414" s="1059"/>
    </row>
    <row r="415" spans="7:27" ht="14.5">
      <c r="G415" s="83"/>
      <c r="H415" s="83"/>
      <c r="I415" s="83"/>
      <c r="J415" s="83"/>
      <c r="K415" s="83"/>
      <c r="L415" s="83"/>
      <c r="M415" s="83"/>
      <c r="N415" s="83"/>
      <c r="O415" s="83"/>
      <c r="P415" s="83"/>
      <c r="Q415" s="83"/>
      <c r="R415" s="83"/>
      <c r="T415" s="4"/>
      <c r="AA415" s="1059"/>
    </row>
    <row r="416" spans="7:27" ht="14.5">
      <c r="G416" s="83"/>
      <c r="H416" s="83"/>
      <c r="I416" s="83"/>
      <c r="J416" s="83"/>
      <c r="K416" s="83"/>
      <c r="L416" s="83"/>
      <c r="M416" s="83"/>
      <c r="N416" s="83"/>
      <c r="O416" s="83"/>
      <c r="P416" s="83"/>
      <c r="Q416" s="83"/>
      <c r="R416" s="83"/>
      <c r="T416" s="4"/>
      <c r="AA416" s="1059"/>
    </row>
    <row r="417" spans="7:27" ht="14.5">
      <c r="G417" s="83"/>
      <c r="H417" s="83"/>
      <c r="I417" s="83"/>
      <c r="J417" s="83"/>
      <c r="K417" s="83"/>
      <c r="L417" s="83"/>
      <c r="M417" s="83"/>
      <c r="N417" s="83"/>
      <c r="O417" s="83"/>
      <c r="P417" s="83"/>
      <c r="Q417" s="83"/>
      <c r="R417" s="83"/>
      <c r="T417" s="4"/>
      <c r="AA417" s="1059"/>
    </row>
    <row r="418" spans="7:27" ht="14.5">
      <c r="G418" s="83"/>
      <c r="H418" s="83"/>
      <c r="I418" s="83"/>
      <c r="J418" s="83"/>
      <c r="K418" s="83"/>
      <c r="L418" s="83"/>
      <c r="M418" s="83"/>
      <c r="N418" s="83"/>
      <c r="O418" s="83"/>
      <c r="P418" s="83"/>
      <c r="Q418" s="83"/>
      <c r="R418" s="83"/>
      <c r="T418" s="4"/>
      <c r="AA418" s="1059"/>
    </row>
    <row r="419" spans="7:27" ht="14.5">
      <c r="G419" s="83"/>
      <c r="H419" s="83"/>
      <c r="I419" s="83"/>
      <c r="J419" s="83"/>
      <c r="K419" s="83"/>
      <c r="L419" s="83"/>
      <c r="M419" s="83"/>
      <c r="N419" s="83"/>
      <c r="O419" s="83"/>
      <c r="P419" s="83"/>
      <c r="Q419" s="83"/>
      <c r="R419" s="83"/>
      <c r="T419" s="4"/>
      <c r="AA419" s="1059"/>
    </row>
    <row r="420" spans="7:27" ht="14.5">
      <c r="G420" s="83"/>
      <c r="H420" s="83"/>
      <c r="I420" s="83"/>
      <c r="J420" s="83"/>
      <c r="K420" s="83"/>
      <c r="L420" s="83"/>
      <c r="M420" s="83"/>
      <c r="N420" s="83"/>
      <c r="O420" s="83"/>
      <c r="P420" s="83"/>
      <c r="Q420" s="83"/>
      <c r="R420" s="83"/>
      <c r="T420" s="4"/>
      <c r="AA420" s="1059"/>
    </row>
    <row r="421" spans="7:27" ht="14.5">
      <c r="G421" s="83"/>
      <c r="H421" s="83"/>
      <c r="I421" s="83"/>
      <c r="J421" s="83"/>
      <c r="K421" s="83"/>
      <c r="L421" s="83"/>
      <c r="M421" s="83"/>
      <c r="N421" s="83"/>
      <c r="O421" s="83"/>
      <c r="P421" s="83"/>
      <c r="Q421" s="83"/>
      <c r="R421" s="83"/>
      <c r="T421" s="4"/>
      <c r="AA421" s="1059"/>
    </row>
    <row r="422" spans="7:27" ht="14.5">
      <c r="G422" s="83"/>
      <c r="H422" s="83"/>
      <c r="I422" s="83"/>
      <c r="J422" s="83"/>
      <c r="K422" s="83"/>
      <c r="L422" s="83"/>
      <c r="M422" s="83"/>
      <c r="N422" s="83"/>
      <c r="O422" s="83"/>
      <c r="P422" s="83"/>
      <c r="Q422" s="83"/>
      <c r="R422" s="83"/>
      <c r="T422" s="4"/>
      <c r="AA422" s="1059"/>
    </row>
    <row r="423" spans="7:27" ht="14.5">
      <c r="G423" s="83"/>
      <c r="H423" s="83"/>
      <c r="I423" s="83"/>
      <c r="J423" s="83"/>
      <c r="K423" s="83"/>
      <c r="L423" s="83"/>
      <c r="M423" s="83"/>
      <c r="N423" s="83"/>
      <c r="O423" s="83"/>
      <c r="P423" s="83"/>
      <c r="Q423" s="83"/>
      <c r="R423" s="83"/>
      <c r="T423" s="4"/>
      <c r="AA423" s="1059"/>
    </row>
    <row r="424" spans="7:27" ht="14.5">
      <c r="G424" s="83"/>
      <c r="H424" s="83"/>
      <c r="I424" s="83"/>
      <c r="J424" s="83"/>
      <c r="K424" s="83"/>
      <c r="L424" s="83"/>
      <c r="M424" s="83"/>
      <c r="N424" s="83"/>
      <c r="O424" s="83"/>
      <c r="P424" s="83"/>
      <c r="Q424" s="83"/>
      <c r="R424" s="83"/>
      <c r="T424" s="4"/>
      <c r="AA424" s="1059"/>
    </row>
    <row r="425" spans="7:27" ht="14.5">
      <c r="G425" s="83"/>
      <c r="H425" s="83"/>
      <c r="I425" s="83"/>
      <c r="J425" s="83"/>
      <c r="K425" s="83"/>
      <c r="L425" s="83"/>
      <c r="M425" s="83"/>
      <c r="N425" s="83"/>
      <c r="O425" s="83"/>
      <c r="P425" s="83"/>
      <c r="Q425" s="83"/>
      <c r="R425" s="83"/>
      <c r="T425" s="4"/>
      <c r="AA425" s="1059"/>
    </row>
    <row r="426" spans="7:27" ht="14.5">
      <c r="G426" s="83"/>
      <c r="H426" s="83"/>
      <c r="I426" s="83"/>
      <c r="J426" s="83"/>
      <c r="K426" s="83"/>
      <c r="L426" s="83"/>
      <c r="M426" s="83"/>
      <c r="N426" s="83"/>
      <c r="O426" s="83"/>
      <c r="P426" s="83"/>
      <c r="Q426" s="83"/>
      <c r="R426" s="83"/>
      <c r="T426" s="4"/>
      <c r="AA426" s="1059"/>
    </row>
    <row r="427" spans="7:27" ht="14.5">
      <c r="G427" s="83"/>
      <c r="H427" s="83"/>
      <c r="I427" s="83"/>
      <c r="J427" s="83"/>
      <c r="K427" s="83"/>
      <c r="L427" s="83"/>
      <c r="M427" s="83"/>
      <c r="N427" s="83"/>
      <c r="O427" s="83"/>
      <c r="P427" s="83"/>
      <c r="Q427" s="83"/>
      <c r="R427" s="83"/>
      <c r="T427" s="4"/>
      <c r="AA427" s="1059"/>
    </row>
    <row r="428" spans="7:27" ht="14.5">
      <c r="G428" s="83"/>
      <c r="H428" s="83"/>
      <c r="I428" s="83"/>
      <c r="J428" s="83"/>
      <c r="K428" s="83"/>
      <c r="L428" s="83"/>
      <c r="M428" s="83"/>
      <c r="N428" s="83"/>
      <c r="O428" s="83"/>
      <c r="P428" s="83"/>
      <c r="Q428" s="83"/>
      <c r="R428" s="83"/>
      <c r="T428" s="4"/>
      <c r="AA428" s="1059"/>
    </row>
    <row r="429" spans="7:27" ht="14.5">
      <c r="G429" s="83"/>
      <c r="H429" s="83"/>
      <c r="I429" s="83"/>
      <c r="J429" s="83"/>
      <c r="K429" s="83"/>
      <c r="L429" s="83"/>
      <c r="M429" s="83"/>
      <c r="N429" s="83"/>
      <c r="O429" s="83"/>
      <c r="P429" s="83"/>
      <c r="Q429" s="83"/>
      <c r="R429" s="83"/>
      <c r="T429" s="4"/>
      <c r="AA429" s="1059"/>
    </row>
    <row r="430" spans="7:27" ht="14.5">
      <c r="G430" s="83"/>
      <c r="H430" s="83"/>
      <c r="I430" s="83"/>
      <c r="J430" s="83"/>
      <c r="K430" s="83"/>
      <c r="L430" s="83"/>
      <c r="M430" s="83"/>
      <c r="N430" s="83"/>
      <c r="O430" s="83"/>
      <c r="P430" s="83"/>
      <c r="Q430" s="83"/>
      <c r="R430" s="83"/>
      <c r="T430" s="4"/>
      <c r="AA430" s="1059"/>
    </row>
    <row r="431" spans="7:27" ht="14.5">
      <c r="G431" s="83"/>
      <c r="H431" s="83"/>
      <c r="I431" s="83"/>
      <c r="J431" s="83"/>
      <c r="K431" s="83"/>
      <c r="L431" s="83"/>
      <c r="M431" s="83"/>
      <c r="N431" s="83"/>
      <c r="O431" s="83"/>
      <c r="P431" s="83"/>
      <c r="Q431" s="83"/>
      <c r="R431" s="83"/>
      <c r="T431" s="4"/>
      <c r="AA431" s="1059"/>
    </row>
    <row r="432" spans="7:27" ht="14.5">
      <c r="G432" s="83"/>
      <c r="H432" s="83"/>
      <c r="I432" s="83"/>
      <c r="J432" s="83"/>
      <c r="K432" s="83"/>
      <c r="L432" s="83"/>
      <c r="M432" s="83"/>
      <c r="N432" s="83"/>
      <c r="O432" s="83"/>
      <c r="P432" s="83"/>
      <c r="Q432" s="83"/>
      <c r="R432" s="83"/>
      <c r="T432" s="4"/>
      <c r="AA432" s="1059"/>
    </row>
    <row r="433" spans="7:27" ht="14.5">
      <c r="G433" s="83"/>
      <c r="H433" s="83"/>
      <c r="I433" s="83"/>
      <c r="J433" s="83"/>
      <c r="K433" s="83"/>
      <c r="L433" s="83"/>
      <c r="M433" s="83"/>
      <c r="N433" s="83"/>
      <c r="O433" s="83"/>
      <c r="P433" s="83"/>
      <c r="Q433" s="83"/>
      <c r="R433" s="83"/>
      <c r="T433" s="4"/>
      <c r="AA433" s="1059"/>
    </row>
    <row r="434" spans="7:27" ht="14.5">
      <c r="G434" s="83"/>
      <c r="H434" s="83"/>
      <c r="I434" s="83"/>
      <c r="J434" s="83"/>
      <c r="K434" s="83"/>
      <c r="L434" s="83"/>
      <c r="M434" s="83"/>
      <c r="N434" s="83"/>
      <c r="O434" s="83"/>
      <c r="P434" s="83"/>
      <c r="Q434" s="83"/>
      <c r="R434" s="83"/>
      <c r="T434" s="4"/>
      <c r="AA434" s="1059"/>
    </row>
    <row r="435" spans="7:27" ht="14.5">
      <c r="G435" s="83"/>
      <c r="H435" s="83"/>
      <c r="I435" s="83"/>
      <c r="J435" s="83"/>
      <c r="K435" s="83"/>
      <c r="L435" s="83"/>
      <c r="M435" s="83"/>
      <c r="N435" s="83"/>
      <c r="O435" s="83"/>
      <c r="P435" s="83"/>
      <c r="Q435" s="83"/>
      <c r="R435" s="83"/>
      <c r="T435" s="4"/>
      <c r="AA435" s="1059"/>
    </row>
    <row r="436" spans="7:27" ht="14.5">
      <c r="G436" s="83"/>
      <c r="H436" s="83"/>
      <c r="I436" s="83"/>
      <c r="J436" s="83"/>
      <c r="K436" s="83"/>
      <c r="L436" s="83"/>
      <c r="M436" s="83"/>
      <c r="N436" s="83"/>
      <c r="O436" s="83"/>
      <c r="P436" s="83"/>
      <c r="Q436" s="83"/>
      <c r="R436" s="83"/>
      <c r="T436" s="4"/>
      <c r="AA436" s="1059"/>
    </row>
    <row r="437" spans="7:27" ht="14.5">
      <c r="G437" s="83"/>
      <c r="H437" s="83"/>
      <c r="I437" s="83"/>
      <c r="J437" s="83"/>
      <c r="K437" s="83"/>
      <c r="L437" s="83"/>
      <c r="M437" s="83"/>
      <c r="N437" s="83"/>
      <c r="O437" s="83"/>
      <c r="P437" s="83"/>
      <c r="Q437" s="83"/>
      <c r="R437" s="83"/>
      <c r="T437" s="4"/>
      <c r="AA437" s="1059"/>
    </row>
    <row r="438" spans="7:27" ht="14.5">
      <c r="G438" s="83"/>
      <c r="H438" s="83"/>
      <c r="I438" s="83"/>
      <c r="J438" s="83"/>
      <c r="K438" s="83"/>
      <c r="L438" s="83"/>
      <c r="M438" s="83"/>
      <c r="N438" s="83"/>
      <c r="O438" s="83"/>
      <c r="P438" s="83"/>
      <c r="Q438" s="83"/>
      <c r="R438" s="83"/>
      <c r="T438" s="4"/>
      <c r="AA438" s="1059"/>
    </row>
    <row r="439" spans="7:27" ht="14.5">
      <c r="G439" s="83"/>
      <c r="H439" s="83"/>
      <c r="I439" s="83"/>
      <c r="J439" s="83"/>
      <c r="K439" s="83"/>
      <c r="L439" s="83"/>
      <c r="M439" s="83"/>
      <c r="N439" s="83"/>
      <c r="O439" s="83"/>
      <c r="P439" s="83"/>
      <c r="Q439" s="83"/>
      <c r="R439" s="83"/>
      <c r="T439" s="4"/>
      <c r="AA439" s="1059"/>
    </row>
    <row r="440" spans="7:27" ht="14.5">
      <c r="G440" s="83"/>
      <c r="H440" s="83"/>
      <c r="I440" s="83"/>
      <c r="J440" s="83"/>
      <c r="K440" s="83"/>
      <c r="L440" s="83"/>
      <c r="M440" s="83"/>
      <c r="N440" s="83"/>
      <c r="O440" s="83"/>
      <c r="P440" s="83"/>
      <c r="Q440" s="83"/>
      <c r="R440" s="83"/>
      <c r="T440" s="4"/>
      <c r="AA440" s="1059"/>
    </row>
    <row r="441" spans="7:27" ht="14.5">
      <c r="G441" s="83"/>
      <c r="H441" s="83"/>
      <c r="I441" s="83"/>
      <c r="J441" s="83"/>
      <c r="K441" s="83"/>
      <c r="L441" s="83"/>
      <c r="M441" s="83"/>
      <c r="N441" s="83"/>
      <c r="O441" s="83"/>
      <c r="P441" s="83"/>
      <c r="Q441" s="83"/>
      <c r="R441" s="83"/>
      <c r="T441" s="4"/>
      <c r="AA441" s="1059"/>
    </row>
    <row r="442" spans="7:27" ht="14.5">
      <c r="G442" s="83"/>
      <c r="H442" s="83"/>
      <c r="I442" s="83"/>
      <c r="J442" s="83"/>
      <c r="K442" s="83"/>
      <c r="L442" s="83"/>
      <c r="M442" s="83"/>
      <c r="N442" s="83"/>
      <c r="O442" s="83"/>
      <c r="P442" s="83"/>
      <c r="Q442" s="83"/>
      <c r="R442" s="83"/>
      <c r="T442" s="4"/>
      <c r="AA442" s="1059"/>
    </row>
    <row r="443" spans="7:27" ht="14.5">
      <c r="G443" s="83"/>
      <c r="H443" s="83"/>
      <c r="I443" s="83"/>
      <c r="J443" s="83"/>
      <c r="K443" s="83"/>
      <c r="L443" s="83"/>
      <c r="M443" s="83"/>
      <c r="N443" s="83"/>
      <c r="O443" s="83"/>
      <c r="P443" s="83"/>
      <c r="Q443" s="83"/>
      <c r="R443" s="83"/>
      <c r="T443" s="4"/>
      <c r="AA443" s="1059"/>
    </row>
    <row r="444" spans="7:27" ht="14.5">
      <c r="G444" s="83"/>
      <c r="H444" s="83"/>
      <c r="I444" s="83"/>
      <c r="J444" s="83"/>
      <c r="K444" s="83"/>
      <c r="L444" s="83"/>
      <c r="M444" s="83"/>
      <c r="N444" s="83"/>
      <c r="O444" s="83"/>
      <c r="P444" s="83"/>
      <c r="Q444" s="83"/>
      <c r="R444" s="83"/>
      <c r="T444" s="4"/>
      <c r="AA444" s="1059"/>
    </row>
    <row r="445" spans="7:27" ht="14.5">
      <c r="G445" s="83"/>
      <c r="H445" s="83"/>
      <c r="I445" s="83"/>
      <c r="J445" s="83"/>
      <c r="K445" s="83"/>
      <c r="L445" s="83"/>
      <c r="M445" s="83"/>
      <c r="N445" s="83"/>
      <c r="O445" s="83"/>
      <c r="P445" s="83"/>
      <c r="Q445" s="83"/>
      <c r="R445" s="83"/>
      <c r="T445" s="4"/>
      <c r="AA445" s="1059"/>
    </row>
    <row r="446" spans="7:27" ht="14.5">
      <c r="G446" s="83"/>
      <c r="H446" s="83"/>
      <c r="I446" s="83"/>
      <c r="J446" s="83"/>
      <c r="K446" s="83"/>
      <c r="L446" s="83"/>
      <c r="M446" s="83"/>
      <c r="N446" s="83"/>
      <c r="O446" s="83"/>
      <c r="P446" s="83"/>
      <c r="Q446" s="83"/>
      <c r="R446" s="83"/>
      <c r="T446" s="4"/>
      <c r="AA446" s="1059"/>
    </row>
    <row r="447" spans="7:27" ht="14.5">
      <c r="G447" s="83"/>
      <c r="H447" s="83"/>
      <c r="I447" s="83"/>
      <c r="J447" s="83"/>
      <c r="K447" s="83"/>
      <c r="L447" s="83"/>
      <c r="M447" s="83"/>
      <c r="N447" s="83"/>
      <c r="O447" s="83"/>
      <c r="P447" s="83"/>
      <c r="Q447" s="83"/>
      <c r="R447" s="83"/>
      <c r="T447" s="4"/>
      <c r="AA447" s="1059"/>
    </row>
    <row r="448" spans="7:27" ht="14.5">
      <c r="G448" s="83"/>
      <c r="H448" s="83"/>
      <c r="I448" s="83"/>
      <c r="J448" s="83"/>
      <c r="K448" s="83"/>
      <c r="L448" s="83"/>
      <c r="M448" s="83"/>
      <c r="N448" s="83"/>
      <c r="O448" s="83"/>
      <c r="P448" s="83"/>
      <c r="Q448" s="83"/>
      <c r="R448" s="83"/>
      <c r="T448" s="4"/>
      <c r="AA448" s="1059"/>
    </row>
    <row r="449" spans="7:27" ht="14.5">
      <c r="G449" s="83"/>
      <c r="H449" s="83"/>
      <c r="I449" s="83"/>
      <c r="J449" s="83"/>
      <c r="K449" s="83"/>
      <c r="L449" s="83"/>
      <c r="M449" s="83"/>
      <c r="N449" s="83"/>
      <c r="O449" s="83"/>
      <c r="P449" s="83"/>
      <c r="Q449" s="83"/>
      <c r="R449" s="83"/>
      <c r="T449" s="4"/>
      <c r="AA449" s="1059"/>
    </row>
    <row r="450" spans="7:27" ht="14.5">
      <c r="G450" s="83"/>
      <c r="H450" s="83"/>
      <c r="I450" s="83"/>
      <c r="J450" s="83"/>
      <c r="K450" s="83"/>
      <c r="L450" s="83"/>
      <c r="M450" s="83"/>
      <c r="N450" s="83"/>
      <c r="O450" s="83"/>
      <c r="P450" s="83"/>
      <c r="Q450" s="83"/>
      <c r="R450" s="83"/>
      <c r="T450" s="4"/>
      <c r="AA450" s="1059"/>
    </row>
    <row r="451" spans="7:27" ht="14.5">
      <c r="G451" s="83"/>
      <c r="H451" s="83"/>
      <c r="I451" s="83"/>
      <c r="J451" s="83"/>
      <c r="K451" s="83"/>
      <c r="L451" s="83"/>
      <c r="M451" s="83"/>
      <c r="N451" s="83"/>
      <c r="O451" s="83"/>
      <c r="P451" s="83"/>
      <c r="Q451" s="83"/>
      <c r="R451" s="83"/>
      <c r="T451" s="4"/>
      <c r="AA451" s="1059"/>
    </row>
    <row r="452" spans="7:27" ht="14.5">
      <c r="G452" s="83"/>
      <c r="H452" s="83"/>
      <c r="I452" s="83"/>
      <c r="J452" s="83"/>
      <c r="K452" s="83"/>
      <c r="L452" s="83"/>
      <c r="M452" s="83"/>
      <c r="N452" s="83"/>
      <c r="O452" s="83"/>
      <c r="P452" s="83"/>
      <c r="Q452" s="83"/>
      <c r="R452" s="83"/>
      <c r="T452" s="4"/>
      <c r="AA452" s="1059"/>
    </row>
    <row r="453" spans="7:27" ht="14.5">
      <c r="G453" s="83"/>
      <c r="H453" s="83"/>
      <c r="I453" s="83"/>
      <c r="J453" s="83"/>
      <c r="K453" s="83"/>
      <c r="L453" s="83"/>
      <c r="M453" s="83"/>
      <c r="N453" s="83"/>
      <c r="O453" s="83"/>
      <c r="P453" s="83"/>
      <c r="Q453" s="83"/>
      <c r="R453" s="83"/>
      <c r="T453" s="4"/>
      <c r="AA453" s="1059"/>
    </row>
    <row r="454" spans="7:27" ht="14.5">
      <c r="G454" s="83"/>
      <c r="H454" s="83"/>
      <c r="I454" s="83"/>
      <c r="J454" s="83"/>
      <c r="K454" s="83"/>
      <c r="L454" s="83"/>
      <c r="M454" s="83"/>
      <c r="N454" s="83"/>
      <c r="O454" s="83"/>
      <c r="P454" s="83"/>
      <c r="Q454" s="83"/>
      <c r="R454" s="83"/>
      <c r="T454" s="4"/>
      <c r="AA454" s="1059"/>
    </row>
    <row r="455" spans="7:27" ht="14.5">
      <c r="G455" s="83"/>
      <c r="H455" s="83"/>
      <c r="I455" s="83"/>
      <c r="J455" s="83"/>
      <c r="K455" s="83"/>
      <c r="L455" s="83"/>
      <c r="M455" s="83"/>
      <c r="N455" s="83"/>
      <c r="O455" s="83"/>
      <c r="P455" s="83"/>
      <c r="Q455" s="83"/>
      <c r="R455" s="83"/>
      <c r="T455" s="4"/>
      <c r="AA455" s="1059"/>
    </row>
    <row r="456" spans="7:27" ht="14.5">
      <c r="G456" s="83"/>
      <c r="H456" s="83"/>
      <c r="I456" s="83"/>
      <c r="J456" s="83"/>
      <c r="K456" s="83"/>
      <c r="L456" s="83"/>
      <c r="M456" s="83"/>
      <c r="N456" s="83"/>
      <c r="O456" s="83"/>
      <c r="P456" s="83"/>
      <c r="Q456" s="83"/>
      <c r="R456" s="83"/>
      <c r="T456" s="4"/>
      <c r="AA456" s="1059"/>
    </row>
    <row r="457" spans="7:27" ht="14.5">
      <c r="G457" s="83"/>
      <c r="H457" s="83"/>
      <c r="I457" s="83"/>
      <c r="J457" s="83"/>
      <c r="K457" s="83"/>
      <c r="L457" s="83"/>
      <c r="M457" s="83"/>
      <c r="N457" s="83"/>
      <c r="O457" s="83"/>
      <c r="P457" s="83"/>
      <c r="Q457" s="83"/>
      <c r="R457" s="83"/>
      <c r="T457" s="4"/>
      <c r="AA457" s="1059"/>
    </row>
    <row r="458" spans="7:27" ht="14.5">
      <c r="G458" s="83"/>
      <c r="H458" s="83"/>
      <c r="I458" s="83"/>
      <c r="J458" s="83"/>
      <c r="K458" s="83"/>
      <c r="L458" s="83"/>
      <c r="M458" s="83"/>
      <c r="N458" s="83"/>
      <c r="O458" s="83"/>
      <c r="P458" s="83"/>
      <c r="Q458" s="83"/>
      <c r="R458" s="83"/>
      <c r="T458" s="4"/>
      <c r="AA458" s="1059"/>
    </row>
    <row r="459" spans="7:27" ht="14.5">
      <c r="G459" s="83"/>
      <c r="H459" s="83"/>
      <c r="I459" s="83"/>
      <c r="J459" s="83"/>
      <c r="K459" s="83"/>
      <c r="L459" s="83"/>
      <c r="M459" s="83"/>
      <c r="N459" s="83"/>
      <c r="O459" s="83"/>
      <c r="P459" s="83"/>
      <c r="Q459" s="83"/>
      <c r="R459" s="83"/>
      <c r="T459" s="4"/>
      <c r="AA459" s="1059"/>
    </row>
    <row r="460" spans="7:27" ht="14.5">
      <c r="G460" s="83"/>
      <c r="H460" s="83"/>
      <c r="I460" s="83"/>
      <c r="J460" s="83"/>
      <c r="K460" s="83"/>
      <c r="L460" s="83"/>
      <c r="M460" s="83"/>
      <c r="N460" s="83"/>
      <c r="O460" s="83"/>
      <c r="P460" s="83"/>
      <c r="Q460" s="83"/>
      <c r="R460" s="83"/>
      <c r="T460" s="4"/>
      <c r="AA460" s="1059"/>
    </row>
    <row r="461" spans="7:27" ht="14.5">
      <c r="G461" s="83"/>
      <c r="H461" s="83"/>
      <c r="I461" s="83"/>
      <c r="J461" s="83"/>
      <c r="K461" s="83"/>
      <c r="L461" s="83"/>
      <c r="M461" s="83"/>
      <c r="N461" s="83"/>
      <c r="O461" s="83"/>
      <c r="P461" s="83"/>
      <c r="Q461" s="83"/>
      <c r="R461" s="83"/>
      <c r="T461" s="4"/>
      <c r="AA461" s="1059"/>
    </row>
    <row r="462" spans="7:27" ht="14.5">
      <c r="G462" s="83"/>
      <c r="H462" s="83"/>
      <c r="I462" s="83"/>
      <c r="J462" s="83"/>
      <c r="K462" s="83"/>
      <c r="L462" s="83"/>
      <c r="M462" s="83"/>
      <c r="N462" s="83"/>
      <c r="O462" s="83"/>
      <c r="P462" s="83"/>
      <c r="Q462" s="83"/>
      <c r="R462" s="83"/>
      <c r="T462" s="4"/>
      <c r="AA462" s="1059"/>
    </row>
    <row r="463" spans="7:27" ht="14.5">
      <c r="G463" s="83"/>
      <c r="H463" s="83"/>
      <c r="I463" s="83"/>
      <c r="J463" s="83"/>
      <c r="K463" s="83"/>
      <c r="L463" s="83"/>
      <c r="M463" s="83"/>
      <c r="N463" s="83"/>
      <c r="O463" s="83"/>
      <c r="P463" s="83"/>
      <c r="Q463" s="83"/>
      <c r="R463" s="83"/>
      <c r="T463" s="4"/>
      <c r="AA463" s="1059"/>
    </row>
    <row r="464" spans="7:27" ht="14.5">
      <c r="G464" s="83"/>
      <c r="H464" s="83"/>
      <c r="I464" s="83"/>
      <c r="J464" s="83"/>
      <c r="K464" s="83"/>
      <c r="L464" s="83"/>
      <c r="M464" s="83"/>
      <c r="N464" s="83"/>
      <c r="O464" s="83"/>
      <c r="P464" s="83"/>
      <c r="Q464" s="83"/>
      <c r="R464" s="83"/>
      <c r="T464" s="4"/>
      <c r="AA464" s="1059"/>
    </row>
    <row r="465" spans="7:27" ht="14.5">
      <c r="G465" s="83"/>
      <c r="H465" s="83"/>
      <c r="I465" s="83"/>
      <c r="J465" s="83"/>
      <c r="K465" s="83"/>
      <c r="L465" s="83"/>
      <c r="M465" s="83"/>
      <c r="N465" s="83"/>
      <c r="O465" s="83"/>
      <c r="P465" s="83"/>
      <c r="Q465" s="83"/>
      <c r="R465" s="83"/>
      <c r="T465" s="4"/>
      <c r="AA465" s="1059"/>
    </row>
    <row r="466" spans="7:27" ht="14.5">
      <c r="G466" s="83"/>
      <c r="H466" s="83"/>
      <c r="I466" s="83"/>
      <c r="J466" s="83"/>
      <c r="K466" s="83"/>
      <c r="L466" s="83"/>
      <c r="M466" s="83"/>
      <c r="N466" s="83"/>
      <c r="O466" s="83"/>
      <c r="P466" s="83"/>
      <c r="Q466" s="83"/>
      <c r="R466" s="83"/>
      <c r="T466" s="4"/>
      <c r="AA466" s="1059"/>
    </row>
    <row r="467" spans="7:27" ht="14.5">
      <c r="G467" s="83"/>
      <c r="H467" s="83"/>
      <c r="I467" s="83"/>
      <c r="J467" s="83"/>
      <c r="K467" s="83"/>
      <c r="L467" s="83"/>
      <c r="M467" s="83"/>
      <c r="N467" s="83"/>
      <c r="O467" s="83"/>
      <c r="P467" s="83"/>
      <c r="Q467" s="83"/>
      <c r="R467" s="83"/>
      <c r="T467" s="4"/>
      <c r="AA467" s="1059"/>
    </row>
    <row r="468" spans="7:27" ht="14.5">
      <c r="G468" s="83"/>
      <c r="H468" s="83"/>
      <c r="I468" s="83"/>
      <c r="J468" s="83"/>
      <c r="K468" s="83"/>
      <c r="L468" s="83"/>
      <c r="M468" s="83"/>
      <c r="N468" s="83"/>
      <c r="O468" s="83"/>
      <c r="P468" s="83"/>
      <c r="Q468" s="83"/>
      <c r="R468" s="83"/>
      <c r="T468" s="4"/>
      <c r="AA468" s="1059"/>
    </row>
    <row r="469" spans="7:27" ht="14.5">
      <c r="G469" s="83"/>
      <c r="H469" s="83"/>
      <c r="I469" s="83"/>
      <c r="J469" s="83"/>
      <c r="K469" s="83"/>
      <c r="L469" s="83"/>
      <c r="M469" s="83"/>
      <c r="N469" s="83"/>
      <c r="O469" s="83"/>
      <c r="P469" s="83"/>
      <c r="Q469" s="83"/>
      <c r="R469" s="83"/>
      <c r="T469" s="4"/>
      <c r="AA469" s="1059"/>
    </row>
    <row r="470" spans="7:27" ht="14.5">
      <c r="G470" s="83"/>
      <c r="H470" s="83"/>
      <c r="I470" s="83"/>
      <c r="J470" s="83"/>
      <c r="K470" s="83"/>
      <c r="L470" s="83"/>
      <c r="M470" s="83"/>
      <c r="N470" s="83"/>
      <c r="O470" s="83"/>
      <c r="P470" s="83"/>
      <c r="Q470" s="83"/>
      <c r="R470" s="83"/>
      <c r="T470" s="4"/>
      <c r="AA470" s="1059"/>
    </row>
    <row r="471" spans="7:27" ht="14.5">
      <c r="G471" s="83"/>
      <c r="H471" s="83"/>
      <c r="I471" s="83"/>
      <c r="J471" s="83"/>
      <c r="K471" s="83"/>
      <c r="L471" s="83"/>
      <c r="M471" s="83"/>
      <c r="N471" s="83"/>
      <c r="O471" s="83"/>
      <c r="P471" s="83"/>
      <c r="Q471" s="83"/>
      <c r="R471" s="83"/>
      <c r="T471" s="4"/>
      <c r="AA471" s="1059"/>
    </row>
    <row r="472" spans="7:27" ht="14.5">
      <c r="G472" s="83"/>
      <c r="H472" s="83"/>
      <c r="I472" s="83"/>
      <c r="J472" s="83"/>
      <c r="K472" s="83"/>
      <c r="L472" s="83"/>
      <c r="M472" s="83"/>
      <c r="N472" s="83"/>
      <c r="O472" s="83"/>
      <c r="P472" s="83"/>
      <c r="Q472" s="83"/>
      <c r="R472" s="83"/>
      <c r="T472" s="4"/>
      <c r="AA472" s="1059"/>
    </row>
    <row r="473" spans="7:27" ht="14.5">
      <c r="G473" s="83"/>
      <c r="H473" s="83"/>
      <c r="I473" s="83"/>
      <c r="J473" s="83"/>
      <c r="K473" s="83"/>
      <c r="L473" s="83"/>
      <c r="M473" s="83"/>
      <c r="N473" s="83"/>
      <c r="O473" s="83"/>
      <c r="P473" s="83"/>
      <c r="Q473" s="83"/>
      <c r="R473" s="83"/>
      <c r="T473" s="4"/>
      <c r="AA473" s="1059"/>
    </row>
    <row r="474" spans="7:27" ht="14.5">
      <c r="G474" s="83"/>
      <c r="H474" s="83"/>
      <c r="I474" s="83"/>
      <c r="J474" s="83"/>
      <c r="K474" s="83"/>
      <c r="L474" s="83"/>
      <c r="M474" s="83"/>
      <c r="N474" s="83"/>
      <c r="O474" s="83"/>
      <c r="P474" s="83"/>
      <c r="Q474" s="83"/>
      <c r="R474" s="83"/>
      <c r="T474" s="4"/>
      <c r="AA474" s="1059"/>
    </row>
    <row r="475" spans="7:27" ht="14.5">
      <c r="G475" s="83"/>
      <c r="H475" s="83"/>
      <c r="I475" s="83"/>
      <c r="J475" s="83"/>
      <c r="K475" s="83"/>
      <c r="L475" s="83"/>
      <c r="M475" s="83"/>
      <c r="N475" s="83"/>
      <c r="O475" s="83"/>
      <c r="P475" s="83"/>
      <c r="Q475" s="83"/>
      <c r="R475" s="83"/>
      <c r="T475" s="4"/>
      <c r="AA475" s="1059"/>
    </row>
    <row r="476" spans="7:27" ht="14.5">
      <c r="G476" s="83"/>
      <c r="H476" s="83"/>
      <c r="I476" s="83"/>
      <c r="J476" s="83"/>
      <c r="K476" s="83"/>
      <c r="L476" s="83"/>
      <c r="M476" s="83"/>
      <c r="N476" s="83"/>
      <c r="O476" s="83"/>
      <c r="P476" s="83"/>
      <c r="Q476" s="83"/>
      <c r="R476" s="83"/>
      <c r="T476" s="4"/>
      <c r="AA476" s="1059"/>
    </row>
    <row r="477" spans="7:27" ht="14.5">
      <c r="G477" s="83"/>
      <c r="H477" s="83"/>
      <c r="I477" s="83"/>
      <c r="J477" s="83"/>
      <c r="K477" s="83"/>
      <c r="L477" s="83"/>
      <c r="M477" s="83"/>
      <c r="N477" s="83"/>
      <c r="O477" s="83"/>
      <c r="P477" s="83"/>
      <c r="Q477" s="83"/>
      <c r="R477" s="83"/>
      <c r="T477" s="4"/>
      <c r="AA477" s="1059"/>
    </row>
    <row r="478" spans="7:27" ht="14.5">
      <c r="G478" s="83"/>
      <c r="H478" s="83"/>
      <c r="I478" s="83"/>
      <c r="J478" s="83"/>
      <c r="K478" s="83"/>
      <c r="L478" s="83"/>
      <c r="M478" s="83"/>
      <c r="N478" s="83"/>
      <c r="O478" s="83"/>
      <c r="P478" s="83"/>
      <c r="Q478" s="83"/>
      <c r="R478" s="83"/>
      <c r="T478" s="4"/>
      <c r="AA478" s="1059"/>
    </row>
    <row r="479" spans="7:27" ht="14.5">
      <c r="G479" s="83"/>
      <c r="H479" s="83"/>
      <c r="I479" s="83"/>
      <c r="J479" s="83"/>
      <c r="K479" s="83"/>
      <c r="L479" s="83"/>
      <c r="M479" s="83"/>
      <c r="N479" s="83"/>
      <c r="O479" s="83"/>
      <c r="P479" s="83"/>
      <c r="Q479" s="83"/>
      <c r="R479" s="83"/>
      <c r="T479" s="4"/>
      <c r="AA479" s="1059"/>
    </row>
    <row r="480" spans="7:27" ht="14.5">
      <c r="G480" s="83"/>
      <c r="H480" s="83"/>
      <c r="I480" s="83"/>
      <c r="J480" s="83"/>
      <c r="K480" s="83"/>
      <c r="L480" s="83"/>
      <c r="M480" s="83"/>
      <c r="N480" s="83"/>
      <c r="O480" s="83"/>
      <c r="P480" s="83"/>
      <c r="Q480" s="83"/>
      <c r="R480" s="83"/>
      <c r="T480" s="4"/>
      <c r="AA480" s="1059"/>
    </row>
    <row r="481" spans="7:27" ht="14.5">
      <c r="G481" s="83"/>
      <c r="H481" s="83"/>
      <c r="I481" s="83"/>
      <c r="J481" s="83"/>
      <c r="K481" s="83"/>
      <c r="L481" s="83"/>
      <c r="M481" s="83"/>
      <c r="N481" s="83"/>
      <c r="O481" s="83"/>
      <c r="P481" s="83"/>
      <c r="Q481" s="83"/>
      <c r="R481" s="83"/>
      <c r="T481" s="4"/>
      <c r="AA481" s="1059"/>
    </row>
    <row r="482" spans="7:27" ht="14.5">
      <c r="G482" s="83"/>
      <c r="H482" s="83"/>
      <c r="I482" s="83"/>
      <c r="J482" s="83"/>
      <c r="K482" s="83"/>
      <c r="L482" s="83"/>
      <c r="M482" s="83"/>
      <c r="N482" s="83"/>
      <c r="O482" s="83"/>
      <c r="P482" s="83"/>
      <c r="Q482" s="83"/>
      <c r="R482" s="83"/>
      <c r="T482" s="4"/>
      <c r="AA482" s="1059"/>
    </row>
    <row r="483" spans="7:27" ht="14.5">
      <c r="G483" s="83"/>
      <c r="H483" s="83"/>
      <c r="I483" s="83"/>
      <c r="J483" s="83"/>
      <c r="K483" s="83"/>
      <c r="L483" s="83"/>
      <c r="M483" s="83"/>
      <c r="N483" s="83"/>
      <c r="O483" s="83"/>
      <c r="P483" s="83"/>
      <c r="Q483" s="83"/>
      <c r="R483" s="83"/>
      <c r="T483" s="4"/>
      <c r="AA483" s="1059"/>
    </row>
    <row r="484" spans="7:27" ht="14.5">
      <c r="G484" s="83"/>
      <c r="H484" s="83"/>
      <c r="I484" s="83"/>
      <c r="J484" s="83"/>
      <c r="K484" s="83"/>
      <c r="L484" s="83"/>
      <c r="M484" s="83"/>
      <c r="N484" s="83"/>
      <c r="O484" s="83"/>
      <c r="P484" s="83"/>
      <c r="Q484" s="83"/>
      <c r="R484" s="83"/>
      <c r="T484" s="4"/>
      <c r="AA484" s="1059"/>
    </row>
    <row r="485" spans="7:27" ht="14.5">
      <c r="G485" s="83"/>
      <c r="H485" s="83"/>
      <c r="I485" s="83"/>
      <c r="J485" s="83"/>
      <c r="K485" s="83"/>
      <c r="L485" s="83"/>
      <c r="M485" s="83"/>
      <c r="N485" s="83"/>
      <c r="O485" s="83"/>
      <c r="P485" s="83"/>
      <c r="Q485" s="83"/>
      <c r="R485" s="83"/>
      <c r="T485" s="4"/>
      <c r="AA485" s="1059"/>
    </row>
    <row r="486" spans="7:27" ht="14.5">
      <c r="G486" s="83"/>
      <c r="H486" s="83"/>
      <c r="I486" s="83"/>
      <c r="J486" s="83"/>
      <c r="K486" s="83"/>
      <c r="L486" s="83"/>
      <c r="M486" s="83"/>
      <c r="N486" s="83"/>
      <c r="O486" s="83"/>
      <c r="P486" s="83"/>
      <c r="Q486" s="83"/>
      <c r="R486" s="83"/>
      <c r="T486" s="4"/>
      <c r="AA486" s="1059"/>
    </row>
    <row r="487" spans="7:27" ht="14.5">
      <c r="G487" s="83"/>
      <c r="H487" s="83"/>
      <c r="I487" s="83"/>
      <c r="J487" s="83"/>
      <c r="K487" s="83"/>
      <c r="L487" s="83"/>
      <c r="M487" s="83"/>
      <c r="N487" s="83"/>
      <c r="O487" s="83"/>
      <c r="P487" s="83"/>
      <c r="Q487" s="83"/>
      <c r="R487" s="83"/>
      <c r="T487" s="4"/>
      <c r="AA487" s="1059"/>
    </row>
    <row r="488" spans="7:27" ht="14.5">
      <c r="G488" s="83"/>
      <c r="H488" s="83"/>
      <c r="I488" s="83"/>
      <c r="J488" s="83"/>
      <c r="K488" s="83"/>
      <c r="L488" s="83"/>
      <c r="M488" s="83"/>
      <c r="N488" s="83"/>
      <c r="O488" s="83"/>
      <c r="P488" s="83"/>
      <c r="Q488" s="83"/>
      <c r="R488" s="83"/>
      <c r="T488" s="4"/>
      <c r="AA488" s="1059"/>
    </row>
    <row r="489" spans="7:27" ht="14.5">
      <c r="G489" s="83"/>
      <c r="H489" s="83"/>
      <c r="I489" s="83"/>
      <c r="J489" s="83"/>
      <c r="K489" s="83"/>
      <c r="L489" s="83"/>
      <c r="M489" s="83"/>
      <c r="N489" s="83"/>
      <c r="O489" s="83"/>
      <c r="P489" s="83"/>
      <c r="Q489" s="83"/>
      <c r="R489" s="83"/>
      <c r="T489" s="4"/>
      <c r="AA489" s="1059"/>
    </row>
    <row r="490" spans="7:27" ht="14.5">
      <c r="G490" s="83"/>
      <c r="H490" s="83"/>
      <c r="I490" s="83"/>
      <c r="J490" s="83"/>
      <c r="K490" s="83"/>
      <c r="L490" s="83"/>
      <c r="M490" s="83"/>
      <c r="N490" s="83"/>
      <c r="O490" s="83"/>
      <c r="P490" s="83"/>
      <c r="Q490" s="83"/>
      <c r="R490" s="83"/>
      <c r="T490" s="4"/>
      <c r="AA490" s="1059"/>
    </row>
    <row r="491" spans="7:27" ht="14.5">
      <c r="G491" s="83"/>
      <c r="H491" s="83"/>
      <c r="I491" s="83"/>
      <c r="J491" s="83"/>
      <c r="K491" s="83"/>
      <c r="L491" s="83"/>
      <c r="M491" s="83"/>
      <c r="N491" s="83"/>
      <c r="O491" s="83"/>
      <c r="P491" s="83"/>
      <c r="Q491" s="83"/>
      <c r="R491" s="83"/>
      <c r="T491" s="4"/>
      <c r="AA491" s="1059"/>
    </row>
    <row r="492" spans="7:27" ht="14.5">
      <c r="G492" s="83"/>
      <c r="H492" s="83"/>
      <c r="I492" s="83"/>
      <c r="J492" s="83"/>
      <c r="K492" s="83"/>
      <c r="L492" s="83"/>
      <c r="M492" s="83"/>
      <c r="N492" s="83"/>
      <c r="O492" s="83"/>
      <c r="P492" s="83"/>
      <c r="Q492" s="83"/>
      <c r="R492" s="83"/>
      <c r="T492" s="4"/>
      <c r="AA492" s="1059"/>
    </row>
    <row r="493" spans="7:27" ht="14.5">
      <c r="G493" s="83"/>
      <c r="H493" s="83"/>
      <c r="I493" s="83"/>
      <c r="J493" s="83"/>
      <c r="K493" s="83"/>
      <c r="L493" s="83"/>
      <c r="M493" s="83"/>
      <c r="N493" s="83"/>
      <c r="O493" s="83"/>
      <c r="P493" s="83"/>
      <c r="Q493" s="83"/>
      <c r="R493" s="83"/>
      <c r="T493" s="4"/>
      <c r="AA493" s="1059"/>
    </row>
    <row r="494" spans="7:27" ht="14.5">
      <c r="G494" s="83"/>
      <c r="H494" s="83"/>
      <c r="I494" s="83"/>
      <c r="J494" s="83"/>
      <c r="K494" s="83"/>
      <c r="L494" s="83"/>
      <c r="M494" s="83"/>
      <c r="N494" s="83"/>
      <c r="O494" s="83"/>
      <c r="P494" s="83"/>
      <c r="Q494" s="83"/>
      <c r="R494" s="83"/>
      <c r="T494" s="4"/>
      <c r="AA494" s="1059"/>
    </row>
    <row r="495" spans="7:27" ht="14.5">
      <c r="G495" s="83"/>
      <c r="H495" s="83"/>
      <c r="I495" s="83"/>
      <c r="J495" s="83"/>
      <c r="K495" s="83"/>
      <c r="L495" s="83"/>
      <c r="M495" s="83"/>
      <c r="N495" s="83"/>
      <c r="O495" s="83"/>
      <c r="P495" s="83"/>
      <c r="Q495" s="83"/>
      <c r="R495" s="83"/>
      <c r="T495" s="4"/>
      <c r="AA495" s="1059"/>
    </row>
    <row r="496" spans="7:27" ht="14.5">
      <c r="G496" s="83"/>
      <c r="H496" s="83"/>
      <c r="I496" s="83"/>
      <c r="J496" s="83"/>
      <c r="K496" s="83"/>
      <c r="L496" s="83"/>
      <c r="M496" s="83"/>
      <c r="N496" s="83"/>
      <c r="O496" s="83"/>
      <c r="P496" s="83"/>
      <c r="Q496" s="83"/>
      <c r="R496" s="83"/>
      <c r="T496" s="4"/>
      <c r="AA496" s="1059"/>
    </row>
    <row r="497" spans="7:27" ht="14.5">
      <c r="G497" s="83"/>
      <c r="H497" s="83"/>
      <c r="I497" s="83"/>
      <c r="J497" s="83"/>
      <c r="K497" s="83"/>
      <c r="L497" s="83"/>
      <c r="M497" s="83"/>
      <c r="N497" s="83"/>
      <c r="O497" s="83"/>
      <c r="P497" s="83"/>
      <c r="Q497" s="83"/>
      <c r="R497" s="83"/>
      <c r="T497" s="4"/>
      <c r="AA497" s="1059"/>
    </row>
    <row r="498" spans="7:27" ht="14.5">
      <c r="G498" s="83"/>
      <c r="H498" s="83"/>
      <c r="I498" s="83"/>
      <c r="J498" s="83"/>
      <c r="K498" s="83"/>
      <c r="L498" s="83"/>
      <c r="M498" s="83"/>
      <c r="N498" s="83"/>
      <c r="O498" s="83"/>
      <c r="P498" s="83"/>
      <c r="Q498" s="83"/>
      <c r="R498" s="83"/>
      <c r="T498" s="4"/>
      <c r="AA498" s="1059"/>
    </row>
    <row r="499" spans="7:27" ht="14.5">
      <c r="G499" s="83"/>
      <c r="H499" s="83"/>
      <c r="I499" s="83"/>
      <c r="J499" s="83"/>
      <c r="K499" s="83"/>
      <c r="L499" s="83"/>
      <c r="M499" s="83"/>
      <c r="N499" s="83"/>
      <c r="O499" s="83"/>
      <c r="P499" s="83"/>
      <c r="Q499" s="83"/>
      <c r="R499" s="83"/>
      <c r="T499" s="4"/>
      <c r="AA499" s="1059"/>
    </row>
    <row r="500" spans="7:27" ht="14.5">
      <c r="G500" s="83"/>
      <c r="H500" s="83"/>
      <c r="I500" s="83"/>
      <c r="J500" s="83"/>
      <c r="K500" s="83"/>
      <c r="L500" s="83"/>
      <c r="M500" s="83"/>
      <c r="N500" s="83"/>
      <c r="O500" s="83"/>
      <c r="P500" s="83"/>
      <c r="Q500" s="83"/>
      <c r="R500" s="83"/>
      <c r="T500" s="4"/>
      <c r="AA500" s="1059"/>
    </row>
    <row r="501" spans="7:27" ht="14.5">
      <c r="G501" s="83"/>
      <c r="H501" s="83"/>
      <c r="I501" s="83"/>
      <c r="J501" s="83"/>
      <c r="K501" s="83"/>
      <c r="L501" s="83"/>
      <c r="M501" s="83"/>
      <c r="N501" s="83"/>
      <c r="O501" s="83"/>
      <c r="P501" s="83"/>
      <c r="Q501" s="83"/>
      <c r="R501" s="83"/>
      <c r="T501" s="4"/>
      <c r="AA501" s="1059"/>
    </row>
    <row r="502" spans="7:27" ht="14.5">
      <c r="G502" s="83"/>
      <c r="H502" s="83"/>
      <c r="I502" s="83"/>
      <c r="J502" s="83"/>
      <c r="K502" s="83"/>
      <c r="L502" s="83"/>
      <c r="M502" s="83"/>
      <c r="N502" s="83"/>
      <c r="O502" s="83"/>
      <c r="P502" s="83"/>
      <c r="Q502" s="83"/>
      <c r="R502" s="83"/>
      <c r="T502" s="4"/>
      <c r="AA502" s="1059"/>
    </row>
    <row r="503" spans="7:27" ht="14.5">
      <c r="G503" s="83"/>
      <c r="H503" s="83"/>
      <c r="I503" s="83"/>
      <c r="J503" s="83"/>
      <c r="K503" s="83"/>
      <c r="L503" s="83"/>
      <c r="M503" s="83"/>
      <c r="N503" s="83"/>
      <c r="O503" s="83"/>
      <c r="P503" s="83"/>
      <c r="Q503" s="83"/>
      <c r="R503" s="83"/>
      <c r="T503" s="4"/>
      <c r="AA503" s="1059"/>
    </row>
    <row r="504" spans="7:27" ht="14.5">
      <c r="G504" s="83"/>
      <c r="H504" s="83"/>
      <c r="I504" s="83"/>
      <c r="J504" s="83"/>
      <c r="K504" s="83"/>
      <c r="L504" s="83"/>
      <c r="M504" s="83"/>
      <c r="N504" s="83"/>
      <c r="O504" s="83"/>
      <c r="P504" s="83"/>
      <c r="Q504" s="83"/>
      <c r="R504" s="83"/>
      <c r="T504" s="4"/>
      <c r="AA504" s="1059"/>
    </row>
    <row r="505" spans="7:27" ht="14.5">
      <c r="G505" s="83"/>
      <c r="H505" s="83"/>
      <c r="I505" s="83"/>
      <c r="J505" s="83"/>
      <c r="K505" s="83"/>
      <c r="L505" s="83"/>
      <c r="M505" s="83"/>
      <c r="N505" s="83"/>
      <c r="O505" s="83"/>
      <c r="P505" s="83"/>
      <c r="Q505" s="83"/>
      <c r="R505" s="83"/>
      <c r="T505" s="4"/>
      <c r="AA505" s="1059"/>
    </row>
    <row r="506" spans="7:27" ht="14.5">
      <c r="G506" s="83"/>
      <c r="H506" s="83"/>
      <c r="I506" s="83"/>
      <c r="J506" s="83"/>
      <c r="K506" s="83"/>
      <c r="L506" s="83"/>
      <c r="M506" s="83"/>
      <c r="N506" s="83"/>
      <c r="O506" s="83"/>
      <c r="P506" s="83"/>
      <c r="Q506" s="83"/>
      <c r="R506" s="83"/>
      <c r="T506" s="4"/>
      <c r="AA506" s="1059"/>
    </row>
    <row r="507" spans="7:27" ht="14.5">
      <c r="G507" s="83"/>
      <c r="H507" s="83"/>
      <c r="I507" s="83"/>
      <c r="J507" s="83"/>
      <c r="K507" s="83"/>
      <c r="L507" s="83"/>
      <c r="M507" s="83"/>
      <c r="N507" s="83"/>
      <c r="O507" s="83"/>
      <c r="P507" s="83"/>
      <c r="Q507" s="83"/>
      <c r="R507" s="83"/>
      <c r="T507" s="4"/>
      <c r="AA507" s="1059"/>
    </row>
    <row r="508" spans="7:27" ht="14.5">
      <c r="G508" s="83"/>
      <c r="H508" s="83"/>
      <c r="I508" s="83"/>
      <c r="J508" s="83"/>
      <c r="K508" s="83"/>
      <c r="L508" s="83"/>
      <c r="M508" s="83"/>
      <c r="N508" s="83"/>
      <c r="O508" s="83"/>
      <c r="P508" s="83"/>
      <c r="Q508" s="83"/>
      <c r="R508" s="83"/>
      <c r="T508" s="4"/>
      <c r="AA508" s="1059"/>
    </row>
    <row r="509" spans="7:27" ht="14.5">
      <c r="G509" s="83"/>
      <c r="H509" s="83"/>
      <c r="I509" s="83"/>
      <c r="J509" s="83"/>
      <c r="K509" s="83"/>
      <c r="L509" s="83"/>
      <c r="M509" s="83"/>
      <c r="N509" s="83"/>
      <c r="O509" s="83"/>
      <c r="P509" s="83"/>
      <c r="Q509" s="83"/>
      <c r="R509" s="83"/>
      <c r="T509" s="4"/>
      <c r="AA509" s="1059"/>
    </row>
    <row r="510" spans="7:27" ht="14.5">
      <c r="G510" s="83"/>
      <c r="H510" s="83"/>
      <c r="I510" s="83"/>
      <c r="J510" s="83"/>
      <c r="K510" s="83"/>
      <c r="L510" s="83"/>
      <c r="M510" s="83"/>
      <c r="N510" s="83"/>
      <c r="O510" s="83"/>
      <c r="P510" s="83"/>
      <c r="Q510" s="83"/>
      <c r="R510" s="83"/>
      <c r="T510" s="4"/>
      <c r="AA510" s="1059"/>
    </row>
    <row r="511" spans="7:27" ht="14.5">
      <c r="G511" s="83"/>
      <c r="H511" s="83"/>
      <c r="I511" s="83"/>
      <c r="J511" s="83"/>
      <c r="K511" s="83"/>
      <c r="L511" s="83"/>
      <c r="M511" s="83"/>
      <c r="N511" s="83"/>
      <c r="O511" s="83"/>
      <c r="P511" s="83"/>
      <c r="Q511" s="83"/>
      <c r="R511" s="83"/>
      <c r="T511" s="4"/>
      <c r="AA511" s="1059"/>
    </row>
    <row r="512" spans="7:27" ht="14.5">
      <c r="G512" s="83"/>
      <c r="H512" s="83"/>
      <c r="I512" s="83"/>
      <c r="J512" s="83"/>
      <c r="K512" s="83"/>
      <c r="L512" s="83"/>
      <c r="M512" s="83"/>
      <c r="N512" s="83"/>
      <c r="O512" s="83"/>
      <c r="P512" s="83"/>
      <c r="Q512" s="83"/>
      <c r="R512" s="83"/>
      <c r="T512" s="4"/>
      <c r="AA512" s="1059"/>
    </row>
    <row r="513" spans="7:27" ht="14.5">
      <c r="G513" s="83"/>
      <c r="H513" s="83"/>
      <c r="I513" s="83"/>
      <c r="J513" s="83"/>
      <c r="K513" s="83"/>
      <c r="L513" s="83"/>
      <c r="M513" s="83"/>
      <c r="N513" s="83"/>
      <c r="O513" s="83"/>
      <c r="P513" s="83"/>
      <c r="Q513" s="83"/>
      <c r="R513" s="83"/>
      <c r="T513" s="4"/>
      <c r="AA513" s="1059"/>
    </row>
    <row r="514" spans="7:27" ht="14.5">
      <c r="G514" s="83"/>
      <c r="H514" s="83"/>
      <c r="I514" s="83"/>
      <c r="J514" s="83"/>
      <c r="K514" s="83"/>
      <c r="L514" s="83"/>
      <c r="M514" s="83"/>
      <c r="N514" s="83"/>
      <c r="O514" s="83"/>
      <c r="P514" s="83"/>
      <c r="Q514" s="83"/>
      <c r="R514" s="83"/>
      <c r="T514" s="4"/>
      <c r="AA514" s="1059"/>
    </row>
    <row r="515" spans="7:27" ht="14.5">
      <c r="G515" s="83"/>
      <c r="H515" s="83"/>
      <c r="I515" s="83"/>
      <c r="J515" s="83"/>
      <c r="K515" s="83"/>
      <c r="L515" s="83"/>
      <c r="M515" s="83"/>
      <c r="N515" s="83"/>
      <c r="O515" s="83"/>
      <c r="P515" s="83"/>
      <c r="Q515" s="83"/>
      <c r="R515" s="83"/>
      <c r="T515" s="4"/>
      <c r="AA515" s="1059"/>
    </row>
    <row r="516" spans="7:27" ht="14.5">
      <c r="G516" s="83"/>
      <c r="H516" s="83"/>
      <c r="I516" s="83"/>
      <c r="J516" s="83"/>
      <c r="K516" s="83"/>
      <c r="L516" s="83"/>
      <c r="M516" s="83"/>
      <c r="N516" s="83"/>
      <c r="O516" s="83"/>
      <c r="P516" s="83"/>
      <c r="Q516" s="83"/>
      <c r="R516" s="83"/>
      <c r="T516" s="4"/>
      <c r="AA516" s="1059"/>
    </row>
    <row r="517" spans="7:27" ht="14.5">
      <c r="G517" s="83"/>
      <c r="H517" s="83"/>
      <c r="I517" s="83"/>
      <c r="J517" s="83"/>
      <c r="K517" s="83"/>
      <c r="L517" s="83"/>
      <c r="M517" s="83"/>
      <c r="N517" s="83"/>
      <c r="O517" s="83"/>
      <c r="P517" s="83"/>
      <c r="Q517" s="83"/>
      <c r="R517" s="83"/>
      <c r="T517" s="4"/>
      <c r="AA517" s="1059"/>
    </row>
    <row r="518" spans="7:27" ht="14.5">
      <c r="G518" s="83"/>
      <c r="H518" s="83"/>
      <c r="I518" s="83"/>
      <c r="J518" s="83"/>
      <c r="K518" s="83"/>
      <c r="L518" s="83"/>
      <c r="M518" s="83"/>
      <c r="N518" s="83"/>
      <c r="O518" s="83"/>
      <c r="P518" s="83"/>
      <c r="Q518" s="83"/>
      <c r="R518" s="83"/>
      <c r="T518" s="4"/>
      <c r="AA518" s="1059"/>
    </row>
    <row r="519" spans="7:27" ht="14.5">
      <c r="G519" s="83"/>
      <c r="H519" s="83"/>
      <c r="I519" s="83"/>
      <c r="J519" s="83"/>
      <c r="K519" s="83"/>
      <c r="L519" s="83"/>
      <c r="M519" s="83"/>
      <c r="N519" s="83"/>
      <c r="O519" s="83"/>
      <c r="P519" s="83"/>
      <c r="Q519" s="83"/>
      <c r="R519" s="83"/>
      <c r="T519" s="4"/>
      <c r="AA519" s="1059"/>
    </row>
    <row r="520" spans="7:27" ht="14.5">
      <c r="G520" s="83"/>
      <c r="H520" s="83"/>
      <c r="I520" s="83"/>
      <c r="J520" s="83"/>
      <c r="K520" s="83"/>
      <c r="L520" s="83"/>
      <c r="M520" s="83"/>
      <c r="N520" s="83"/>
      <c r="O520" s="83"/>
      <c r="P520" s="83"/>
      <c r="Q520" s="83"/>
      <c r="R520" s="83"/>
      <c r="T520" s="4"/>
      <c r="AA520" s="1059"/>
    </row>
    <row r="521" spans="7:27" ht="14.5">
      <c r="G521" s="83"/>
      <c r="H521" s="83"/>
      <c r="I521" s="83"/>
      <c r="J521" s="83"/>
      <c r="K521" s="83"/>
      <c r="L521" s="83"/>
      <c r="M521" s="83"/>
      <c r="N521" s="83"/>
      <c r="O521" s="83"/>
      <c r="P521" s="83"/>
      <c r="Q521" s="83"/>
      <c r="R521" s="83"/>
      <c r="T521" s="4"/>
      <c r="AA521" s="1059"/>
    </row>
    <row r="522" spans="7:27" ht="14.5">
      <c r="G522" s="83"/>
      <c r="H522" s="83"/>
      <c r="I522" s="83"/>
      <c r="J522" s="83"/>
      <c r="K522" s="83"/>
      <c r="L522" s="83"/>
      <c r="M522" s="83"/>
      <c r="N522" s="83"/>
      <c r="O522" s="83"/>
      <c r="P522" s="83"/>
      <c r="Q522" s="83"/>
      <c r="R522" s="83"/>
      <c r="T522" s="4"/>
      <c r="AA522" s="1059"/>
    </row>
    <row r="523" spans="7:27" ht="14.5">
      <c r="G523" s="83"/>
      <c r="H523" s="83"/>
      <c r="I523" s="83"/>
      <c r="J523" s="83"/>
      <c r="K523" s="83"/>
      <c r="L523" s="83"/>
      <c r="M523" s="83"/>
      <c r="N523" s="83"/>
      <c r="O523" s="83"/>
      <c r="P523" s="83"/>
      <c r="Q523" s="83"/>
      <c r="R523" s="83"/>
      <c r="T523" s="4"/>
      <c r="AA523" s="1059"/>
    </row>
    <row r="524" spans="7:27" ht="14.5">
      <c r="G524" s="83"/>
      <c r="H524" s="83"/>
      <c r="I524" s="83"/>
      <c r="J524" s="83"/>
      <c r="K524" s="83"/>
      <c r="L524" s="83"/>
      <c r="M524" s="83"/>
      <c r="N524" s="83"/>
      <c r="O524" s="83"/>
      <c r="P524" s="83"/>
      <c r="Q524" s="83"/>
      <c r="R524" s="83"/>
      <c r="T524" s="4"/>
      <c r="AA524" s="1059"/>
    </row>
    <row r="525" spans="7:27" ht="14.5">
      <c r="G525" s="83"/>
      <c r="H525" s="83"/>
      <c r="I525" s="83"/>
      <c r="J525" s="83"/>
      <c r="K525" s="83"/>
      <c r="L525" s="83"/>
      <c r="M525" s="83"/>
      <c r="N525" s="83"/>
      <c r="O525" s="83"/>
      <c r="P525" s="83"/>
      <c r="Q525" s="83"/>
      <c r="R525" s="83"/>
      <c r="T525" s="4"/>
      <c r="AA525" s="1059"/>
    </row>
    <row r="526" spans="7:27" ht="14.5">
      <c r="G526" s="83"/>
      <c r="H526" s="83"/>
      <c r="I526" s="83"/>
      <c r="J526" s="83"/>
      <c r="K526" s="83"/>
      <c r="L526" s="83"/>
      <c r="M526" s="83"/>
      <c r="N526" s="83"/>
      <c r="O526" s="83"/>
      <c r="P526" s="83"/>
      <c r="Q526" s="83"/>
      <c r="R526" s="83"/>
      <c r="T526" s="4"/>
      <c r="AA526" s="1059"/>
    </row>
    <row r="527" spans="7:27" ht="14.5">
      <c r="G527" s="83"/>
      <c r="H527" s="83"/>
      <c r="I527" s="83"/>
      <c r="J527" s="83"/>
      <c r="K527" s="83"/>
      <c r="L527" s="83"/>
      <c r="M527" s="83"/>
      <c r="N527" s="83"/>
      <c r="O527" s="83"/>
      <c r="P527" s="83"/>
      <c r="Q527" s="83"/>
      <c r="R527" s="83"/>
      <c r="T527" s="4"/>
      <c r="AA527" s="1059"/>
    </row>
    <row r="528" spans="7:27" ht="14.5">
      <c r="G528" s="83"/>
      <c r="H528" s="83"/>
      <c r="I528" s="83"/>
      <c r="J528" s="83"/>
      <c r="K528" s="83"/>
      <c r="L528" s="83"/>
      <c r="M528" s="83"/>
      <c r="N528" s="83"/>
      <c r="O528" s="83"/>
      <c r="P528" s="83"/>
      <c r="Q528" s="83"/>
      <c r="R528" s="83"/>
      <c r="T528" s="4"/>
      <c r="AA528" s="1059"/>
    </row>
    <row r="529" spans="7:27" ht="14.5">
      <c r="G529" s="83"/>
      <c r="H529" s="83"/>
      <c r="I529" s="83"/>
      <c r="J529" s="83"/>
      <c r="K529" s="83"/>
      <c r="L529" s="83"/>
      <c r="M529" s="83"/>
      <c r="N529" s="83"/>
      <c r="O529" s="83"/>
      <c r="P529" s="83"/>
      <c r="Q529" s="83"/>
      <c r="R529" s="83"/>
      <c r="T529" s="4"/>
      <c r="AA529" s="1059"/>
    </row>
    <row r="530" spans="7:27" ht="14.5">
      <c r="G530" s="83"/>
      <c r="H530" s="83"/>
      <c r="I530" s="83"/>
      <c r="J530" s="83"/>
      <c r="K530" s="83"/>
      <c r="L530" s="83"/>
      <c r="M530" s="83"/>
      <c r="N530" s="83"/>
      <c r="O530" s="83"/>
      <c r="P530" s="83"/>
      <c r="Q530" s="83"/>
      <c r="R530" s="83"/>
      <c r="T530" s="4"/>
      <c r="AA530" s="1059"/>
    </row>
    <row r="531" spans="7:27" ht="14.5">
      <c r="G531" s="83"/>
      <c r="H531" s="83"/>
      <c r="I531" s="83"/>
      <c r="J531" s="83"/>
      <c r="K531" s="83"/>
      <c r="L531" s="83"/>
      <c r="M531" s="83"/>
      <c r="N531" s="83"/>
      <c r="O531" s="83"/>
      <c r="P531" s="83"/>
      <c r="Q531" s="83"/>
      <c r="R531" s="83"/>
      <c r="T531" s="4"/>
      <c r="AA531" s="1059"/>
    </row>
    <row r="532" spans="7:27" ht="14.5">
      <c r="G532" s="83"/>
      <c r="H532" s="83"/>
      <c r="I532" s="83"/>
      <c r="J532" s="83"/>
      <c r="K532" s="83"/>
      <c r="L532" s="83"/>
      <c r="M532" s="83"/>
      <c r="N532" s="83"/>
      <c r="O532" s="83"/>
      <c r="P532" s="83"/>
      <c r="Q532" s="83"/>
      <c r="R532" s="83"/>
      <c r="T532" s="4"/>
      <c r="AA532" s="1059"/>
    </row>
    <row r="533" spans="7:27" ht="14.5">
      <c r="G533" s="83"/>
      <c r="H533" s="83"/>
      <c r="I533" s="83"/>
      <c r="J533" s="83"/>
      <c r="K533" s="83"/>
      <c r="L533" s="83"/>
      <c r="M533" s="83"/>
      <c r="N533" s="83"/>
      <c r="O533" s="83"/>
      <c r="P533" s="83"/>
      <c r="Q533" s="83"/>
      <c r="R533" s="83"/>
      <c r="T533" s="4"/>
      <c r="AA533" s="1059"/>
    </row>
    <row r="534" spans="7:27" ht="14.5">
      <c r="G534" s="83"/>
      <c r="H534" s="83"/>
      <c r="I534" s="83"/>
      <c r="J534" s="83"/>
      <c r="K534" s="83"/>
      <c r="L534" s="83"/>
      <c r="M534" s="83"/>
      <c r="N534" s="83"/>
      <c r="O534" s="83"/>
      <c r="P534" s="83"/>
      <c r="Q534" s="83"/>
      <c r="R534" s="83"/>
      <c r="T534" s="4"/>
      <c r="AA534" s="1059"/>
    </row>
    <row r="535" spans="7:27" ht="14.5">
      <c r="G535" s="83"/>
      <c r="H535" s="83"/>
      <c r="I535" s="83"/>
      <c r="J535" s="83"/>
      <c r="K535" s="83"/>
      <c r="L535" s="83"/>
      <c r="M535" s="83"/>
      <c r="N535" s="83"/>
      <c r="O535" s="83"/>
      <c r="P535" s="83"/>
      <c r="Q535" s="83"/>
      <c r="R535" s="83"/>
      <c r="T535" s="4"/>
      <c r="AA535" s="1059"/>
    </row>
    <row r="536" spans="7:27" ht="14.5">
      <c r="G536" s="83"/>
      <c r="H536" s="83"/>
      <c r="I536" s="83"/>
      <c r="J536" s="83"/>
      <c r="K536" s="83"/>
      <c r="L536" s="83"/>
      <c r="M536" s="83"/>
      <c r="N536" s="83"/>
      <c r="O536" s="83"/>
      <c r="P536" s="83"/>
      <c r="Q536" s="83"/>
      <c r="R536" s="83"/>
      <c r="T536" s="4"/>
      <c r="AA536" s="1059"/>
    </row>
    <row r="537" spans="7:27" ht="14.5">
      <c r="G537" s="83"/>
      <c r="H537" s="83"/>
      <c r="I537" s="83"/>
      <c r="J537" s="83"/>
      <c r="K537" s="83"/>
      <c r="L537" s="83"/>
      <c r="M537" s="83"/>
      <c r="N537" s="83"/>
      <c r="O537" s="83"/>
      <c r="P537" s="83"/>
      <c r="Q537" s="83"/>
      <c r="R537" s="83"/>
      <c r="T537" s="4"/>
      <c r="AA537" s="1059"/>
    </row>
    <row r="538" spans="7:27" ht="14.5">
      <c r="G538" s="83"/>
      <c r="H538" s="83"/>
      <c r="I538" s="83"/>
      <c r="J538" s="83"/>
      <c r="K538" s="83"/>
      <c r="L538" s="83"/>
      <c r="M538" s="83"/>
      <c r="N538" s="83"/>
      <c r="O538" s="83"/>
      <c r="P538" s="83"/>
      <c r="Q538" s="83"/>
      <c r="R538" s="83"/>
      <c r="T538" s="4"/>
      <c r="AA538" s="1059"/>
    </row>
    <row r="539" spans="7:27" ht="14.5">
      <c r="G539" s="83"/>
      <c r="H539" s="83"/>
      <c r="I539" s="83"/>
      <c r="J539" s="83"/>
      <c r="K539" s="83"/>
      <c r="L539" s="83"/>
      <c r="M539" s="83"/>
      <c r="N539" s="83"/>
      <c r="O539" s="83"/>
      <c r="P539" s="83"/>
      <c r="Q539" s="83"/>
      <c r="R539" s="83"/>
      <c r="T539" s="4"/>
      <c r="AA539" s="1059"/>
    </row>
    <row r="540" spans="7:27" ht="14.5">
      <c r="G540" s="83"/>
      <c r="H540" s="83"/>
      <c r="I540" s="83"/>
      <c r="J540" s="83"/>
      <c r="K540" s="83"/>
      <c r="L540" s="83"/>
      <c r="M540" s="83"/>
      <c r="N540" s="83"/>
      <c r="O540" s="83"/>
      <c r="P540" s="83"/>
      <c r="Q540" s="83"/>
      <c r="R540" s="83"/>
      <c r="T540" s="4"/>
      <c r="AA540" s="1059"/>
    </row>
    <row r="541" spans="7:27" ht="14.5">
      <c r="G541" s="83"/>
      <c r="H541" s="83"/>
      <c r="I541" s="83"/>
      <c r="J541" s="83"/>
      <c r="K541" s="83"/>
      <c r="L541" s="83"/>
      <c r="M541" s="83"/>
      <c r="N541" s="83"/>
      <c r="O541" s="83"/>
      <c r="P541" s="83"/>
      <c r="Q541" s="83"/>
      <c r="R541" s="83"/>
      <c r="T541" s="4"/>
      <c r="AA541" s="1059"/>
    </row>
    <row r="542" spans="7:27" ht="14.5">
      <c r="G542" s="83"/>
      <c r="H542" s="83"/>
      <c r="I542" s="83"/>
      <c r="J542" s="83"/>
      <c r="K542" s="83"/>
      <c r="L542" s="83"/>
      <c r="M542" s="83"/>
      <c r="N542" s="83"/>
      <c r="O542" s="83"/>
      <c r="P542" s="83"/>
      <c r="Q542" s="83"/>
      <c r="R542" s="83"/>
      <c r="T542" s="4"/>
      <c r="AA542" s="1059"/>
    </row>
    <row r="543" spans="7:27" ht="14.5">
      <c r="G543" s="83"/>
      <c r="H543" s="83"/>
      <c r="I543" s="83"/>
      <c r="J543" s="83"/>
      <c r="K543" s="83"/>
      <c r="L543" s="83"/>
      <c r="M543" s="83"/>
      <c r="N543" s="83"/>
      <c r="O543" s="83"/>
      <c r="P543" s="83"/>
      <c r="Q543" s="83"/>
      <c r="R543" s="83"/>
      <c r="T543" s="4"/>
      <c r="AA543" s="1059"/>
    </row>
    <row r="544" spans="7:27" ht="14.5">
      <c r="G544" s="83"/>
      <c r="H544" s="83"/>
      <c r="I544" s="83"/>
      <c r="J544" s="83"/>
      <c r="K544" s="83"/>
      <c r="L544" s="83"/>
      <c r="M544" s="83"/>
      <c r="N544" s="83"/>
      <c r="O544" s="83"/>
      <c r="P544" s="83"/>
      <c r="Q544" s="83"/>
      <c r="R544" s="83"/>
      <c r="T544" s="4"/>
      <c r="AA544" s="1059"/>
    </row>
    <row r="545" spans="7:27" ht="14.5">
      <c r="G545" s="83"/>
      <c r="H545" s="83"/>
      <c r="I545" s="83"/>
      <c r="J545" s="83"/>
      <c r="K545" s="83"/>
      <c r="L545" s="83"/>
      <c r="M545" s="83"/>
      <c r="N545" s="83"/>
      <c r="O545" s="83"/>
      <c r="P545" s="83"/>
      <c r="Q545" s="83"/>
      <c r="R545" s="83"/>
      <c r="T545" s="4"/>
      <c r="AA545" s="1059"/>
    </row>
    <row r="546" spans="7:27" ht="14.5">
      <c r="G546" s="83"/>
      <c r="H546" s="83"/>
      <c r="I546" s="83"/>
      <c r="J546" s="83"/>
      <c r="K546" s="83"/>
      <c r="L546" s="83"/>
      <c r="M546" s="83"/>
      <c r="N546" s="83"/>
      <c r="O546" s="83"/>
      <c r="P546" s="83"/>
      <c r="Q546" s="83"/>
      <c r="R546" s="83"/>
      <c r="T546" s="4"/>
      <c r="AA546" s="1059"/>
    </row>
    <row r="547" spans="7:27" ht="14.5">
      <c r="G547" s="83"/>
      <c r="H547" s="83"/>
      <c r="I547" s="83"/>
      <c r="J547" s="83"/>
      <c r="K547" s="83"/>
      <c r="L547" s="83"/>
      <c r="M547" s="83"/>
      <c r="N547" s="83"/>
      <c r="O547" s="83"/>
      <c r="P547" s="83"/>
      <c r="Q547" s="83"/>
      <c r="R547" s="83"/>
      <c r="T547" s="4"/>
      <c r="AA547" s="1059"/>
    </row>
    <row r="548" spans="7:27" ht="14.5">
      <c r="G548" s="83"/>
      <c r="H548" s="83"/>
      <c r="I548" s="83"/>
      <c r="J548" s="83"/>
      <c r="K548" s="83"/>
      <c r="L548" s="83"/>
      <c r="M548" s="83"/>
      <c r="N548" s="83"/>
      <c r="O548" s="83"/>
      <c r="P548" s="83"/>
      <c r="Q548" s="83"/>
      <c r="R548" s="83"/>
      <c r="T548" s="4"/>
      <c r="AA548" s="1059"/>
    </row>
    <row r="549" spans="7:27" ht="14.5">
      <c r="G549" s="83"/>
      <c r="H549" s="83"/>
      <c r="I549" s="83"/>
      <c r="J549" s="83"/>
      <c r="K549" s="83"/>
      <c r="L549" s="83"/>
      <c r="M549" s="83"/>
      <c r="N549" s="83"/>
      <c r="O549" s="83"/>
      <c r="P549" s="83"/>
      <c r="Q549" s="83"/>
      <c r="R549" s="83"/>
      <c r="T549" s="4"/>
      <c r="AA549" s="1059"/>
    </row>
    <row r="550" spans="7:27" ht="14.5">
      <c r="G550" s="83"/>
      <c r="H550" s="83"/>
      <c r="I550" s="83"/>
      <c r="J550" s="83"/>
      <c r="K550" s="83"/>
      <c r="L550" s="83"/>
      <c r="M550" s="83"/>
      <c r="N550" s="83"/>
      <c r="O550" s="83"/>
      <c r="P550" s="83"/>
      <c r="Q550" s="83"/>
      <c r="R550" s="83"/>
      <c r="T550" s="4"/>
      <c r="AA550" s="1059"/>
    </row>
    <row r="551" spans="7:27" ht="14.5">
      <c r="G551" s="83"/>
      <c r="H551" s="83"/>
      <c r="I551" s="83"/>
      <c r="J551" s="83"/>
      <c r="K551" s="83"/>
      <c r="L551" s="83"/>
      <c r="M551" s="83"/>
      <c r="N551" s="83"/>
      <c r="O551" s="83"/>
      <c r="P551" s="83"/>
      <c r="Q551" s="83"/>
      <c r="R551" s="83"/>
      <c r="T551" s="4"/>
      <c r="AA551" s="1059"/>
    </row>
    <row r="552" spans="7:27" ht="14.5">
      <c r="G552" s="83"/>
      <c r="H552" s="83"/>
      <c r="I552" s="83"/>
      <c r="J552" s="83"/>
      <c r="K552" s="83"/>
      <c r="L552" s="83"/>
      <c r="M552" s="83"/>
      <c r="N552" s="83"/>
      <c r="O552" s="83"/>
      <c r="P552" s="83"/>
      <c r="Q552" s="83"/>
      <c r="R552" s="83"/>
      <c r="T552" s="4"/>
      <c r="AA552" s="1059"/>
    </row>
    <row r="553" spans="7:27" ht="14.5">
      <c r="G553" s="83"/>
      <c r="H553" s="83"/>
      <c r="I553" s="83"/>
      <c r="J553" s="83"/>
      <c r="K553" s="83"/>
      <c r="L553" s="83"/>
      <c r="M553" s="83"/>
      <c r="N553" s="83"/>
      <c r="O553" s="83"/>
      <c r="P553" s="83"/>
      <c r="Q553" s="83"/>
      <c r="R553" s="83"/>
      <c r="T553" s="4"/>
      <c r="AA553" s="1059"/>
    </row>
    <row r="554" spans="7:27" ht="14.5">
      <c r="G554" s="83"/>
      <c r="H554" s="83"/>
      <c r="I554" s="83"/>
      <c r="J554" s="83"/>
      <c r="K554" s="83"/>
      <c r="L554" s="83"/>
      <c r="M554" s="83"/>
      <c r="N554" s="83"/>
      <c r="O554" s="83"/>
      <c r="P554" s="83"/>
      <c r="Q554" s="83"/>
      <c r="R554" s="83"/>
      <c r="T554" s="4"/>
      <c r="AA554" s="1059"/>
    </row>
    <row r="555" spans="7:27" ht="14.5">
      <c r="G555" s="83"/>
      <c r="H555" s="83"/>
      <c r="I555" s="83"/>
      <c r="J555" s="83"/>
      <c r="K555" s="83"/>
      <c r="L555" s="83"/>
      <c r="M555" s="83"/>
      <c r="N555" s="83"/>
      <c r="O555" s="83"/>
      <c r="P555" s="83"/>
      <c r="Q555" s="83"/>
      <c r="R555" s="83"/>
      <c r="T555" s="4"/>
      <c r="AA555" s="1059"/>
    </row>
    <row r="556" spans="7:27" ht="14.5">
      <c r="G556" s="83"/>
      <c r="H556" s="83"/>
      <c r="I556" s="83"/>
      <c r="J556" s="83"/>
      <c r="K556" s="83"/>
      <c r="L556" s="83"/>
      <c r="M556" s="83"/>
      <c r="N556" s="83"/>
      <c r="O556" s="83"/>
      <c r="P556" s="83"/>
      <c r="Q556" s="83"/>
      <c r="R556" s="83"/>
      <c r="T556" s="4"/>
      <c r="AA556" s="1059"/>
    </row>
    <row r="557" spans="7:27" ht="14.5">
      <c r="G557" s="83"/>
      <c r="H557" s="83"/>
      <c r="I557" s="83"/>
      <c r="J557" s="83"/>
      <c r="K557" s="83"/>
      <c r="L557" s="83"/>
      <c r="M557" s="83"/>
      <c r="N557" s="83"/>
      <c r="O557" s="83"/>
      <c r="P557" s="83"/>
      <c r="Q557" s="83"/>
      <c r="R557" s="83"/>
      <c r="T557" s="4"/>
      <c r="AA557" s="1059"/>
    </row>
    <row r="558" spans="7:27" ht="14.5">
      <c r="G558" s="83"/>
      <c r="H558" s="83"/>
      <c r="I558" s="83"/>
      <c r="J558" s="83"/>
      <c r="K558" s="83"/>
      <c r="L558" s="83"/>
      <c r="M558" s="83"/>
      <c r="N558" s="83"/>
      <c r="O558" s="83"/>
      <c r="P558" s="83"/>
      <c r="Q558" s="83"/>
      <c r="R558" s="83"/>
      <c r="T558" s="4"/>
      <c r="AA558" s="1059"/>
    </row>
    <row r="559" spans="7:27" ht="14.5">
      <c r="G559" s="83"/>
      <c r="H559" s="83"/>
      <c r="I559" s="83"/>
      <c r="J559" s="83"/>
      <c r="K559" s="83"/>
      <c r="L559" s="83"/>
      <c r="M559" s="83"/>
      <c r="N559" s="83"/>
      <c r="O559" s="83"/>
      <c r="P559" s="83"/>
      <c r="Q559" s="83"/>
      <c r="R559" s="83"/>
      <c r="T559" s="4"/>
      <c r="AA559" s="1059"/>
    </row>
    <row r="560" spans="7:27" ht="14.5">
      <c r="G560" s="83"/>
      <c r="H560" s="83"/>
      <c r="I560" s="83"/>
      <c r="J560" s="83"/>
      <c r="K560" s="83"/>
      <c r="L560" s="83"/>
      <c r="M560" s="83"/>
      <c r="N560" s="83"/>
      <c r="O560" s="83"/>
      <c r="P560" s="83"/>
      <c r="Q560" s="83"/>
      <c r="R560" s="83"/>
      <c r="T560" s="4"/>
      <c r="AA560" s="1059"/>
    </row>
    <row r="561" spans="7:27" ht="14.5">
      <c r="G561" s="83"/>
      <c r="H561" s="83"/>
      <c r="I561" s="83"/>
      <c r="J561" s="83"/>
      <c r="K561" s="83"/>
      <c r="L561" s="83"/>
      <c r="M561" s="83"/>
      <c r="N561" s="83"/>
      <c r="O561" s="83"/>
      <c r="P561" s="83"/>
      <c r="Q561" s="83"/>
      <c r="R561" s="83"/>
      <c r="T561" s="4"/>
      <c r="AA561" s="1059"/>
    </row>
    <row r="562" spans="7:27" ht="14.5">
      <c r="G562" s="83"/>
      <c r="H562" s="83"/>
      <c r="I562" s="83"/>
      <c r="J562" s="83"/>
      <c r="K562" s="83"/>
      <c r="L562" s="83"/>
      <c r="M562" s="83"/>
      <c r="N562" s="83"/>
      <c r="O562" s="83"/>
      <c r="P562" s="83"/>
      <c r="Q562" s="83"/>
      <c r="R562" s="83"/>
      <c r="T562" s="4"/>
      <c r="AA562" s="1059"/>
    </row>
    <row r="563" spans="7:27" ht="14.5">
      <c r="G563" s="83"/>
      <c r="H563" s="83"/>
      <c r="I563" s="83"/>
      <c r="J563" s="83"/>
      <c r="K563" s="83"/>
      <c r="L563" s="83"/>
      <c r="M563" s="83"/>
      <c r="N563" s="83"/>
      <c r="O563" s="83"/>
      <c r="P563" s="83"/>
      <c r="Q563" s="83"/>
      <c r="R563" s="83"/>
      <c r="T563" s="4"/>
      <c r="AA563" s="1059"/>
    </row>
    <row r="564" spans="7:27" ht="14.5">
      <c r="G564" s="83"/>
      <c r="H564" s="83"/>
      <c r="I564" s="83"/>
      <c r="J564" s="83"/>
      <c r="K564" s="83"/>
      <c r="L564" s="83"/>
      <c r="M564" s="83"/>
      <c r="N564" s="83"/>
      <c r="O564" s="83"/>
      <c r="P564" s="83"/>
      <c r="Q564" s="83"/>
      <c r="R564" s="83"/>
      <c r="T564" s="4"/>
      <c r="AA564" s="1059"/>
    </row>
    <row r="565" spans="7:27" ht="14.5">
      <c r="G565" s="83"/>
      <c r="H565" s="83"/>
      <c r="I565" s="83"/>
      <c r="J565" s="83"/>
      <c r="K565" s="83"/>
      <c r="L565" s="83"/>
      <c r="M565" s="83"/>
      <c r="N565" s="83"/>
      <c r="O565" s="83"/>
      <c r="P565" s="83"/>
      <c r="Q565" s="83"/>
      <c r="R565" s="83"/>
      <c r="T565" s="4"/>
      <c r="AA565" s="1059"/>
    </row>
    <row r="566" spans="7:27" ht="14.5">
      <c r="G566" s="83"/>
      <c r="H566" s="83"/>
      <c r="I566" s="83"/>
      <c r="J566" s="83"/>
      <c r="K566" s="83"/>
      <c r="L566" s="83"/>
      <c r="M566" s="83"/>
      <c r="N566" s="83"/>
      <c r="O566" s="83"/>
      <c r="P566" s="83"/>
      <c r="Q566" s="83"/>
      <c r="R566" s="83"/>
      <c r="T566" s="4"/>
      <c r="AA566" s="1059"/>
    </row>
    <row r="567" spans="7:27" ht="14.5">
      <c r="G567" s="83"/>
      <c r="H567" s="83"/>
      <c r="I567" s="83"/>
      <c r="J567" s="83"/>
      <c r="K567" s="83"/>
      <c r="L567" s="83"/>
      <c r="M567" s="83"/>
      <c r="N567" s="83"/>
      <c r="O567" s="83"/>
      <c r="P567" s="83"/>
      <c r="Q567" s="83"/>
      <c r="R567" s="83"/>
      <c r="T567" s="4"/>
      <c r="AA567" s="1059"/>
    </row>
    <row r="568" spans="7:27" ht="14.5">
      <c r="G568" s="83"/>
      <c r="H568" s="83"/>
      <c r="I568" s="83"/>
      <c r="J568" s="83"/>
      <c r="K568" s="83"/>
      <c r="L568" s="83"/>
      <c r="M568" s="83"/>
      <c r="N568" s="83"/>
      <c r="O568" s="83"/>
      <c r="P568" s="83"/>
      <c r="Q568" s="83"/>
      <c r="R568" s="83"/>
      <c r="T568" s="4"/>
      <c r="AA568" s="1059"/>
    </row>
    <row r="569" spans="7:27" ht="14.5">
      <c r="G569" s="83"/>
      <c r="H569" s="83"/>
      <c r="I569" s="83"/>
      <c r="J569" s="83"/>
      <c r="K569" s="83"/>
      <c r="L569" s="83"/>
      <c r="M569" s="83"/>
      <c r="N569" s="83"/>
      <c r="O569" s="83"/>
      <c r="P569" s="83"/>
      <c r="Q569" s="83"/>
      <c r="R569" s="83"/>
      <c r="T569" s="4"/>
      <c r="AA569" s="1059"/>
    </row>
    <row r="570" spans="7:27" ht="14.5">
      <c r="G570" s="83"/>
      <c r="H570" s="83"/>
      <c r="I570" s="83"/>
      <c r="J570" s="83"/>
      <c r="K570" s="83"/>
      <c r="L570" s="83"/>
      <c r="M570" s="83"/>
      <c r="N570" s="83"/>
      <c r="O570" s="83"/>
      <c r="P570" s="83"/>
      <c r="Q570" s="83"/>
      <c r="R570" s="83"/>
      <c r="T570" s="4"/>
      <c r="AA570" s="1059"/>
    </row>
    <row r="571" spans="7:27" ht="14.5">
      <c r="G571" s="83"/>
      <c r="H571" s="83"/>
      <c r="I571" s="83"/>
      <c r="J571" s="83"/>
      <c r="K571" s="83"/>
      <c r="L571" s="83"/>
      <c r="M571" s="83"/>
      <c r="N571" s="83"/>
      <c r="O571" s="83"/>
      <c r="P571" s="83"/>
      <c r="Q571" s="83"/>
      <c r="R571" s="83"/>
      <c r="T571" s="4"/>
      <c r="AA571" s="1059"/>
    </row>
    <row r="572" spans="7:27" ht="14.5">
      <c r="G572" s="83"/>
      <c r="H572" s="83"/>
      <c r="I572" s="83"/>
      <c r="J572" s="83"/>
      <c r="K572" s="83"/>
      <c r="L572" s="83"/>
      <c r="M572" s="83"/>
      <c r="N572" s="83"/>
      <c r="O572" s="83"/>
      <c r="P572" s="83"/>
      <c r="Q572" s="83"/>
      <c r="R572" s="83"/>
      <c r="T572" s="4"/>
      <c r="AA572" s="1059"/>
    </row>
    <row r="573" spans="7:27" ht="14.5">
      <c r="G573" s="83"/>
      <c r="H573" s="83"/>
      <c r="I573" s="83"/>
      <c r="J573" s="83"/>
      <c r="K573" s="83"/>
      <c r="L573" s="83"/>
      <c r="M573" s="83"/>
      <c r="N573" s="83"/>
      <c r="O573" s="83"/>
      <c r="P573" s="83"/>
      <c r="Q573" s="83"/>
      <c r="R573" s="83"/>
      <c r="T573" s="4"/>
      <c r="AA573" s="1059"/>
    </row>
    <row r="574" spans="7:27" ht="14.5">
      <c r="G574" s="83"/>
      <c r="H574" s="83"/>
      <c r="I574" s="83"/>
      <c r="J574" s="83"/>
      <c r="K574" s="83"/>
      <c r="L574" s="83"/>
      <c r="M574" s="83"/>
      <c r="N574" s="83"/>
      <c r="O574" s="83"/>
      <c r="P574" s="83"/>
      <c r="Q574" s="83"/>
      <c r="R574" s="83"/>
      <c r="T574" s="4"/>
      <c r="AA574" s="1059"/>
    </row>
    <row r="575" spans="7:27" ht="14.5">
      <c r="G575" s="83"/>
      <c r="H575" s="83"/>
      <c r="I575" s="83"/>
      <c r="J575" s="83"/>
      <c r="K575" s="83"/>
      <c r="L575" s="83"/>
      <c r="M575" s="83"/>
      <c r="N575" s="83"/>
      <c r="O575" s="83"/>
      <c r="P575" s="83"/>
      <c r="Q575" s="83"/>
      <c r="R575" s="83"/>
      <c r="T575" s="4"/>
      <c r="AA575" s="1059"/>
    </row>
    <row r="576" spans="7:27" ht="14.5">
      <c r="G576" s="83"/>
      <c r="H576" s="83"/>
      <c r="I576" s="83"/>
      <c r="J576" s="83"/>
      <c r="K576" s="83"/>
      <c r="L576" s="83"/>
      <c r="M576" s="83"/>
      <c r="N576" s="83"/>
      <c r="O576" s="83"/>
      <c r="P576" s="83"/>
      <c r="Q576" s="83"/>
      <c r="R576" s="83"/>
      <c r="T576" s="4"/>
      <c r="AA576" s="1059"/>
    </row>
    <row r="577" spans="7:27" ht="14.5">
      <c r="G577" s="83"/>
      <c r="H577" s="83"/>
      <c r="I577" s="83"/>
      <c r="J577" s="83"/>
      <c r="K577" s="83"/>
      <c r="L577" s="83"/>
      <c r="M577" s="83"/>
      <c r="N577" s="83"/>
      <c r="O577" s="83"/>
      <c r="P577" s="83"/>
      <c r="Q577" s="83"/>
      <c r="R577" s="83"/>
      <c r="T577" s="4"/>
      <c r="AA577" s="1059"/>
    </row>
    <row r="578" spans="7:27" ht="14.5">
      <c r="G578" s="83"/>
      <c r="H578" s="83"/>
      <c r="I578" s="83"/>
      <c r="J578" s="83"/>
      <c r="K578" s="83"/>
      <c r="L578" s="83"/>
      <c r="M578" s="83"/>
      <c r="N578" s="83"/>
      <c r="O578" s="83"/>
      <c r="P578" s="83"/>
      <c r="Q578" s="83"/>
      <c r="R578" s="83"/>
      <c r="T578" s="4"/>
      <c r="AA578" s="1059"/>
    </row>
    <row r="579" spans="7:27" ht="14.5">
      <c r="G579" s="83"/>
      <c r="H579" s="83"/>
      <c r="I579" s="83"/>
      <c r="J579" s="83"/>
      <c r="K579" s="83"/>
      <c r="L579" s="83"/>
      <c r="M579" s="83"/>
      <c r="N579" s="83"/>
      <c r="O579" s="83"/>
      <c r="P579" s="83"/>
      <c r="Q579" s="83"/>
      <c r="R579" s="83"/>
      <c r="T579" s="4"/>
      <c r="AA579" s="1059"/>
    </row>
    <row r="580" spans="7:27" ht="14.5">
      <c r="G580" s="83"/>
      <c r="H580" s="83"/>
      <c r="I580" s="83"/>
      <c r="J580" s="83"/>
      <c r="K580" s="83"/>
      <c r="L580" s="83"/>
      <c r="M580" s="83"/>
      <c r="N580" s="83"/>
      <c r="O580" s="83"/>
      <c r="P580" s="83"/>
      <c r="Q580" s="83"/>
      <c r="R580" s="83"/>
      <c r="T580" s="4"/>
      <c r="AA580" s="1059"/>
    </row>
    <row r="581" spans="7:27" ht="14.5">
      <c r="G581" s="83"/>
      <c r="H581" s="83"/>
      <c r="I581" s="83"/>
      <c r="J581" s="83"/>
      <c r="K581" s="83"/>
      <c r="L581" s="83"/>
      <c r="M581" s="83"/>
      <c r="N581" s="83"/>
      <c r="O581" s="83"/>
      <c r="P581" s="83"/>
      <c r="Q581" s="83"/>
      <c r="R581" s="83"/>
      <c r="T581" s="4"/>
      <c r="AA581" s="1059"/>
    </row>
    <row r="582" spans="7:27" ht="14.5">
      <c r="G582" s="83"/>
      <c r="H582" s="83"/>
      <c r="I582" s="83"/>
      <c r="J582" s="83"/>
      <c r="K582" s="83"/>
      <c r="L582" s="83"/>
      <c r="M582" s="83"/>
      <c r="N582" s="83"/>
      <c r="O582" s="83"/>
      <c r="P582" s="83"/>
      <c r="Q582" s="83"/>
      <c r="R582" s="83"/>
      <c r="T582" s="4"/>
      <c r="AA582" s="1059"/>
    </row>
    <row r="583" spans="7:27" ht="14.5">
      <c r="G583" s="83"/>
      <c r="H583" s="83"/>
      <c r="I583" s="83"/>
      <c r="J583" s="83"/>
      <c r="K583" s="83"/>
      <c r="L583" s="83"/>
      <c r="M583" s="83"/>
      <c r="N583" s="83"/>
      <c r="O583" s="83"/>
      <c r="P583" s="83"/>
      <c r="Q583" s="83"/>
      <c r="R583" s="83"/>
      <c r="T583" s="4"/>
      <c r="AA583" s="1059"/>
    </row>
    <row r="584" spans="7:27" ht="14.5">
      <c r="G584" s="83"/>
      <c r="H584" s="83"/>
      <c r="I584" s="83"/>
      <c r="J584" s="83"/>
      <c r="K584" s="83"/>
      <c r="L584" s="83"/>
      <c r="M584" s="83"/>
      <c r="N584" s="83"/>
      <c r="O584" s="83"/>
      <c r="P584" s="83"/>
      <c r="Q584" s="83"/>
      <c r="R584" s="83"/>
      <c r="T584" s="4"/>
      <c r="AA584" s="1059"/>
    </row>
    <row r="585" spans="7:27" ht="14.5">
      <c r="G585" s="83"/>
      <c r="H585" s="83"/>
      <c r="I585" s="83"/>
      <c r="J585" s="83"/>
      <c r="K585" s="83"/>
      <c r="L585" s="83"/>
      <c r="M585" s="83"/>
      <c r="N585" s="83"/>
      <c r="O585" s="83"/>
      <c r="P585" s="83"/>
      <c r="Q585" s="83"/>
      <c r="R585" s="83"/>
      <c r="T585" s="4"/>
      <c r="AA585" s="1059"/>
    </row>
    <row r="586" spans="7:27" ht="14.5">
      <c r="G586" s="83"/>
      <c r="H586" s="83"/>
      <c r="I586" s="83"/>
      <c r="J586" s="83"/>
      <c r="K586" s="83"/>
      <c r="L586" s="83"/>
      <c r="M586" s="83"/>
      <c r="N586" s="83"/>
      <c r="O586" s="83"/>
      <c r="P586" s="83"/>
      <c r="Q586" s="83"/>
      <c r="R586" s="83"/>
      <c r="T586" s="4"/>
      <c r="AA586" s="1059"/>
    </row>
    <row r="587" spans="7:27" ht="14.5">
      <c r="G587" s="83"/>
      <c r="H587" s="83"/>
      <c r="I587" s="83"/>
      <c r="J587" s="83"/>
      <c r="K587" s="83"/>
      <c r="L587" s="83"/>
      <c r="M587" s="83"/>
      <c r="N587" s="83"/>
      <c r="O587" s="83"/>
      <c r="P587" s="83"/>
      <c r="Q587" s="83"/>
      <c r="R587" s="83"/>
      <c r="T587" s="4"/>
      <c r="AA587" s="1059"/>
    </row>
    <row r="588" spans="7:27" ht="14.5">
      <c r="G588" s="83"/>
      <c r="H588" s="83"/>
      <c r="I588" s="83"/>
      <c r="J588" s="83"/>
      <c r="K588" s="83"/>
      <c r="L588" s="83"/>
      <c r="M588" s="83"/>
      <c r="N588" s="83"/>
      <c r="O588" s="83"/>
      <c r="P588" s="83"/>
      <c r="Q588" s="83"/>
      <c r="R588" s="83"/>
      <c r="T588" s="4"/>
      <c r="AA588" s="1059"/>
    </row>
    <row r="589" spans="7:27" ht="14.5">
      <c r="G589" s="83"/>
      <c r="H589" s="83"/>
      <c r="I589" s="83"/>
      <c r="J589" s="83"/>
      <c r="K589" s="83"/>
      <c r="L589" s="83"/>
      <c r="M589" s="83"/>
      <c r="N589" s="83"/>
      <c r="O589" s="83"/>
      <c r="P589" s="83"/>
      <c r="Q589" s="83"/>
      <c r="R589" s="83"/>
      <c r="T589" s="4"/>
      <c r="AA589" s="1059"/>
    </row>
    <row r="590" spans="7:27" ht="14.5">
      <c r="G590" s="83"/>
      <c r="H590" s="83"/>
      <c r="I590" s="83"/>
      <c r="J590" s="83"/>
      <c r="K590" s="83"/>
      <c r="L590" s="83"/>
      <c r="M590" s="83"/>
      <c r="N590" s="83"/>
      <c r="O590" s="83"/>
      <c r="P590" s="83"/>
      <c r="Q590" s="83"/>
      <c r="R590" s="83"/>
      <c r="T590" s="4"/>
      <c r="AA590" s="1059"/>
    </row>
    <row r="591" spans="7:27" ht="14.5">
      <c r="G591" s="83"/>
      <c r="H591" s="83"/>
      <c r="I591" s="83"/>
      <c r="J591" s="83"/>
      <c r="K591" s="83"/>
      <c r="L591" s="83"/>
      <c r="M591" s="83"/>
      <c r="N591" s="83"/>
      <c r="O591" s="83"/>
      <c r="P591" s="83"/>
      <c r="Q591" s="83"/>
      <c r="R591" s="83"/>
      <c r="T591" s="4"/>
      <c r="AA591" s="1059"/>
    </row>
    <row r="592" spans="7:27" ht="14.5">
      <c r="G592" s="83"/>
      <c r="H592" s="83"/>
      <c r="I592" s="83"/>
      <c r="J592" s="83"/>
      <c r="K592" s="83"/>
      <c r="L592" s="83"/>
      <c r="M592" s="83"/>
      <c r="N592" s="83"/>
      <c r="O592" s="83"/>
      <c r="P592" s="83"/>
      <c r="Q592" s="83"/>
      <c r="R592" s="83"/>
      <c r="T592" s="4"/>
      <c r="AA592" s="1059"/>
    </row>
    <row r="593" spans="7:27" ht="14.5">
      <c r="G593" s="83"/>
      <c r="H593" s="83"/>
      <c r="I593" s="83"/>
      <c r="J593" s="83"/>
      <c r="K593" s="83"/>
      <c r="L593" s="83"/>
      <c r="M593" s="83"/>
      <c r="N593" s="83"/>
      <c r="O593" s="83"/>
      <c r="P593" s="83"/>
      <c r="Q593" s="83"/>
      <c r="R593" s="83"/>
      <c r="T593" s="4"/>
      <c r="AA593" s="1059"/>
    </row>
    <row r="594" spans="7:27" ht="14.5">
      <c r="G594" s="83"/>
      <c r="H594" s="83"/>
      <c r="I594" s="83"/>
      <c r="J594" s="83"/>
      <c r="K594" s="83"/>
      <c r="L594" s="83"/>
      <c r="M594" s="83"/>
      <c r="N594" s="83"/>
      <c r="O594" s="83"/>
      <c r="P594" s="83"/>
      <c r="Q594" s="83"/>
      <c r="R594" s="83"/>
      <c r="T594" s="4"/>
      <c r="AA594" s="1059"/>
    </row>
    <row r="595" spans="7:27" ht="14.5">
      <c r="G595" s="83"/>
      <c r="H595" s="83"/>
      <c r="I595" s="83"/>
      <c r="J595" s="83"/>
      <c r="K595" s="83"/>
      <c r="L595" s="83"/>
      <c r="M595" s="83"/>
      <c r="N595" s="83"/>
      <c r="O595" s="83"/>
      <c r="P595" s="83"/>
      <c r="Q595" s="83"/>
      <c r="R595" s="83"/>
      <c r="T595" s="4"/>
      <c r="AA595" s="1059"/>
    </row>
    <row r="596" spans="7:27" ht="14.5">
      <c r="G596" s="83"/>
      <c r="H596" s="83"/>
      <c r="I596" s="83"/>
      <c r="J596" s="83"/>
      <c r="K596" s="83"/>
      <c r="L596" s="83"/>
      <c r="M596" s="83"/>
      <c r="N596" s="83"/>
      <c r="O596" s="83"/>
      <c r="P596" s="83"/>
      <c r="Q596" s="83"/>
      <c r="R596" s="83"/>
      <c r="T596" s="4"/>
      <c r="AA596" s="1059"/>
    </row>
    <row r="597" spans="7:27" ht="14.5">
      <c r="G597" s="83"/>
      <c r="H597" s="83"/>
      <c r="I597" s="83"/>
      <c r="J597" s="83"/>
      <c r="K597" s="83"/>
      <c r="L597" s="83"/>
      <c r="M597" s="83"/>
      <c r="N597" s="83"/>
      <c r="O597" s="83"/>
      <c r="P597" s="83"/>
      <c r="Q597" s="83"/>
      <c r="R597" s="83"/>
      <c r="T597" s="4"/>
      <c r="AA597" s="1059"/>
    </row>
    <row r="598" spans="7:27" ht="14.5">
      <c r="G598" s="83"/>
      <c r="H598" s="83"/>
      <c r="I598" s="83"/>
      <c r="J598" s="83"/>
      <c r="K598" s="83"/>
      <c r="L598" s="83"/>
      <c r="M598" s="83"/>
      <c r="N598" s="83"/>
      <c r="O598" s="83"/>
      <c r="P598" s="83"/>
      <c r="Q598" s="83"/>
      <c r="R598" s="83"/>
      <c r="T598" s="4"/>
      <c r="AA598" s="1059"/>
    </row>
    <row r="599" spans="7:27" ht="14.5">
      <c r="G599" s="83"/>
      <c r="H599" s="83"/>
      <c r="I599" s="83"/>
      <c r="J599" s="83"/>
      <c r="K599" s="83"/>
      <c r="L599" s="83"/>
      <c r="M599" s="83"/>
      <c r="N599" s="83"/>
      <c r="O599" s="83"/>
      <c r="P599" s="83"/>
      <c r="Q599" s="83"/>
      <c r="R599" s="83"/>
      <c r="T599" s="4"/>
      <c r="AA599" s="1059"/>
    </row>
    <row r="600" spans="7:27" ht="14.5">
      <c r="G600" s="83"/>
      <c r="H600" s="83"/>
      <c r="I600" s="83"/>
      <c r="J600" s="83"/>
      <c r="K600" s="83"/>
      <c r="L600" s="83"/>
      <c r="M600" s="83"/>
      <c r="N600" s="83"/>
      <c r="O600" s="83"/>
      <c r="P600" s="83"/>
      <c r="Q600" s="83"/>
      <c r="R600" s="83"/>
      <c r="T600" s="4"/>
      <c r="AA600" s="1059"/>
    </row>
    <row r="601" spans="7:27" ht="14.5">
      <c r="G601" s="83"/>
      <c r="H601" s="83"/>
      <c r="I601" s="83"/>
      <c r="J601" s="83"/>
      <c r="K601" s="83"/>
      <c r="L601" s="83"/>
      <c r="M601" s="83"/>
      <c r="N601" s="83"/>
      <c r="O601" s="83"/>
      <c r="P601" s="83"/>
      <c r="Q601" s="83"/>
      <c r="R601" s="83"/>
      <c r="T601" s="4"/>
      <c r="AA601" s="1059"/>
    </row>
    <row r="602" spans="7:27" ht="14.5">
      <c r="G602" s="83"/>
      <c r="H602" s="83"/>
      <c r="I602" s="83"/>
      <c r="J602" s="83"/>
      <c r="K602" s="83"/>
      <c r="L602" s="83"/>
      <c r="M602" s="83"/>
      <c r="N602" s="83"/>
      <c r="O602" s="83"/>
      <c r="P602" s="83"/>
      <c r="Q602" s="83"/>
      <c r="R602" s="83"/>
      <c r="T602" s="4"/>
      <c r="AA602" s="1059"/>
    </row>
    <row r="603" spans="7:27" ht="14.5">
      <c r="G603" s="83"/>
      <c r="H603" s="83"/>
      <c r="I603" s="83"/>
      <c r="J603" s="83"/>
      <c r="K603" s="83"/>
      <c r="L603" s="83"/>
      <c r="M603" s="83"/>
      <c r="N603" s="83"/>
      <c r="O603" s="83"/>
      <c r="P603" s="83"/>
      <c r="Q603" s="83"/>
      <c r="R603" s="83"/>
      <c r="T603" s="4"/>
      <c r="AA603" s="1059"/>
    </row>
    <row r="604" spans="7:27" ht="14.5">
      <c r="G604" s="83"/>
      <c r="H604" s="83"/>
      <c r="I604" s="83"/>
      <c r="J604" s="83"/>
      <c r="K604" s="83"/>
      <c r="L604" s="83"/>
      <c r="M604" s="83"/>
      <c r="N604" s="83"/>
      <c r="O604" s="83"/>
      <c r="P604" s="83"/>
      <c r="Q604" s="83"/>
      <c r="R604" s="83"/>
      <c r="T604" s="4"/>
      <c r="AA604" s="1059"/>
    </row>
    <row r="605" spans="7:27" ht="14.5">
      <c r="G605" s="83"/>
      <c r="H605" s="83"/>
      <c r="I605" s="83"/>
      <c r="J605" s="83"/>
      <c r="K605" s="83"/>
      <c r="L605" s="83"/>
      <c r="M605" s="83"/>
      <c r="N605" s="83"/>
      <c r="O605" s="83"/>
      <c r="P605" s="83"/>
      <c r="Q605" s="83"/>
      <c r="R605" s="83"/>
      <c r="T605" s="4"/>
      <c r="AA605" s="1059"/>
    </row>
    <row r="606" spans="7:27" ht="14.5">
      <c r="G606" s="83"/>
      <c r="H606" s="83"/>
      <c r="I606" s="83"/>
      <c r="J606" s="83"/>
      <c r="K606" s="83"/>
      <c r="L606" s="83"/>
      <c r="M606" s="83"/>
      <c r="N606" s="83"/>
      <c r="O606" s="83"/>
      <c r="P606" s="83"/>
      <c r="Q606" s="83"/>
      <c r="R606" s="83"/>
      <c r="T606" s="4"/>
      <c r="AA606" s="1059"/>
    </row>
    <row r="607" spans="7:27" ht="14.5">
      <c r="G607" s="83"/>
      <c r="H607" s="83"/>
      <c r="I607" s="83"/>
      <c r="J607" s="83"/>
      <c r="K607" s="83"/>
      <c r="L607" s="83"/>
      <c r="M607" s="83"/>
      <c r="N607" s="83"/>
      <c r="O607" s="83"/>
      <c r="P607" s="83"/>
      <c r="Q607" s="83"/>
      <c r="R607" s="83"/>
      <c r="T607" s="4"/>
      <c r="AA607" s="1059"/>
    </row>
    <row r="608" spans="7:27" ht="14.5">
      <c r="G608" s="83"/>
      <c r="H608" s="83"/>
      <c r="I608" s="83"/>
      <c r="J608" s="83"/>
      <c r="K608" s="83"/>
      <c r="L608" s="83"/>
      <c r="M608" s="83"/>
      <c r="N608" s="83"/>
      <c r="O608" s="83"/>
      <c r="P608" s="83"/>
      <c r="Q608" s="83"/>
      <c r="R608" s="83"/>
      <c r="T608" s="4"/>
      <c r="AA608" s="1059"/>
    </row>
    <row r="609" spans="7:27" ht="14.5">
      <c r="G609" s="83"/>
      <c r="H609" s="83"/>
      <c r="I609" s="83"/>
      <c r="J609" s="83"/>
      <c r="K609" s="83"/>
      <c r="L609" s="83"/>
      <c r="M609" s="83"/>
      <c r="N609" s="83"/>
      <c r="O609" s="83"/>
      <c r="P609" s="83"/>
      <c r="Q609" s="83"/>
      <c r="R609" s="83"/>
      <c r="T609" s="4"/>
      <c r="AA609" s="1059"/>
    </row>
    <row r="610" spans="7:27" ht="14.5">
      <c r="G610" s="83"/>
      <c r="H610" s="83"/>
      <c r="I610" s="83"/>
      <c r="J610" s="83"/>
      <c r="K610" s="83"/>
      <c r="L610" s="83"/>
      <c r="M610" s="83"/>
      <c r="N610" s="83"/>
      <c r="O610" s="83"/>
      <c r="P610" s="83"/>
      <c r="Q610" s="83"/>
      <c r="R610" s="83"/>
      <c r="T610" s="4"/>
      <c r="AA610" s="1059"/>
    </row>
    <row r="611" spans="7:27" ht="14.5">
      <c r="G611" s="83"/>
      <c r="H611" s="83"/>
      <c r="I611" s="83"/>
      <c r="J611" s="83"/>
      <c r="K611" s="83"/>
      <c r="L611" s="83"/>
      <c r="M611" s="83"/>
      <c r="N611" s="83"/>
      <c r="O611" s="83"/>
      <c r="P611" s="83"/>
      <c r="Q611" s="83"/>
      <c r="R611" s="83"/>
      <c r="T611" s="4"/>
      <c r="AA611" s="1059"/>
    </row>
    <row r="612" spans="7:27" ht="14.5">
      <c r="G612" s="83"/>
      <c r="H612" s="83"/>
      <c r="I612" s="83"/>
      <c r="J612" s="83"/>
      <c r="K612" s="83"/>
      <c r="L612" s="83"/>
      <c r="M612" s="83"/>
      <c r="N612" s="83"/>
      <c r="O612" s="83"/>
      <c r="P612" s="83"/>
      <c r="Q612" s="83"/>
      <c r="R612" s="83"/>
      <c r="T612" s="4"/>
      <c r="AA612" s="1059"/>
    </row>
    <row r="613" spans="7:27" ht="14.5">
      <c r="G613" s="83"/>
      <c r="H613" s="83"/>
      <c r="I613" s="83"/>
      <c r="J613" s="83"/>
      <c r="K613" s="83"/>
      <c r="L613" s="83"/>
      <c r="M613" s="83"/>
      <c r="N613" s="83"/>
      <c r="O613" s="83"/>
      <c r="P613" s="83"/>
      <c r="Q613" s="83"/>
      <c r="R613" s="83"/>
      <c r="T613" s="4"/>
      <c r="AA613" s="1059"/>
    </row>
    <row r="614" spans="7:27" ht="14.5">
      <c r="G614" s="83"/>
      <c r="H614" s="83"/>
      <c r="I614" s="83"/>
      <c r="J614" s="83"/>
      <c r="K614" s="83"/>
      <c r="L614" s="83"/>
      <c r="M614" s="83"/>
      <c r="N614" s="83"/>
      <c r="O614" s="83"/>
      <c r="P614" s="83"/>
      <c r="Q614" s="83"/>
      <c r="R614" s="83"/>
      <c r="T614" s="4"/>
      <c r="AA614" s="1059"/>
    </row>
    <row r="615" spans="7:27" ht="14.5">
      <c r="G615" s="83"/>
      <c r="H615" s="83"/>
      <c r="I615" s="83"/>
      <c r="J615" s="83"/>
      <c r="K615" s="83"/>
      <c r="L615" s="83"/>
      <c r="M615" s="83"/>
      <c r="N615" s="83"/>
      <c r="O615" s="83"/>
      <c r="P615" s="83"/>
      <c r="Q615" s="83"/>
      <c r="R615" s="83"/>
      <c r="T615" s="4"/>
      <c r="AA615" s="1059"/>
    </row>
    <row r="616" spans="7:27" ht="14.5">
      <c r="G616" s="83"/>
      <c r="H616" s="83"/>
      <c r="I616" s="83"/>
      <c r="J616" s="83"/>
      <c r="K616" s="83"/>
      <c r="L616" s="83"/>
      <c r="M616" s="83"/>
      <c r="N616" s="83"/>
      <c r="O616" s="83"/>
      <c r="P616" s="83"/>
      <c r="Q616" s="83"/>
      <c r="R616" s="83"/>
      <c r="T616" s="4"/>
      <c r="AA616" s="1059"/>
    </row>
    <row r="617" spans="7:27" ht="14.5">
      <c r="G617" s="83"/>
      <c r="H617" s="83"/>
      <c r="I617" s="83"/>
      <c r="J617" s="83"/>
      <c r="K617" s="83"/>
      <c r="L617" s="83"/>
      <c r="M617" s="83"/>
      <c r="N617" s="83"/>
      <c r="O617" s="83"/>
      <c r="P617" s="83"/>
      <c r="Q617" s="83"/>
      <c r="R617" s="83"/>
      <c r="T617" s="4"/>
      <c r="AA617" s="1059"/>
    </row>
    <row r="618" spans="7:27" ht="14.5">
      <c r="G618" s="83"/>
      <c r="H618" s="83"/>
      <c r="I618" s="83"/>
      <c r="J618" s="83"/>
      <c r="K618" s="83"/>
      <c r="L618" s="83"/>
      <c r="M618" s="83"/>
      <c r="N618" s="83"/>
      <c r="O618" s="83"/>
      <c r="P618" s="83"/>
      <c r="Q618" s="83"/>
      <c r="R618" s="83"/>
      <c r="T618" s="4"/>
      <c r="AA618" s="1059"/>
    </row>
    <row r="619" spans="7:27" ht="14.5">
      <c r="G619" s="83"/>
      <c r="H619" s="83"/>
      <c r="I619" s="83"/>
      <c r="J619" s="83"/>
      <c r="K619" s="83"/>
      <c r="L619" s="83"/>
      <c r="M619" s="83"/>
      <c r="N619" s="83"/>
      <c r="O619" s="83"/>
      <c r="P619" s="83"/>
      <c r="Q619" s="83"/>
      <c r="R619" s="83"/>
      <c r="T619" s="4"/>
      <c r="AA619" s="1059"/>
    </row>
    <row r="620" spans="7:27" ht="14.5">
      <c r="G620" s="83"/>
      <c r="H620" s="83"/>
      <c r="I620" s="83"/>
      <c r="J620" s="83"/>
      <c r="K620" s="83"/>
      <c r="L620" s="83"/>
      <c r="M620" s="83"/>
      <c r="N620" s="83"/>
      <c r="O620" s="83"/>
      <c r="P620" s="83"/>
      <c r="Q620" s="83"/>
      <c r="R620" s="83"/>
      <c r="T620" s="4"/>
      <c r="AA620" s="1059"/>
    </row>
    <row r="621" spans="7:27" ht="14.5">
      <c r="G621" s="83"/>
      <c r="H621" s="83"/>
      <c r="I621" s="83"/>
      <c r="J621" s="83"/>
      <c r="K621" s="83"/>
      <c r="L621" s="83"/>
      <c r="M621" s="83"/>
      <c r="N621" s="83"/>
      <c r="O621" s="83"/>
      <c r="P621" s="83"/>
      <c r="Q621" s="83"/>
      <c r="R621" s="83"/>
      <c r="T621" s="4"/>
      <c r="AA621" s="1059"/>
    </row>
    <row r="622" spans="7:27" ht="14.5">
      <c r="G622" s="83"/>
      <c r="H622" s="83"/>
      <c r="I622" s="83"/>
      <c r="J622" s="83"/>
      <c r="K622" s="83"/>
      <c r="L622" s="83"/>
      <c r="M622" s="83"/>
      <c r="N622" s="83"/>
      <c r="O622" s="83"/>
      <c r="P622" s="83"/>
      <c r="Q622" s="83"/>
      <c r="R622" s="83"/>
      <c r="T622" s="4"/>
      <c r="AA622" s="1059"/>
    </row>
    <row r="623" spans="7:27" ht="14.5">
      <c r="G623" s="83"/>
      <c r="H623" s="83"/>
      <c r="I623" s="83"/>
      <c r="J623" s="83"/>
      <c r="K623" s="83"/>
      <c r="L623" s="83"/>
      <c r="M623" s="83"/>
      <c r="N623" s="83"/>
      <c r="O623" s="83"/>
      <c r="P623" s="83"/>
      <c r="Q623" s="83"/>
      <c r="R623" s="83"/>
      <c r="T623" s="4"/>
      <c r="AA623" s="1059"/>
    </row>
    <row r="624" spans="7:27" ht="14.5">
      <c r="G624" s="83"/>
      <c r="H624" s="83"/>
      <c r="I624" s="83"/>
      <c r="J624" s="83"/>
      <c r="K624" s="83"/>
      <c r="L624" s="83"/>
      <c r="M624" s="83"/>
      <c r="N624" s="83"/>
      <c r="O624" s="83"/>
      <c r="P624" s="83"/>
      <c r="Q624" s="83"/>
      <c r="R624" s="83"/>
      <c r="T624" s="4"/>
      <c r="AA624" s="1059"/>
    </row>
    <row r="625" spans="7:27" ht="14.5">
      <c r="G625" s="83"/>
      <c r="H625" s="83"/>
      <c r="I625" s="83"/>
      <c r="J625" s="83"/>
      <c r="K625" s="83"/>
      <c r="L625" s="83"/>
      <c r="M625" s="83"/>
      <c r="N625" s="83"/>
      <c r="O625" s="83"/>
      <c r="P625" s="83"/>
      <c r="Q625" s="83"/>
      <c r="R625" s="83"/>
      <c r="T625" s="4"/>
      <c r="AA625" s="1059"/>
    </row>
    <row r="626" spans="7:27" ht="14.5">
      <c r="G626" s="83"/>
      <c r="H626" s="83"/>
      <c r="I626" s="83"/>
      <c r="J626" s="83"/>
      <c r="K626" s="83"/>
      <c r="L626" s="83"/>
      <c r="M626" s="83"/>
      <c r="N626" s="83"/>
      <c r="O626" s="83"/>
      <c r="P626" s="83"/>
      <c r="Q626" s="83"/>
      <c r="R626" s="83"/>
      <c r="T626" s="4"/>
      <c r="AA626" s="1059"/>
    </row>
    <row r="627" spans="7:27" ht="14.5">
      <c r="G627" s="83"/>
      <c r="H627" s="83"/>
      <c r="I627" s="83"/>
      <c r="J627" s="83"/>
      <c r="K627" s="83"/>
      <c r="L627" s="83"/>
      <c r="M627" s="83"/>
      <c r="N627" s="83"/>
      <c r="O627" s="83"/>
      <c r="P627" s="83"/>
      <c r="Q627" s="83"/>
      <c r="R627" s="83"/>
      <c r="T627" s="4"/>
      <c r="AA627" s="1059"/>
    </row>
    <row r="628" spans="7:27" ht="14.5">
      <c r="G628" s="83"/>
      <c r="H628" s="83"/>
      <c r="I628" s="83"/>
      <c r="J628" s="83"/>
      <c r="K628" s="83"/>
      <c r="L628" s="83"/>
      <c r="M628" s="83"/>
      <c r="N628" s="83"/>
      <c r="O628" s="83"/>
      <c r="P628" s="83"/>
      <c r="Q628" s="83"/>
      <c r="R628" s="83"/>
      <c r="T628" s="4"/>
      <c r="AA628" s="1059"/>
    </row>
    <row r="629" spans="7:27" ht="14.5">
      <c r="G629" s="83"/>
      <c r="H629" s="83"/>
      <c r="I629" s="83"/>
      <c r="J629" s="83"/>
      <c r="K629" s="83"/>
      <c r="L629" s="83"/>
      <c r="M629" s="83"/>
      <c r="N629" s="83"/>
      <c r="O629" s="83"/>
      <c r="P629" s="83"/>
      <c r="Q629" s="83"/>
      <c r="R629" s="83"/>
      <c r="T629" s="4"/>
      <c r="AA629" s="1059"/>
    </row>
    <row r="630" spans="7:27" ht="14.5">
      <c r="G630" s="83"/>
      <c r="H630" s="83"/>
      <c r="I630" s="83"/>
      <c r="J630" s="83"/>
      <c r="K630" s="83"/>
      <c r="L630" s="83"/>
      <c r="M630" s="83"/>
      <c r="N630" s="83"/>
      <c r="O630" s="83"/>
      <c r="P630" s="83"/>
      <c r="Q630" s="83"/>
      <c r="R630" s="83"/>
      <c r="T630" s="4"/>
      <c r="AA630" s="1059"/>
    </row>
    <row r="631" spans="7:27" ht="14.5">
      <c r="G631" s="83"/>
      <c r="H631" s="83"/>
      <c r="I631" s="83"/>
      <c r="J631" s="83"/>
      <c r="K631" s="83"/>
      <c r="L631" s="83"/>
      <c r="M631" s="83"/>
      <c r="N631" s="83"/>
      <c r="O631" s="83"/>
      <c r="P631" s="83"/>
      <c r="Q631" s="83"/>
      <c r="R631" s="83"/>
      <c r="T631" s="4"/>
      <c r="AA631" s="1059"/>
    </row>
    <row r="632" spans="7:27" ht="14.5">
      <c r="G632" s="83"/>
      <c r="H632" s="83"/>
      <c r="I632" s="83"/>
      <c r="J632" s="83"/>
      <c r="K632" s="83"/>
      <c r="L632" s="83"/>
      <c r="M632" s="83"/>
      <c r="N632" s="83"/>
      <c r="O632" s="83"/>
      <c r="P632" s="83"/>
      <c r="Q632" s="83"/>
      <c r="R632" s="83"/>
      <c r="T632" s="4"/>
      <c r="AA632" s="1059"/>
    </row>
    <row r="633" spans="7:27" ht="14.5">
      <c r="G633" s="83"/>
      <c r="H633" s="83"/>
      <c r="I633" s="83"/>
      <c r="J633" s="83"/>
      <c r="K633" s="83"/>
      <c r="L633" s="83"/>
      <c r="M633" s="83"/>
      <c r="N633" s="83"/>
      <c r="O633" s="83"/>
      <c r="P633" s="83"/>
      <c r="Q633" s="83"/>
      <c r="R633" s="83"/>
      <c r="T633" s="4"/>
      <c r="AA633" s="1059"/>
    </row>
    <row r="634" spans="7:27" ht="14.5">
      <c r="G634" s="83"/>
      <c r="H634" s="83"/>
      <c r="I634" s="83"/>
      <c r="J634" s="83"/>
      <c r="K634" s="83"/>
      <c r="L634" s="83"/>
      <c r="M634" s="83"/>
      <c r="N634" s="83"/>
      <c r="O634" s="83"/>
      <c r="P634" s="83"/>
      <c r="Q634" s="83"/>
      <c r="R634" s="83"/>
      <c r="T634" s="4"/>
      <c r="AA634" s="1059"/>
    </row>
    <row r="635" spans="7:27" ht="14.5">
      <c r="G635" s="83"/>
      <c r="H635" s="83"/>
      <c r="I635" s="83"/>
      <c r="J635" s="83"/>
      <c r="K635" s="83"/>
      <c r="L635" s="83"/>
      <c r="M635" s="83"/>
      <c r="N635" s="83"/>
      <c r="O635" s="83"/>
      <c r="P635" s="83"/>
      <c r="Q635" s="83"/>
      <c r="R635" s="83"/>
      <c r="T635" s="4"/>
      <c r="AA635" s="1059"/>
    </row>
    <row r="636" spans="7:27" ht="14.5">
      <c r="G636" s="83"/>
      <c r="H636" s="83"/>
      <c r="I636" s="83"/>
      <c r="J636" s="83"/>
      <c r="K636" s="83"/>
      <c r="L636" s="83"/>
      <c r="M636" s="83"/>
      <c r="N636" s="83"/>
      <c r="O636" s="83"/>
      <c r="P636" s="83"/>
      <c r="Q636" s="83"/>
      <c r="R636" s="83"/>
      <c r="T636" s="4"/>
      <c r="AA636" s="1059"/>
    </row>
    <row r="637" spans="7:27" ht="14.5">
      <c r="G637" s="83"/>
      <c r="H637" s="83"/>
      <c r="I637" s="83"/>
      <c r="J637" s="83"/>
      <c r="K637" s="83"/>
      <c r="L637" s="83"/>
      <c r="M637" s="83"/>
      <c r="N637" s="83"/>
      <c r="O637" s="83"/>
      <c r="P637" s="83"/>
      <c r="Q637" s="83"/>
      <c r="R637" s="83"/>
      <c r="T637" s="4"/>
      <c r="AA637" s="1059"/>
    </row>
    <row r="638" spans="7:27" ht="14.5">
      <c r="G638" s="83"/>
      <c r="H638" s="83"/>
      <c r="I638" s="83"/>
      <c r="J638" s="83"/>
      <c r="K638" s="83"/>
      <c r="L638" s="83"/>
      <c r="M638" s="83"/>
      <c r="N638" s="83"/>
      <c r="O638" s="83"/>
      <c r="P638" s="83"/>
      <c r="Q638" s="83"/>
      <c r="R638" s="83"/>
      <c r="T638" s="4"/>
      <c r="AA638" s="1059"/>
    </row>
    <row r="639" spans="7:27" ht="14.5">
      <c r="G639" s="83"/>
      <c r="H639" s="83"/>
      <c r="I639" s="83"/>
      <c r="J639" s="83"/>
      <c r="K639" s="83"/>
      <c r="L639" s="83"/>
      <c r="M639" s="83"/>
      <c r="N639" s="83"/>
      <c r="O639" s="83"/>
      <c r="P639" s="83"/>
      <c r="Q639" s="83"/>
      <c r="R639" s="83"/>
      <c r="T639" s="4"/>
      <c r="AA639" s="1059"/>
    </row>
    <row r="640" spans="7:27" ht="14.5">
      <c r="G640" s="83"/>
      <c r="H640" s="83"/>
      <c r="I640" s="83"/>
      <c r="J640" s="83"/>
      <c r="K640" s="83"/>
      <c r="L640" s="83"/>
      <c r="M640" s="83"/>
      <c r="N640" s="83"/>
      <c r="O640" s="83"/>
      <c r="P640" s="83"/>
      <c r="Q640" s="83"/>
      <c r="R640" s="83"/>
      <c r="T640" s="4"/>
      <c r="AA640" s="1059"/>
    </row>
    <row r="641" spans="7:27" ht="14.5">
      <c r="G641" s="83"/>
      <c r="H641" s="83"/>
      <c r="I641" s="83"/>
      <c r="J641" s="83"/>
      <c r="K641" s="83"/>
      <c r="L641" s="83"/>
      <c r="M641" s="83"/>
      <c r="N641" s="83"/>
      <c r="O641" s="83"/>
      <c r="P641" s="83"/>
      <c r="Q641" s="83"/>
      <c r="R641" s="83"/>
      <c r="T641" s="4"/>
      <c r="AA641" s="1059"/>
    </row>
    <row r="642" spans="7:27" ht="14.5">
      <c r="G642" s="83"/>
      <c r="H642" s="83"/>
      <c r="I642" s="83"/>
      <c r="J642" s="83"/>
      <c r="K642" s="83"/>
      <c r="L642" s="83"/>
      <c r="M642" s="83"/>
      <c r="N642" s="83"/>
      <c r="O642" s="83"/>
      <c r="P642" s="83"/>
      <c r="Q642" s="83"/>
      <c r="R642" s="83"/>
      <c r="T642" s="4"/>
      <c r="AA642" s="1059"/>
    </row>
    <row r="643" spans="7:27" ht="14.5">
      <c r="G643" s="83"/>
      <c r="H643" s="83"/>
      <c r="I643" s="83"/>
      <c r="J643" s="83"/>
      <c r="K643" s="83"/>
      <c r="L643" s="83"/>
      <c r="M643" s="83"/>
      <c r="N643" s="83"/>
      <c r="O643" s="83"/>
      <c r="P643" s="83"/>
      <c r="Q643" s="83"/>
      <c r="R643" s="83"/>
      <c r="T643" s="4"/>
      <c r="AA643" s="1059"/>
    </row>
    <row r="644" spans="7:27" ht="14.5">
      <c r="G644" s="83"/>
      <c r="H644" s="83"/>
      <c r="I644" s="83"/>
      <c r="J644" s="83"/>
      <c r="K644" s="83"/>
      <c r="L644" s="83"/>
      <c r="M644" s="83"/>
      <c r="N644" s="83"/>
      <c r="O644" s="83"/>
      <c r="P644" s="83"/>
      <c r="Q644" s="83"/>
      <c r="R644" s="83"/>
      <c r="T644" s="4"/>
      <c r="AA644" s="1059"/>
    </row>
    <row r="645" spans="7:27" ht="14.5">
      <c r="G645" s="83"/>
      <c r="H645" s="83"/>
      <c r="I645" s="83"/>
      <c r="J645" s="83"/>
      <c r="K645" s="83"/>
      <c r="L645" s="83"/>
      <c r="M645" s="83"/>
      <c r="N645" s="83"/>
      <c r="O645" s="83"/>
      <c r="P645" s="83"/>
      <c r="Q645" s="83"/>
      <c r="R645" s="83"/>
      <c r="T645" s="4"/>
      <c r="AA645" s="1059"/>
    </row>
    <row r="646" spans="7:27" ht="14.5">
      <c r="G646" s="83"/>
      <c r="H646" s="83"/>
      <c r="I646" s="83"/>
      <c r="J646" s="83"/>
      <c r="K646" s="83"/>
      <c r="L646" s="83"/>
      <c r="M646" s="83"/>
      <c r="N646" s="83"/>
      <c r="O646" s="83"/>
      <c r="P646" s="83"/>
      <c r="Q646" s="83"/>
      <c r="R646" s="83"/>
      <c r="T646" s="4"/>
      <c r="AA646" s="1059"/>
    </row>
    <row r="647" spans="7:27" ht="14.5">
      <c r="G647" s="83"/>
      <c r="H647" s="83"/>
      <c r="I647" s="83"/>
      <c r="J647" s="83"/>
      <c r="K647" s="83"/>
      <c r="L647" s="83"/>
      <c r="M647" s="83"/>
      <c r="N647" s="83"/>
      <c r="O647" s="83"/>
      <c r="P647" s="83"/>
      <c r="Q647" s="83"/>
      <c r="R647" s="83"/>
      <c r="T647" s="4"/>
      <c r="AA647" s="1059"/>
    </row>
    <row r="648" spans="7:27" ht="14.5">
      <c r="G648" s="83"/>
      <c r="H648" s="83"/>
      <c r="I648" s="83"/>
      <c r="J648" s="83"/>
      <c r="K648" s="83"/>
      <c r="L648" s="83"/>
      <c r="M648" s="83"/>
      <c r="N648" s="83"/>
      <c r="O648" s="83"/>
      <c r="P648" s="83"/>
      <c r="Q648" s="83"/>
      <c r="R648" s="83"/>
      <c r="T648" s="4"/>
      <c r="AA648" s="1059"/>
    </row>
    <row r="649" spans="7:27" ht="14.5">
      <c r="G649" s="83"/>
      <c r="H649" s="83"/>
      <c r="I649" s="83"/>
      <c r="J649" s="83"/>
      <c r="K649" s="83"/>
      <c r="L649" s="83"/>
      <c r="M649" s="83"/>
      <c r="N649" s="83"/>
      <c r="O649" s="83"/>
      <c r="P649" s="83"/>
      <c r="Q649" s="83"/>
      <c r="R649" s="83"/>
      <c r="T649" s="4"/>
      <c r="AA649" s="1059"/>
    </row>
    <row r="650" spans="7:27" ht="14.5">
      <c r="G650" s="83"/>
      <c r="H650" s="83"/>
      <c r="I650" s="83"/>
      <c r="J650" s="83"/>
      <c r="K650" s="83"/>
      <c r="L650" s="83"/>
      <c r="M650" s="83"/>
      <c r="N650" s="83"/>
      <c r="O650" s="83"/>
      <c r="P650" s="83"/>
      <c r="Q650" s="83"/>
      <c r="R650" s="83"/>
      <c r="T650" s="4"/>
      <c r="AA650" s="1059"/>
    </row>
    <row r="651" spans="7:27" ht="14.5">
      <c r="G651" s="83"/>
      <c r="H651" s="83"/>
      <c r="I651" s="83"/>
      <c r="J651" s="83"/>
      <c r="K651" s="83"/>
      <c r="L651" s="83"/>
      <c r="M651" s="83"/>
      <c r="N651" s="83"/>
      <c r="O651" s="83"/>
      <c r="P651" s="83"/>
      <c r="Q651" s="83"/>
      <c r="R651" s="83"/>
      <c r="T651" s="4"/>
      <c r="AA651" s="1059"/>
    </row>
    <row r="652" spans="7:27" ht="14.5">
      <c r="G652" s="83"/>
      <c r="H652" s="83"/>
      <c r="I652" s="83"/>
      <c r="J652" s="83"/>
      <c r="K652" s="83"/>
      <c r="L652" s="83"/>
      <c r="M652" s="83"/>
      <c r="N652" s="83"/>
      <c r="O652" s="83"/>
      <c r="P652" s="83"/>
      <c r="Q652" s="83"/>
      <c r="R652" s="83"/>
      <c r="T652" s="4"/>
      <c r="AA652" s="1059"/>
    </row>
    <row r="653" spans="7:27" ht="14.5">
      <c r="G653" s="83"/>
      <c r="H653" s="83"/>
      <c r="I653" s="83"/>
      <c r="J653" s="83"/>
      <c r="K653" s="83"/>
      <c r="L653" s="83"/>
      <c r="M653" s="83"/>
      <c r="N653" s="83"/>
      <c r="O653" s="83"/>
      <c r="P653" s="83"/>
      <c r="Q653" s="83"/>
      <c r="R653" s="83"/>
      <c r="T653" s="4"/>
      <c r="AA653" s="1059"/>
    </row>
    <row r="654" spans="7:27" ht="14.5">
      <c r="G654" s="83"/>
      <c r="H654" s="83"/>
      <c r="I654" s="83"/>
      <c r="J654" s="83"/>
      <c r="K654" s="83"/>
      <c r="L654" s="83"/>
      <c r="M654" s="83"/>
      <c r="N654" s="83"/>
      <c r="O654" s="83"/>
      <c r="P654" s="83"/>
      <c r="Q654" s="83"/>
      <c r="R654" s="83"/>
      <c r="T654" s="4"/>
      <c r="AA654" s="1059"/>
    </row>
    <row r="655" spans="7:27" ht="14.5">
      <c r="G655" s="83"/>
      <c r="H655" s="83"/>
      <c r="I655" s="83"/>
      <c r="J655" s="83"/>
      <c r="K655" s="83"/>
      <c r="L655" s="83"/>
      <c r="M655" s="83"/>
      <c r="N655" s="83"/>
      <c r="O655" s="83"/>
      <c r="P655" s="83"/>
      <c r="Q655" s="83"/>
      <c r="R655" s="83"/>
      <c r="T655" s="4"/>
      <c r="AA655" s="1059"/>
    </row>
    <row r="656" spans="7:27" ht="14.5">
      <c r="G656" s="83"/>
      <c r="H656" s="83"/>
      <c r="I656" s="83"/>
      <c r="J656" s="83"/>
      <c r="K656" s="83"/>
      <c r="L656" s="83"/>
      <c r="M656" s="83"/>
      <c r="N656" s="83"/>
      <c r="O656" s="83"/>
      <c r="P656" s="83"/>
      <c r="Q656" s="83"/>
      <c r="R656" s="83"/>
      <c r="T656" s="4"/>
      <c r="AA656" s="1059"/>
    </row>
    <row r="657" spans="7:27" ht="14.5">
      <c r="G657" s="83"/>
      <c r="H657" s="83"/>
      <c r="I657" s="83"/>
      <c r="J657" s="83"/>
      <c r="K657" s="83"/>
      <c r="L657" s="83"/>
      <c r="M657" s="83"/>
      <c r="N657" s="83"/>
      <c r="O657" s="83"/>
      <c r="P657" s="83"/>
      <c r="Q657" s="83"/>
      <c r="R657" s="83"/>
      <c r="T657" s="4"/>
      <c r="AA657" s="1059"/>
    </row>
    <row r="658" spans="7:27" ht="14.5">
      <c r="G658" s="83"/>
      <c r="H658" s="83"/>
      <c r="I658" s="83"/>
      <c r="J658" s="83"/>
      <c r="K658" s="83"/>
      <c r="L658" s="83"/>
      <c r="M658" s="83"/>
      <c r="N658" s="83"/>
      <c r="O658" s="83"/>
      <c r="P658" s="83"/>
      <c r="Q658" s="83"/>
      <c r="R658" s="83"/>
      <c r="T658" s="4"/>
      <c r="AA658" s="1059"/>
    </row>
    <row r="659" spans="7:27" ht="14.5">
      <c r="G659" s="83"/>
      <c r="H659" s="83"/>
      <c r="I659" s="83"/>
      <c r="J659" s="83"/>
      <c r="K659" s="83"/>
      <c r="L659" s="83"/>
      <c r="M659" s="83"/>
      <c r="N659" s="83"/>
      <c r="O659" s="83"/>
      <c r="P659" s="83"/>
      <c r="Q659" s="83"/>
      <c r="R659" s="83"/>
      <c r="T659" s="4"/>
      <c r="AA659" s="1059"/>
    </row>
    <row r="660" spans="7:27" ht="14.5">
      <c r="G660" s="83"/>
      <c r="H660" s="83"/>
      <c r="I660" s="83"/>
      <c r="J660" s="83"/>
      <c r="K660" s="83"/>
      <c r="L660" s="83"/>
      <c r="M660" s="83"/>
      <c r="N660" s="83"/>
      <c r="O660" s="83"/>
      <c r="P660" s="83"/>
      <c r="Q660" s="83"/>
      <c r="R660" s="83"/>
      <c r="T660" s="4"/>
      <c r="AA660" s="1059"/>
    </row>
    <row r="661" spans="7:27" ht="14.5">
      <c r="G661" s="83"/>
      <c r="H661" s="83"/>
      <c r="I661" s="83"/>
      <c r="J661" s="83"/>
      <c r="K661" s="83"/>
      <c r="L661" s="83"/>
      <c r="M661" s="83"/>
      <c r="N661" s="83"/>
      <c r="O661" s="83"/>
      <c r="P661" s="83"/>
      <c r="Q661" s="83"/>
      <c r="R661" s="83"/>
      <c r="T661" s="4"/>
      <c r="AA661" s="1059"/>
    </row>
    <row r="662" spans="7:27" ht="14.5">
      <c r="G662" s="83"/>
      <c r="H662" s="83"/>
      <c r="I662" s="83"/>
      <c r="J662" s="83"/>
      <c r="K662" s="83"/>
      <c r="L662" s="83"/>
      <c r="M662" s="83"/>
      <c r="N662" s="83"/>
      <c r="O662" s="83"/>
      <c r="P662" s="83"/>
      <c r="Q662" s="83"/>
      <c r="R662" s="83"/>
      <c r="T662" s="4"/>
      <c r="AA662" s="1059"/>
    </row>
    <row r="663" spans="7:27" ht="14.5">
      <c r="G663" s="83"/>
      <c r="H663" s="83"/>
      <c r="I663" s="83"/>
      <c r="J663" s="83"/>
      <c r="K663" s="83"/>
      <c r="L663" s="83"/>
      <c r="M663" s="83"/>
      <c r="N663" s="83"/>
      <c r="O663" s="83"/>
      <c r="P663" s="83"/>
      <c r="Q663" s="83"/>
      <c r="R663" s="83"/>
      <c r="T663" s="4"/>
      <c r="AA663" s="1059"/>
    </row>
    <row r="664" spans="7:27" ht="14.5">
      <c r="G664" s="83"/>
      <c r="H664" s="83"/>
      <c r="I664" s="83"/>
      <c r="J664" s="83"/>
      <c r="K664" s="83"/>
      <c r="L664" s="83"/>
      <c r="M664" s="83"/>
      <c r="N664" s="83"/>
      <c r="O664" s="83"/>
      <c r="P664" s="83"/>
      <c r="Q664" s="83"/>
      <c r="R664" s="83"/>
      <c r="T664" s="4"/>
      <c r="AA664" s="1059"/>
    </row>
    <row r="665" spans="7:27" ht="14.5">
      <c r="G665" s="83"/>
      <c r="H665" s="83"/>
      <c r="I665" s="83"/>
      <c r="J665" s="83"/>
      <c r="K665" s="83"/>
      <c r="L665" s="83"/>
      <c r="M665" s="83"/>
      <c r="N665" s="83"/>
      <c r="O665" s="83"/>
      <c r="P665" s="83"/>
      <c r="Q665" s="83"/>
      <c r="R665" s="83"/>
      <c r="T665" s="4"/>
      <c r="AA665" s="1059"/>
    </row>
    <row r="666" spans="7:27" ht="14.5">
      <c r="G666" s="83"/>
      <c r="H666" s="83"/>
      <c r="I666" s="83"/>
      <c r="J666" s="83"/>
      <c r="K666" s="83"/>
      <c r="L666" s="83"/>
      <c r="M666" s="83"/>
      <c r="N666" s="83"/>
      <c r="O666" s="83"/>
      <c r="P666" s="83"/>
      <c r="Q666" s="83"/>
      <c r="R666" s="83"/>
      <c r="T666" s="4"/>
      <c r="AA666" s="1059"/>
    </row>
    <row r="667" spans="7:27" ht="14.5">
      <c r="G667" s="83"/>
      <c r="H667" s="83"/>
      <c r="I667" s="83"/>
      <c r="J667" s="83"/>
      <c r="K667" s="83"/>
      <c r="L667" s="83"/>
      <c r="M667" s="83"/>
      <c r="N667" s="83"/>
      <c r="O667" s="83"/>
      <c r="P667" s="83"/>
      <c r="Q667" s="83"/>
      <c r="R667" s="83"/>
      <c r="T667" s="4"/>
      <c r="AA667" s="1059"/>
    </row>
    <row r="668" spans="7:27" ht="14.5">
      <c r="G668" s="83"/>
      <c r="H668" s="83"/>
      <c r="I668" s="83"/>
      <c r="J668" s="83"/>
      <c r="K668" s="83"/>
      <c r="L668" s="83"/>
      <c r="M668" s="83"/>
      <c r="N668" s="83"/>
      <c r="O668" s="83"/>
      <c r="P668" s="83"/>
      <c r="Q668" s="83"/>
      <c r="R668" s="83"/>
      <c r="T668" s="4"/>
      <c r="AA668" s="1059"/>
    </row>
    <row r="669" spans="7:27" ht="14.5">
      <c r="G669" s="83"/>
      <c r="H669" s="83"/>
      <c r="I669" s="83"/>
      <c r="J669" s="83"/>
      <c r="K669" s="83"/>
      <c r="L669" s="83"/>
      <c r="M669" s="83"/>
      <c r="N669" s="83"/>
      <c r="O669" s="83"/>
      <c r="P669" s="83"/>
      <c r="Q669" s="83"/>
      <c r="R669" s="83"/>
      <c r="T669" s="4"/>
      <c r="AA669" s="1059"/>
    </row>
    <row r="670" spans="7:27" ht="14.5">
      <c r="G670" s="83"/>
      <c r="H670" s="83"/>
      <c r="I670" s="83"/>
      <c r="J670" s="83"/>
      <c r="K670" s="83"/>
      <c r="L670" s="83"/>
      <c r="M670" s="83"/>
      <c r="N670" s="83"/>
      <c r="O670" s="83"/>
      <c r="P670" s="83"/>
      <c r="Q670" s="83"/>
      <c r="R670" s="83"/>
      <c r="T670" s="4"/>
      <c r="AA670" s="1059"/>
    </row>
    <row r="671" spans="7:27" ht="14.5">
      <c r="G671" s="83"/>
      <c r="H671" s="83"/>
      <c r="I671" s="83"/>
      <c r="J671" s="83"/>
      <c r="K671" s="83"/>
      <c r="L671" s="83"/>
      <c r="M671" s="83"/>
      <c r="N671" s="83"/>
      <c r="O671" s="83"/>
      <c r="P671" s="83"/>
      <c r="Q671" s="83"/>
      <c r="R671" s="83"/>
      <c r="T671" s="4"/>
      <c r="AA671" s="1059"/>
    </row>
    <row r="672" spans="7:27" ht="14.5">
      <c r="G672" s="83"/>
      <c r="H672" s="83"/>
      <c r="I672" s="83"/>
      <c r="J672" s="83"/>
      <c r="K672" s="83"/>
      <c r="L672" s="83"/>
      <c r="M672" s="83"/>
      <c r="N672" s="83"/>
      <c r="O672" s="83"/>
      <c r="P672" s="83"/>
      <c r="Q672" s="83"/>
      <c r="R672" s="83"/>
      <c r="T672" s="4"/>
      <c r="AA672" s="1059"/>
    </row>
    <row r="673" spans="7:27" ht="14.5">
      <c r="G673" s="83"/>
      <c r="H673" s="83"/>
      <c r="I673" s="83"/>
      <c r="J673" s="83"/>
      <c r="K673" s="83"/>
      <c r="L673" s="83"/>
      <c r="M673" s="83"/>
      <c r="N673" s="83"/>
      <c r="O673" s="83"/>
      <c r="P673" s="83"/>
      <c r="Q673" s="83"/>
      <c r="R673" s="83"/>
      <c r="T673" s="4"/>
      <c r="AA673" s="1059"/>
    </row>
    <row r="674" spans="7:27" ht="14.5">
      <c r="G674" s="83"/>
      <c r="H674" s="83"/>
      <c r="I674" s="83"/>
      <c r="J674" s="83"/>
      <c r="K674" s="83"/>
      <c r="L674" s="83"/>
      <c r="M674" s="83"/>
      <c r="N674" s="83"/>
      <c r="O674" s="83"/>
      <c r="P674" s="83"/>
      <c r="Q674" s="83"/>
      <c r="R674" s="83"/>
      <c r="T674" s="4"/>
      <c r="AA674" s="1059"/>
    </row>
    <row r="675" spans="7:27" ht="14.5">
      <c r="G675" s="83"/>
      <c r="H675" s="83"/>
      <c r="I675" s="83"/>
      <c r="J675" s="83"/>
      <c r="K675" s="83"/>
      <c r="L675" s="83"/>
      <c r="M675" s="83"/>
      <c r="N675" s="83"/>
      <c r="O675" s="83"/>
      <c r="P675" s="83"/>
      <c r="Q675" s="83"/>
      <c r="R675" s="83"/>
      <c r="T675" s="4"/>
      <c r="AA675" s="1059"/>
    </row>
    <row r="676" spans="7:27" ht="14.5">
      <c r="G676" s="83"/>
      <c r="H676" s="83"/>
      <c r="I676" s="83"/>
      <c r="J676" s="83"/>
      <c r="K676" s="83"/>
      <c r="L676" s="83"/>
      <c r="M676" s="83"/>
      <c r="N676" s="83"/>
      <c r="O676" s="83"/>
      <c r="P676" s="83"/>
      <c r="Q676" s="83"/>
      <c r="R676" s="83"/>
      <c r="T676" s="4"/>
      <c r="AA676" s="1059"/>
    </row>
    <row r="677" spans="7:27" ht="14.5">
      <c r="G677" s="83"/>
      <c r="H677" s="83"/>
      <c r="I677" s="83"/>
      <c r="J677" s="83"/>
      <c r="K677" s="83"/>
      <c r="L677" s="83"/>
      <c r="M677" s="83"/>
      <c r="N677" s="83"/>
      <c r="O677" s="83"/>
      <c r="P677" s="83"/>
      <c r="Q677" s="83"/>
      <c r="R677" s="83"/>
      <c r="T677" s="4"/>
      <c r="AA677" s="1059"/>
    </row>
    <row r="678" spans="7:27" ht="14.5">
      <c r="G678" s="83"/>
      <c r="H678" s="83"/>
      <c r="I678" s="83"/>
      <c r="J678" s="83"/>
      <c r="K678" s="83"/>
      <c r="L678" s="83"/>
      <c r="M678" s="83"/>
      <c r="N678" s="83"/>
      <c r="O678" s="83"/>
      <c r="P678" s="83"/>
      <c r="Q678" s="83"/>
      <c r="R678" s="83"/>
      <c r="T678" s="4"/>
      <c r="AA678" s="1059"/>
    </row>
    <row r="679" spans="7:27" ht="14.5">
      <c r="G679" s="83"/>
      <c r="H679" s="83"/>
      <c r="I679" s="83"/>
      <c r="J679" s="83"/>
      <c r="K679" s="83"/>
      <c r="L679" s="83"/>
      <c r="M679" s="83"/>
      <c r="N679" s="83"/>
      <c r="O679" s="83"/>
      <c r="P679" s="83"/>
      <c r="Q679" s="83"/>
      <c r="R679" s="83"/>
      <c r="T679" s="4"/>
      <c r="AA679" s="1059"/>
    </row>
    <row r="680" spans="7:27" ht="14.5">
      <c r="G680" s="83"/>
      <c r="H680" s="83"/>
      <c r="I680" s="83"/>
      <c r="J680" s="83"/>
      <c r="K680" s="83"/>
      <c r="L680" s="83"/>
      <c r="M680" s="83"/>
      <c r="N680" s="83"/>
      <c r="O680" s="83"/>
      <c r="P680" s="83"/>
      <c r="Q680" s="83"/>
      <c r="R680" s="83"/>
      <c r="T680" s="4"/>
      <c r="AA680" s="1059"/>
    </row>
    <row r="681" spans="7:27" ht="14.5">
      <c r="G681" s="83"/>
      <c r="H681" s="83"/>
      <c r="I681" s="83"/>
      <c r="J681" s="83"/>
      <c r="K681" s="83"/>
      <c r="L681" s="83"/>
      <c r="M681" s="83"/>
      <c r="N681" s="83"/>
      <c r="O681" s="83"/>
      <c r="P681" s="83"/>
      <c r="Q681" s="83"/>
      <c r="R681" s="83"/>
      <c r="T681" s="4"/>
      <c r="AA681" s="1059"/>
    </row>
    <row r="682" spans="7:27" ht="14.5">
      <c r="G682" s="83"/>
      <c r="H682" s="83"/>
      <c r="I682" s="83"/>
      <c r="J682" s="83"/>
      <c r="K682" s="83"/>
      <c r="L682" s="83"/>
      <c r="M682" s="83"/>
      <c r="N682" s="83"/>
      <c r="O682" s="83"/>
      <c r="P682" s="83"/>
      <c r="Q682" s="83"/>
      <c r="R682" s="83"/>
      <c r="T682" s="4"/>
      <c r="AA682" s="1059"/>
    </row>
    <row r="683" spans="7:27" ht="14.5">
      <c r="G683" s="83"/>
      <c r="H683" s="83"/>
      <c r="I683" s="83"/>
      <c r="J683" s="83"/>
      <c r="K683" s="83"/>
      <c r="L683" s="83"/>
      <c r="M683" s="83"/>
      <c r="N683" s="83"/>
      <c r="O683" s="83"/>
      <c r="P683" s="83"/>
      <c r="Q683" s="83"/>
      <c r="R683" s="83"/>
      <c r="T683" s="4"/>
      <c r="AA683" s="1059"/>
    </row>
    <row r="684" spans="7:27" ht="14.5">
      <c r="G684" s="83"/>
      <c r="H684" s="83"/>
      <c r="I684" s="83"/>
      <c r="J684" s="83"/>
      <c r="K684" s="83"/>
      <c r="L684" s="83"/>
      <c r="M684" s="83"/>
      <c r="N684" s="83"/>
      <c r="O684" s="83"/>
      <c r="P684" s="83"/>
      <c r="Q684" s="83"/>
      <c r="R684" s="83"/>
      <c r="T684" s="4"/>
      <c r="AA684" s="1059"/>
    </row>
    <row r="685" spans="7:27" ht="14.5">
      <c r="G685" s="83"/>
      <c r="H685" s="83"/>
      <c r="I685" s="83"/>
      <c r="J685" s="83"/>
      <c r="K685" s="83"/>
      <c r="L685" s="83"/>
      <c r="M685" s="83"/>
      <c r="N685" s="83"/>
      <c r="O685" s="83"/>
      <c r="P685" s="83"/>
      <c r="Q685" s="83"/>
      <c r="R685" s="83"/>
      <c r="T685" s="4"/>
      <c r="AA685" s="1059"/>
    </row>
    <row r="686" spans="7:27" ht="14.5">
      <c r="G686" s="83"/>
      <c r="H686" s="83"/>
      <c r="I686" s="83"/>
      <c r="J686" s="83"/>
      <c r="K686" s="83"/>
      <c r="L686" s="83"/>
      <c r="M686" s="83"/>
      <c r="N686" s="83"/>
      <c r="O686" s="83"/>
      <c r="P686" s="83"/>
      <c r="Q686" s="83"/>
      <c r="R686" s="83"/>
      <c r="T686" s="4"/>
      <c r="AA686" s="1059"/>
    </row>
    <row r="687" spans="7:27" ht="14.5">
      <c r="G687" s="83"/>
      <c r="H687" s="83"/>
      <c r="I687" s="83"/>
      <c r="J687" s="83"/>
      <c r="K687" s="83"/>
      <c r="L687" s="83"/>
      <c r="M687" s="83"/>
      <c r="N687" s="83"/>
      <c r="O687" s="83"/>
      <c r="P687" s="83"/>
      <c r="Q687" s="83"/>
      <c r="R687" s="83"/>
      <c r="T687" s="4"/>
      <c r="AA687" s="1059"/>
    </row>
    <row r="688" spans="7:27" ht="14.5">
      <c r="G688" s="83"/>
      <c r="H688" s="83"/>
      <c r="I688" s="83"/>
      <c r="J688" s="83"/>
      <c r="K688" s="83"/>
      <c r="L688" s="83"/>
      <c r="M688" s="83"/>
      <c r="N688" s="83"/>
      <c r="O688" s="83"/>
      <c r="P688" s="83"/>
      <c r="Q688" s="83"/>
      <c r="R688" s="83"/>
      <c r="T688" s="4"/>
      <c r="AA688" s="1059"/>
    </row>
    <row r="689" spans="7:27" ht="14.5">
      <c r="G689" s="83"/>
      <c r="H689" s="83"/>
      <c r="I689" s="83"/>
      <c r="J689" s="83"/>
      <c r="K689" s="83"/>
      <c r="L689" s="83"/>
      <c r="M689" s="83"/>
      <c r="N689" s="83"/>
      <c r="O689" s="83"/>
      <c r="P689" s="83"/>
      <c r="Q689" s="83"/>
      <c r="R689" s="83"/>
      <c r="T689" s="4"/>
      <c r="AA689" s="1059"/>
    </row>
    <row r="690" spans="7:27" ht="14.5">
      <c r="G690" s="83"/>
      <c r="H690" s="83"/>
      <c r="I690" s="83"/>
      <c r="J690" s="83"/>
      <c r="K690" s="83"/>
      <c r="L690" s="83"/>
      <c r="M690" s="83"/>
      <c r="N690" s="83"/>
      <c r="O690" s="83"/>
      <c r="P690" s="83"/>
      <c r="Q690" s="83"/>
      <c r="R690" s="83"/>
      <c r="T690" s="4"/>
      <c r="AA690" s="1059"/>
    </row>
    <row r="691" spans="7:27" ht="14.5">
      <c r="G691" s="83"/>
      <c r="H691" s="83"/>
      <c r="I691" s="83"/>
      <c r="J691" s="83"/>
      <c r="K691" s="83"/>
      <c r="L691" s="83"/>
      <c r="M691" s="83"/>
      <c r="N691" s="83"/>
      <c r="O691" s="83"/>
      <c r="P691" s="83"/>
      <c r="Q691" s="83"/>
      <c r="R691" s="83"/>
      <c r="T691" s="4"/>
      <c r="AA691" s="1059"/>
    </row>
    <row r="692" spans="7:27" ht="14.5">
      <c r="G692" s="83"/>
      <c r="H692" s="83"/>
      <c r="I692" s="83"/>
      <c r="J692" s="83"/>
      <c r="K692" s="83"/>
      <c r="L692" s="83"/>
      <c r="M692" s="83"/>
      <c r="N692" s="83"/>
      <c r="O692" s="83"/>
      <c r="P692" s="83"/>
      <c r="Q692" s="83"/>
      <c r="R692" s="83"/>
      <c r="T692" s="4"/>
      <c r="AA692" s="1059"/>
    </row>
    <row r="693" spans="7:27" ht="14.5">
      <c r="G693" s="83"/>
      <c r="H693" s="83"/>
      <c r="I693" s="83"/>
      <c r="J693" s="83"/>
      <c r="K693" s="83"/>
      <c r="L693" s="83"/>
      <c r="M693" s="83"/>
      <c r="N693" s="83"/>
      <c r="O693" s="83"/>
      <c r="P693" s="83"/>
      <c r="Q693" s="83"/>
      <c r="R693" s="83"/>
      <c r="T693" s="4"/>
      <c r="AA693" s="1059"/>
    </row>
    <row r="694" spans="7:27" ht="14.5">
      <c r="G694" s="83"/>
      <c r="H694" s="83"/>
      <c r="I694" s="83"/>
      <c r="J694" s="83"/>
      <c r="K694" s="83"/>
      <c r="L694" s="83"/>
      <c r="M694" s="83"/>
      <c r="N694" s="83"/>
      <c r="O694" s="83"/>
      <c r="P694" s="83"/>
      <c r="Q694" s="83"/>
      <c r="R694" s="83"/>
      <c r="T694" s="4"/>
      <c r="AA694" s="1059"/>
    </row>
    <row r="695" spans="7:27" ht="14.5">
      <c r="G695" s="83"/>
      <c r="H695" s="83"/>
      <c r="I695" s="83"/>
      <c r="J695" s="83"/>
      <c r="K695" s="83"/>
      <c r="L695" s="83"/>
      <c r="M695" s="83"/>
      <c r="N695" s="83"/>
      <c r="O695" s="83"/>
      <c r="P695" s="83"/>
      <c r="Q695" s="83"/>
      <c r="R695" s="83"/>
      <c r="T695" s="4"/>
      <c r="AA695" s="1059"/>
    </row>
    <row r="696" spans="7:27" ht="14.5">
      <c r="G696" s="83"/>
      <c r="H696" s="83"/>
      <c r="I696" s="83"/>
      <c r="J696" s="83"/>
      <c r="K696" s="83"/>
      <c r="L696" s="83"/>
      <c r="M696" s="83"/>
      <c r="N696" s="83"/>
      <c r="O696" s="83"/>
      <c r="P696" s="83"/>
      <c r="Q696" s="83"/>
      <c r="R696" s="83"/>
      <c r="T696" s="4"/>
      <c r="AA696" s="1059"/>
    </row>
    <row r="697" spans="7:27" ht="14.5">
      <c r="G697" s="83"/>
      <c r="H697" s="83"/>
      <c r="I697" s="83"/>
      <c r="J697" s="83"/>
      <c r="K697" s="83"/>
      <c r="L697" s="83"/>
      <c r="M697" s="83"/>
      <c r="N697" s="83"/>
      <c r="O697" s="83"/>
      <c r="P697" s="83"/>
      <c r="Q697" s="83"/>
      <c r="R697" s="83"/>
      <c r="T697" s="4"/>
      <c r="AA697" s="1059"/>
    </row>
    <row r="698" spans="7:27" ht="14.5">
      <c r="G698" s="83"/>
      <c r="H698" s="83"/>
      <c r="I698" s="83"/>
      <c r="J698" s="83"/>
      <c r="K698" s="83"/>
      <c r="L698" s="83"/>
      <c r="M698" s="83"/>
      <c r="N698" s="83"/>
      <c r="O698" s="83"/>
      <c r="P698" s="83"/>
      <c r="Q698" s="83"/>
      <c r="R698" s="83"/>
      <c r="T698" s="4"/>
      <c r="AA698" s="1059"/>
    </row>
    <row r="699" spans="7:27" ht="14.5">
      <c r="G699" s="83"/>
      <c r="H699" s="83"/>
      <c r="I699" s="83"/>
      <c r="J699" s="83"/>
      <c r="K699" s="83"/>
      <c r="L699" s="83"/>
      <c r="M699" s="83"/>
      <c r="N699" s="83"/>
      <c r="O699" s="83"/>
      <c r="P699" s="83"/>
      <c r="Q699" s="83"/>
      <c r="R699" s="83"/>
      <c r="T699" s="4"/>
      <c r="AA699" s="1059"/>
    </row>
    <row r="700" spans="7:27" ht="14.5">
      <c r="G700" s="83"/>
      <c r="H700" s="83"/>
      <c r="I700" s="83"/>
      <c r="J700" s="83"/>
      <c r="K700" s="83"/>
      <c r="L700" s="83"/>
      <c r="M700" s="83"/>
      <c r="N700" s="83"/>
      <c r="O700" s="83"/>
      <c r="P700" s="83"/>
      <c r="Q700" s="83"/>
      <c r="R700" s="83"/>
      <c r="T700" s="4"/>
      <c r="AA700" s="1059"/>
    </row>
    <row r="701" spans="7:27" ht="14.5">
      <c r="G701" s="83"/>
      <c r="H701" s="83"/>
      <c r="I701" s="83"/>
      <c r="J701" s="83"/>
      <c r="K701" s="83"/>
      <c r="L701" s="83"/>
      <c r="M701" s="83"/>
      <c r="N701" s="83"/>
      <c r="O701" s="83"/>
      <c r="P701" s="83"/>
      <c r="Q701" s="83"/>
      <c r="R701" s="83"/>
      <c r="T701" s="4"/>
      <c r="AA701" s="1059"/>
    </row>
    <row r="702" spans="7:27" ht="14.5">
      <c r="G702" s="83"/>
      <c r="H702" s="83"/>
      <c r="I702" s="83"/>
      <c r="J702" s="83"/>
      <c r="K702" s="83"/>
      <c r="L702" s="83"/>
      <c r="M702" s="83"/>
      <c r="N702" s="83"/>
      <c r="O702" s="83"/>
      <c r="P702" s="83"/>
      <c r="Q702" s="83"/>
      <c r="R702" s="83"/>
      <c r="T702" s="4"/>
      <c r="AA702" s="1059"/>
    </row>
    <row r="703" spans="7:27" ht="14.5">
      <c r="G703" s="83"/>
      <c r="H703" s="83"/>
      <c r="I703" s="83"/>
      <c r="J703" s="83"/>
      <c r="K703" s="83"/>
      <c r="L703" s="83"/>
      <c r="M703" s="83"/>
      <c r="N703" s="83"/>
      <c r="O703" s="83"/>
      <c r="P703" s="83"/>
      <c r="Q703" s="83"/>
      <c r="R703" s="83"/>
      <c r="T703" s="4"/>
      <c r="AA703" s="1059"/>
    </row>
    <row r="704" spans="7:27" ht="14.5">
      <c r="G704" s="83"/>
      <c r="H704" s="83"/>
      <c r="I704" s="83"/>
      <c r="J704" s="83"/>
      <c r="K704" s="83"/>
      <c r="L704" s="83"/>
      <c r="M704" s="83"/>
      <c r="N704" s="83"/>
      <c r="O704" s="83"/>
      <c r="P704" s="83"/>
      <c r="Q704" s="83"/>
      <c r="R704" s="83"/>
      <c r="T704" s="4"/>
      <c r="AA704" s="1059"/>
    </row>
    <row r="705" spans="7:27" ht="14.5">
      <c r="G705" s="83"/>
      <c r="H705" s="83"/>
      <c r="I705" s="83"/>
      <c r="J705" s="83"/>
      <c r="K705" s="83"/>
      <c r="L705" s="83"/>
      <c r="M705" s="83"/>
      <c r="N705" s="83"/>
      <c r="O705" s="83"/>
      <c r="P705" s="83"/>
      <c r="Q705" s="83"/>
      <c r="R705" s="83"/>
      <c r="T705" s="4"/>
      <c r="AA705" s="1059"/>
    </row>
    <row r="706" spans="7:27" ht="14.5">
      <c r="G706" s="83"/>
      <c r="H706" s="83"/>
      <c r="I706" s="83"/>
      <c r="J706" s="83"/>
      <c r="K706" s="83"/>
      <c r="L706" s="83"/>
      <c r="M706" s="83"/>
      <c r="N706" s="83"/>
      <c r="O706" s="83"/>
      <c r="P706" s="83"/>
      <c r="Q706" s="83"/>
      <c r="R706" s="83"/>
      <c r="T706" s="4"/>
      <c r="AA706" s="1059"/>
    </row>
    <row r="707" spans="7:27" ht="14.5">
      <c r="G707" s="83"/>
      <c r="H707" s="83"/>
      <c r="I707" s="83"/>
      <c r="J707" s="83"/>
      <c r="K707" s="83"/>
      <c r="L707" s="83"/>
      <c r="M707" s="83"/>
      <c r="N707" s="83"/>
      <c r="O707" s="83"/>
      <c r="P707" s="83"/>
      <c r="Q707" s="83"/>
      <c r="R707" s="83"/>
      <c r="T707" s="4"/>
      <c r="AA707" s="1059"/>
    </row>
    <row r="708" spans="7:27" ht="14.5">
      <c r="G708" s="83"/>
      <c r="H708" s="83"/>
      <c r="I708" s="83"/>
      <c r="J708" s="83"/>
      <c r="K708" s="83"/>
      <c r="L708" s="83"/>
      <c r="M708" s="83"/>
      <c r="N708" s="83"/>
      <c r="O708" s="83"/>
      <c r="P708" s="83"/>
      <c r="Q708" s="83"/>
      <c r="R708" s="83"/>
      <c r="T708" s="4"/>
      <c r="AA708" s="1059"/>
    </row>
    <row r="709" spans="7:27" ht="14.5">
      <c r="G709" s="83"/>
      <c r="H709" s="83"/>
      <c r="I709" s="83"/>
      <c r="J709" s="83"/>
      <c r="K709" s="83"/>
      <c r="L709" s="83"/>
      <c r="M709" s="83"/>
      <c r="N709" s="83"/>
      <c r="O709" s="83"/>
      <c r="P709" s="83"/>
      <c r="Q709" s="83"/>
      <c r="R709" s="83"/>
      <c r="T709" s="4"/>
      <c r="AA709" s="1059"/>
    </row>
    <row r="710" spans="7:27" ht="14.5">
      <c r="G710" s="83"/>
      <c r="H710" s="83"/>
      <c r="I710" s="83"/>
      <c r="J710" s="83"/>
      <c r="K710" s="83"/>
      <c r="L710" s="83"/>
      <c r="M710" s="83"/>
      <c r="N710" s="83"/>
      <c r="O710" s="83"/>
      <c r="P710" s="83"/>
      <c r="Q710" s="83"/>
      <c r="R710" s="83"/>
      <c r="T710" s="4"/>
      <c r="AA710" s="1059"/>
    </row>
    <row r="711" spans="7:27" ht="14.5">
      <c r="G711" s="83"/>
      <c r="H711" s="83"/>
      <c r="I711" s="83"/>
      <c r="J711" s="83"/>
      <c r="K711" s="83"/>
      <c r="L711" s="83"/>
      <c r="M711" s="83"/>
      <c r="N711" s="83"/>
      <c r="O711" s="83"/>
      <c r="P711" s="83"/>
      <c r="Q711" s="83"/>
      <c r="R711" s="83"/>
      <c r="T711" s="4"/>
      <c r="AA711" s="1059"/>
    </row>
    <row r="712" spans="7:27" ht="14.5">
      <c r="G712" s="83"/>
      <c r="H712" s="83"/>
      <c r="I712" s="83"/>
      <c r="J712" s="83"/>
      <c r="K712" s="83"/>
      <c r="L712" s="83"/>
      <c r="M712" s="83"/>
      <c r="N712" s="83"/>
      <c r="O712" s="83"/>
      <c r="P712" s="83"/>
      <c r="Q712" s="83"/>
      <c r="R712" s="83"/>
      <c r="T712" s="4"/>
      <c r="AA712" s="1059"/>
    </row>
    <row r="713" spans="7:27" ht="14.5">
      <c r="G713" s="83"/>
      <c r="H713" s="83"/>
      <c r="I713" s="83"/>
      <c r="J713" s="83"/>
      <c r="K713" s="83"/>
      <c r="L713" s="83"/>
      <c r="M713" s="83"/>
      <c r="N713" s="83"/>
      <c r="O713" s="83"/>
      <c r="P713" s="83"/>
      <c r="Q713" s="83"/>
      <c r="R713" s="83"/>
      <c r="T713" s="4"/>
      <c r="AA713" s="1059"/>
    </row>
    <row r="714" spans="7:27" ht="14.5">
      <c r="G714" s="83"/>
      <c r="H714" s="83"/>
      <c r="I714" s="83"/>
      <c r="J714" s="83"/>
      <c r="K714" s="83"/>
      <c r="L714" s="83"/>
      <c r="M714" s="83"/>
      <c r="N714" s="83"/>
      <c r="O714" s="83"/>
      <c r="P714" s="83"/>
      <c r="Q714" s="83"/>
      <c r="R714" s="83"/>
      <c r="T714" s="4"/>
      <c r="AA714" s="1059"/>
    </row>
    <row r="715" spans="7:27" ht="14.5">
      <c r="G715" s="83"/>
      <c r="H715" s="83"/>
      <c r="I715" s="83"/>
      <c r="J715" s="83"/>
      <c r="K715" s="83"/>
      <c r="L715" s="83"/>
      <c r="M715" s="83"/>
      <c r="N715" s="83"/>
      <c r="O715" s="83"/>
      <c r="P715" s="83"/>
      <c r="Q715" s="83"/>
      <c r="R715" s="83"/>
      <c r="T715" s="4"/>
      <c r="AA715" s="1059"/>
    </row>
    <row r="716" spans="7:27" ht="14.5">
      <c r="G716" s="83"/>
      <c r="H716" s="83"/>
      <c r="I716" s="83"/>
      <c r="J716" s="83"/>
      <c r="K716" s="83"/>
      <c r="L716" s="83"/>
      <c r="M716" s="83"/>
      <c r="N716" s="83"/>
      <c r="O716" s="83"/>
      <c r="P716" s="83"/>
      <c r="Q716" s="83"/>
      <c r="R716" s="83"/>
      <c r="T716" s="4"/>
      <c r="AA716" s="1059"/>
    </row>
    <row r="717" spans="7:27" ht="14.5">
      <c r="G717" s="83"/>
      <c r="H717" s="83"/>
      <c r="I717" s="83"/>
      <c r="J717" s="83"/>
      <c r="K717" s="83"/>
      <c r="L717" s="83"/>
      <c r="M717" s="83"/>
      <c r="N717" s="83"/>
      <c r="O717" s="83"/>
      <c r="P717" s="83"/>
      <c r="Q717" s="83"/>
      <c r="R717" s="83"/>
      <c r="T717" s="4"/>
      <c r="AA717" s="1059"/>
    </row>
    <row r="718" spans="7:27" ht="14.5">
      <c r="G718" s="83"/>
      <c r="H718" s="83"/>
      <c r="I718" s="83"/>
      <c r="J718" s="83"/>
      <c r="K718" s="83"/>
      <c r="L718" s="83"/>
      <c r="M718" s="83"/>
      <c r="N718" s="83"/>
      <c r="O718" s="83"/>
      <c r="P718" s="83"/>
      <c r="Q718" s="83"/>
      <c r="R718" s="83"/>
      <c r="T718" s="4"/>
      <c r="AA718" s="1059"/>
    </row>
    <row r="719" spans="7:27" ht="14.5">
      <c r="G719" s="83"/>
      <c r="H719" s="83"/>
      <c r="I719" s="83"/>
      <c r="J719" s="83"/>
      <c r="K719" s="83"/>
      <c r="L719" s="83"/>
      <c r="M719" s="83"/>
      <c r="N719" s="83"/>
      <c r="O719" s="83"/>
      <c r="P719" s="83"/>
      <c r="Q719" s="83"/>
      <c r="R719" s="83"/>
      <c r="T719" s="4"/>
      <c r="AA719" s="1059"/>
    </row>
    <row r="720" spans="7:27" ht="14.5">
      <c r="G720" s="83"/>
      <c r="H720" s="83"/>
      <c r="I720" s="83"/>
      <c r="J720" s="83"/>
      <c r="K720" s="83"/>
      <c r="L720" s="83"/>
      <c r="M720" s="83"/>
      <c r="N720" s="83"/>
      <c r="O720" s="83"/>
      <c r="P720" s="83"/>
      <c r="Q720" s="83"/>
      <c r="R720" s="83"/>
      <c r="T720" s="4"/>
      <c r="AA720" s="1059"/>
    </row>
    <row r="721" spans="7:27" ht="14.5">
      <c r="G721" s="83"/>
      <c r="H721" s="83"/>
      <c r="I721" s="83"/>
      <c r="J721" s="83"/>
      <c r="K721" s="83"/>
      <c r="L721" s="83"/>
      <c r="M721" s="83"/>
      <c r="N721" s="83"/>
      <c r="O721" s="83"/>
      <c r="P721" s="83"/>
      <c r="Q721" s="83"/>
      <c r="R721" s="83"/>
      <c r="T721" s="4"/>
      <c r="AA721" s="1059"/>
    </row>
    <row r="722" spans="7:27" ht="14.5">
      <c r="G722" s="83"/>
      <c r="H722" s="83"/>
      <c r="I722" s="83"/>
      <c r="J722" s="83"/>
      <c r="K722" s="83"/>
      <c r="L722" s="83"/>
      <c r="M722" s="83"/>
      <c r="N722" s="83"/>
      <c r="O722" s="83"/>
      <c r="P722" s="83"/>
      <c r="Q722" s="83"/>
      <c r="R722" s="83"/>
      <c r="T722" s="4"/>
      <c r="AA722" s="1059"/>
    </row>
    <row r="723" spans="7:27" ht="14.5">
      <c r="G723" s="83"/>
      <c r="H723" s="83"/>
      <c r="I723" s="83"/>
      <c r="J723" s="83"/>
      <c r="K723" s="83"/>
      <c r="L723" s="83"/>
      <c r="M723" s="83"/>
      <c r="N723" s="83"/>
      <c r="O723" s="83"/>
      <c r="P723" s="83"/>
      <c r="Q723" s="83"/>
      <c r="R723" s="83"/>
      <c r="T723" s="4"/>
      <c r="AA723" s="1059"/>
    </row>
    <row r="724" spans="7:27" ht="14.5">
      <c r="G724" s="83"/>
      <c r="H724" s="83"/>
      <c r="I724" s="83"/>
      <c r="J724" s="83"/>
      <c r="K724" s="83"/>
      <c r="L724" s="83"/>
      <c r="M724" s="83"/>
      <c r="N724" s="83"/>
      <c r="O724" s="83"/>
      <c r="P724" s="83"/>
      <c r="Q724" s="83"/>
      <c r="R724" s="83"/>
      <c r="T724" s="4"/>
      <c r="AA724" s="1059"/>
    </row>
    <row r="725" spans="7:27" ht="14.5">
      <c r="G725" s="83"/>
      <c r="H725" s="83"/>
      <c r="I725" s="83"/>
      <c r="J725" s="83"/>
      <c r="K725" s="83"/>
      <c r="L725" s="83"/>
      <c r="M725" s="83"/>
      <c r="N725" s="83"/>
      <c r="O725" s="83"/>
      <c r="P725" s="83"/>
      <c r="Q725" s="83"/>
      <c r="R725" s="83"/>
      <c r="T725" s="4"/>
      <c r="AA725" s="1059"/>
    </row>
    <row r="726" spans="7:27" ht="14.5">
      <c r="G726" s="83"/>
      <c r="H726" s="83"/>
      <c r="I726" s="83"/>
      <c r="J726" s="83"/>
      <c r="K726" s="83"/>
      <c r="L726" s="83"/>
      <c r="M726" s="83"/>
      <c r="N726" s="83"/>
      <c r="O726" s="83"/>
      <c r="P726" s="83"/>
      <c r="Q726" s="83"/>
      <c r="R726" s="83"/>
      <c r="T726" s="4"/>
      <c r="AA726" s="1059"/>
    </row>
    <row r="727" spans="7:27" ht="14.5">
      <c r="G727" s="83"/>
      <c r="H727" s="83"/>
      <c r="I727" s="83"/>
      <c r="J727" s="83"/>
      <c r="K727" s="83"/>
      <c r="L727" s="83"/>
      <c r="M727" s="83"/>
      <c r="N727" s="83"/>
      <c r="O727" s="83"/>
      <c r="P727" s="83"/>
      <c r="Q727" s="83"/>
      <c r="R727" s="83"/>
      <c r="T727" s="4"/>
      <c r="AA727" s="1059"/>
    </row>
    <row r="728" spans="7:27" ht="14.5">
      <c r="G728" s="83"/>
      <c r="H728" s="83"/>
      <c r="I728" s="83"/>
      <c r="J728" s="83"/>
      <c r="K728" s="83"/>
      <c r="L728" s="83"/>
      <c r="M728" s="83"/>
      <c r="N728" s="83"/>
      <c r="O728" s="83"/>
      <c r="P728" s="83"/>
      <c r="Q728" s="83"/>
      <c r="R728" s="83"/>
      <c r="T728" s="4"/>
      <c r="AA728" s="1059"/>
    </row>
    <row r="729" spans="7:27" ht="14.5">
      <c r="G729" s="83"/>
      <c r="H729" s="83"/>
      <c r="I729" s="83"/>
      <c r="J729" s="83"/>
      <c r="K729" s="83"/>
      <c r="L729" s="83"/>
      <c r="M729" s="83"/>
      <c r="N729" s="83"/>
      <c r="O729" s="83"/>
      <c r="P729" s="83"/>
      <c r="Q729" s="83"/>
      <c r="R729" s="83"/>
      <c r="T729" s="4"/>
      <c r="AA729" s="1059"/>
    </row>
    <row r="730" spans="7:27" ht="14.5">
      <c r="G730" s="83"/>
      <c r="H730" s="83"/>
      <c r="I730" s="83"/>
      <c r="J730" s="83"/>
      <c r="K730" s="83"/>
      <c r="L730" s="83"/>
      <c r="M730" s="83"/>
      <c r="N730" s="83"/>
      <c r="O730" s="83"/>
      <c r="P730" s="83"/>
      <c r="Q730" s="83"/>
      <c r="R730" s="83"/>
      <c r="T730" s="4"/>
      <c r="AA730" s="1059"/>
    </row>
    <row r="731" spans="7:27" ht="14.5">
      <c r="G731" s="83"/>
      <c r="H731" s="83"/>
      <c r="I731" s="83"/>
      <c r="J731" s="83"/>
      <c r="K731" s="83"/>
      <c r="L731" s="83"/>
      <c r="M731" s="83"/>
      <c r="N731" s="83"/>
      <c r="O731" s="83"/>
      <c r="P731" s="83"/>
      <c r="Q731" s="83"/>
      <c r="R731" s="83"/>
      <c r="T731" s="4"/>
      <c r="AA731" s="1059"/>
    </row>
    <row r="732" spans="7:27" ht="14.5">
      <c r="G732" s="83"/>
      <c r="H732" s="83"/>
      <c r="I732" s="83"/>
      <c r="J732" s="83"/>
      <c r="K732" s="83"/>
      <c r="L732" s="83"/>
      <c r="M732" s="83"/>
      <c r="N732" s="83"/>
      <c r="O732" s="83"/>
      <c r="P732" s="83"/>
      <c r="Q732" s="83"/>
      <c r="R732" s="83"/>
      <c r="T732" s="4"/>
      <c r="AA732" s="1059"/>
    </row>
    <row r="733" spans="7:27" ht="14.5">
      <c r="G733" s="83"/>
      <c r="H733" s="83"/>
      <c r="I733" s="83"/>
      <c r="J733" s="83"/>
      <c r="K733" s="83"/>
      <c r="L733" s="83"/>
      <c r="M733" s="83"/>
      <c r="N733" s="83"/>
      <c r="O733" s="83"/>
      <c r="P733" s="83"/>
      <c r="Q733" s="83"/>
      <c r="R733" s="83"/>
      <c r="T733" s="4"/>
      <c r="AA733" s="1059"/>
    </row>
    <row r="734" spans="7:27" ht="14.5">
      <c r="G734" s="83"/>
      <c r="H734" s="83"/>
      <c r="I734" s="83"/>
      <c r="J734" s="83"/>
      <c r="K734" s="83"/>
      <c r="L734" s="83"/>
      <c r="M734" s="83"/>
      <c r="N734" s="83"/>
      <c r="O734" s="83"/>
      <c r="P734" s="83"/>
      <c r="Q734" s="83"/>
      <c r="R734" s="83"/>
      <c r="T734" s="4"/>
      <c r="AA734" s="1059"/>
    </row>
    <row r="735" spans="7:27" ht="14.5">
      <c r="G735" s="83"/>
      <c r="H735" s="83"/>
      <c r="I735" s="83"/>
      <c r="J735" s="83"/>
      <c r="K735" s="83"/>
      <c r="L735" s="83"/>
      <c r="M735" s="83"/>
      <c r="N735" s="83"/>
      <c r="O735" s="83"/>
      <c r="P735" s="83"/>
      <c r="Q735" s="83"/>
      <c r="R735" s="83"/>
      <c r="T735" s="4"/>
      <c r="AA735" s="1059"/>
    </row>
    <row r="736" spans="7:27" ht="14.5">
      <c r="G736" s="83"/>
      <c r="H736" s="83"/>
      <c r="I736" s="83"/>
      <c r="J736" s="83"/>
      <c r="K736" s="83"/>
      <c r="L736" s="83"/>
      <c r="M736" s="83"/>
      <c r="N736" s="83"/>
      <c r="O736" s="83"/>
      <c r="P736" s="83"/>
      <c r="Q736" s="83"/>
      <c r="R736" s="83"/>
      <c r="T736" s="4"/>
      <c r="AA736" s="1059"/>
    </row>
    <row r="737" spans="7:27" ht="14.5">
      <c r="G737" s="83"/>
      <c r="H737" s="83"/>
      <c r="I737" s="83"/>
      <c r="J737" s="83"/>
      <c r="K737" s="83"/>
      <c r="L737" s="83"/>
      <c r="M737" s="83"/>
      <c r="N737" s="83"/>
      <c r="O737" s="83"/>
      <c r="P737" s="83"/>
      <c r="Q737" s="83"/>
      <c r="R737" s="83"/>
      <c r="T737" s="4"/>
      <c r="AA737" s="1059"/>
    </row>
    <row r="738" spans="7:27" ht="14.5">
      <c r="G738" s="83"/>
      <c r="H738" s="83"/>
      <c r="I738" s="83"/>
      <c r="J738" s="83"/>
      <c r="K738" s="83"/>
      <c r="L738" s="83"/>
      <c r="M738" s="83"/>
      <c r="N738" s="83"/>
      <c r="O738" s="83"/>
      <c r="P738" s="83"/>
      <c r="Q738" s="83"/>
      <c r="R738" s="83"/>
      <c r="T738" s="4"/>
      <c r="AA738" s="1059"/>
    </row>
    <row r="739" spans="7:27" ht="14.5">
      <c r="G739" s="83"/>
      <c r="H739" s="83"/>
      <c r="I739" s="83"/>
      <c r="J739" s="83"/>
      <c r="K739" s="83"/>
      <c r="L739" s="83"/>
      <c r="M739" s="83"/>
      <c r="N739" s="83"/>
      <c r="O739" s="83"/>
      <c r="P739" s="83"/>
      <c r="Q739" s="83"/>
      <c r="R739" s="83"/>
      <c r="T739" s="4"/>
      <c r="AA739" s="1059"/>
    </row>
    <row r="740" spans="7:27" ht="14.5">
      <c r="G740" s="83"/>
      <c r="H740" s="83"/>
      <c r="I740" s="83"/>
      <c r="J740" s="83"/>
      <c r="K740" s="83"/>
      <c r="L740" s="83"/>
      <c r="M740" s="83"/>
      <c r="N740" s="83"/>
      <c r="O740" s="83"/>
      <c r="P740" s="83"/>
      <c r="Q740" s="83"/>
      <c r="R740" s="83"/>
      <c r="T740" s="4"/>
      <c r="AA740" s="1059"/>
    </row>
    <row r="741" spans="7:27" ht="14.5">
      <c r="G741" s="83"/>
      <c r="H741" s="83"/>
      <c r="I741" s="83"/>
      <c r="J741" s="83"/>
      <c r="K741" s="83"/>
      <c r="L741" s="83"/>
      <c r="M741" s="83"/>
      <c r="N741" s="83"/>
      <c r="O741" s="83"/>
      <c r="P741" s="83"/>
      <c r="Q741" s="83"/>
      <c r="R741" s="83"/>
      <c r="T741" s="4"/>
      <c r="AA741" s="1059"/>
    </row>
    <row r="742" spans="7:27" ht="14.5">
      <c r="G742" s="83"/>
      <c r="H742" s="83"/>
      <c r="I742" s="83"/>
      <c r="J742" s="83"/>
      <c r="K742" s="83"/>
      <c r="L742" s="83"/>
      <c r="M742" s="83"/>
      <c r="N742" s="83"/>
      <c r="O742" s="83"/>
      <c r="P742" s="83"/>
      <c r="Q742" s="83"/>
      <c r="R742" s="83"/>
      <c r="T742" s="4"/>
      <c r="AA742" s="1059"/>
    </row>
    <row r="743" spans="7:27" ht="14.5">
      <c r="G743" s="83"/>
      <c r="H743" s="83"/>
      <c r="I743" s="83"/>
      <c r="J743" s="83"/>
      <c r="K743" s="83"/>
      <c r="L743" s="83"/>
      <c r="M743" s="83"/>
      <c r="N743" s="83"/>
      <c r="O743" s="83"/>
      <c r="P743" s="83"/>
      <c r="Q743" s="83"/>
      <c r="R743" s="83"/>
      <c r="T743" s="4"/>
      <c r="AA743" s="1059"/>
    </row>
    <row r="744" spans="7:27" ht="14.5">
      <c r="G744" s="83"/>
      <c r="H744" s="83"/>
      <c r="I744" s="83"/>
      <c r="J744" s="83"/>
      <c r="K744" s="83"/>
      <c r="L744" s="83"/>
      <c r="M744" s="83"/>
      <c r="N744" s="83"/>
      <c r="O744" s="83"/>
      <c r="P744" s="83"/>
      <c r="Q744" s="83"/>
      <c r="R744" s="83"/>
      <c r="T744" s="4"/>
      <c r="AA744" s="1059"/>
    </row>
    <row r="745" spans="7:27" ht="14.5">
      <c r="G745" s="83"/>
      <c r="H745" s="83"/>
      <c r="I745" s="83"/>
      <c r="J745" s="83"/>
      <c r="K745" s="83"/>
      <c r="L745" s="83"/>
      <c r="M745" s="83"/>
      <c r="N745" s="83"/>
      <c r="O745" s="83"/>
      <c r="P745" s="83"/>
      <c r="Q745" s="83"/>
      <c r="R745" s="83"/>
      <c r="T745" s="4"/>
      <c r="AA745" s="1059"/>
    </row>
    <row r="746" spans="7:27" ht="14.5">
      <c r="G746" s="83"/>
      <c r="H746" s="83"/>
      <c r="I746" s="83"/>
      <c r="J746" s="83"/>
      <c r="K746" s="83"/>
      <c r="L746" s="83"/>
      <c r="M746" s="83"/>
      <c r="N746" s="83"/>
      <c r="O746" s="83"/>
      <c r="P746" s="83"/>
      <c r="Q746" s="83"/>
      <c r="R746" s="83"/>
      <c r="T746" s="4"/>
      <c r="AA746" s="1059"/>
    </row>
    <row r="747" spans="7:27" ht="14.5">
      <c r="G747" s="83"/>
      <c r="H747" s="83"/>
      <c r="I747" s="83"/>
      <c r="J747" s="83"/>
      <c r="K747" s="83"/>
      <c r="L747" s="83"/>
      <c r="M747" s="83"/>
      <c r="N747" s="83"/>
      <c r="O747" s="83"/>
      <c r="P747" s="83"/>
      <c r="Q747" s="83"/>
      <c r="R747" s="83"/>
      <c r="T747" s="4"/>
      <c r="AA747" s="1059"/>
    </row>
    <row r="748" spans="7:27" ht="14.5">
      <c r="G748" s="83"/>
      <c r="H748" s="83"/>
      <c r="I748" s="83"/>
      <c r="J748" s="83"/>
      <c r="K748" s="83"/>
      <c r="L748" s="83"/>
      <c r="M748" s="83"/>
      <c r="N748" s="83"/>
      <c r="O748" s="83"/>
      <c r="P748" s="83"/>
      <c r="Q748" s="83"/>
      <c r="R748" s="83"/>
      <c r="T748" s="4"/>
      <c r="AA748" s="1059"/>
    </row>
    <row r="749" spans="7:27" ht="14.5">
      <c r="G749" s="83"/>
      <c r="H749" s="83"/>
      <c r="I749" s="83"/>
      <c r="J749" s="83"/>
      <c r="K749" s="83"/>
      <c r="L749" s="83"/>
      <c r="M749" s="83"/>
      <c r="N749" s="83"/>
      <c r="O749" s="83"/>
      <c r="P749" s="83"/>
      <c r="Q749" s="83"/>
      <c r="R749" s="83"/>
      <c r="T749" s="4"/>
      <c r="AA749" s="1059"/>
    </row>
    <row r="750" spans="7:27" ht="14.5">
      <c r="G750" s="83"/>
      <c r="H750" s="83"/>
      <c r="I750" s="83"/>
      <c r="J750" s="83"/>
      <c r="K750" s="83"/>
      <c r="L750" s="83"/>
      <c r="M750" s="83"/>
      <c r="N750" s="83"/>
      <c r="O750" s="83"/>
      <c r="P750" s="83"/>
      <c r="Q750" s="83"/>
      <c r="R750" s="83"/>
      <c r="T750" s="4"/>
      <c r="AA750" s="1059"/>
    </row>
    <row r="751" spans="7:27" ht="14.5">
      <c r="G751" s="83"/>
      <c r="H751" s="83"/>
      <c r="I751" s="83"/>
      <c r="J751" s="83"/>
      <c r="K751" s="83"/>
      <c r="L751" s="83"/>
      <c r="M751" s="83"/>
      <c r="N751" s="83"/>
      <c r="O751" s="83"/>
      <c r="P751" s="83"/>
      <c r="Q751" s="83"/>
      <c r="R751" s="83"/>
      <c r="T751" s="4"/>
      <c r="AA751" s="1059"/>
    </row>
    <row r="752" spans="7:27" ht="14.5">
      <c r="G752" s="83"/>
      <c r="H752" s="83"/>
      <c r="I752" s="83"/>
      <c r="J752" s="83"/>
      <c r="K752" s="83"/>
      <c r="L752" s="83"/>
      <c r="M752" s="83"/>
      <c r="N752" s="83"/>
      <c r="O752" s="83"/>
      <c r="P752" s="83"/>
      <c r="Q752" s="83"/>
      <c r="R752" s="83"/>
      <c r="T752" s="4"/>
      <c r="AA752" s="1059"/>
    </row>
    <row r="753" spans="7:27" ht="14.5">
      <c r="G753" s="83"/>
      <c r="H753" s="83"/>
      <c r="I753" s="83"/>
      <c r="J753" s="83"/>
      <c r="K753" s="83"/>
      <c r="L753" s="83"/>
      <c r="M753" s="83"/>
      <c r="N753" s="83"/>
      <c r="O753" s="83"/>
      <c r="P753" s="83"/>
      <c r="Q753" s="83"/>
      <c r="R753" s="83"/>
      <c r="T753" s="4"/>
      <c r="AA753" s="1059"/>
    </row>
    <row r="754" spans="7:27" ht="14.5">
      <c r="G754" s="83"/>
      <c r="H754" s="83"/>
      <c r="I754" s="83"/>
      <c r="J754" s="83"/>
      <c r="K754" s="83"/>
      <c r="L754" s="83"/>
      <c r="M754" s="83"/>
      <c r="N754" s="83"/>
      <c r="O754" s="83"/>
      <c r="P754" s="83"/>
      <c r="Q754" s="83"/>
      <c r="R754" s="83"/>
      <c r="T754" s="4"/>
      <c r="AA754" s="1059"/>
    </row>
    <row r="755" spans="7:27" ht="14.5">
      <c r="G755" s="83"/>
      <c r="H755" s="83"/>
      <c r="I755" s="83"/>
      <c r="J755" s="83"/>
      <c r="K755" s="83"/>
      <c r="L755" s="83"/>
      <c r="M755" s="83"/>
      <c r="N755" s="83"/>
      <c r="O755" s="83"/>
      <c r="P755" s="83"/>
      <c r="Q755" s="83"/>
      <c r="R755" s="83"/>
      <c r="T755" s="4"/>
      <c r="AA755" s="1059"/>
    </row>
    <row r="756" spans="7:27" ht="14.5">
      <c r="G756" s="83"/>
      <c r="H756" s="83"/>
      <c r="I756" s="83"/>
      <c r="J756" s="83"/>
      <c r="K756" s="83"/>
      <c r="L756" s="83"/>
      <c r="M756" s="83"/>
      <c r="N756" s="83"/>
      <c r="O756" s="83"/>
      <c r="P756" s="83"/>
      <c r="Q756" s="83"/>
      <c r="R756" s="83"/>
      <c r="T756" s="4"/>
      <c r="AA756" s="1059"/>
    </row>
    <row r="757" spans="7:27" ht="14.5">
      <c r="G757" s="83"/>
      <c r="H757" s="83"/>
      <c r="I757" s="83"/>
      <c r="J757" s="83"/>
      <c r="K757" s="83"/>
      <c r="L757" s="83"/>
      <c r="M757" s="83"/>
      <c r="N757" s="83"/>
      <c r="O757" s="83"/>
      <c r="P757" s="83"/>
      <c r="Q757" s="83"/>
      <c r="R757" s="83"/>
      <c r="T757" s="4"/>
      <c r="AA757" s="1059"/>
    </row>
    <row r="758" spans="7:27" ht="14.5">
      <c r="G758" s="83"/>
      <c r="H758" s="83"/>
      <c r="I758" s="83"/>
      <c r="J758" s="83"/>
      <c r="K758" s="83"/>
      <c r="L758" s="83"/>
      <c r="M758" s="83"/>
      <c r="N758" s="83"/>
      <c r="O758" s="83"/>
      <c r="P758" s="83"/>
      <c r="Q758" s="83"/>
      <c r="R758" s="83"/>
      <c r="T758" s="4"/>
      <c r="AA758" s="1059"/>
    </row>
    <row r="759" spans="7:27" ht="14.5">
      <c r="G759" s="83"/>
      <c r="H759" s="83"/>
      <c r="I759" s="83"/>
      <c r="J759" s="83"/>
      <c r="K759" s="83"/>
      <c r="L759" s="83"/>
      <c r="M759" s="83"/>
      <c r="N759" s="83"/>
      <c r="O759" s="83"/>
      <c r="P759" s="83"/>
      <c r="Q759" s="83"/>
      <c r="R759" s="83"/>
      <c r="T759" s="4"/>
      <c r="AA759" s="1059"/>
    </row>
    <row r="760" spans="7:27" ht="14.5">
      <c r="G760" s="83"/>
      <c r="H760" s="83"/>
      <c r="I760" s="83"/>
      <c r="J760" s="83"/>
      <c r="K760" s="83"/>
      <c r="L760" s="83"/>
      <c r="M760" s="83"/>
      <c r="N760" s="83"/>
      <c r="O760" s="83"/>
      <c r="P760" s="83"/>
      <c r="Q760" s="83"/>
      <c r="R760" s="83"/>
      <c r="T760" s="4"/>
      <c r="AA760" s="1059"/>
    </row>
    <row r="761" spans="7:27" ht="14.5">
      <c r="G761" s="83"/>
      <c r="H761" s="83"/>
      <c r="I761" s="83"/>
      <c r="J761" s="83"/>
      <c r="K761" s="83"/>
      <c r="L761" s="83"/>
      <c r="M761" s="83"/>
      <c r="N761" s="83"/>
      <c r="O761" s="83"/>
      <c r="P761" s="83"/>
      <c r="Q761" s="83"/>
      <c r="R761" s="83"/>
      <c r="T761" s="4"/>
      <c r="AA761" s="1059"/>
    </row>
    <row r="762" spans="7:27" ht="14.5">
      <c r="G762" s="83"/>
      <c r="H762" s="83"/>
      <c r="I762" s="83"/>
      <c r="J762" s="83"/>
      <c r="K762" s="83"/>
      <c r="L762" s="83"/>
      <c r="M762" s="83"/>
      <c r="N762" s="83"/>
      <c r="O762" s="83"/>
      <c r="P762" s="83"/>
      <c r="Q762" s="83"/>
      <c r="R762" s="83"/>
      <c r="T762" s="4"/>
      <c r="AA762" s="1059"/>
    </row>
    <row r="763" spans="7:27" ht="14.5">
      <c r="G763" s="83"/>
      <c r="H763" s="83"/>
      <c r="I763" s="83"/>
      <c r="J763" s="83"/>
      <c r="K763" s="83"/>
      <c r="L763" s="83"/>
      <c r="M763" s="83"/>
      <c r="N763" s="83"/>
      <c r="O763" s="83"/>
      <c r="P763" s="83"/>
      <c r="Q763" s="83"/>
      <c r="R763" s="83"/>
      <c r="T763" s="4"/>
      <c r="AA763" s="1059"/>
    </row>
    <row r="764" spans="7:27" ht="14.5">
      <c r="G764" s="83"/>
      <c r="H764" s="83"/>
      <c r="I764" s="83"/>
      <c r="J764" s="83"/>
      <c r="K764" s="83"/>
      <c r="L764" s="83"/>
      <c r="M764" s="83"/>
      <c r="N764" s="83"/>
      <c r="O764" s="83"/>
      <c r="P764" s="83"/>
      <c r="Q764" s="83"/>
      <c r="R764" s="83"/>
      <c r="T764" s="4"/>
      <c r="AA764" s="1059"/>
    </row>
    <row r="765" spans="7:27" ht="14.5">
      <c r="G765" s="83"/>
      <c r="H765" s="83"/>
      <c r="I765" s="83"/>
      <c r="J765" s="83"/>
      <c r="K765" s="83"/>
      <c r="L765" s="83"/>
      <c r="M765" s="83"/>
      <c r="N765" s="83"/>
      <c r="O765" s="83"/>
      <c r="P765" s="83"/>
      <c r="Q765" s="83"/>
      <c r="R765" s="83"/>
      <c r="T765" s="4"/>
      <c r="AA765" s="1059"/>
    </row>
    <row r="766" spans="7:27" ht="14.5">
      <c r="G766" s="83"/>
      <c r="H766" s="83"/>
      <c r="I766" s="83"/>
      <c r="J766" s="83"/>
      <c r="K766" s="83"/>
      <c r="L766" s="83"/>
      <c r="M766" s="83"/>
      <c r="N766" s="83"/>
      <c r="O766" s="83"/>
      <c r="P766" s="83"/>
      <c r="Q766" s="83"/>
      <c r="R766" s="83"/>
      <c r="T766" s="4"/>
      <c r="AA766" s="1059"/>
    </row>
    <row r="767" spans="7:27" ht="14.5">
      <c r="G767" s="83"/>
      <c r="H767" s="83"/>
      <c r="I767" s="83"/>
      <c r="J767" s="83"/>
      <c r="K767" s="83"/>
      <c r="L767" s="83"/>
      <c r="M767" s="83"/>
      <c r="N767" s="83"/>
      <c r="O767" s="83"/>
      <c r="P767" s="83"/>
      <c r="Q767" s="83"/>
      <c r="R767" s="83"/>
      <c r="T767" s="4"/>
      <c r="AA767" s="1059"/>
    </row>
    <row r="768" spans="7:27" ht="14.5">
      <c r="G768" s="83"/>
      <c r="H768" s="83"/>
      <c r="I768" s="83"/>
      <c r="J768" s="83"/>
      <c r="K768" s="83"/>
      <c r="L768" s="83"/>
      <c r="M768" s="83"/>
      <c r="N768" s="83"/>
      <c r="O768" s="83"/>
      <c r="P768" s="83"/>
      <c r="Q768" s="83"/>
      <c r="R768" s="83"/>
      <c r="T768" s="4"/>
      <c r="AA768" s="1059"/>
    </row>
    <row r="769" spans="7:27" ht="14.5">
      <c r="G769" s="83"/>
      <c r="H769" s="83"/>
      <c r="I769" s="83"/>
      <c r="J769" s="83"/>
      <c r="K769" s="83"/>
      <c r="L769" s="83"/>
      <c r="M769" s="83"/>
      <c r="N769" s="83"/>
      <c r="O769" s="83"/>
      <c r="P769" s="83"/>
      <c r="Q769" s="83"/>
      <c r="R769" s="83"/>
      <c r="T769" s="4"/>
      <c r="AA769" s="1059"/>
    </row>
    <row r="770" spans="7:27" ht="14.5">
      <c r="G770" s="83"/>
      <c r="H770" s="83"/>
      <c r="I770" s="83"/>
      <c r="J770" s="83"/>
      <c r="K770" s="83"/>
      <c r="L770" s="83"/>
      <c r="M770" s="83"/>
      <c r="N770" s="83"/>
      <c r="O770" s="83"/>
      <c r="P770" s="83"/>
      <c r="Q770" s="83"/>
      <c r="R770" s="83"/>
      <c r="T770" s="4"/>
      <c r="AA770" s="1059"/>
    </row>
    <row r="771" spans="7:27" ht="14.5">
      <c r="G771" s="83"/>
      <c r="H771" s="83"/>
      <c r="I771" s="83"/>
      <c r="J771" s="83"/>
      <c r="K771" s="83"/>
      <c r="L771" s="83"/>
      <c r="M771" s="83"/>
      <c r="N771" s="83"/>
      <c r="O771" s="83"/>
      <c r="P771" s="83"/>
      <c r="Q771" s="83"/>
      <c r="R771" s="83"/>
      <c r="T771" s="4"/>
      <c r="AA771" s="1059"/>
    </row>
    <row r="772" spans="7:27" ht="14.5">
      <c r="G772" s="83"/>
      <c r="H772" s="83"/>
      <c r="I772" s="83"/>
      <c r="J772" s="83"/>
      <c r="K772" s="83"/>
      <c r="L772" s="83"/>
      <c r="M772" s="83"/>
      <c r="N772" s="83"/>
      <c r="O772" s="83"/>
      <c r="P772" s="83"/>
      <c r="Q772" s="83"/>
      <c r="R772" s="83"/>
      <c r="T772" s="4"/>
      <c r="AA772" s="1059"/>
    </row>
    <row r="773" spans="7:27" ht="14.5">
      <c r="G773" s="83"/>
      <c r="H773" s="83"/>
      <c r="I773" s="83"/>
      <c r="J773" s="83"/>
      <c r="K773" s="83"/>
      <c r="L773" s="83"/>
      <c r="M773" s="83"/>
      <c r="N773" s="83"/>
      <c r="O773" s="83"/>
      <c r="P773" s="83"/>
      <c r="Q773" s="83"/>
      <c r="R773" s="83"/>
      <c r="T773" s="4"/>
      <c r="AA773" s="1059"/>
    </row>
    <row r="774" spans="7:27" ht="14.5">
      <c r="G774" s="83"/>
      <c r="H774" s="83"/>
      <c r="I774" s="83"/>
      <c r="J774" s="83"/>
      <c r="K774" s="83"/>
      <c r="L774" s="83"/>
      <c r="M774" s="83"/>
      <c r="N774" s="83"/>
      <c r="O774" s="83"/>
      <c r="P774" s="83"/>
      <c r="Q774" s="83"/>
      <c r="R774" s="83"/>
      <c r="T774" s="4"/>
      <c r="AA774" s="1059"/>
    </row>
    <row r="775" spans="7:27" ht="14.5">
      <c r="G775" s="83"/>
      <c r="H775" s="83"/>
      <c r="I775" s="83"/>
      <c r="J775" s="83"/>
      <c r="K775" s="83"/>
      <c r="L775" s="83"/>
      <c r="M775" s="83"/>
      <c r="N775" s="83"/>
      <c r="O775" s="83"/>
      <c r="P775" s="83"/>
      <c r="Q775" s="83"/>
      <c r="R775" s="83"/>
      <c r="T775" s="4"/>
      <c r="AA775" s="1059"/>
    </row>
    <row r="776" spans="7:27" ht="14.5">
      <c r="G776" s="83"/>
      <c r="H776" s="83"/>
      <c r="I776" s="83"/>
      <c r="J776" s="83"/>
      <c r="K776" s="83"/>
      <c r="L776" s="83"/>
      <c r="M776" s="83"/>
      <c r="N776" s="83"/>
      <c r="O776" s="83"/>
      <c r="P776" s="83"/>
      <c r="Q776" s="83"/>
      <c r="R776" s="83"/>
      <c r="T776" s="4"/>
      <c r="AA776" s="1059"/>
    </row>
    <row r="777" spans="7:27" ht="14.5">
      <c r="G777" s="83"/>
      <c r="H777" s="83"/>
      <c r="I777" s="83"/>
      <c r="J777" s="83"/>
      <c r="K777" s="83"/>
      <c r="L777" s="83"/>
      <c r="M777" s="83"/>
      <c r="N777" s="83"/>
      <c r="O777" s="83"/>
      <c r="P777" s="83"/>
      <c r="Q777" s="83"/>
      <c r="R777" s="83"/>
      <c r="T777" s="4"/>
      <c r="AA777" s="1059"/>
    </row>
    <row r="778" spans="7:27" ht="14.5">
      <c r="G778" s="83"/>
      <c r="H778" s="83"/>
      <c r="I778" s="83"/>
      <c r="J778" s="83"/>
      <c r="K778" s="83"/>
      <c r="L778" s="83"/>
      <c r="M778" s="83"/>
      <c r="N778" s="83"/>
      <c r="O778" s="83"/>
      <c r="P778" s="83"/>
      <c r="Q778" s="83"/>
      <c r="R778" s="83"/>
      <c r="T778" s="4"/>
      <c r="AA778" s="1059"/>
    </row>
    <row r="779" spans="7:27" ht="14.5">
      <c r="G779" s="83"/>
      <c r="H779" s="83"/>
      <c r="I779" s="83"/>
      <c r="J779" s="83"/>
      <c r="K779" s="83"/>
      <c r="L779" s="83"/>
      <c r="M779" s="83"/>
      <c r="N779" s="83"/>
      <c r="O779" s="83"/>
      <c r="P779" s="83"/>
      <c r="Q779" s="83"/>
      <c r="R779" s="83"/>
      <c r="T779" s="4"/>
      <c r="AA779" s="1059"/>
    </row>
    <row r="780" spans="7:27" ht="14.5">
      <c r="G780" s="83"/>
      <c r="H780" s="83"/>
      <c r="I780" s="83"/>
      <c r="J780" s="83"/>
      <c r="K780" s="83"/>
      <c r="L780" s="83"/>
      <c r="M780" s="83"/>
      <c r="N780" s="83"/>
      <c r="O780" s="83"/>
      <c r="P780" s="83"/>
      <c r="Q780" s="83"/>
      <c r="R780" s="83"/>
      <c r="T780" s="4"/>
      <c r="AA780" s="1059"/>
    </row>
    <row r="781" spans="7:27" ht="14.5">
      <c r="G781" s="83"/>
      <c r="H781" s="83"/>
      <c r="I781" s="83"/>
      <c r="J781" s="83"/>
      <c r="K781" s="83"/>
      <c r="L781" s="83"/>
      <c r="M781" s="83"/>
      <c r="N781" s="83"/>
      <c r="O781" s="83"/>
      <c r="P781" s="83"/>
      <c r="Q781" s="83"/>
      <c r="R781" s="83"/>
      <c r="T781" s="4"/>
      <c r="AA781" s="1059"/>
    </row>
    <row r="782" spans="7:27" ht="14.5">
      <c r="G782" s="83"/>
      <c r="H782" s="83"/>
      <c r="I782" s="83"/>
      <c r="J782" s="83"/>
      <c r="K782" s="83"/>
      <c r="L782" s="83"/>
      <c r="M782" s="83"/>
      <c r="N782" s="83"/>
      <c r="O782" s="83"/>
      <c r="P782" s="83"/>
      <c r="Q782" s="83"/>
      <c r="R782" s="83"/>
      <c r="T782" s="4"/>
      <c r="AA782" s="1059"/>
    </row>
    <row r="783" spans="7:27" ht="14.5">
      <c r="G783" s="83"/>
      <c r="H783" s="83"/>
      <c r="I783" s="83"/>
      <c r="J783" s="83"/>
      <c r="K783" s="83"/>
      <c r="L783" s="83"/>
      <c r="M783" s="83"/>
      <c r="N783" s="83"/>
      <c r="O783" s="83"/>
      <c r="P783" s="83"/>
      <c r="Q783" s="83"/>
      <c r="R783" s="83"/>
      <c r="T783" s="4"/>
      <c r="AA783" s="1059"/>
    </row>
    <row r="784" spans="7:27" ht="14.5">
      <c r="G784" s="83"/>
      <c r="H784" s="83"/>
      <c r="I784" s="83"/>
      <c r="J784" s="83"/>
      <c r="K784" s="83"/>
      <c r="L784" s="83"/>
      <c r="M784" s="83"/>
      <c r="N784" s="83"/>
      <c r="O784" s="83"/>
      <c r="P784" s="83"/>
      <c r="Q784" s="83"/>
      <c r="R784" s="83"/>
      <c r="T784" s="4"/>
      <c r="AA784" s="1059"/>
    </row>
    <row r="785" spans="7:27" ht="14.5">
      <c r="G785" s="83"/>
      <c r="H785" s="83"/>
      <c r="I785" s="83"/>
      <c r="J785" s="83"/>
      <c r="K785" s="83"/>
      <c r="L785" s="83"/>
      <c r="M785" s="83"/>
      <c r="N785" s="83"/>
      <c r="O785" s="83"/>
      <c r="P785" s="83"/>
      <c r="Q785" s="83"/>
      <c r="R785" s="83"/>
      <c r="T785" s="4"/>
      <c r="AA785" s="1059"/>
    </row>
    <row r="786" spans="7:27" ht="14.5">
      <c r="G786" s="83"/>
      <c r="H786" s="83"/>
      <c r="I786" s="83"/>
      <c r="J786" s="83"/>
      <c r="K786" s="83"/>
      <c r="L786" s="83"/>
      <c r="M786" s="83"/>
      <c r="N786" s="83"/>
      <c r="O786" s="83"/>
      <c r="P786" s="83"/>
      <c r="Q786" s="83"/>
      <c r="R786" s="83"/>
      <c r="T786" s="4"/>
      <c r="AA786" s="1059"/>
    </row>
    <row r="787" spans="7:27" ht="14.5">
      <c r="G787" s="83"/>
      <c r="H787" s="83"/>
      <c r="I787" s="83"/>
      <c r="J787" s="83"/>
      <c r="K787" s="83"/>
      <c r="L787" s="83"/>
      <c r="M787" s="83"/>
      <c r="N787" s="83"/>
      <c r="O787" s="83"/>
      <c r="P787" s="83"/>
      <c r="Q787" s="83"/>
      <c r="R787" s="83"/>
      <c r="T787" s="4"/>
      <c r="AA787" s="1059"/>
    </row>
    <row r="788" spans="7:27" ht="14.5">
      <c r="G788" s="83"/>
      <c r="H788" s="83"/>
      <c r="I788" s="83"/>
      <c r="J788" s="83"/>
      <c r="K788" s="83"/>
      <c r="L788" s="83"/>
      <c r="M788" s="83"/>
      <c r="N788" s="83"/>
      <c r="O788" s="83"/>
      <c r="P788" s="83"/>
      <c r="Q788" s="83"/>
      <c r="R788" s="83"/>
      <c r="T788" s="4"/>
      <c r="AA788" s="1059"/>
    </row>
    <row r="789" spans="7:27" ht="14.5">
      <c r="G789" s="83"/>
      <c r="H789" s="83"/>
      <c r="I789" s="83"/>
      <c r="J789" s="83"/>
      <c r="K789" s="83"/>
      <c r="L789" s="83"/>
      <c r="M789" s="83"/>
      <c r="N789" s="83"/>
      <c r="O789" s="83"/>
      <c r="P789" s="83"/>
      <c r="Q789" s="83"/>
      <c r="R789" s="83"/>
      <c r="T789" s="4"/>
      <c r="AA789" s="1059"/>
    </row>
    <row r="790" spans="7:27" ht="14.5">
      <c r="G790" s="83"/>
      <c r="H790" s="83"/>
      <c r="I790" s="83"/>
      <c r="J790" s="83"/>
      <c r="K790" s="83"/>
      <c r="L790" s="83"/>
      <c r="M790" s="83"/>
      <c r="N790" s="83"/>
      <c r="O790" s="83"/>
      <c r="P790" s="83"/>
      <c r="Q790" s="83"/>
      <c r="R790" s="83"/>
      <c r="T790" s="4"/>
      <c r="AA790" s="1059"/>
    </row>
    <row r="791" spans="7:27" ht="14.5">
      <c r="G791" s="83"/>
      <c r="H791" s="83"/>
      <c r="I791" s="83"/>
      <c r="J791" s="83"/>
      <c r="K791" s="83"/>
      <c r="L791" s="83"/>
      <c r="M791" s="83"/>
      <c r="N791" s="83"/>
      <c r="O791" s="83"/>
      <c r="P791" s="83"/>
      <c r="Q791" s="83"/>
      <c r="R791" s="83"/>
      <c r="T791" s="4"/>
      <c r="AA791" s="1059"/>
    </row>
    <row r="792" spans="7:27" ht="14.5">
      <c r="G792" s="83"/>
      <c r="H792" s="83"/>
      <c r="I792" s="83"/>
      <c r="J792" s="83"/>
      <c r="K792" s="83"/>
      <c r="L792" s="83"/>
      <c r="M792" s="83"/>
      <c r="N792" s="83"/>
      <c r="O792" s="83"/>
      <c r="P792" s="83"/>
      <c r="Q792" s="83"/>
      <c r="R792" s="83"/>
      <c r="T792" s="4"/>
      <c r="AA792" s="1059"/>
    </row>
    <row r="793" spans="7:27" ht="14.5">
      <c r="G793" s="83"/>
      <c r="H793" s="83"/>
      <c r="I793" s="83"/>
      <c r="J793" s="83"/>
      <c r="K793" s="83"/>
      <c r="L793" s="83"/>
      <c r="M793" s="83"/>
      <c r="N793" s="83"/>
      <c r="O793" s="83"/>
      <c r="P793" s="83"/>
      <c r="Q793" s="83"/>
      <c r="R793" s="83"/>
      <c r="T793" s="4"/>
      <c r="AA793" s="1059"/>
    </row>
    <row r="794" spans="7:27" ht="14.5">
      <c r="G794" s="83"/>
      <c r="H794" s="83"/>
      <c r="I794" s="83"/>
      <c r="J794" s="83"/>
      <c r="K794" s="83"/>
      <c r="L794" s="83"/>
      <c r="M794" s="83"/>
      <c r="N794" s="83"/>
      <c r="O794" s="83"/>
      <c r="P794" s="83"/>
      <c r="Q794" s="83"/>
      <c r="R794" s="83"/>
      <c r="T794" s="4"/>
      <c r="AA794" s="1059"/>
    </row>
    <row r="795" spans="7:27" ht="14.5">
      <c r="G795" s="83"/>
      <c r="H795" s="83"/>
      <c r="I795" s="83"/>
      <c r="J795" s="83"/>
      <c r="K795" s="83"/>
      <c r="L795" s="83"/>
      <c r="M795" s="83"/>
      <c r="N795" s="83"/>
      <c r="O795" s="83"/>
      <c r="P795" s="83"/>
      <c r="Q795" s="83"/>
      <c r="R795" s="83"/>
      <c r="T795" s="4"/>
      <c r="AA795" s="1059"/>
    </row>
    <row r="796" spans="7:27" ht="14.5">
      <c r="G796" s="83"/>
      <c r="H796" s="83"/>
      <c r="I796" s="83"/>
      <c r="J796" s="83"/>
      <c r="K796" s="83"/>
      <c r="L796" s="83"/>
      <c r="M796" s="83"/>
      <c r="N796" s="83"/>
      <c r="O796" s="83"/>
      <c r="P796" s="83"/>
      <c r="Q796" s="83"/>
      <c r="R796" s="83"/>
      <c r="T796" s="4"/>
      <c r="AA796" s="1059"/>
    </row>
    <row r="797" spans="7:27" ht="14.5">
      <c r="G797" s="83"/>
      <c r="H797" s="83"/>
      <c r="I797" s="83"/>
      <c r="J797" s="83"/>
      <c r="K797" s="83"/>
      <c r="L797" s="83"/>
      <c r="M797" s="83"/>
      <c r="N797" s="83"/>
      <c r="O797" s="83"/>
      <c r="P797" s="83"/>
      <c r="Q797" s="83"/>
      <c r="R797" s="83"/>
      <c r="T797" s="4"/>
      <c r="AA797" s="1059"/>
    </row>
    <row r="798" spans="7:27" ht="14.5">
      <c r="G798" s="83"/>
      <c r="H798" s="83"/>
      <c r="I798" s="83"/>
      <c r="J798" s="83"/>
      <c r="K798" s="83"/>
      <c r="L798" s="83"/>
      <c r="M798" s="83"/>
      <c r="N798" s="83"/>
      <c r="O798" s="83"/>
      <c r="P798" s="83"/>
      <c r="Q798" s="83"/>
      <c r="R798" s="83"/>
      <c r="T798" s="4"/>
      <c r="AA798" s="1059"/>
    </row>
    <row r="799" spans="7:27" ht="14.5">
      <c r="G799" s="83"/>
      <c r="H799" s="83"/>
      <c r="I799" s="83"/>
      <c r="J799" s="83"/>
      <c r="K799" s="83"/>
      <c r="L799" s="83"/>
      <c r="M799" s="83"/>
      <c r="N799" s="83"/>
      <c r="O799" s="83"/>
      <c r="P799" s="83"/>
      <c r="Q799" s="83"/>
      <c r="R799" s="83"/>
      <c r="T799" s="4"/>
      <c r="AA799" s="1059"/>
    </row>
    <row r="800" spans="7:27" ht="14.5">
      <c r="G800" s="83"/>
      <c r="H800" s="83"/>
      <c r="I800" s="83"/>
      <c r="J800" s="83"/>
      <c r="K800" s="83"/>
      <c r="L800" s="83"/>
      <c r="M800" s="83"/>
      <c r="N800" s="83"/>
      <c r="O800" s="83"/>
      <c r="P800" s="83"/>
      <c r="Q800" s="83"/>
      <c r="R800" s="83"/>
      <c r="T800" s="4"/>
      <c r="AA800" s="1059"/>
    </row>
    <row r="801" spans="7:27" ht="14.5">
      <c r="G801" s="83"/>
      <c r="H801" s="83"/>
      <c r="I801" s="83"/>
      <c r="J801" s="83"/>
      <c r="K801" s="83"/>
      <c r="L801" s="83"/>
      <c r="M801" s="83"/>
      <c r="N801" s="83"/>
      <c r="O801" s="83"/>
      <c r="P801" s="83"/>
      <c r="Q801" s="83"/>
      <c r="R801" s="83"/>
      <c r="T801" s="4"/>
      <c r="AA801" s="1059"/>
    </row>
    <row r="802" spans="7:27" ht="14.5">
      <c r="G802" s="83"/>
      <c r="H802" s="83"/>
      <c r="I802" s="83"/>
      <c r="J802" s="83"/>
      <c r="K802" s="83"/>
      <c r="L802" s="83"/>
      <c r="M802" s="83"/>
      <c r="N802" s="83"/>
      <c r="O802" s="83"/>
      <c r="P802" s="83"/>
      <c r="Q802" s="83"/>
      <c r="R802" s="83"/>
      <c r="T802" s="4"/>
      <c r="AA802" s="1059"/>
    </row>
    <row r="803" spans="7:27" ht="14.5">
      <c r="G803" s="83"/>
      <c r="H803" s="83"/>
      <c r="I803" s="83"/>
      <c r="J803" s="83"/>
      <c r="K803" s="83"/>
      <c r="L803" s="83"/>
      <c r="M803" s="83"/>
      <c r="N803" s="83"/>
      <c r="O803" s="83"/>
      <c r="P803" s="83"/>
      <c r="Q803" s="83"/>
      <c r="R803" s="83"/>
      <c r="T803" s="4"/>
      <c r="AA803" s="1059"/>
    </row>
    <row r="804" spans="7:27" ht="14.5">
      <c r="G804" s="83"/>
      <c r="H804" s="83"/>
      <c r="I804" s="83"/>
      <c r="J804" s="83"/>
      <c r="K804" s="83"/>
      <c r="L804" s="83"/>
      <c r="M804" s="83"/>
      <c r="N804" s="83"/>
      <c r="O804" s="83"/>
      <c r="P804" s="83"/>
      <c r="Q804" s="83"/>
      <c r="R804" s="83"/>
      <c r="T804" s="4"/>
      <c r="AA804" s="1059"/>
    </row>
    <row r="805" spans="7:27" ht="14.5">
      <c r="G805" s="83"/>
      <c r="H805" s="83"/>
      <c r="I805" s="83"/>
      <c r="J805" s="83"/>
      <c r="K805" s="83"/>
      <c r="L805" s="83"/>
      <c r="M805" s="83"/>
      <c r="N805" s="83"/>
      <c r="O805" s="83"/>
      <c r="P805" s="83"/>
      <c r="Q805" s="83"/>
      <c r="R805" s="83"/>
      <c r="T805" s="4"/>
      <c r="AA805" s="1059"/>
    </row>
    <row r="806" spans="7:27" ht="14.5">
      <c r="G806" s="83"/>
      <c r="H806" s="83"/>
      <c r="I806" s="83"/>
      <c r="J806" s="83"/>
      <c r="K806" s="83"/>
      <c r="L806" s="83"/>
      <c r="M806" s="83"/>
      <c r="N806" s="83"/>
      <c r="O806" s="83"/>
      <c r="P806" s="83"/>
      <c r="Q806" s="83"/>
      <c r="R806" s="83"/>
      <c r="T806" s="4"/>
      <c r="AA806" s="1059"/>
    </row>
    <row r="807" spans="7:27" ht="14.5">
      <c r="G807" s="83"/>
      <c r="H807" s="83"/>
      <c r="I807" s="83"/>
      <c r="J807" s="83"/>
      <c r="K807" s="83"/>
      <c r="L807" s="83"/>
      <c r="M807" s="83"/>
      <c r="N807" s="83"/>
      <c r="O807" s="83"/>
      <c r="P807" s="83"/>
      <c r="Q807" s="83"/>
      <c r="R807" s="83"/>
      <c r="T807" s="4"/>
      <c r="AA807" s="1059"/>
    </row>
    <row r="808" spans="7:27" ht="14.5">
      <c r="G808" s="83"/>
      <c r="H808" s="83"/>
      <c r="I808" s="83"/>
      <c r="J808" s="83"/>
      <c r="K808" s="83"/>
      <c r="L808" s="83"/>
      <c r="M808" s="83"/>
      <c r="N808" s="83"/>
      <c r="O808" s="83"/>
      <c r="P808" s="83"/>
      <c r="Q808" s="83"/>
      <c r="R808" s="83"/>
      <c r="T808" s="4"/>
      <c r="AA808" s="1059"/>
    </row>
    <row r="809" spans="7:27" ht="14.5">
      <c r="G809" s="83"/>
      <c r="H809" s="83"/>
      <c r="I809" s="83"/>
      <c r="J809" s="83"/>
      <c r="K809" s="83"/>
      <c r="L809" s="83"/>
      <c r="M809" s="83"/>
      <c r="N809" s="83"/>
      <c r="O809" s="83"/>
      <c r="P809" s="83"/>
      <c r="Q809" s="83"/>
      <c r="R809" s="83"/>
      <c r="T809" s="4"/>
      <c r="AA809" s="1059"/>
    </row>
    <row r="810" spans="7:27" ht="14.5">
      <c r="G810" s="83"/>
      <c r="H810" s="83"/>
      <c r="I810" s="83"/>
      <c r="J810" s="83"/>
      <c r="K810" s="83"/>
      <c r="L810" s="83"/>
      <c r="M810" s="83"/>
      <c r="N810" s="83"/>
      <c r="O810" s="83"/>
      <c r="P810" s="83"/>
      <c r="Q810" s="83"/>
      <c r="R810" s="83"/>
      <c r="T810" s="4"/>
      <c r="AA810" s="1059"/>
    </row>
    <row r="811" spans="7:27" ht="14.5">
      <c r="G811" s="83"/>
      <c r="H811" s="83"/>
      <c r="I811" s="83"/>
      <c r="J811" s="83"/>
      <c r="K811" s="83"/>
      <c r="L811" s="83"/>
      <c r="M811" s="83"/>
      <c r="N811" s="83"/>
      <c r="O811" s="83"/>
      <c r="P811" s="83"/>
      <c r="Q811" s="83"/>
      <c r="R811" s="83"/>
      <c r="T811" s="4"/>
      <c r="AA811" s="1059"/>
    </row>
    <row r="812" spans="7:27" ht="14.5">
      <c r="G812" s="83"/>
      <c r="H812" s="83"/>
      <c r="I812" s="83"/>
      <c r="J812" s="83"/>
      <c r="K812" s="83"/>
      <c r="L812" s="83"/>
      <c r="M812" s="83"/>
      <c r="N812" s="83"/>
      <c r="O812" s="83"/>
      <c r="P812" s="83"/>
      <c r="Q812" s="83"/>
      <c r="R812" s="83"/>
      <c r="T812" s="4"/>
      <c r="AA812" s="1059"/>
    </row>
    <row r="813" spans="7:27" ht="14.5">
      <c r="G813" s="83"/>
      <c r="H813" s="83"/>
      <c r="I813" s="83"/>
      <c r="J813" s="83"/>
      <c r="K813" s="83"/>
      <c r="L813" s="83"/>
      <c r="M813" s="83"/>
      <c r="N813" s="83"/>
      <c r="O813" s="83"/>
      <c r="P813" s="83"/>
      <c r="Q813" s="83"/>
      <c r="R813" s="83"/>
      <c r="T813" s="4"/>
      <c r="AA813" s="1059"/>
    </row>
    <row r="814" spans="7:27" ht="14.5">
      <c r="G814" s="83"/>
      <c r="H814" s="83"/>
      <c r="I814" s="83"/>
      <c r="J814" s="83"/>
      <c r="K814" s="83"/>
      <c r="L814" s="83"/>
      <c r="M814" s="83"/>
      <c r="N814" s="83"/>
      <c r="O814" s="83"/>
      <c r="P814" s="83"/>
      <c r="Q814" s="83"/>
      <c r="R814" s="83"/>
      <c r="T814" s="4"/>
      <c r="AA814" s="1059"/>
    </row>
    <row r="815" spans="7:27" ht="14.5">
      <c r="G815" s="83"/>
      <c r="H815" s="83"/>
      <c r="I815" s="83"/>
      <c r="J815" s="83"/>
      <c r="K815" s="83"/>
      <c r="L815" s="83"/>
      <c r="M815" s="83"/>
      <c r="N815" s="83"/>
      <c r="O815" s="83"/>
      <c r="P815" s="83"/>
      <c r="Q815" s="83"/>
      <c r="R815" s="83"/>
      <c r="T815" s="4"/>
      <c r="AA815" s="1059"/>
    </row>
    <row r="816" spans="7:27" ht="14.5">
      <c r="G816" s="83"/>
      <c r="H816" s="83"/>
      <c r="I816" s="83"/>
      <c r="J816" s="83"/>
      <c r="K816" s="83"/>
      <c r="L816" s="83"/>
      <c r="M816" s="83"/>
      <c r="N816" s="83"/>
      <c r="O816" s="83"/>
      <c r="P816" s="83"/>
      <c r="Q816" s="83"/>
      <c r="R816" s="83"/>
      <c r="T816" s="4"/>
      <c r="AA816" s="1059"/>
    </row>
    <row r="817" spans="7:27" ht="14.5">
      <c r="G817" s="83"/>
      <c r="H817" s="83"/>
      <c r="I817" s="83"/>
      <c r="J817" s="83"/>
      <c r="K817" s="83"/>
      <c r="L817" s="83"/>
      <c r="M817" s="83"/>
      <c r="N817" s="83"/>
      <c r="O817" s="83"/>
      <c r="P817" s="83"/>
      <c r="Q817" s="83"/>
      <c r="R817" s="83"/>
      <c r="T817" s="4"/>
      <c r="AA817" s="1059"/>
    </row>
    <row r="818" spans="7:27" ht="14.5">
      <c r="G818" s="83"/>
      <c r="H818" s="83"/>
      <c r="I818" s="83"/>
      <c r="J818" s="83"/>
      <c r="K818" s="83"/>
      <c r="L818" s="83"/>
      <c r="M818" s="83"/>
      <c r="N818" s="83"/>
      <c r="O818" s="83"/>
      <c r="P818" s="83"/>
      <c r="Q818" s="83"/>
      <c r="R818" s="83"/>
      <c r="T818" s="4"/>
      <c r="AA818" s="1059"/>
    </row>
    <row r="819" spans="7:27" ht="14.5">
      <c r="G819" s="83"/>
      <c r="H819" s="83"/>
      <c r="I819" s="83"/>
      <c r="J819" s="83"/>
      <c r="K819" s="83"/>
      <c r="L819" s="83"/>
      <c r="M819" s="83"/>
      <c r="N819" s="83"/>
      <c r="O819" s="83"/>
      <c r="P819" s="83"/>
      <c r="Q819" s="83"/>
      <c r="R819" s="83"/>
      <c r="T819" s="4"/>
      <c r="AA819" s="1059"/>
    </row>
    <row r="820" spans="7:27" ht="14.5">
      <c r="G820" s="83"/>
      <c r="H820" s="83"/>
      <c r="I820" s="83"/>
      <c r="J820" s="83"/>
      <c r="K820" s="83"/>
      <c r="L820" s="83"/>
      <c r="M820" s="83"/>
      <c r="N820" s="83"/>
      <c r="O820" s="83"/>
      <c r="P820" s="83"/>
      <c r="Q820" s="83"/>
      <c r="R820" s="83"/>
      <c r="T820" s="4"/>
      <c r="AA820" s="1059"/>
    </row>
    <row r="821" spans="7:27" ht="14.5">
      <c r="G821" s="83"/>
      <c r="H821" s="83"/>
      <c r="I821" s="83"/>
      <c r="J821" s="83"/>
      <c r="K821" s="83"/>
      <c r="L821" s="83"/>
      <c r="M821" s="83"/>
      <c r="N821" s="83"/>
      <c r="O821" s="83"/>
      <c r="P821" s="83"/>
      <c r="Q821" s="83"/>
      <c r="R821" s="83"/>
      <c r="T821" s="4"/>
      <c r="AA821" s="1059"/>
    </row>
    <row r="822" spans="7:27" ht="14.5">
      <c r="G822" s="83"/>
      <c r="H822" s="83"/>
      <c r="I822" s="83"/>
      <c r="J822" s="83"/>
      <c r="K822" s="83"/>
      <c r="L822" s="83"/>
      <c r="M822" s="83"/>
      <c r="N822" s="83"/>
      <c r="O822" s="83"/>
      <c r="P822" s="83"/>
      <c r="Q822" s="83"/>
      <c r="R822" s="83"/>
      <c r="T822" s="4"/>
      <c r="AA822" s="1059"/>
    </row>
    <row r="823" spans="7:27" ht="14.5">
      <c r="G823" s="83"/>
      <c r="H823" s="83"/>
      <c r="I823" s="83"/>
      <c r="J823" s="83"/>
      <c r="K823" s="83"/>
      <c r="L823" s="83"/>
      <c r="M823" s="83"/>
      <c r="N823" s="83"/>
      <c r="O823" s="83"/>
      <c r="P823" s="83"/>
      <c r="Q823" s="83"/>
      <c r="R823" s="83"/>
      <c r="T823" s="4"/>
      <c r="AA823" s="1059"/>
    </row>
    <row r="824" spans="7:27" ht="14.5">
      <c r="G824" s="83"/>
      <c r="H824" s="83"/>
      <c r="I824" s="83"/>
      <c r="J824" s="83"/>
      <c r="K824" s="83"/>
      <c r="L824" s="83"/>
      <c r="M824" s="83"/>
      <c r="N824" s="83"/>
      <c r="O824" s="83"/>
      <c r="P824" s="83"/>
      <c r="Q824" s="83"/>
      <c r="R824" s="83"/>
      <c r="T824" s="4"/>
      <c r="AA824" s="1059"/>
    </row>
    <row r="825" spans="7:27" ht="14.5">
      <c r="G825" s="83"/>
      <c r="H825" s="83"/>
      <c r="I825" s="83"/>
      <c r="J825" s="83"/>
      <c r="K825" s="83"/>
      <c r="L825" s="83"/>
      <c r="M825" s="83"/>
      <c r="N825" s="83"/>
      <c r="O825" s="83"/>
      <c r="P825" s="83"/>
      <c r="Q825" s="83"/>
      <c r="R825" s="83"/>
      <c r="T825" s="4"/>
      <c r="AA825" s="1059"/>
    </row>
    <row r="826" spans="7:27" ht="14.5">
      <c r="G826" s="83"/>
      <c r="H826" s="83"/>
      <c r="I826" s="83"/>
      <c r="J826" s="83"/>
      <c r="K826" s="83"/>
      <c r="L826" s="83"/>
      <c r="M826" s="83"/>
      <c r="N826" s="83"/>
      <c r="O826" s="83"/>
      <c r="P826" s="83"/>
      <c r="Q826" s="83"/>
      <c r="R826" s="83"/>
      <c r="T826" s="4"/>
      <c r="AA826" s="1059"/>
    </row>
    <row r="827" spans="7:27" ht="14.5">
      <c r="G827" s="83"/>
      <c r="H827" s="83"/>
      <c r="I827" s="83"/>
      <c r="J827" s="83"/>
      <c r="K827" s="83"/>
      <c r="L827" s="83"/>
      <c r="M827" s="83"/>
      <c r="N827" s="83"/>
      <c r="O827" s="83"/>
      <c r="P827" s="83"/>
      <c r="Q827" s="83"/>
      <c r="R827" s="83"/>
      <c r="T827" s="4"/>
      <c r="AA827" s="1059"/>
    </row>
    <row r="828" spans="7:27" ht="14.5">
      <c r="G828" s="83"/>
      <c r="H828" s="83"/>
      <c r="I828" s="83"/>
      <c r="J828" s="83"/>
      <c r="K828" s="83"/>
      <c r="L828" s="83"/>
      <c r="M828" s="83"/>
      <c r="N828" s="83"/>
      <c r="O828" s="83"/>
      <c r="P828" s="83"/>
      <c r="Q828" s="83"/>
      <c r="R828" s="83"/>
      <c r="T828" s="4"/>
      <c r="AA828" s="1059"/>
    </row>
    <row r="829" spans="7:27" ht="14.5">
      <c r="G829" s="83"/>
      <c r="H829" s="83"/>
      <c r="I829" s="83"/>
      <c r="J829" s="83"/>
      <c r="K829" s="83"/>
      <c r="L829" s="83"/>
      <c r="M829" s="83"/>
      <c r="N829" s="83"/>
      <c r="O829" s="83"/>
      <c r="P829" s="83"/>
      <c r="Q829" s="83"/>
      <c r="R829" s="83"/>
      <c r="T829" s="4"/>
      <c r="AA829" s="1059"/>
    </row>
    <row r="830" spans="7:27" ht="14.5">
      <c r="G830" s="83"/>
      <c r="H830" s="83"/>
      <c r="I830" s="83"/>
      <c r="J830" s="83"/>
      <c r="K830" s="83"/>
      <c r="L830" s="83"/>
      <c r="M830" s="83"/>
      <c r="N830" s="83"/>
      <c r="O830" s="83"/>
      <c r="P830" s="83"/>
      <c r="Q830" s="83"/>
      <c r="R830" s="83"/>
      <c r="T830" s="4"/>
      <c r="AA830" s="1059"/>
    </row>
    <row r="831" spans="7:27" ht="14.5">
      <c r="G831" s="83"/>
      <c r="H831" s="83"/>
      <c r="I831" s="83"/>
      <c r="J831" s="83"/>
      <c r="K831" s="83"/>
      <c r="L831" s="83"/>
      <c r="M831" s="83"/>
      <c r="N831" s="83"/>
      <c r="O831" s="83"/>
      <c r="P831" s="83"/>
      <c r="Q831" s="83"/>
      <c r="R831" s="83"/>
      <c r="T831" s="4"/>
      <c r="AA831" s="1059"/>
    </row>
    <row r="832" spans="7:27" ht="14.5">
      <c r="G832" s="83"/>
      <c r="H832" s="83"/>
      <c r="I832" s="83"/>
      <c r="J832" s="83"/>
      <c r="K832" s="83"/>
      <c r="L832" s="83"/>
      <c r="M832" s="83"/>
      <c r="N832" s="83"/>
      <c r="O832" s="83"/>
      <c r="P832" s="83"/>
      <c r="Q832" s="83"/>
      <c r="R832" s="83"/>
      <c r="T832" s="4"/>
      <c r="AA832" s="1059"/>
    </row>
    <row r="833" spans="7:27" ht="14.5">
      <c r="G833" s="83"/>
      <c r="H833" s="83"/>
      <c r="I833" s="83"/>
      <c r="J833" s="83"/>
      <c r="K833" s="83"/>
      <c r="L833" s="83"/>
      <c r="M833" s="83"/>
      <c r="N833" s="83"/>
      <c r="O833" s="83"/>
      <c r="P833" s="83"/>
      <c r="Q833" s="83"/>
      <c r="R833" s="83"/>
      <c r="T833" s="4"/>
      <c r="AA833" s="1059"/>
    </row>
    <row r="834" spans="7:27" ht="14.5">
      <c r="G834" s="83"/>
      <c r="H834" s="83"/>
      <c r="I834" s="83"/>
      <c r="J834" s="83"/>
      <c r="K834" s="83"/>
      <c r="L834" s="83"/>
      <c r="M834" s="83"/>
      <c r="N834" s="83"/>
      <c r="O834" s="83"/>
      <c r="P834" s="83"/>
      <c r="Q834" s="83"/>
      <c r="R834" s="83"/>
      <c r="T834" s="4"/>
      <c r="AA834" s="1059"/>
    </row>
    <row r="835" spans="7:27" ht="14.5">
      <c r="G835" s="83"/>
      <c r="H835" s="83"/>
      <c r="I835" s="83"/>
      <c r="J835" s="83"/>
      <c r="K835" s="83"/>
      <c r="L835" s="83"/>
      <c r="M835" s="83"/>
      <c r="N835" s="83"/>
      <c r="O835" s="83"/>
      <c r="P835" s="83"/>
      <c r="Q835" s="83"/>
      <c r="R835" s="83"/>
      <c r="T835" s="4"/>
      <c r="AA835" s="1059"/>
    </row>
    <row r="836" spans="7:27" ht="14.5">
      <c r="G836" s="83"/>
      <c r="H836" s="83"/>
      <c r="I836" s="83"/>
      <c r="J836" s="83"/>
      <c r="K836" s="83"/>
      <c r="L836" s="83"/>
      <c r="M836" s="83"/>
      <c r="N836" s="83"/>
      <c r="O836" s="83"/>
      <c r="P836" s="83"/>
      <c r="Q836" s="83"/>
      <c r="R836" s="83"/>
      <c r="T836" s="4"/>
      <c r="AA836" s="1059"/>
    </row>
    <row r="837" spans="7:27" ht="14.5">
      <c r="G837" s="83"/>
      <c r="H837" s="83"/>
      <c r="I837" s="83"/>
      <c r="J837" s="83"/>
      <c r="K837" s="83"/>
      <c r="L837" s="83"/>
      <c r="M837" s="83"/>
      <c r="N837" s="83"/>
      <c r="O837" s="83"/>
      <c r="P837" s="83"/>
      <c r="Q837" s="83"/>
      <c r="R837" s="83"/>
      <c r="T837" s="4"/>
      <c r="AA837" s="1059"/>
    </row>
    <row r="838" spans="7:27" ht="14.5">
      <c r="G838" s="83"/>
      <c r="H838" s="83"/>
      <c r="I838" s="83"/>
      <c r="J838" s="83"/>
      <c r="K838" s="83"/>
      <c r="L838" s="83"/>
      <c r="M838" s="83"/>
      <c r="N838" s="83"/>
      <c r="O838" s="83"/>
      <c r="P838" s="83"/>
      <c r="Q838" s="83"/>
      <c r="R838" s="83"/>
      <c r="T838" s="4"/>
      <c r="AA838" s="1059"/>
    </row>
    <row r="839" spans="7:27" ht="14.5">
      <c r="G839" s="83"/>
      <c r="H839" s="83"/>
      <c r="I839" s="83"/>
      <c r="J839" s="83"/>
      <c r="K839" s="83"/>
      <c r="L839" s="83"/>
      <c r="M839" s="83"/>
      <c r="N839" s="83"/>
      <c r="O839" s="83"/>
      <c r="P839" s="83"/>
      <c r="Q839" s="83"/>
      <c r="R839" s="83"/>
      <c r="T839" s="4"/>
      <c r="AA839" s="1059"/>
    </row>
    <row r="840" spans="7:27" ht="14.5">
      <c r="G840" s="83"/>
      <c r="H840" s="83"/>
      <c r="I840" s="83"/>
      <c r="J840" s="83"/>
      <c r="K840" s="83"/>
      <c r="L840" s="83"/>
      <c r="M840" s="83"/>
      <c r="N840" s="83"/>
      <c r="O840" s="83"/>
      <c r="P840" s="83"/>
      <c r="Q840" s="83"/>
      <c r="R840" s="83"/>
      <c r="T840" s="4"/>
      <c r="AA840" s="1059"/>
    </row>
    <row r="841" spans="7:27" ht="14.5">
      <c r="G841" s="83"/>
      <c r="H841" s="83"/>
      <c r="I841" s="83"/>
      <c r="J841" s="83"/>
      <c r="K841" s="83"/>
      <c r="L841" s="83"/>
      <c r="M841" s="83"/>
      <c r="N841" s="83"/>
      <c r="O841" s="83"/>
      <c r="P841" s="83"/>
      <c r="Q841" s="83"/>
      <c r="R841" s="83"/>
      <c r="T841" s="4"/>
      <c r="AA841" s="1059"/>
    </row>
    <row r="842" spans="7:27" ht="14.5">
      <c r="G842" s="83"/>
      <c r="H842" s="83"/>
      <c r="I842" s="83"/>
      <c r="J842" s="83"/>
      <c r="K842" s="83"/>
      <c r="L842" s="83"/>
      <c r="M842" s="83"/>
      <c r="N842" s="83"/>
      <c r="O842" s="83"/>
      <c r="P842" s="83"/>
      <c r="Q842" s="83"/>
      <c r="R842" s="83"/>
      <c r="T842" s="4"/>
      <c r="AA842" s="1059"/>
    </row>
    <row r="843" spans="7:27" ht="14.5">
      <c r="G843" s="83"/>
      <c r="H843" s="83"/>
      <c r="I843" s="83"/>
      <c r="J843" s="83"/>
      <c r="K843" s="83"/>
      <c r="L843" s="83"/>
      <c r="M843" s="83"/>
      <c r="N843" s="83"/>
      <c r="O843" s="83"/>
      <c r="P843" s="83"/>
      <c r="Q843" s="83"/>
      <c r="R843" s="83"/>
      <c r="T843" s="4"/>
      <c r="AA843" s="1059"/>
    </row>
    <row r="844" spans="7:27" ht="14.5">
      <c r="G844" s="83"/>
      <c r="H844" s="83"/>
      <c r="I844" s="83"/>
      <c r="J844" s="83"/>
      <c r="K844" s="83"/>
      <c r="L844" s="83"/>
      <c r="M844" s="83"/>
      <c r="N844" s="83"/>
      <c r="O844" s="83"/>
      <c r="P844" s="83"/>
      <c r="Q844" s="83"/>
      <c r="R844" s="83"/>
      <c r="T844" s="4"/>
      <c r="AA844" s="1059"/>
    </row>
    <row r="845" spans="7:27" ht="14.5">
      <c r="G845" s="83"/>
      <c r="H845" s="83"/>
      <c r="I845" s="83"/>
      <c r="J845" s="83"/>
      <c r="K845" s="83"/>
      <c r="L845" s="83"/>
      <c r="M845" s="83"/>
      <c r="N845" s="83"/>
      <c r="O845" s="83"/>
      <c r="P845" s="83"/>
      <c r="Q845" s="83"/>
      <c r="R845" s="83"/>
      <c r="T845" s="4"/>
      <c r="AA845" s="1059"/>
    </row>
    <row r="846" spans="7:27" ht="14.5">
      <c r="G846" s="83"/>
      <c r="H846" s="83"/>
      <c r="I846" s="83"/>
      <c r="J846" s="83"/>
      <c r="K846" s="83"/>
      <c r="L846" s="83"/>
      <c r="M846" s="83"/>
      <c r="N846" s="83"/>
      <c r="O846" s="83"/>
      <c r="P846" s="83"/>
      <c r="Q846" s="83"/>
      <c r="R846" s="83"/>
      <c r="T846" s="4"/>
      <c r="AA846" s="1059"/>
    </row>
    <row r="847" spans="7:27" ht="14.5">
      <c r="G847" s="83"/>
      <c r="H847" s="83"/>
      <c r="I847" s="83"/>
      <c r="J847" s="83"/>
      <c r="K847" s="83"/>
      <c r="L847" s="83"/>
      <c r="M847" s="83"/>
      <c r="N847" s="83"/>
      <c r="O847" s="83"/>
      <c r="P847" s="83"/>
      <c r="Q847" s="83"/>
      <c r="R847" s="83"/>
      <c r="T847" s="4"/>
      <c r="AA847" s="1059"/>
    </row>
    <row r="848" spans="7:27" ht="14.5">
      <c r="G848" s="83"/>
      <c r="H848" s="83"/>
      <c r="I848" s="83"/>
      <c r="J848" s="83"/>
      <c r="K848" s="83"/>
      <c r="L848" s="83"/>
      <c r="M848" s="83"/>
      <c r="N848" s="83"/>
      <c r="O848" s="83"/>
      <c r="P848" s="83"/>
      <c r="Q848" s="83"/>
      <c r="R848" s="83"/>
      <c r="T848" s="4"/>
      <c r="AA848" s="1059"/>
    </row>
    <row r="849" spans="7:27" ht="14.5">
      <c r="G849" s="83"/>
      <c r="H849" s="83"/>
      <c r="I849" s="83"/>
      <c r="J849" s="83"/>
      <c r="K849" s="83"/>
      <c r="L849" s="83"/>
      <c r="M849" s="83"/>
      <c r="N849" s="83"/>
      <c r="O849" s="83"/>
      <c r="P849" s="83"/>
      <c r="Q849" s="83"/>
      <c r="R849" s="83"/>
      <c r="T849" s="4"/>
      <c r="AA849" s="1059"/>
    </row>
    <row r="850" spans="7:27" ht="14.5">
      <c r="G850" s="83"/>
      <c r="H850" s="83"/>
      <c r="I850" s="83"/>
      <c r="J850" s="83"/>
      <c r="K850" s="83"/>
      <c r="L850" s="83"/>
      <c r="M850" s="83"/>
      <c r="N850" s="83"/>
      <c r="O850" s="83"/>
      <c r="P850" s="83"/>
      <c r="Q850" s="83"/>
      <c r="R850" s="83"/>
      <c r="T850" s="4"/>
      <c r="AA850" s="1059"/>
    </row>
    <row r="851" spans="7:27" ht="14.5">
      <c r="G851" s="83"/>
      <c r="H851" s="83"/>
      <c r="I851" s="83"/>
      <c r="J851" s="83"/>
      <c r="K851" s="83"/>
      <c r="L851" s="83"/>
      <c r="M851" s="83"/>
      <c r="N851" s="83"/>
      <c r="O851" s="83"/>
      <c r="P851" s="83"/>
      <c r="Q851" s="83"/>
      <c r="R851" s="83"/>
      <c r="T851" s="4"/>
      <c r="AA851" s="1059"/>
    </row>
    <row r="852" spans="7:27" ht="14.5">
      <c r="G852" s="83"/>
      <c r="H852" s="83"/>
      <c r="I852" s="83"/>
      <c r="J852" s="83"/>
      <c r="K852" s="83"/>
      <c r="L852" s="83"/>
      <c r="M852" s="83"/>
      <c r="N852" s="83"/>
      <c r="O852" s="83"/>
      <c r="P852" s="83"/>
      <c r="Q852" s="83"/>
      <c r="R852" s="83"/>
      <c r="T852" s="4"/>
      <c r="AA852" s="1059"/>
    </row>
    <row r="853" spans="7:27" ht="14.5">
      <c r="G853" s="83"/>
      <c r="H853" s="83"/>
      <c r="I853" s="83"/>
      <c r="J853" s="83"/>
      <c r="K853" s="83"/>
      <c r="L853" s="83"/>
      <c r="M853" s="83"/>
      <c r="N853" s="83"/>
      <c r="O853" s="83"/>
      <c r="P853" s="83"/>
      <c r="Q853" s="83"/>
      <c r="R853" s="83"/>
      <c r="T853" s="4"/>
      <c r="AA853" s="1059"/>
    </row>
    <row r="854" spans="7:27" ht="14.5">
      <c r="G854" s="83"/>
      <c r="H854" s="83"/>
      <c r="I854" s="83"/>
      <c r="J854" s="83"/>
      <c r="K854" s="83"/>
      <c r="L854" s="83"/>
      <c r="M854" s="83"/>
      <c r="N854" s="83"/>
      <c r="O854" s="83"/>
      <c r="P854" s="83"/>
      <c r="Q854" s="83"/>
      <c r="R854" s="83"/>
      <c r="T854" s="4"/>
      <c r="AA854" s="1059"/>
    </row>
    <row r="855" spans="7:27" ht="14.5">
      <c r="G855" s="83"/>
      <c r="H855" s="83"/>
      <c r="I855" s="83"/>
      <c r="J855" s="83"/>
      <c r="K855" s="83"/>
      <c r="L855" s="83"/>
      <c r="M855" s="83"/>
      <c r="N855" s="83"/>
      <c r="O855" s="83"/>
      <c r="P855" s="83"/>
      <c r="Q855" s="83"/>
      <c r="R855" s="83"/>
      <c r="T855" s="4"/>
      <c r="AA855" s="1059"/>
    </row>
    <row r="856" spans="7:27" ht="14.5">
      <c r="G856" s="83"/>
      <c r="H856" s="83"/>
      <c r="I856" s="83"/>
      <c r="J856" s="83"/>
      <c r="K856" s="83"/>
      <c r="L856" s="83"/>
      <c r="M856" s="83"/>
      <c r="N856" s="83"/>
      <c r="O856" s="83"/>
      <c r="P856" s="83"/>
      <c r="Q856" s="83"/>
      <c r="R856" s="83"/>
      <c r="T856" s="4"/>
      <c r="AA856" s="1059"/>
    </row>
    <row r="857" spans="7:27" ht="14.5">
      <c r="G857" s="83"/>
      <c r="H857" s="83"/>
      <c r="I857" s="83"/>
      <c r="J857" s="83"/>
      <c r="K857" s="83"/>
      <c r="L857" s="83"/>
      <c r="M857" s="83"/>
      <c r="N857" s="83"/>
      <c r="O857" s="83"/>
      <c r="P857" s="83"/>
      <c r="Q857" s="83"/>
      <c r="R857" s="83"/>
      <c r="T857" s="4"/>
      <c r="AA857" s="1059"/>
    </row>
    <row r="858" spans="7:27" ht="14.5">
      <c r="G858" s="83"/>
      <c r="H858" s="83"/>
      <c r="I858" s="83"/>
      <c r="J858" s="83"/>
      <c r="K858" s="83"/>
      <c r="L858" s="83"/>
      <c r="M858" s="83"/>
      <c r="N858" s="83"/>
      <c r="O858" s="83"/>
      <c r="P858" s="83"/>
      <c r="Q858" s="83"/>
      <c r="R858" s="83"/>
      <c r="T858" s="4"/>
      <c r="AA858" s="1059"/>
    </row>
    <row r="859" spans="7:27" ht="14.5">
      <c r="G859" s="83"/>
      <c r="H859" s="83"/>
      <c r="I859" s="83"/>
      <c r="J859" s="83"/>
      <c r="K859" s="83"/>
      <c r="L859" s="83"/>
      <c r="M859" s="83"/>
      <c r="N859" s="83"/>
      <c r="O859" s="83"/>
      <c r="P859" s="83"/>
      <c r="Q859" s="83"/>
      <c r="R859" s="83"/>
      <c r="T859" s="4"/>
      <c r="AA859" s="1059"/>
    </row>
    <row r="860" spans="7:27" ht="14.5">
      <c r="G860" s="83"/>
      <c r="H860" s="83"/>
      <c r="I860" s="83"/>
      <c r="J860" s="83"/>
      <c r="K860" s="83"/>
      <c r="L860" s="83"/>
      <c r="M860" s="83"/>
      <c r="N860" s="83"/>
      <c r="O860" s="83"/>
      <c r="P860" s="83"/>
      <c r="Q860" s="83"/>
      <c r="R860" s="83"/>
      <c r="T860" s="4"/>
      <c r="AA860" s="1059"/>
    </row>
    <row r="861" spans="7:27" ht="14.5">
      <c r="G861" s="83"/>
      <c r="H861" s="83"/>
      <c r="I861" s="83"/>
      <c r="J861" s="83"/>
      <c r="K861" s="83"/>
      <c r="L861" s="83"/>
      <c r="M861" s="83"/>
      <c r="N861" s="83"/>
      <c r="O861" s="83"/>
      <c r="P861" s="83"/>
      <c r="Q861" s="83"/>
      <c r="R861" s="83"/>
      <c r="T861" s="4"/>
      <c r="AA861" s="1059"/>
    </row>
    <row r="862" spans="7:27" ht="14.5">
      <c r="G862" s="83"/>
      <c r="H862" s="83"/>
      <c r="I862" s="83"/>
      <c r="J862" s="83"/>
      <c r="K862" s="83"/>
      <c r="L862" s="83"/>
      <c r="M862" s="83"/>
      <c r="N862" s="83"/>
      <c r="O862" s="83"/>
      <c r="P862" s="83"/>
      <c r="Q862" s="83"/>
      <c r="R862" s="83"/>
      <c r="T862" s="4"/>
      <c r="AA862" s="1059"/>
    </row>
    <row r="863" spans="7:27" ht="14.5">
      <c r="G863" s="83"/>
      <c r="H863" s="83"/>
      <c r="I863" s="83"/>
      <c r="J863" s="83"/>
      <c r="K863" s="83"/>
      <c r="L863" s="83"/>
      <c r="M863" s="83"/>
      <c r="N863" s="83"/>
      <c r="O863" s="83"/>
      <c r="P863" s="83"/>
      <c r="Q863" s="83"/>
      <c r="R863" s="83"/>
      <c r="T863" s="4"/>
      <c r="AA863" s="1059"/>
    </row>
    <row r="864" spans="7:27" ht="14.5">
      <c r="G864" s="83"/>
      <c r="H864" s="83"/>
      <c r="I864" s="83"/>
      <c r="J864" s="83"/>
      <c r="K864" s="83"/>
      <c r="L864" s="83"/>
      <c r="M864" s="83"/>
      <c r="N864" s="83"/>
      <c r="O864" s="83"/>
      <c r="P864" s="83"/>
      <c r="Q864" s="83"/>
      <c r="R864" s="83"/>
      <c r="T864" s="4"/>
      <c r="AA864" s="1059"/>
    </row>
    <row r="865" spans="7:27" ht="14.5">
      <c r="G865" s="83"/>
      <c r="H865" s="83"/>
      <c r="I865" s="83"/>
      <c r="J865" s="83"/>
      <c r="K865" s="83"/>
      <c r="L865" s="83"/>
      <c r="M865" s="83"/>
      <c r="N865" s="83"/>
      <c r="O865" s="83"/>
      <c r="P865" s="83"/>
      <c r="Q865" s="83"/>
      <c r="R865" s="83"/>
      <c r="T865" s="4"/>
      <c r="AA865" s="1059"/>
    </row>
    <row r="866" spans="7:27" ht="14.5">
      <c r="G866" s="83"/>
      <c r="H866" s="83"/>
      <c r="I866" s="83"/>
      <c r="J866" s="83"/>
      <c r="K866" s="83"/>
      <c r="L866" s="83"/>
      <c r="M866" s="83"/>
      <c r="N866" s="83"/>
      <c r="O866" s="83"/>
      <c r="P866" s="83"/>
      <c r="Q866" s="83"/>
      <c r="R866" s="83"/>
      <c r="T866" s="4"/>
      <c r="AA866" s="1059"/>
    </row>
    <row r="867" spans="7:27" ht="14.5">
      <c r="G867" s="83"/>
      <c r="H867" s="83"/>
      <c r="I867" s="83"/>
      <c r="J867" s="83"/>
      <c r="K867" s="83"/>
      <c r="L867" s="83"/>
      <c r="M867" s="83"/>
      <c r="N867" s="83"/>
      <c r="O867" s="83"/>
      <c r="P867" s="83"/>
      <c r="Q867" s="83"/>
      <c r="R867" s="83"/>
      <c r="T867" s="4"/>
      <c r="AA867" s="1059"/>
    </row>
    <row r="868" spans="7:27" ht="14.5">
      <c r="G868" s="83"/>
      <c r="H868" s="83"/>
      <c r="I868" s="83"/>
      <c r="J868" s="83"/>
      <c r="K868" s="83"/>
      <c r="L868" s="83"/>
      <c r="M868" s="83"/>
      <c r="N868" s="83"/>
      <c r="O868" s="83"/>
      <c r="P868" s="83"/>
      <c r="Q868" s="83"/>
      <c r="R868" s="83"/>
      <c r="T868" s="4"/>
      <c r="AA868" s="1059"/>
    </row>
    <row r="869" spans="7:27" ht="14.5">
      <c r="G869" s="83"/>
      <c r="H869" s="83"/>
      <c r="I869" s="83"/>
      <c r="J869" s="83"/>
      <c r="K869" s="83"/>
      <c r="L869" s="83"/>
      <c r="M869" s="83"/>
      <c r="N869" s="83"/>
      <c r="O869" s="83"/>
      <c r="P869" s="83"/>
      <c r="Q869" s="83"/>
      <c r="R869" s="83"/>
      <c r="T869" s="4"/>
      <c r="AA869" s="1059"/>
    </row>
    <row r="870" spans="7:27" ht="14.5">
      <c r="G870" s="83"/>
      <c r="H870" s="83"/>
      <c r="I870" s="83"/>
      <c r="J870" s="83"/>
      <c r="K870" s="83"/>
      <c r="L870" s="83"/>
      <c r="M870" s="83"/>
      <c r="N870" s="83"/>
      <c r="O870" s="83"/>
      <c r="P870" s="83"/>
      <c r="Q870" s="83"/>
      <c r="R870" s="83"/>
      <c r="T870" s="4"/>
      <c r="AA870" s="1059"/>
    </row>
    <row r="871" spans="7:27" ht="14.5">
      <c r="G871" s="83"/>
      <c r="H871" s="83"/>
      <c r="I871" s="83"/>
      <c r="J871" s="83"/>
      <c r="K871" s="83"/>
      <c r="L871" s="83"/>
      <c r="M871" s="83"/>
      <c r="N871" s="83"/>
      <c r="O871" s="83"/>
      <c r="P871" s="83"/>
      <c r="Q871" s="83"/>
      <c r="R871" s="83"/>
      <c r="T871" s="4"/>
      <c r="AA871" s="1059"/>
    </row>
    <row r="872" spans="7:27" ht="14.5">
      <c r="G872" s="83"/>
      <c r="H872" s="83"/>
      <c r="I872" s="83"/>
      <c r="J872" s="83"/>
      <c r="K872" s="83"/>
      <c r="L872" s="83"/>
      <c r="M872" s="83"/>
      <c r="N872" s="83"/>
      <c r="O872" s="83"/>
      <c r="P872" s="83"/>
      <c r="Q872" s="83"/>
      <c r="R872" s="83"/>
      <c r="T872" s="4"/>
      <c r="AA872" s="1059"/>
    </row>
    <row r="873" spans="7:27" ht="14.5">
      <c r="G873" s="83"/>
      <c r="H873" s="83"/>
      <c r="I873" s="83"/>
      <c r="J873" s="83"/>
      <c r="K873" s="83"/>
      <c r="L873" s="83"/>
      <c r="M873" s="83"/>
      <c r="N873" s="83"/>
      <c r="O873" s="83"/>
      <c r="P873" s="83"/>
      <c r="Q873" s="83"/>
      <c r="R873" s="83"/>
      <c r="T873" s="4"/>
      <c r="AA873" s="1059"/>
    </row>
    <row r="874" spans="7:27" ht="14.5">
      <c r="G874" s="83"/>
      <c r="H874" s="83"/>
      <c r="I874" s="83"/>
      <c r="J874" s="83"/>
      <c r="K874" s="83"/>
      <c r="L874" s="83"/>
      <c r="M874" s="83"/>
      <c r="N874" s="83"/>
      <c r="O874" s="83"/>
      <c r="P874" s="83"/>
      <c r="Q874" s="83"/>
      <c r="R874" s="83"/>
      <c r="T874" s="4"/>
      <c r="AA874" s="1059"/>
    </row>
    <row r="875" spans="7:27" ht="14.5">
      <c r="G875" s="83"/>
      <c r="H875" s="83"/>
      <c r="I875" s="83"/>
      <c r="J875" s="83"/>
      <c r="K875" s="83"/>
      <c r="L875" s="83"/>
      <c r="M875" s="83"/>
      <c r="N875" s="83"/>
      <c r="O875" s="83"/>
      <c r="P875" s="83"/>
      <c r="Q875" s="83"/>
      <c r="R875" s="83"/>
      <c r="T875" s="4"/>
      <c r="AA875" s="1059"/>
    </row>
    <row r="876" spans="7:27" ht="14.5">
      <c r="G876" s="83"/>
      <c r="H876" s="83"/>
      <c r="I876" s="83"/>
      <c r="J876" s="83"/>
      <c r="K876" s="83"/>
      <c r="L876" s="83"/>
      <c r="M876" s="83"/>
      <c r="N876" s="83"/>
      <c r="O876" s="83"/>
      <c r="P876" s="83"/>
      <c r="Q876" s="83"/>
      <c r="R876" s="83"/>
      <c r="T876" s="4"/>
      <c r="AA876" s="1059"/>
    </row>
    <row r="877" spans="7:27" ht="14.5">
      <c r="G877" s="83"/>
      <c r="H877" s="83"/>
      <c r="I877" s="83"/>
      <c r="J877" s="83"/>
      <c r="K877" s="83"/>
      <c r="L877" s="83"/>
      <c r="M877" s="83"/>
      <c r="N877" s="83"/>
      <c r="O877" s="83"/>
      <c r="P877" s="83"/>
      <c r="Q877" s="83"/>
      <c r="R877" s="83"/>
      <c r="T877" s="4"/>
      <c r="AA877" s="1059"/>
    </row>
    <row r="878" spans="7:27" ht="14.5">
      <c r="G878" s="83"/>
      <c r="H878" s="83"/>
      <c r="I878" s="83"/>
      <c r="J878" s="83"/>
      <c r="K878" s="83"/>
      <c r="L878" s="83"/>
      <c r="M878" s="83"/>
      <c r="N878" s="83"/>
      <c r="O878" s="83"/>
      <c r="P878" s="83"/>
      <c r="Q878" s="83"/>
      <c r="R878" s="83"/>
      <c r="T878" s="4"/>
      <c r="AA878" s="1059"/>
    </row>
    <row r="879" spans="7:27" ht="14.5">
      <c r="G879" s="83"/>
      <c r="H879" s="83"/>
      <c r="I879" s="83"/>
      <c r="J879" s="83"/>
      <c r="K879" s="83"/>
      <c r="L879" s="83"/>
      <c r="M879" s="83"/>
      <c r="N879" s="83"/>
      <c r="O879" s="83"/>
      <c r="P879" s="83"/>
      <c r="Q879" s="83"/>
      <c r="R879" s="83"/>
      <c r="T879" s="4"/>
      <c r="AA879" s="1059"/>
    </row>
    <row r="880" spans="7:27" ht="14.5">
      <c r="G880" s="83"/>
      <c r="H880" s="83"/>
      <c r="I880" s="83"/>
      <c r="J880" s="83"/>
      <c r="K880" s="83"/>
      <c r="L880" s="83"/>
      <c r="M880" s="83"/>
      <c r="N880" s="83"/>
      <c r="O880" s="83"/>
      <c r="P880" s="83"/>
      <c r="Q880" s="83"/>
      <c r="R880" s="83"/>
      <c r="T880" s="4"/>
      <c r="AA880" s="1059"/>
    </row>
    <row r="881" spans="7:27" ht="14.5">
      <c r="G881" s="83"/>
      <c r="H881" s="83"/>
      <c r="I881" s="83"/>
      <c r="J881" s="83"/>
      <c r="K881" s="83"/>
      <c r="L881" s="83"/>
      <c r="M881" s="83"/>
      <c r="N881" s="83"/>
      <c r="O881" s="83"/>
      <c r="P881" s="83"/>
      <c r="Q881" s="83"/>
      <c r="R881" s="83"/>
      <c r="T881" s="4"/>
      <c r="AA881" s="1059"/>
    </row>
    <row r="882" spans="7:27" ht="14.5">
      <c r="G882" s="83"/>
      <c r="H882" s="83"/>
      <c r="I882" s="83"/>
      <c r="J882" s="83"/>
      <c r="K882" s="83"/>
      <c r="L882" s="83"/>
      <c r="M882" s="83"/>
      <c r="N882" s="83"/>
      <c r="O882" s="83"/>
      <c r="P882" s="83"/>
      <c r="Q882" s="83"/>
      <c r="R882" s="83"/>
      <c r="T882" s="4"/>
      <c r="AA882" s="1059"/>
    </row>
    <row r="883" spans="7:27" ht="14.5">
      <c r="G883" s="83"/>
      <c r="H883" s="83"/>
      <c r="I883" s="83"/>
      <c r="J883" s="83"/>
      <c r="K883" s="83"/>
      <c r="L883" s="83"/>
      <c r="M883" s="83"/>
      <c r="N883" s="83"/>
      <c r="O883" s="83"/>
      <c r="P883" s="83"/>
      <c r="Q883" s="83"/>
      <c r="R883" s="83"/>
      <c r="T883" s="4"/>
      <c r="AA883" s="1059"/>
    </row>
    <row r="884" spans="7:27" ht="14.5">
      <c r="G884" s="83"/>
      <c r="H884" s="83"/>
      <c r="I884" s="83"/>
      <c r="J884" s="83"/>
      <c r="K884" s="83"/>
      <c r="L884" s="83"/>
      <c r="M884" s="83"/>
      <c r="N884" s="83"/>
      <c r="O884" s="83"/>
      <c r="P884" s="83"/>
      <c r="Q884" s="83"/>
      <c r="R884" s="83"/>
      <c r="T884" s="4"/>
      <c r="AA884" s="1059"/>
    </row>
    <row r="885" spans="7:27" ht="14.5">
      <c r="G885" s="83"/>
      <c r="H885" s="83"/>
      <c r="I885" s="83"/>
      <c r="J885" s="83"/>
      <c r="K885" s="83"/>
      <c r="L885" s="83"/>
      <c r="M885" s="83"/>
      <c r="N885" s="83"/>
      <c r="O885" s="83"/>
      <c r="P885" s="83"/>
      <c r="Q885" s="83"/>
      <c r="R885" s="83"/>
      <c r="T885" s="4"/>
      <c r="AA885" s="1059"/>
    </row>
    <row r="886" spans="7:27" ht="14.5">
      <c r="G886" s="83"/>
      <c r="H886" s="83"/>
      <c r="I886" s="83"/>
      <c r="J886" s="83"/>
      <c r="K886" s="83"/>
      <c r="L886" s="83"/>
      <c r="M886" s="83"/>
      <c r="N886" s="83"/>
      <c r="O886" s="83"/>
      <c r="P886" s="83"/>
      <c r="Q886" s="83"/>
      <c r="R886" s="83"/>
      <c r="T886" s="4"/>
      <c r="AA886" s="1059"/>
    </row>
    <row r="887" spans="7:27" ht="14.5">
      <c r="G887" s="83"/>
      <c r="H887" s="83"/>
      <c r="I887" s="83"/>
      <c r="J887" s="83"/>
      <c r="K887" s="83"/>
      <c r="L887" s="83"/>
      <c r="M887" s="83"/>
      <c r="N887" s="83"/>
      <c r="O887" s="83"/>
      <c r="P887" s="83"/>
      <c r="Q887" s="83"/>
      <c r="R887" s="83"/>
      <c r="T887" s="4"/>
      <c r="AA887" s="1059"/>
    </row>
    <row r="888" spans="7:27" ht="14.5">
      <c r="G888" s="83"/>
      <c r="H888" s="83"/>
      <c r="I888" s="83"/>
      <c r="J888" s="83"/>
      <c r="K888" s="83"/>
      <c r="L888" s="83"/>
      <c r="M888" s="83"/>
      <c r="N888" s="83"/>
      <c r="O888" s="83"/>
      <c r="P888" s="83"/>
      <c r="Q888" s="83"/>
      <c r="R888" s="83"/>
      <c r="T888" s="4"/>
      <c r="AA888" s="1059"/>
    </row>
    <row r="889" spans="7:27" ht="14.5">
      <c r="G889" s="83"/>
      <c r="H889" s="83"/>
      <c r="I889" s="83"/>
      <c r="J889" s="83"/>
      <c r="K889" s="83"/>
      <c r="L889" s="83"/>
      <c r="M889" s="83"/>
      <c r="N889" s="83"/>
      <c r="O889" s="83"/>
      <c r="P889" s="83"/>
      <c r="Q889" s="83"/>
      <c r="R889" s="83"/>
      <c r="T889" s="4"/>
      <c r="AA889" s="1059"/>
    </row>
    <row r="890" spans="7:27" ht="14.5">
      <c r="G890" s="83"/>
      <c r="H890" s="83"/>
      <c r="I890" s="83"/>
      <c r="J890" s="83"/>
      <c r="K890" s="83"/>
      <c r="L890" s="83"/>
      <c r="M890" s="83"/>
      <c r="N890" s="83"/>
      <c r="O890" s="83"/>
      <c r="P890" s="83"/>
      <c r="Q890" s="83"/>
      <c r="R890" s="83"/>
      <c r="T890" s="4"/>
      <c r="AA890" s="1059"/>
    </row>
    <row r="891" spans="7:27" ht="14.5">
      <c r="G891" s="83"/>
      <c r="H891" s="83"/>
      <c r="I891" s="83"/>
      <c r="J891" s="83"/>
      <c r="K891" s="83"/>
      <c r="L891" s="83"/>
      <c r="M891" s="83"/>
      <c r="N891" s="83"/>
      <c r="O891" s="83"/>
      <c r="P891" s="83"/>
      <c r="Q891" s="83"/>
      <c r="R891" s="83"/>
      <c r="T891" s="4"/>
      <c r="AA891" s="1059"/>
    </row>
    <row r="892" spans="7:27" ht="14.5">
      <c r="G892" s="83"/>
      <c r="H892" s="83"/>
      <c r="I892" s="83"/>
      <c r="J892" s="83"/>
      <c r="K892" s="83"/>
      <c r="L892" s="83"/>
      <c r="M892" s="83"/>
      <c r="N892" s="83"/>
      <c r="O892" s="83"/>
      <c r="P892" s="83"/>
      <c r="Q892" s="83"/>
      <c r="R892" s="83"/>
      <c r="T892" s="4"/>
      <c r="AA892" s="1059"/>
    </row>
    <row r="893" spans="7:27" ht="14.5">
      <c r="G893" s="83"/>
      <c r="H893" s="83"/>
      <c r="I893" s="83"/>
      <c r="J893" s="83"/>
      <c r="K893" s="83"/>
      <c r="L893" s="83"/>
      <c r="M893" s="83"/>
      <c r="N893" s="83"/>
      <c r="O893" s="83"/>
      <c r="P893" s="83"/>
      <c r="Q893" s="83"/>
      <c r="R893" s="83"/>
      <c r="T893" s="4"/>
      <c r="AA893" s="1059"/>
    </row>
    <row r="894" spans="7:27" ht="14.5">
      <c r="G894" s="83"/>
      <c r="H894" s="83"/>
      <c r="I894" s="83"/>
      <c r="J894" s="83"/>
      <c r="K894" s="83"/>
      <c r="L894" s="83"/>
      <c r="M894" s="83"/>
      <c r="N894" s="83"/>
      <c r="O894" s="83"/>
      <c r="P894" s="83"/>
      <c r="Q894" s="83"/>
      <c r="R894" s="83"/>
      <c r="T894" s="4"/>
      <c r="AA894" s="1059"/>
    </row>
    <row r="895" spans="7:27" ht="14.5">
      <c r="G895" s="83"/>
      <c r="H895" s="83"/>
      <c r="I895" s="83"/>
      <c r="J895" s="83"/>
      <c r="K895" s="83"/>
      <c r="L895" s="83"/>
      <c r="M895" s="83"/>
      <c r="N895" s="83"/>
      <c r="O895" s="83"/>
      <c r="P895" s="83"/>
      <c r="Q895" s="83"/>
      <c r="R895" s="83"/>
      <c r="T895" s="4"/>
      <c r="AA895" s="1059"/>
    </row>
    <row r="896" spans="7:27" ht="14.5">
      <c r="G896" s="83"/>
      <c r="H896" s="83"/>
      <c r="I896" s="83"/>
      <c r="J896" s="83"/>
      <c r="K896" s="83"/>
      <c r="L896" s="83"/>
      <c r="M896" s="83"/>
      <c r="N896" s="83"/>
      <c r="O896" s="83"/>
      <c r="P896" s="83"/>
      <c r="Q896" s="83"/>
      <c r="R896" s="83"/>
      <c r="T896" s="4"/>
      <c r="AA896" s="1059"/>
    </row>
    <row r="897" spans="7:27" ht="14.5">
      <c r="G897" s="83"/>
      <c r="H897" s="83"/>
      <c r="I897" s="83"/>
      <c r="J897" s="83"/>
      <c r="K897" s="83"/>
      <c r="L897" s="83"/>
      <c r="M897" s="83"/>
      <c r="N897" s="83"/>
      <c r="O897" s="83"/>
      <c r="P897" s="83"/>
      <c r="Q897" s="83"/>
      <c r="R897" s="83"/>
      <c r="T897" s="4"/>
      <c r="AA897" s="1059"/>
    </row>
    <row r="898" spans="7:27" ht="14.5">
      <c r="G898" s="83"/>
      <c r="H898" s="83"/>
      <c r="I898" s="83"/>
      <c r="J898" s="83"/>
      <c r="K898" s="83"/>
      <c r="L898" s="83"/>
      <c r="M898" s="83"/>
      <c r="N898" s="83"/>
      <c r="O898" s="83"/>
      <c r="P898" s="83"/>
      <c r="Q898" s="83"/>
      <c r="R898" s="83"/>
      <c r="T898" s="4"/>
      <c r="AA898" s="1059"/>
    </row>
    <row r="899" spans="7:27" ht="14.5">
      <c r="G899" s="83"/>
      <c r="H899" s="83"/>
      <c r="I899" s="83"/>
      <c r="J899" s="83"/>
      <c r="K899" s="83"/>
      <c r="L899" s="83"/>
      <c r="M899" s="83"/>
      <c r="N899" s="83"/>
      <c r="O899" s="83"/>
      <c r="P899" s="83"/>
      <c r="Q899" s="83"/>
      <c r="R899" s="83"/>
      <c r="T899" s="4"/>
      <c r="AA899" s="1059"/>
    </row>
    <row r="900" spans="7:27" ht="14.5">
      <c r="G900" s="83"/>
      <c r="H900" s="83"/>
      <c r="I900" s="83"/>
      <c r="J900" s="83"/>
      <c r="K900" s="83"/>
      <c r="L900" s="83"/>
      <c r="M900" s="83"/>
      <c r="N900" s="83"/>
      <c r="O900" s="83"/>
      <c r="P900" s="83"/>
      <c r="Q900" s="83"/>
      <c r="R900" s="83"/>
      <c r="T900" s="4"/>
      <c r="AA900" s="1059"/>
    </row>
    <row r="901" spans="7:27" ht="14.5">
      <c r="G901" s="83"/>
      <c r="H901" s="83"/>
      <c r="I901" s="83"/>
      <c r="J901" s="83"/>
      <c r="K901" s="83"/>
      <c r="L901" s="83"/>
      <c r="M901" s="83"/>
      <c r="N901" s="83"/>
      <c r="O901" s="83"/>
      <c r="P901" s="83"/>
      <c r="Q901" s="83"/>
      <c r="R901" s="83"/>
      <c r="T901" s="4"/>
      <c r="AA901" s="1059"/>
    </row>
    <row r="902" spans="7:27" ht="14.5">
      <c r="G902" s="83"/>
      <c r="H902" s="83"/>
      <c r="I902" s="83"/>
      <c r="J902" s="83"/>
      <c r="K902" s="83"/>
      <c r="L902" s="83"/>
      <c r="M902" s="83"/>
      <c r="N902" s="83"/>
      <c r="O902" s="83"/>
      <c r="P902" s="83"/>
      <c r="Q902" s="83"/>
      <c r="R902" s="83"/>
      <c r="T902" s="4"/>
      <c r="AA902" s="1059"/>
    </row>
    <row r="903" spans="7:27" ht="14.5">
      <c r="G903" s="83"/>
      <c r="H903" s="83"/>
      <c r="I903" s="83"/>
      <c r="J903" s="83"/>
      <c r="K903" s="83"/>
      <c r="L903" s="83"/>
      <c r="M903" s="83"/>
      <c r="N903" s="83"/>
      <c r="O903" s="83"/>
      <c r="P903" s="83"/>
      <c r="Q903" s="83"/>
      <c r="R903" s="83"/>
      <c r="T903" s="4"/>
      <c r="AA903" s="1059"/>
    </row>
    <row r="904" spans="7:27" ht="14.5">
      <c r="G904" s="83"/>
      <c r="H904" s="83"/>
      <c r="I904" s="83"/>
      <c r="J904" s="83"/>
      <c r="K904" s="83"/>
      <c r="L904" s="83"/>
      <c r="M904" s="83"/>
      <c r="N904" s="83"/>
      <c r="O904" s="83"/>
      <c r="P904" s="83"/>
      <c r="Q904" s="83"/>
      <c r="R904" s="83"/>
      <c r="T904" s="4"/>
      <c r="AA904" s="1059"/>
    </row>
    <row r="905" spans="7:27" ht="14.5">
      <c r="G905" s="83"/>
      <c r="H905" s="83"/>
      <c r="I905" s="83"/>
      <c r="J905" s="83"/>
      <c r="K905" s="83"/>
      <c r="L905" s="83"/>
      <c r="M905" s="83"/>
      <c r="N905" s="83"/>
      <c r="O905" s="83"/>
      <c r="P905" s="83"/>
      <c r="Q905" s="83"/>
      <c r="R905" s="83"/>
      <c r="T905" s="4"/>
      <c r="AA905" s="1059"/>
    </row>
    <row r="906" spans="7:27" ht="14.5">
      <c r="G906" s="83"/>
      <c r="H906" s="83"/>
      <c r="I906" s="83"/>
      <c r="J906" s="83"/>
      <c r="K906" s="83"/>
      <c r="L906" s="83"/>
      <c r="M906" s="83"/>
      <c r="N906" s="83"/>
      <c r="O906" s="83"/>
      <c r="P906" s="83"/>
      <c r="Q906" s="83"/>
      <c r="R906" s="83"/>
      <c r="T906" s="4"/>
      <c r="AA906" s="1059"/>
    </row>
    <row r="907" spans="7:27" ht="14.5">
      <c r="G907" s="83"/>
      <c r="H907" s="83"/>
      <c r="I907" s="83"/>
      <c r="J907" s="83"/>
      <c r="K907" s="83"/>
      <c r="L907" s="83"/>
      <c r="M907" s="83"/>
      <c r="N907" s="83"/>
      <c r="O907" s="83"/>
      <c r="P907" s="83"/>
      <c r="Q907" s="83"/>
      <c r="R907" s="83"/>
      <c r="T907" s="4"/>
      <c r="AA907" s="1059"/>
    </row>
    <row r="908" spans="7:27" ht="14.5">
      <c r="G908" s="83"/>
      <c r="H908" s="83"/>
      <c r="I908" s="83"/>
      <c r="J908" s="83"/>
      <c r="K908" s="83"/>
      <c r="L908" s="83"/>
      <c r="M908" s="83"/>
      <c r="N908" s="83"/>
      <c r="O908" s="83"/>
      <c r="P908" s="83"/>
      <c r="Q908" s="83"/>
      <c r="R908" s="83"/>
      <c r="T908" s="4"/>
      <c r="AA908" s="1059"/>
    </row>
    <row r="909" spans="7:27" ht="14.5">
      <c r="G909" s="83"/>
      <c r="H909" s="83"/>
      <c r="I909" s="83"/>
      <c r="J909" s="83"/>
      <c r="K909" s="83"/>
      <c r="L909" s="83"/>
      <c r="M909" s="83"/>
      <c r="N909" s="83"/>
      <c r="O909" s="83"/>
      <c r="P909" s="83"/>
      <c r="Q909" s="83"/>
      <c r="R909" s="83"/>
      <c r="T909" s="4"/>
      <c r="AA909" s="1059"/>
    </row>
    <row r="910" spans="7:27" ht="14.5">
      <c r="G910" s="83"/>
      <c r="H910" s="83"/>
      <c r="I910" s="83"/>
      <c r="J910" s="83"/>
      <c r="K910" s="83"/>
      <c r="L910" s="83"/>
      <c r="M910" s="83"/>
      <c r="N910" s="83"/>
      <c r="O910" s="83"/>
      <c r="P910" s="83"/>
      <c r="Q910" s="83"/>
      <c r="R910" s="83"/>
      <c r="T910" s="4"/>
      <c r="AA910" s="1059"/>
    </row>
    <row r="911" spans="7:27" ht="14.5">
      <c r="G911" s="83"/>
      <c r="H911" s="83"/>
      <c r="I911" s="83"/>
      <c r="J911" s="83"/>
      <c r="K911" s="83"/>
      <c r="L911" s="83"/>
      <c r="M911" s="83"/>
      <c r="N911" s="83"/>
      <c r="O911" s="83"/>
      <c r="P911" s="83"/>
      <c r="Q911" s="83"/>
      <c r="R911" s="83"/>
      <c r="T911" s="4"/>
      <c r="AA911" s="1059"/>
    </row>
    <row r="912" spans="7:27" ht="14.5">
      <c r="G912" s="83"/>
      <c r="H912" s="83"/>
      <c r="I912" s="83"/>
      <c r="J912" s="83"/>
      <c r="K912" s="83"/>
      <c r="L912" s="83"/>
      <c r="M912" s="83"/>
      <c r="N912" s="83"/>
      <c r="O912" s="83"/>
      <c r="P912" s="83"/>
      <c r="Q912" s="83"/>
      <c r="R912" s="83"/>
      <c r="T912" s="4"/>
      <c r="AA912" s="1059"/>
    </row>
    <row r="913" spans="7:27" ht="14.5">
      <c r="G913" s="83"/>
      <c r="H913" s="83"/>
      <c r="I913" s="83"/>
      <c r="J913" s="83"/>
      <c r="K913" s="83"/>
      <c r="L913" s="83"/>
      <c r="M913" s="83"/>
      <c r="N913" s="83"/>
      <c r="O913" s="83"/>
      <c r="P913" s="83"/>
      <c r="Q913" s="83"/>
      <c r="R913" s="83"/>
      <c r="T913" s="4"/>
      <c r="AA913" s="1059"/>
    </row>
    <row r="914" spans="7:27" ht="14.5">
      <c r="G914" s="83"/>
      <c r="H914" s="83"/>
      <c r="I914" s="83"/>
      <c r="J914" s="83"/>
      <c r="K914" s="83"/>
      <c r="L914" s="83"/>
      <c r="M914" s="83"/>
      <c r="N914" s="83"/>
      <c r="O914" s="83"/>
      <c r="P914" s="83"/>
      <c r="Q914" s="83"/>
      <c r="R914" s="83"/>
      <c r="T914" s="4"/>
      <c r="AA914" s="1059"/>
    </row>
    <row r="915" spans="7:27" ht="14.5">
      <c r="G915" s="83"/>
      <c r="H915" s="83"/>
      <c r="I915" s="83"/>
      <c r="J915" s="83"/>
      <c r="K915" s="83"/>
      <c r="L915" s="83"/>
      <c r="M915" s="83"/>
      <c r="N915" s="83"/>
      <c r="O915" s="83"/>
      <c r="P915" s="83"/>
      <c r="Q915" s="83"/>
      <c r="R915" s="83"/>
      <c r="T915" s="4"/>
      <c r="AA915" s="1059"/>
    </row>
    <row r="916" spans="7:27" ht="14.5">
      <c r="G916" s="83"/>
      <c r="H916" s="83"/>
      <c r="I916" s="83"/>
      <c r="J916" s="83"/>
      <c r="K916" s="83"/>
      <c r="L916" s="83"/>
      <c r="M916" s="83"/>
      <c r="N916" s="83"/>
      <c r="O916" s="83"/>
      <c r="P916" s="83"/>
      <c r="Q916" s="83"/>
      <c r="R916" s="83"/>
      <c r="T916" s="4"/>
      <c r="AA916" s="1059"/>
    </row>
    <row r="917" spans="7:27" ht="14.5">
      <c r="G917" s="83"/>
      <c r="H917" s="83"/>
      <c r="I917" s="83"/>
      <c r="J917" s="83"/>
      <c r="K917" s="83"/>
      <c r="L917" s="83"/>
      <c r="M917" s="83"/>
      <c r="N917" s="83"/>
      <c r="O917" s="83"/>
      <c r="P917" s="83"/>
      <c r="Q917" s="83"/>
      <c r="R917" s="83"/>
      <c r="T917" s="4"/>
      <c r="AA917" s="1059"/>
    </row>
    <row r="918" spans="7:27" ht="14.5">
      <c r="G918" s="83"/>
      <c r="H918" s="83"/>
      <c r="I918" s="83"/>
      <c r="J918" s="83"/>
      <c r="K918" s="83"/>
      <c r="L918" s="83"/>
      <c r="M918" s="83"/>
      <c r="N918" s="83"/>
      <c r="O918" s="83"/>
      <c r="P918" s="83"/>
      <c r="Q918" s="83"/>
      <c r="R918" s="83"/>
      <c r="T918" s="4"/>
      <c r="AA918" s="1059"/>
    </row>
    <row r="919" spans="7:27" ht="14.5">
      <c r="G919" s="83"/>
      <c r="H919" s="83"/>
      <c r="I919" s="83"/>
      <c r="J919" s="83"/>
      <c r="K919" s="83"/>
      <c r="L919" s="83"/>
      <c r="M919" s="83"/>
      <c r="N919" s="83"/>
      <c r="O919" s="83"/>
      <c r="P919" s="83"/>
      <c r="Q919" s="83"/>
      <c r="R919" s="83"/>
      <c r="T919" s="4"/>
      <c r="AA919" s="1059"/>
    </row>
    <row r="920" spans="7:27" ht="14.5">
      <c r="G920" s="83"/>
      <c r="H920" s="83"/>
      <c r="I920" s="83"/>
      <c r="J920" s="83"/>
      <c r="K920" s="83"/>
      <c r="L920" s="83"/>
      <c r="M920" s="83"/>
      <c r="N920" s="83"/>
      <c r="O920" s="83"/>
      <c r="P920" s="83"/>
      <c r="Q920" s="83"/>
      <c r="R920" s="83"/>
      <c r="T920" s="4"/>
      <c r="AA920" s="1059"/>
    </row>
    <row r="921" spans="7:27" ht="14.5">
      <c r="G921" s="83"/>
      <c r="H921" s="83"/>
      <c r="I921" s="83"/>
      <c r="J921" s="83"/>
      <c r="K921" s="83"/>
      <c r="L921" s="83"/>
      <c r="M921" s="83"/>
      <c r="N921" s="83"/>
      <c r="O921" s="83"/>
      <c r="P921" s="83"/>
      <c r="Q921" s="83"/>
      <c r="R921" s="83"/>
      <c r="T921" s="4"/>
      <c r="AA921" s="1059"/>
    </row>
    <row r="922" spans="7:27" ht="14.5">
      <c r="G922" s="83"/>
      <c r="H922" s="83"/>
      <c r="I922" s="83"/>
      <c r="J922" s="83"/>
      <c r="K922" s="83"/>
      <c r="L922" s="83"/>
      <c r="M922" s="83"/>
      <c r="N922" s="83"/>
      <c r="O922" s="83"/>
      <c r="P922" s="83"/>
      <c r="Q922" s="83"/>
      <c r="R922" s="83"/>
      <c r="T922" s="4"/>
      <c r="AA922" s="1059"/>
    </row>
    <row r="923" spans="7:27" ht="14.5">
      <c r="G923" s="83"/>
      <c r="H923" s="83"/>
      <c r="I923" s="83"/>
      <c r="J923" s="83"/>
      <c r="K923" s="83"/>
      <c r="L923" s="83"/>
      <c r="M923" s="83"/>
      <c r="N923" s="83"/>
      <c r="O923" s="83"/>
      <c r="P923" s="83"/>
      <c r="Q923" s="83"/>
      <c r="R923" s="83"/>
      <c r="T923" s="4"/>
      <c r="AA923" s="1059"/>
    </row>
    <row r="924" spans="7:27" ht="14.5">
      <c r="G924" s="83"/>
      <c r="H924" s="83"/>
      <c r="I924" s="83"/>
      <c r="J924" s="83"/>
      <c r="K924" s="83"/>
      <c r="L924" s="83"/>
      <c r="M924" s="83"/>
      <c r="N924" s="83"/>
      <c r="O924" s="83"/>
      <c r="P924" s="83"/>
      <c r="Q924" s="83"/>
      <c r="R924" s="83"/>
      <c r="T924" s="4"/>
      <c r="AA924" s="1059"/>
    </row>
    <row r="925" spans="7:27" ht="14.5">
      <c r="G925" s="83"/>
      <c r="H925" s="83"/>
      <c r="I925" s="83"/>
      <c r="J925" s="83"/>
      <c r="K925" s="83"/>
      <c r="L925" s="83"/>
      <c r="M925" s="83"/>
      <c r="N925" s="83"/>
      <c r="O925" s="83"/>
      <c r="P925" s="83"/>
      <c r="Q925" s="83"/>
      <c r="R925" s="83"/>
      <c r="T925" s="4"/>
      <c r="AA925" s="1059"/>
    </row>
    <row r="926" spans="7:27" ht="14.5">
      <c r="G926" s="83"/>
      <c r="H926" s="83"/>
      <c r="I926" s="83"/>
      <c r="J926" s="83"/>
      <c r="K926" s="83"/>
      <c r="L926" s="83"/>
      <c r="M926" s="83"/>
      <c r="N926" s="83"/>
      <c r="O926" s="83"/>
      <c r="P926" s="83"/>
      <c r="Q926" s="83"/>
      <c r="R926" s="83"/>
      <c r="T926" s="4"/>
      <c r="AA926" s="1059"/>
    </row>
    <row r="927" spans="7:27" ht="14.5">
      <c r="G927" s="83"/>
      <c r="H927" s="83"/>
      <c r="I927" s="83"/>
      <c r="J927" s="83"/>
      <c r="K927" s="83"/>
      <c r="L927" s="83"/>
      <c r="M927" s="83"/>
      <c r="N927" s="83"/>
      <c r="O927" s="83"/>
      <c r="P927" s="83"/>
      <c r="Q927" s="83"/>
      <c r="R927" s="83"/>
      <c r="T927" s="4"/>
      <c r="AA927" s="1059"/>
    </row>
    <row r="928" spans="7:27" ht="14.5">
      <c r="G928" s="83"/>
      <c r="H928" s="83"/>
      <c r="I928" s="83"/>
      <c r="J928" s="83"/>
      <c r="K928" s="83"/>
      <c r="L928" s="83"/>
      <c r="M928" s="83"/>
      <c r="N928" s="83"/>
      <c r="O928" s="83"/>
      <c r="P928" s="83"/>
      <c r="Q928" s="83"/>
      <c r="R928" s="83"/>
      <c r="T928" s="4"/>
      <c r="AA928" s="1059"/>
    </row>
    <row r="929" spans="7:27" ht="14.5">
      <c r="G929" s="83"/>
      <c r="H929" s="83"/>
      <c r="I929" s="83"/>
      <c r="J929" s="83"/>
      <c r="K929" s="83"/>
      <c r="L929" s="83"/>
      <c r="M929" s="83"/>
      <c r="N929" s="83"/>
      <c r="O929" s="83"/>
      <c r="P929" s="83"/>
      <c r="Q929" s="83"/>
      <c r="R929" s="83"/>
      <c r="T929" s="4"/>
      <c r="AA929" s="1059"/>
    </row>
    <row r="930" spans="7:27" ht="14.5">
      <c r="G930" s="83"/>
      <c r="H930" s="83"/>
      <c r="I930" s="83"/>
      <c r="J930" s="83"/>
      <c r="K930" s="83"/>
      <c r="L930" s="83"/>
      <c r="M930" s="83"/>
      <c r="N930" s="83"/>
      <c r="O930" s="83"/>
      <c r="P930" s="83"/>
      <c r="Q930" s="83"/>
      <c r="R930" s="83"/>
      <c r="T930" s="4"/>
      <c r="AA930" s="1059"/>
    </row>
    <row r="931" spans="7:27" ht="14.5">
      <c r="G931" s="83"/>
      <c r="H931" s="83"/>
      <c r="I931" s="83"/>
      <c r="J931" s="83"/>
      <c r="K931" s="83"/>
      <c r="L931" s="83"/>
      <c r="M931" s="83"/>
      <c r="N931" s="83"/>
      <c r="O931" s="83"/>
      <c r="P931" s="83"/>
      <c r="Q931" s="83"/>
      <c r="R931" s="83"/>
      <c r="T931" s="4"/>
      <c r="AA931" s="1059"/>
    </row>
    <row r="932" spans="7:27" ht="14.5">
      <c r="G932" s="83"/>
      <c r="H932" s="83"/>
      <c r="I932" s="83"/>
      <c r="J932" s="83"/>
      <c r="K932" s="83"/>
      <c r="L932" s="83"/>
      <c r="M932" s="83"/>
      <c r="N932" s="83"/>
      <c r="O932" s="83"/>
      <c r="P932" s="83"/>
      <c r="Q932" s="83"/>
      <c r="R932" s="83"/>
      <c r="T932" s="4"/>
      <c r="AA932" s="1059"/>
    </row>
    <row r="933" spans="7:27" ht="14.5">
      <c r="G933" s="83"/>
      <c r="H933" s="83"/>
      <c r="I933" s="83"/>
      <c r="J933" s="83"/>
      <c r="K933" s="83"/>
      <c r="L933" s="83"/>
      <c r="M933" s="83"/>
      <c r="N933" s="83"/>
      <c r="O933" s="83"/>
      <c r="P933" s="83"/>
      <c r="Q933" s="83"/>
      <c r="R933" s="83"/>
      <c r="T933" s="4"/>
      <c r="AA933" s="1059"/>
    </row>
    <row r="934" spans="7:27" ht="14.5">
      <c r="G934" s="83"/>
      <c r="H934" s="83"/>
      <c r="I934" s="83"/>
      <c r="J934" s="83"/>
      <c r="K934" s="83"/>
      <c r="L934" s="83"/>
      <c r="M934" s="83"/>
      <c r="N934" s="83"/>
      <c r="O934" s="83"/>
      <c r="P934" s="83"/>
      <c r="Q934" s="83"/>
      <c r="R934" s="83"/>
      <c r="T934" s="4"/>
      <c r="AA934" s="1059"/>
    </row>
    <row r="935" spans="7:27" ht="14.5">
      <c r="G935" s="83"/>
      <c r="H935" s="83"/>
      <c r="I935" s="83"/>
      <c r="J935" s="83"/>
      <c r="K935" s="83"/>
      <c r="L935" s="83"/>
      <c r="M935" s="83"/>
      <c r="N935" s="83"/>
      <c r="O935" s="83"/>
      <c r="P935" s="83"/>
      <c r="Q935" s="83"/>
      <c r="R935" s="83"/>
      <c r="T935" s="4"/>
      <c r="AA935" s="1059"/>
    </row>
    <row r="936" spans="7:27" ht="14.5">
      <c r="G936" s="83"/>
      <c r="H936" s="83"/>
      <c r="I936" s="83"/>
      <c r="J936" s="83"/>
      <c r="K936" s="83"/>
      <c r="L936" s="83"/>
      <c r="M936" s="83"/>
      <c r="N936" s="83"/>
      <c r="O936" s="83"/>
      <c r="P936" s="83"/>
      <c r="Q936" s="83"/>
      <c r="R936" s="83"/>
      <c r="T936" s="4"/>
      <c r="AA936" s="1059"/>
    </row>
    <row r="937" spans="7:27" ht="14.5">
      <c r="G937" s="83"/>
      <c r="H937" s="83"/>
      <c r="I937" s="83"/>
      <c r="J937" s="83"/>
      <c r="K937" s="83"/>
      <c r="L937" s="83"/>
      <c r="M937" s="83"/>
      <c r="N937" s="83"/>
      <c r="O937" s="83"/>
      <c r="P937" s="83"/>
      <c r="Q937" s="83"/>
      <c r="R937" s="83"/>
      <c r="T937" s="4"/>
      <c r="AA937" s="1059"/>
    </row>
    <row r="938" spans="7:27" ht="14.5">
      <c r="G938" s="83"/>
      <c r="H938" s="83"/>
      <c r="I938" s="83"/>
      <c r="J938" s="83"/>
      <c r="K938" s="83"/>
      <c r="L938" s="83"/>
      <c r="M938" s="83"/>
      <c r="N938" s="83"/>
      <c r="O938" s="83"/>
      <c r="P938" s="83"/>
      <c r="Q938" s="83"/>
      <c r="R938" s="83"/>
      <c r="T938" s="4"/>
      <c r="AA938" s="1059"/>
    </row>
    <row r="939" spans="7:27" ht="14.5">
      <c r="G939" s="83"/>
      <c r="H939" s="83"/>
      <c r="I939" s="83"/>
      <c r="J939" s="83"/>
      <c r="K939" s="83"/>
      <c r="L939" s="83"/>
      <c r="M939" s="83"/>
      <c r="N939" s="83"/>
      <c r="O939" s="83"/>
      <c r="P939" s="83"/>
      <c r="Q939" s="83"/>
      <c r="R939" s="83"/>
      <c r="T939" s="4"/>
      <c r="AA939" s="1059"/>
    </row>
    <row r="940" spans="7:27" ht="14.5">
      <c r="G940" s="83"/>
      <c r="H940" s="83"/>
      <c r="I940" s="83"/>
      <c r="J940" s="83"/>
      <c r="K940" s="83"/>
      <c r="L940" s="83"/>
      <c r="M940" s="83"/>
      <c r="N940" s="83"/>
      <c r="O940" s="83"/>
      <c r="P940" s="83"/>
      <c r="Q940" s="83"/>
      <c r="R940" s="83"/>
      <c r="T940" s="4"/>
      <c r="AA940" s="1059"/>
    </row>
    <row r="941" spans="7:27" ht="14.5">
      <c r="G941" s="83"/>
      <c r="H941" s="83"/>
      <c r="I941" s="83"/>
      <c r="J941" s="83"/>
      <c r="K941" s="83"/>
      <c r="L941" s="83"/>
      <c r="M941" s="83"/>
      <c r="N941" s="83"/>
      <c r="O941" s="83"/>
      <c r="P941" s="83"/>
      <c r="Q941" s="83"/>
      <c r="R941" s="83"/>
      <c r="T941" s="4"/>
      <c r="AA941" s="1059"/>
    </row>
    <row r="942" spans="7:27" ht="14.5">
      <c r="G942" s="83"/>
      <c r="H942" s="83"/>
      <c r="I942" s="83"/>
      <c r="J942" s="83"/>
      <c r="K942" s="83"/>
      <c r="L942" s="83"/>
      <c r="M942" s="83"/>
      <c r="N942" s="83"/>
      <c r="O942" s="83"/>
      <c r="P942" s="83"/>
      <c r="Q942" s="83"/>
      <c r="R942" s="83"/>
      <c r="T942" s="4"/>
      <c r="AA942" s="1059"/>
    </row>
    <row r="943" spans="7:27" ht="14.5">
      <c r="G943" s="83"/>
      <c r="H943" s="83"/>
      <c r="I943" s="83"/>
      <c r="J943" s="83"/>
      <c r="K943" s="83"/>
      <c r="L943" s="83"/>
      <c r="M943" s="83"/>
      <c r="N943" s="83"/>
      <c r="O943" s="83"/>
      <c r="P943" s="83"/>
      <c r="Q943" s="83"/>
      <c r="R943" s="83"/>
      <c r="T943" s="4"/>
      <c r="AA943" s="1059"/>
    </row>
    <row r="944" spans="7:27" ht="14.5">
      <c r="G944" s="83"/>
      <c r="H944" s="83"/>
      <c r="I944" s="83"/>
      <c r="J944" s="83"/>
      <c r="K944" s="83"/>
      <c r="L944" s="83"/>
      <c r="M944" s="83"/>
      <c r="N944" s="83"/>
      <c r="O944" s="83"/>
      <c r="P944" s="83"/>
      <c r="Q944" s="83"/>
      <c r="R944" s="83"/>
      <c r="T944" s="4"/>
      <c r="AA944" s="1059"/>
    </row>
    <row r="945" spans="7:27" ht="14.5">
      <c r="G945" s="83"/>
      <c r="H945" s="83"/>
      <c r="I945" s="83"/>
      <c r="J945" s="83"/>
      <c r="K945" s="83"/>
      <c r="L945" s="83"/>
      <c r="M945" s="83"/>
      <c r="N945" s="83"/>
      <c r="O945" s="83"/>
      <c r="P945" s="83"/>
      <c r="Q945" s="83"/>
      <c r="R945" s="83"/>
      <c r="T945" s="4"/>
      <c r="AA945" s="1059"/>
    </row>
    <row r="946" spans="7:27" ht="14.5">
      <c r="G946" s="83"/>
      <c r="H946" s="83"/>
      <c r="I946" s="83"/>
      <c r="J946" s="83"/>
      <c r="K946" s="83"/>
      <c r="L946" s="83"/>
      <c r="M946" s="83"/>
      <c r="N946" s="83"/>
      <c r="O946" s="83"/>
      <c r="P946" s="83"/>
      <c r="Q946" s="83"/>
      <c r="R946" s="83"/>
      <c r="T946" s="4"/>
      <c r="AA946" s="1059"/>
    </row>
    <row r="947" spans="7:27" ht="14.5">
      <c r="G947" s="83"/>
      <c r="H947" s="83"/>
      <c r="I947" s="83"/>
      <c r="J947" s="83"/>
      <c r="K947" s="83"/>
      <c r="L947" s="83"/>
      <c r="M947" s="83"/>
      <c r="N947" s="83"/>
      <c r="O947" s="83"/>
      <c r="P947" s="83"/>
      <c r="Q947" s="83"/>
      <c r="R947" s="83"/>
      <c r="T947" s="4"/>
      <c r="AA947" s="1059"/>
    </row>
    <row r="948" spans="7:27" ht="14.5">
      <c r="G948" s="83"/>
      <c r="H948" s="83"/>
      <c r="I948" s="83"/>
      <c r="J948" s="83"/>
      <c r="K948" s="83"/>
      <c r="L948" s="83"/>
      <c r="M948" s="83"/>
      <c r="N948" s="83"/>
      <c r="O948" s="83"/>
      <c r="P948" s="83"/>
      <c r="Q948" s="83"/>
      <c r="R948" s="83"/>
      <c r="T948" s="4"/>
      <c r="AA948" s="1059"/>
    </row>
    <row r="949" spans="7:27" ht="14.5">
      <c r="G949" s="83"/>
      <c r="H949" s="83"/>
      <c r="I949" s="83"/>
      <c r="J949" s="83"/>
      <c r="K949" s="83"/>
      <c r="L949" s="83"/>
      <c r="M949" s="83"/>
      <c r="N949" s="83"/>
      <c r="O949" s="83"/>
      <c r="P949" s="83"/>
      <c r="Q949" s="83"/>
      <c r="R949" s="83"/>
      <c r="T949" s="4"/>
      <c r="AA949" s="1059"/>
    </row>
    <row r="950" spans="7:27" ht="14.5">
      <c r="G950" s="83"/>
      <c r="H950" s="83"/>
      <c r="I950" s="83"/>
      <c r="J950" s="83"/>
      <c r="K950" s="83"/>
      <c r="L950" s="83"/>
      <c r="M950" s="83"/>
      <c r="N950" s="83"/>
      <c r="O950" s="83"/>
      <c r="P950" s="83"/>
      <c r="Q950" s="83"/>
      <c r="R950" s="83"/>
      <c r="T950" s="4"/>
      <c r="AA950" s="1059"/>
    </row>
    <row r="951" spans="7:27" ht="14.5">
      <c r="G951" s="83"/>
      <c r="H951" s="83"/>
      <c r="I951" s="83"/>
      <c r="J951" s="83"/>
      <c r="K951" s="83"/>
      <c r="L951" s="83"/>
      <c r="M951" s="83"/>
      <c r="N951" s="83"/>
      <c r="O951" s="83"/>
      <c r="P951" s="83"/>
      <c r="Q951" s="83"/>
      <c r="R951" s="83"/>
      <c r="T951" s="4"/>
      <c r="AA951" s="1059"/>
    </row>
    <row r="952" spans="7:27" ht="14.5">
      <c r="G952" s="83"/>
      <c r="H952" s="83"/>
      <c r="I952" s="83"/>
      <c r="J952" s="83"/>
      <c r="K952" s="83"/>
      <c r="L952" s="83"/>
      <c r="M952" s="83"/>
      <c r="N952" s="83"/>
      <c r="O952" s="83"/>
      <c r="P952" s="83"/>
      <c r="Q952" s="83"/>
      <c r="R952" s="83"/>
      <c r="T952" s="4"/>
      <c r="AA952" s="1059"/>
    </row>
    <row r="953" spans="7:27" ht="14.5">
      <c r="G953" s="83"/>
      <c r="H953" s="83"/>
      <c r="I953" s="83"/>
      <c r="J953" s="83"/>
      <c r="K953" s="83"/>
      <c r="L953" s="83"/>
      <c r="M953" s="83"/>
      <c r="N953" s="83"/>
      <c r="O953" s="83"/>
      <c r="P953" s="83"/>
      <c r="Q953" s="83"/>
      <c r="R953" s="83"/>
      <c r="T953" s="4"/>
      <c r="AA953" s="1059"/>
    </row>
    <row r="954" spans="7:27" ht="14.5">
      <c r="G954" s="83"/>
      <c r="H954" s="83"/>
      <c r="I954" s="83"/>
      <c r="J954" s="83"/>
      <c r="K954" s="83"/>
      <c r="L954" s="83"/>
      <c r="M954" s="83"/>
      <c r="N954" s="83"/>
      <c r="O954" s="83"/>
      <c r="P954" s="83"/>
      <c r="Q954" s="83"/>
      <c r="R954" s="83"/>
      <c r="T954" s="4"/>
      <c r="AA954" s="1059"/>
    </row>
    <row r="955" spans="7:27" ht="14.5">
      <c r="G955" s="83"/>
      <c r="H955" s="83"/>
      <c r="I955" s="83"/>
      <c r="J955" s="83"/>
      <c r="K955" s="83"/>
      <c r="L955" s="83"/>
      <c r="M955" s="83"/>
      <c r="N955" s="83"/>
      <c r="O955" s="83"/>
      <c r="P955" s="83"/>
      <c r="Q955" s="83"/>
      <c r="R955" s="83"/>
      <c r="T955" s="4"/>
      <c r="AA955" s="1059"/>
    </row>
    <row r="956" spans="7:27" ht="14.5">
      <c r="G956" s="83"/>
      <c r="H956" s="83"/>
      <c r="I956" s="83"/>
      <c r="J956" s="83"/>
      <c r="K956" s="83"/>
      <c r="L956" s="83"/>
      <c r="M956" s="83"/>
      <c r="N956" s="83"/>
      <c r="O956" s="83"/>
      <c r="P956" s="83"/>
      <c r="Q956" s="83"/>
      <c r="R956" s="83"/>
      <c r="T956" s="4"/>
      <c r="AA956" s="1059"/>
    </row>
    <row r="957" spans="7:27" ht="14.5">
      <c r="G957" s="83"/>
      <c r="H957" s="83"/>
      <c r="I957" s="83"/>
      <c r="J957" s="83"/>
      <c r="K957" s="83"/>
      <c r="L957" s="83"/>
      <c r="M957" s="83"/>
      <c r="N957" s="83"/>
      <c r="O957" s="83"/>
      <c r="P957" s="83"/>
      <c r="Q957" s="83"/>
      <c r="R957" s="83"/>
      <c r="T957" s="4"/>
      <c r="AA957" s="1059"/>
    </row>
    <row r="958" spans="7:27" ht="14.5">
      <c r="G958" s="83"/>
      <c r="H958" s="83"/>
      <c r="I958" s="83"/>
      <c r="J958" s="83"/>
      <c r="K958" s="83"/>
      <c r="L958" s="83"/>
      <c r="M958" s="83"/>
      <c r="N958" s="83"/>
      <c r="O958" s="83"/>
      <c r="P958" s="83"/>
      <c r="Q958" s="83"/>
      <c r="R958" s="83"/>
      <c r="T958" s="4"/>
      <c r="AA958" s="1059"/>
    </row>
    <row r="959" spans="7:27" ht="14.5">
      <c r="G959" s="83"/>
      <c r="H959" s="83"/>
      <c r="I959" s="83"/>
      <c r="J959" s="83"/>
      <c r="K959" s="83"/>
      <c r="L959" s="83"/>
      <c r="M959" s="83"/>
      <c r="N959" s="83"/>
      <c r="O959" s="83"/>
      <c r="P959" s="83"/>
      <c r="Q959" s="83"/>
      <c r="R959" s="83"/>
      <c r="T959" s="4"/>
      <c r="AA959" s="1059"/>
    </row>
    <row r="960" spans="7:27" ht="14.5">
      <c r="G960" s="83"/>
      <c r="H960" s="83"/>
      <c r="I960" s="83"/>
      <c r="J960" s="83"/>
      <c r="K960" s="83"/>
      <c r="L960" s="83"/>
      <c r="M960" s="83"/>
      <c r="N960" s="83"/>
      <c r="O960" s="83"/>
      <c r="P960" s="83"/>
      <c r="Q960" s="83"/>
      <c r="R960" s="83"/>
      <c r="T960" s="4"/>
      <c r="AA960" s="1059"/>
    </row>
    <row r="961" spans="7:27" ht="14.5">
      <c r="G961" s="83"/>
      <c r="H961" s="83"/>
      <c r="I961" s="83"/>
      <c r="J961" s="83"/>
      <c r="K961" s="83"/>
      <c r="L961" s="83"/>
      <c r="M961" s="83"/>
      <c r="N961" s="83"/>
      <c r="O961" s="83"/>
      <c r="P961" s="83"/>
      <c r="Q961" s="83"/>
      <c r="R961" s="83"/>
      <c r="T961" s="4"/>
      <c r="AA961" s="1059"/>
    </row>
    <row r="962" spans="7:27" ht="14.5">
      <c r="G962" s="83"/>
      <c r="H962" s="83"/>
      <c r="I962" s="83"/>
      <c r="J962" s="83"/>
      <c r="K962" s="83"/>
      <c r="L962" s="83"/>
      <c r="M962" s="83"/>
      <c r="N962" s="83"/>
      <c r="O962" s="83"/>
      <c r="P962" s="83"/>
      <c r="Q962" s="83"/>
      <c r="R962" s="83"/>
      <c r="T962" s="4"/>
      <c r="AA962" s="1059"/>
    </row>
    <row r="963" spans="7:27" ht="14.5">
      <c r="G963" s="83"/>
      <c r="H963" s="83"/>
      <c r="I963" s="83"/>
      <c r="J963" s="83"/>
      <c r="K963" s="83"/>
      <c r="L963" s="83"/>
      <c r="M963" s="83"/>
      <c r="N963" s="83"/>
      <c r="O963" s="83"/>
      <c r="P963" s="83"/>
      <c r="Q963" s="83"/>
      <c r="R963" s="83"/>
      <c r="T963" s="4"/>
      <c r="AA963" s="1059"/>
    </row>
    <row r="964" spans="7:27" ht="14.5">
      <c r="G964" s="83"/>
      <c r="H964" s="83"/>
      <c r="I964" s="83"/>
      <c r="J964" s="83"/>
      <c r="K964" s="83"/>
      <c r="L964" s="83"/>
      <c r="M964" s="83"/>
      <c r="N964" s="83"/>
      <c r="O964" s="83"/>
      <c r="P964" s="83"/>
      <c r="Q964" s="83"/>
      <c r="R964" s="83"/>
      <c r="T964" s="4"/>
      <c r="AA964" s="1059"/>
    </row>
    <row r="965" spans="7:27" ht="14.5">
      <c r="G965" s="83"/>
      <c r="H965" s="83"/>
      <c r="I965" s="83"/>
      <c r="J965" s="83"/>
      <c r="K965" s="83"/>
      <c r="L965" s="83"/>
      <c r="M965" s="83"/>
      <c r="N965" s="83"/>
      <c r="O965" s="83"/>
      <c r="P965" s="83"/>
      <c r="Q965" s="83"/>
      <c r="R965" s="83"/>
      <c r="T965" s="4"/>
      <c r="AA965" s="1059"/>
    </row>
    <row r="966" spans="7:27" ht="14.5">
      <c r="G966" s="83"/>
      <c r="H966" s="83"/>
      <c r="I966" s="83"/>
      <c r="J966" s="83"/>
      <c r="K966" s="83"/>
      <c r="L966" s="83"/>
      <c r="M966" s="83"/>
      <c r="N966" s="83"/>
      <c r="O966" s="83"/>
      <c r="P966" s="83"/>
      <c r="Q966" s="83"/>
      <c r="R966" s="83"/>
      <c r="T966" s="4"/>
      <c r="AA966" s="1059"/>
    </row>
    <row r="967" spans="7:27" ht="14.5">
      <c r="G967" s="83"/>
      <c r="H967" s="83"/>
      <c r="I967" s="83"/>
      <c r="J967" s="83"/>
      <c r="K967" s="83"/>
      <c r="L967" s="83"/>
      <c r="M967" s="83"/>
      <c r="N967" s="83"/>
      <c r="O967" s="83"/>
      <c r="P967" s="83"/>
      <c r="Q967" s="83"/>
      <c r="R967" s="83"/>
      <c r="T967" s="4"/>
      <c r="AA967" s="1059"/>
    </row>
    <row r="968" spans="7:27" ht="14.5">
      <c r="G968" s="83"/>
      <c r="H968" s="83"/>
      <c r="I968" s="83"/>
      <c r="J968" s="83"/>
      <c r="K968" s="83"/>
      <c r="L968" s="83"/>
      <c r="M968" s="83"/>
      <c r="N968" s="83"/>
      <c r="O968" s="83"/>
      <c r="P968" s="83"/>
      <c r="Q968" s="83"/>
      <c r="R968" s="83"/>
      <c r="T968" s="4"/>
      <c r="AA968" s="1059"/>
    </row>
    <row r="969" spans="7:27" ht="14.5">
      <c r="G969" s="83"/>
      <c r="H969" s="83"/>
      <c r="I969" s="83"/>
      <c r="J969" s="83"/>
      <c r="K969" s="83"/>
      <c r="L969" s="83"/>
      <c r="M969" s="83"/>
      <c r="N969" s="83"/>
      <c r="O969" s="83"/>
      <c r="P969" s="83"/>
      <c r="Q969" s="83"/>
      <c r="R969" s="83"/>
      <c r="T969" s="4"/>
      <c r="AA969" s="1059"/>
    </row>
    <row r="970" spans="7:27" ht="14.5">
      <c r="G970" s="83"/>
      <c r="H970" s="83"/>
      <c r="I970" s="83"/>
      <c r="J970" s="83"/>
      <c r="K970" s="83"/>
      <c r="L970" s="83"/>
      <c r="M970" s="83"/>
      <c r="N970" s="83"/>
      <c r="O970" s="83"/>
      <c r="P970" s="83"/>
      <c r="Q970" s="83"/>
      <c r="R970" s="83"/>
      <c r="T970" s="4"/>
      <c r="AA970" s="1059"/>
    </row>
    <row r="971" spans="7:27" ht="14.5">
      <c r="G971" s="83"/>
      <c r="H971" s="83"/>
      <c r="I971" s="83"/>
      <c r="J971" s="83"/>
      <c r="K971" s="83"/>
      <c r="L971" s="83"/>
      <c r="M971" s="83"/>
      <c r="N971" s="83"/>
      <c r="O971" s="83"/>
      <c r="P971" s="83"/>
      <c r="Q971" s="83"/>
      <c r="R971" s="83"/>
      <c r="T971" s="4"/>
      <c r="AA971" s="1059"/>
    </row>
    <row r="972" spans="7:27" ht="14.5">
      <c r="G972" s="83"/>
      <c r="H972" s="83"/>
      <c r="I972" s="83"/>
      <c r="J972" s="83"/>
      <c r="K972" s="83"/>
      <c r="L972" s="83"/>
      <c r="M972" s="83"/>
      <c r="N972" s="83"/>
      <c r="O972" s="83"/>
      <c r="P972" s="83"/>
      <c r="Q972" s="83"/>
      <c r="R972" s="83"/>
      <c r="T972" s="4"/>
      <c r="AA972" s="1059"/>
    </row>
    <row r="973" spans="7:27" ht="14.5">
      <c r="G973" s="83"/>
      <c r="H973" s="83"/>
      <c r="I973" s="83"/>
      <c r="J973" s="83"/>
      <c r="K973" s="83"/>
      <c r="L973" s="83"/>
      <c r="M973" s="83"/>
      <c r="N973" s="83"/>
      <c r="O973" s="83"/>
      <c r="P973" s="83"/>
      <c r="Q973" s="83"/>
      <c r="R973" s="83"/>
      <c r="T973" s="4"/>
      <c r="AA973" s="1059"/>
    </row>
    <row r="974" spans="7:27" ht="14.5">
      <c r="G974" s="83"/>
      <c r="H974" s="83"/>
      <c r="I974" s="83"/>
      <c r="J974" s="83"/>
      <c r="K974" s="83"/>
      <c r="L974" s="83"/>
      <c r="M974" s="83"/>
      <c r="N974" s="83"/>
      <c r="O974" s="83"/>
      <c r="P974" s="83"/>
      <c r="Q974" s="83"/>
      <c r="R974" s="83"/>
      <c r="T974" s="4"/>
      <c r="AA974" s="1059"/>
    </row>
    <row r="975" spans="7:27" ht="14.5">
      <c r="G975" s="83"/>
      <c r="H975" s="83"/>
      <c r="I975" s="83"/>
      <c r="J975" s="83"/>
      <c r="K975" s="83"/>
      <c r="L975" s="83"/>
      <c r="M975" s="83"/>
      <c r="N975" s="83"/>
      <c r="O975" s="83"/>
      <c r="P975" s="83"/>
      <c r="Q975" s="83"/>
      <c r="R975" s="83"/>
      <c r="T975" s="4"/>
      <c r="AA975" s="1059"/>
    </row>
    <row r="976" spans="7:27" ht="14.5">
      <c r="G976" s="83"/>
      <c r="H976" s="83"/>
      <c r="I976" s="83"/>
      <c r="J976" s="83"/>
      <c r="K976" s="83"/>
      <c r="L976" s="83"/>
      <c r="M976" s="83"/>
      <c r="N976" s="83"/>
      <c r="O976" s="83"/>
      <c r="P976" s="83"/>
      <c r="Q976" s="83"/>
      <c r="R976" s="83"/>
      <c r="T976" s="4"/>
      <c r="AA976" s="1059"/>
    </row>
    <row r="977" spans="7:27" ht="14.5">
      <c r="G977" s="83"/>
      <c r="H977" s="83"/>
      <c r="I977" s="83"/>
      <c r="J977" s="83"/>
      <c r="K977" s="83"/>
      <c r="L977" s="83"/>
      <c r="M977" s="83"/>
      <c r="N977" s="83"/>
      <c r="O977" s="83"/>
      <c r="P977" s="83"/>
      <c r="Q977" s="83"/>
      <c r="R977" s="83"/>
      <c r="T977" s="4"/>
      <c r="AA977" s="1059"/>
    </row>
    <row r="978" spans="7:27" ht="14.5">
      <c r="G978" s="83"/>
      <c r="H978" s="83"/>
      <c r="I978" s="83"/>
      <c r="J978" s="83"/>
      <c r="K978" s="83"/>
      <c r="L978" s="83"/>
      <c r="M978" s="83"/>
      <c r="N978" s="83"/>
      <c r="O978" s="83"/>
      <c r="P978" s="83"/>
      <c r="Q978" s="83"/>
      <c r="R978" s="83"/>
      <c r="T978" s="4"/>
      <c r="AA978" s="1059"/>
    </row>
    <row r="979" spans="7:27" ht="14.5">
      <c r="G979" s="83"/>
      <c r="H979" s="83"/>
      <c r="I979" s="83"/>
      <c r="J979" s="83"/>
      <c r="K979" s="83"/>
      <c r="L979" s="83"/>
      <c r="M979" s="83"/>
      <c r="N979" s="83"/>
      <c r="O979" s="83"/>
      <c r="P979" s="83"/>
      <c r="Q979" s="83"/>
      <c r="R979" s="83"/>
      <c r="T979" s="4"/>
      <c r="AA979" s="1059"/>
    </row>
    <row r="980" spans="7:27" ht="14.5">
      <c r="G980" s="83"/>
      <c r="H980" s="83"/>
      <c r="I980" s="83"/>
      <c r="J980" s="83"/>
      <c r="K980" s="83"/>
      <c r="L980" s="83"/>
      <c r="M980" s="83"/>
      <c r="N980" s="83"/>
      <c r="O980" s="83"/>
      <c r="P980" s="83"/>
      <c r="Q980" s="83"/>
      <c r="R980" s="83"/>
      <c r="T980" s="4"/>
      <c r="AA980" s="1059"/>
    </row>
    <row r="981" spans="7:27" ht="14.5">
      <c r="G981" s="83"/>
      <c r="H981" s="83"/>
      <c r="I981" s="83"/>
      <c r="J981" s="83"/>
      <c r="K981" s="83"/>
      <c r="L981" s="83"/>
      <c r="M981" s="83"/>
      <c r="N981" s="83"/>
      <c r="O981" s="83"/>
      <c r="P981" s="83"/>
      <c r="Q981" s="83"/>
      <c r="R981" s="83"/>
      <c r="T981" s="4"/>
      <c r="AA981" s="1059"/>
    </row>
    <row r="982" spans="7:27" ht="14.5">
      <c r="G982" s="83"/>
      <c r="H982" s="83"/>
      <c r="I982" s="83"/>
      <c r="J982" s="83"/>
      <c r="K982" s="83"/>
      <c r="L982" s="83"/>
      <c r="M982" s="83"/>
      <c r="N982" s="83"/>
      <c r="O982" s="83"/>
      <c r="P982" s="83"/>
      <c r="Q982" s="83"/>
      <c r="R982" s="83"/>
      <c r="T982" s="4"/>
      <c r="AA982" s="1059"/>
    </row>
    <row r="983" spans="7:27" ht="14.5">
      <c r="G983" s="83"/>
      <c r="H983" s="83"/>
      <c r="I983" s="83"/>
      <c r="J983" s="83"/>
      <c r="K983" s="83"/>
      <c r="L983" s="83"/>
      <c r="M983" s="83"/>
      <c r="N983" s="83"/>
      <c r="O983" s="83"/>
      <c r="P983" s="83"/>
      <c r="Q983" s="83"/>
      <c r="R983" s="83"/>
      <c r="T983" s="4"/>
      <c r="AA983" s="1059"/>
    </row>
    <row r="984" spans="7:27" ht="14.5">
      <c r="T984" s="4"/>
      <c r="AA984" s="1059"/>
    </row>
    <row r="985" spans="7:27" ht="14.5">
      <c r="T985" s="4"/>
      <c r="AA985" s="1059"/>
    </row>
    <row r="986" spans="7:27" ht="14.5">
      <c r="T986" s="4"/>
      <c r="AA986" s="1059"/>
    </row>
    <row r="987" spans="7:27" ht="14.5">
      <c r="T987" s="4"/>
      <c r="AA987" s="1059"/>
    </row>
    <row r="988" spans="7:27" ht="14.5">
      <c r="T988" s="4"/>
      <c r="AA988" s="1059"/>
    </row>
    <row r="989" spans="7:27" ht="14.5">
      <c r="T989" s="4"/>
      <c r="AA989" s="1059"/>
    </row>
    <row r="990" spans="7:27" ht="14.5">
      <c r="T990" s="4"/>
      <c r="AA990" s="1059"/>
    </row>
    <row r="991" spans="7:27" ht="14.5">
      <c r="T991" s="4"/>
      <c r="AA991" s="1059"/>
    </row>
    <row r="992" spans="7:27" ht="14.5">
      <c r="T992" s="4"/>
      <c r="AA992" s="1059"/>
    </row>
    <row r="993" spans="20:27" ht="14.5">
      <c r="T993" s="4"/>
      <c r="AA993" s="1059"/>
    </row>
    <row r="994" spans="20:27" ht="14.5">
      <c r="T994" s="4"/>
      <c r="AA994" s="1059"/>
    </row>
    <row r="995" spans="20:27" ht="14.5">
      <c r="T995" s="4"/>
      <c r="AA995" s="1059"/>
    </row>
    <row r="996" spans="20:27" ht="14.5">
      <c r="T996" s="4"/>
      <c r="AA996" s="1059"/>
    </row>
    <row r="997" spans="20:27" ht="14.5">
      <c r="T997" s="4"/>
      <c r="AA997" s="1059"/>
    </row>
    <row r="998" spans="20:27" ht="14.5">
      <c r="T998" s="4"/>
      <c r="AA998" s="1059"/>
    </row>
    <row r="999" spans="20:27" ht="14.5">
      <c r="T999" s="4"/>
      <c r="AA999" s="1059"/>
    </row>
  </sheetData>
  <mergeCells count="60">
    <mergeCell ref="A25:A26"/>
    <mergeCell ref="C25:C26"/>
    <mergeCell ref="A32:AB32"/>
    <mergeCell ref="A33:AB33"/>
    <mergeCell ref="A34:AB34"/>
    <mergeCell ref="U18:U22"/>
    <mergeCell ref="V18:V22"/>
    <mergeCell ref="Z18:Z22"/>
    <mergeCell ref="AA18:AA22"/>
    <mergeCell ref="AB18:AB22"/>
    <mergeCell ref="A23:A24"/>
    <mergeCell ref="C23:C24"/>
    <mergeCell ref="O18:O22"/>
    <mergeCell ref="P18:P22"/>
    <mergeCell ref="Q18:Q22"/>
    <mergeCell ref="R18:R22"/>
    <mergeCell ref="S18:S22"/>
    <mergeCell ref="T18:T22"/>
    <mergeCell ref="I18:I22"/>
    <mergeCell ref="J18:J22"/>
    <mergeCell ref="K18:K22"/>
    <mergeCell ref="L18:L22"/>
    <mergeCell ref="M18:M22"/>
    <mergeCell ref="N18:N22"/>
    <mergeCell ref="AA16:AA17"/>
    <mergeCell ref="AB16:AB17"/>
    <mergeCell ref="A18:A22"/>
    <mergeCell ref="B18:B22"/>
    <mergeCell ref="C18:C22"/>
    <mergeCell ref="D18:D22"/>
    <mergeCell ref="E18:E22"/>
    <mergeCell ref="F18:F22"/>
    <mergeCell ref="G18:G22"/>
    <mergeCell ref="H18:H22"/>
    <mergeCell ref="W15:Y15"/>
    <mergeCell ref="Z15:AB15"/>
    <mergeCell ref="G16:I16"/>
    <mergeCell ref="J16:L16"/>
    <mergeCell ref="M16:O16"/>
    <mergeCell ref="P16:R16"/>
    <mergeCell ref="W16:W17"/>
    <mergeCell ref="X16:X17"/>
    <mergeCell ref="Y16:Y17"/>
    <mergeCell ref="Z16:Z17"/>
    <mergeCell ref="F15:F17"/>
    <mergeCell ref="G15:R15"/>
    <mergeCell ref="S15:S17"/>
    <mergeCell ref="T15:T17"/>
    <mergeCell ref="U15:U17"/>
    <mergeCell ref="V15:V17"/>
    <mergeCell ref="A1:AB1"/>
    <mergeCell ref="A2:AB2"/>
    <mergeCell ref="A4:AB4"/>
    <mergeCell ref="A5:AB5"/>
    <mergeCell ref="B6:J6"/>
    <mergeCell ref="A15:A17"/>
    <mergeCell ref="B15:B17"/>
    <mergeCell ref="C15:C17"/>
    <mergeCell ref="D15:D17"/>
    <mergeCell ref="E15:E1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998"/>
  <sheetViews>
    <sheetView tabSelected="1" zoomScale="70" zoomScaleNormal="70" workbookViewId="0">
      <selection activeCell="AR18" sqref="AR18"/>
    </sheetView>
  </sheetViews>
  <sheetFormatPr baseColWidth="10" defaultColWidth="14.453125" defaultRowHeight="15" customHeight="1"/>
  <cols>
    <col min="1" max="1" width="34.08984375" style="32" customWidth="1"/>
    <col min="2" max="2" width="48.453125" style="32" customWidth="1"/>
    <col min="3" max="3" width="29.54296875" style="32" customWidth="1"/>
    <col min="4" max="4" width="15.81640625" style="32" customWidth="1"/>
    <col min="5" max="5" width="16.08984375" style="32" customWidth="1"/>
    <col min="6" max="6" width="14.453125" style="32"/>
    <col min="7" max="23" width="11.453125" style="32" hidden="1" customWidth="1"/>
    <col min="24" max="24" width="15.81640625" style="32" hidden="1" customWidth="1"/>
    <col min="25" max="31" width="11.453125" style="32" hidden="1" customWidth="1"/>
    <col min="32" max="32" width="12.54296875" style="32" hidden="1" customWidth="1"/>
    <col min="33" max="33" width="11.54296875" style="32" hidden="1" customWidth="1"/>
    <col min="34" max="34" width="13.7265625" style="32" hidden="1" customWidth="1"/>
    <col min="35" max="36" width="11.81640625" style="32" hidden="1" customWidth="1"/>
    <col min="37" max="37" width="12.08984375" style="32" hidden="1" customWidth="1"/>
    <col min="38" max="38" width="12" style="32" hidden="1" customWidth="1"/>
    <col min="39" max="40" width="12.7265625" style="32" hidden="1" customWidth="1"/>
    <col min="41" max="41" width="13.7265625" style="32" hidden="1" customWidth="1"/>
    <col min="42" max="43" width="12.08984375" style="32" hidden="1" customWidth="1"/>
    <col min="44" max="44" width="14.7265625" style="32" customWidth="1"/>
    <col min="45" max="45" width="17.81640625" style="101" customWidth="1"/>
    <col min="46" max="46" width="0" style="32" hidden="1" customWidth="1"/>
    <col min="47" max="47" width="26" style="32" customWidth="1"/>
    <col min="48" max="48" width="39" style="32" customWidth="1"/>
    <col min="49" max="49" width="27.54296875" style="32" hidden="1" customWidth="1"/>
    <col min="50" max="50" width="57.81640625" style="32" hidden="1" customWidth="1"/>
    <col min="51" max="51" width="19.54296875" style="32" hidden="1" customWidth="1"/>
    <col min="52" max="54" width="14.453125" style="32"/>
    <col min="55" max="55" width="30.7265625" style="32" hidden="1" customWidth="1"/>
    <col min="56" max="56" width="43" style="32" customWidth="1"/>
    <col min="57" max="57" width="22.08984375" style="32" customWidth="1"/>
    <col min="58" max="16384" width="14.453125" style="32"/>
  </cols>
  <sheetData>
    <row r="1" spans="1:58" ht="25">
      <c r="A1" s="146" t="s">
        <v>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row>
    <row r="2" spans="1:58" ht="20">
      <c r="A2" s="147"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row>
    <row r="3" spans="1:58" ht="14.5">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43"/>
    </row>
    <row r="4" spans="1:58"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row>
    <row r="5" spans="1:58"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row>
    <row r="6" spans="1:58" ht="18.5">
      <c r="A6" s="16" t="s">
        <v>65</v>
      </c>
      <c r="B6" s="160" t="s">
        <v>1162</v>
      </c>
      <c r="C6" s="107"/>
      <c r="D6" s="107"/>
      <c r="E6" s="107"/>
      <c r="F6" s="107"/>
      <c r="O6" s="43"/>
      <c r="AF6" s="43"/>
      <c r="AG6" s="43"/>
      <c r="AH6" s="43"/>
      <c r="AI6" s="43"/>
      <c r="AJ6" s="17"/>
      <c r="AK6" s="17"/>
      <c r="AL6" s="17"/>
      <c r="AM6" s="17"/>
      <c r="AN6" s="17"/>
      <c r="AO6" s="17"/>
      <c r="AP6" s="17"/>
      <c r="AQ6" s="17"/>
      <c r="AR6" s="43"/>
    </row>
    <row r="7" spans="1:58" ht="18.5">
      <c r="A7" s="16"/>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9"/>
      <c r="AH7" s="18"/>
      <c r="AI7" s="18"/>
      <c r="AJ7" s="17"/>
      <c r="AK7" s="17"/>
      <c r="AL7" s="17"/>
      <c r="AM7" s="17"/>
      <c r="AN7" s="17"/>
      <c r="AO7" s="17"/>
      <c r="AP7" s="17"/>
      <c r="AQ7" s="17"/>
      <c r="AR7" s="43"/>
    </row>
    <row r="8" spans="1:58" ht="18.5">
      <c r="A8" s="16" t="s">
        <v>66</v>
      </c>
      <c r="B8" s="20" t="s">
        <v>2</v>
      </c>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17"/>
      <c r="AK8" s="17"/>
      <c r="AL8" s="17"/>
      <c r="AM8" s="17"/>
      <c r="AN8" s="17"/>
      <c r="AO8" s="17"/>
      <c r="AP8" s="17"/>
      <c r="AQ8" s="17"/>
      <c r="AR8" s="43"/>
    </row>
    <row r="9" spans="1:58" ht="18.5">
      <c r="A9" s="16" t="s">
        <v>67</v>
      </c>
      <c r="B9" s="20" t="s">
        <v>3</v>
      </c>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1"/>
      <c r="AK9" s="1"/>
      <c r="AL9" s="17"/>
      <c r="AM9" s="17"/>
      <c r="AN9" s="17"/>
      <c r="AO9" s="17"/>
      <c r="AP9" s="17"/>
      <c r="AQ9" s="17"/>
      <c r="AR9" s="43"/>
    </row>
    <row r="10" spans="1:58" ht="18.5">
      <c r="A10" s="16" t="s">
        <v>68</v>
      </c>
      <c r="B10" s="20" t="s">
        <v>4</v>
      </c>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17"/>
      <c r="AK10" s="17"/>
      <c r="AL10" s="17"/>
      <c r="AM10" s="17"/>
      <c r="AN10" s="17"/>
      <c r="AO10" s="17"/>
      <c r="AP10" s="17"/>
      <c r="AQ10" s="17"/>
      <c r="AR10" s="43"/>
    </row>
    <row r="11" spans="1:58" ht="18.5">
      <c r="A11" s="16"/>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9"/>
      <c r="AH11" s="18"/>
      <c r="AI11" s="18"/>
      <c r="AJ11" s="17"/>
      <c r="AK11" s="17"/>
      <c r="AL11" s="17"/>
      <c r="AM11" s="17"/>
      <c r="AN11" s="17"/>
      <c r="AO11" s="17"/>
      <c r="AP11" s="17"/>
      <c r="AQ11" s="17"/>
      <c r="AR11" s="43"/>
    </row>
    <row r="12" spans="1:58" ht="15.75" customHeight="1">
      <c r="A12" s="16" t="s">
        <v>69</v>
      </c>
      <c r="B12" s="20" t="s">
        <v>182</v>
      </c>
      <c r="C12" s="20"/>
      <c r="D12" s="22"/>
      <c r="E12" s="22"/>
      <c r="F12" s="22"/>
      <c r="G12" s="22"/>
      <c r="H12" s="43"/>
      <c r="I12" s="802"/>
      <c r="J12" s="107"/>
      <c r="K12" s="107"/>
      <c r="L12" s="107"/>
      <c r="M12" s="22"/>
      <c r="N12" s="22"/>
      <c r="O12" s="22"/>
      <c r="P12" s="22"/>
      <c r="Q12" s="22"/>
      <c r="R12" s="22"/>
      <c r="S12" s="22"/>
      <c r="T12" s="22"/>
      <c r="U12" s="22"/>
      <c r="V12" s="22"/>
      <c r="W12" s="22"/>
      <c r="X12" s="22"/>
      <c r="Y12" s="22"/>
      <c r="Z12" s="22"/>
      <c r="AA12" s="22"/>
      <c r="AB12" s="22"/>
      <c r="AC12" s="22"/>
      <c r="AD12" s="22"/>
      <c r="AE12" s="22"/>
      <c r="AF12" s="22"/>
      <c r="AG12" s="22"/>
      <c r="AH12" s="22"/>
      <c r="AI12" s="803"/>
      <c r="AJ12" s="17"/>
      <c r="AK12" s="17"/>
      <c r="AL12" s="17"/>
      <c r="AM12" s="17"/>
      <c r="AN12" s="17"/>
      <c r="AO12" s="17"/>
      <c r="AP12" s="17"/>
      <c r="AQ12" s="17"/>
      <c r="AR12" s="43"/>
    </row>
    <row r="13" spans="1:58" ht="18.5">
      <c r="A13" s="16" t="s">
        <v>70</v>
      </c>
      <c r="B13" s="20" t="s">
        <v>1163</v>
      </c>
      <c r="C13" s="20"/>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83"/>
      <c r="AG13" s="83"/>
      <c r="AH13" s="83"/>
      <c r="AI13" s="83"/>
      <c r="AJ13" s="83"/>
      <c r="AK13" s="83"/>
      <c r="AL13" s="83"/>
      <c r="AM13" s="83"/>
      <c r="AN13" s="83"/>
      <c r="AO13" s="83"/>
      <c r="AP13" s="83"/>
      <c r="AQ13" s="83"/>
      <c r="AR13" s="43"/>
    </row>
    <row r="14" spans="1:58" ht="22.5" customHeight="1">
      <c r="B14" s="20"/>
      <c r="C14" s="20"/>
      <c r="E14" s="804"/>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83"/>
      <c r="AG14" s="83"/>
      <c r="AH14" s="83"/>
      <c r="AI14" s="83"/>
      <c r="AJ14" s="83"/>
      <c r="AK14" s="83"/>
      <c r="AL14" s="83"/>
      <c r="AM14" s="83"/>
      <c r="AN14" s="83"/>
      <c r="AO14" s="83"/>
      <c r="AP14" s="83"/>
      <c r="AQ14" s="83"/>
      <c r="AR14" s="43"/>
    </row>
    <row r="15" spans="1:58" ht="15.75" customHeight="1">
      <c r="A15" s="142" t="s">
        <v>5</v>
      </c>
      <c r="B15" s="142" t="s">
        <v>6</v>
      </c>
      <c r="C15" s="142" t="s">
        <v>85</v>
      </c>
      <c r="D15" s="143" t="s">
        <v>7</v>
      </c>
      <c r="E15" s="143" t="s">
        <v>82</v>
      </c>
      <c r="F15" s="805" t="s">
        <v>83</v>
      </c>
      <c r="G15" s="806" t="s">
        <v>1164</v>
      </c>
      <c r="H15" s="806" t="s">
        <v>1165</v>
      </c>
      <c r="I15" s="806" t="s">
        <v>1166</v>
      </c>
      <c r="J15" s="806" t="s">
        <v>1167</v>
      </c>
      <c r="K15" s="806" t="s">
        <v>1168</v>
      </c>
      <c r="L15" s="806" t="s">
        <v>1169</v>
      </c>
      <c r="M15" s="806" t="s">
        <v>1170</v>
      </c>
      <c r="N15" s="806" t="s">
        <v>1171</v>
      </c>
      <c r="O15" s="806" t="s">
        <v>1172</v>
      </c>
      <c r="P15" s="806" t="s">
        <v>1173</v>
      </c>
      <c r="Q15" s="806" t="s">
        <v>1174</v>
      </c>
      <c r="R15" s="806" t="s">
        <v>1175</v>
      </c>
      <c r="S15" s="806" t="s">
        <v>1176</v>
      </c>
      <c r="T15" s="806" t="s">
        <v>1177</v>
      </c>
      <c r="U15" s="806" t="s">
        <v>1178</v>
      </c>
      <c r="V15" s="806" t="s">
        <v>1179</v>
      </c>
      <c r="W15" s="806" t="s">
        <v>1180</v>
      </c>
      <c r="X15" s="806" t="s">
        <v>1181</v>
      </c>
      <c r="Y15" s="806" t="s">
        <v>1182</v>
      </c>
      <c r="Z15" s="806" t="s">
        <v>1183</v>
      </c>
      <c r="AA15" s="806" t="s">
        <v>1184</v>
      </c>
      <c r="AB15" s="806" t="s">
        <v>1185</v>
      </c>
      <c r="AC15" s="806" t="s">
        <v>1186</v>
      </c>
      <c r="AD15" s="806" t="s">
        <v>1187</v>
      </c>
      <c r="AE15" s="806" t="s">
        <v>1188</v>
      </c>
      <c r="AF15" s="134" t="s">
        <v>71</v>
      </c>
      <c r="AG15" s="135"/>
      <c r="AH15" s="135"/>
      <c r="AI15" s="135"/>
      <c r="AJ15" s="135"/>
      <c r="AK15" s="135"/>
      <c r="AL15" s="135"/>
      <c r="AM15" s="135"/>
      <c r="AN15" s="135"/>
      <c r="AO15" s="135"/>
      <c r="AP15" s="135"/>
      <c r="AQ15" s="136"/>
      <c r="AR15" s="143" t="s">
        <v>1189</v>
      </c>
      <c r="AS15" s="807" t="s">
        <v>8</v>
      </c>
      <c r="AT15" s="53"/>
      <c r="AU15" s="143" t="s">
        <v>72</v>
      </c>
      <c r="AV15" s="143" t="s">
        <v>9</v>
      </c>
      <c r="AW15" s="177" t="s">
        <v>73</v>
      </c>
      <c r="AX15" s="135"/>
      <c r="AY15" s="136"/>
      <c r="AZ15" s="177" t="s">
        <v>87</v>
      </c>
      <c r="BA15" s="135"/>
      <c r="BB15" s="135"/>
      <c r="BC15" s="136"/>
      <c r="BD15" s="177" t="s">
        <v>88</v>
      </c>
      <c r="BE15" s="136"/>
    </row>
    <row r="16" spans="1:58" ht="15" customHeight="1">
      <c r="A16" s="140"/>
      <c r="B16" s="140"/>
      <c r="C16" s="140"/>
      <c r="D16" s="140"/>
      <c r="E16" s="140"/>
      <c r="F16" s="192"/>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34" t="s">
        <v>74</v>
      </c>
      <c r="AG16" s="135"/>
      <c r="AH16" s="136"/>
      <c r="AI16" s="134" t="s">
        <v>75</v>
      </c>
      <c r="AJ16" s="135"/>
      <c r="AK16" s="136"/>
      <c r="AL16" s="134" t="s">
        <v>76</v>
      </c>
      <c r="AM16" s="135"/>
      <c r="AN16" s="136"/>
      <c r="AO16" s="134" t="s">
        <v>77</v>
      </c>
      <c r="AP16" s="135"/>
      <c r="AQ16" s="136"/>
      <c r="AR16" s="140"/>
      <c r="AS16" s="808"/>
      <c r="AT16" s="33" t="s">
        <v>78</v>
      </c>
      <c r="AU16" s="140"/>
      <c r="AV16" s="140"/>
      <c r="AW16" s="144" t="s">
        <v>79</v>
      </c>
      <c r="AX16" s="144" t="s">
        <v>80</v>
      </c>
      <c r="AY16" s="144" t="s">
        <v>81</v>
      </c>
      <c r="AZ16" s="178" t="s">
        <v>773</v>
      </c>
      <c r="BA16" s="809" t="s">
        <v>90</v>
      </c>
      <c r="BB16" s="136"/>
      <c r="BC16" s="178" t="s">
        <v>91</v>
      </c>
      <c r="BD16" s="144" t="s">
        <v>80</v>
      </c>
      <c r="BE16" s="144" t="s">
        <v>81</v>
      </c>
    </row>
    <row r="17" spans="1:58" ht="15" customHeight="1">
      <c r="A17" s="140"/>
      <c r="B17" s="140"/>
      <c r="C17" s="140"/>
      <c r="D17" s="140"/>
      <c r="E17" s="140"/>
      <c r="F17" s="192"/>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52" t="s">
        <v>10</v>
      </c>
      <c r="AG17" s="52" t="s">
        <v>11</v>
      </c>
      <c r="AH17" s="52" t="s">
        <v>12</v>
      </c>
      <c r="AI17" s="52" t="s">
        <v>13</v>
      </c>
      <c r="AJ17" s="52" t="s">
        <v>12</v>
      </c>
      <c r="AK17" s="52" t="s">
        <v>14</v>
      </c>
      <c r="AL17" s="52" t="s">
        <v>14</v>
      </c>
      <c r="AM17" s="52" t="s">
        <v>13</v>
      </c>
      <c r="AN17" s="52" t="s">
        <v>15</v>
      </c>
      <c r="AO17" s="52" t="s">
        <v>16</v>
      </c>
      <c r="AP17" s="52" t="s">
        <v>17</v>
      </c>
      <c r="AQ17" s="52" t="s">
        <v>18</v>
      </c>
      <c r="AR17" s="140"/>
      <c r="AS17" s="808"/>
      <c r="AT17" s="33"/>
      <c r="AU17" s="140"/>
      <c r="AV17" s="140"/>
      <c r="AW17" s="140"/>
      <c r="AX17" s="140"/>
      <c r="AY17" s="140"/>
      <c r="AZ17" s="810" t="s">
        <v>93</v>
      </c>
      <c r="BA17" s="810" t="s">
        <v>774</v>
      </c>
      <c r="BB17" s="810" t="s">
        <v>95</v>
      </c>
      <c r="BC17" s="810" t="s">
        <v>93</v>
      </c>
      <c r="BD17" s="140"/>
      <c r="BE17" s="140"/>
    </row>
    <row r="18" spans="1:58" ht="271" customHeight="1">
      <c r="A18" s="59" t="s">
        <v>1190</v>
      </c>
      <c r="B18" s="59" t="s">
        <v>1191</v>
      </c>
      <c r="C18" s="59" t="s">
        <v>1192</v>
      </c>
      <c r="D18" s="59" t="s">
        <v>391</v>
      </c>
      <c r="E18" s="811">
        <v>5521</v>
      </c>
      <c r="F18" s="811">
        <v>5760</v>
      </c>
      <c r="G18" s="62"/>
      <c r="H18" s="62"/>
      <c r="I18" s="62"/>
      <c r="J18" s="62"/>
      <c r="K18" s="62"/>
      <c r="L18" s="62"/>
      <c r="M18" s="62"/>
      <c r="N18" s="62"/>
      <c r="O18" s="62"/>
      <c r="P18" s="62"/>
      <c r="Q18" s="62"/>
      <c r="R18" s="62"/>
      <c r="S18" s="62"/>
      <c r="T18" s="812"/>
      <c r="U18" s="812"/>
      <c r="V18" s="62"/>
      <c r="W18" s="62"/>
      <c r="X18" s="62"/>
      <c r="Y18" s="62"/>
      <c r="Z18" s="62"/>
      <c r="AA18" s="62"/>
      <c r="AB18" s="62"/>
      <c r="AC18" s="62"/>
      <c r="AD18" s="62"/>
      <c r="AE18" s="62"/>
      <c r="AF18" s="65">
        <v>480</v>
      </c>
      <c r="AG18" s="65">
        <v>480</v>
      </c>
      <c r="AH18" s="65">
        <v>480</v>
      </c>
      <c r="AI18" s="65">
        <v>480</v>
      </c>
      <c r="AJ18" s="65">
        <v>480</v>
      </c>
      <c r="AK18" s="65">
        <v>480</v>
      </c>
      <c r="AL18" s="65">
        <v>480</v>
      </c>
      <c r="AM18" s="65">
        <v>480</v>
      </c>
      <c r="AN18" s="65">
        <v>480</v>
      </c>
      <c r="AO18" s="65">
        <v>480</v>
      </c>
      <c r="AP18" s="65">
        <v>480</v>
      </c>
      <c r="AQ18" s="65">
        <v>480</v>
      </c>
      <c r="AR18" s="813" t="s">
        <v>1193</v>
      </c>
      <c r="AS18" s="59" t="s">
        <v>1194</v>
      </c>
      <c r="AT18" s="814"/>
      <c r="AU18" s="815" t="s">
        <v>1195</v>
      </c>
      <c r="AV18" s="816" t="s">
        <v>1196</v>
      </c>
      <c r="AW18" s="817" t="s">
        <v>1197</v>
      </c>
      <c r="AX18" s="71" t="s">
        <v>1198</v>
      </c>
      <c r="AY18" s="818">
        <v>40112818.590000004</v>
      </c>
      <c r="AZ18" s="70" t="s">
        <v>1199</v>
      </c>
      <c r="BA18" s="69" t="s">
        <v>107</v>
      </c>
      <c r="BB18" s="70" t="s">
        <v>107</v>
      </c>
      <c r="BC18" s="70" t="s">
        <v>1200</v>
      </c>
      <c r="BD18" s="819" t="s">
        <v>1201</v>
      </c>
      <c r="BE18" s="820">
        <v>41883913.460000001</v>
      </c>
    </row>
    <row r="19" spans="1:58" s="833" customFormat="1" ht="121" customHeight="1">
      <c r="A19" s="821" t="s">
        <v>1202</v>
      </c>
      <c r="B19" s="821" t="s">
        <v>1203</v>
      </c>
      <c r="C19" s="821" t="s">
        <v>1204</v>
      </c>
      <c r="D19" s="821" t="s">
        <v>1205</v>
      </c>
      <c r="E19" s="822">
        <v>2</v>
      </c>
      <c r="F19" s="823">
        <v>4</v>
      </c>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4"/>
      <c r="AG19" s="824"/>
      <c r="AH19" s="824">
        <v>1</v>
      </c>
      <c r="AI19" s="824"/>
      <c r="AJ19" s="824"/>
      <c r="AK19" s="824">
        <v>1</v>
      </c>
      <c r="AL19" s="824"/>
      <c r="AM19" s="824">
        <v>1</v>
      </c>
      <c r="AN19" s="824"/>
      <c r="AO19" s="824"/>
      <c r="AP19" s="824">
        <v>1</v>
      </c>
      <c r="AQ19" s="824"/>
      <c r="AR19" s="825" t="s">
        <v>1206</v>
      </c>
      <c r="AS19" s="821" t="s">
        <v>1207</v>
      </c>
      <c r="AT19" s="826"/>
      <c r="AU19" s="827" t="s">
        <v>1208</v>
      </c>
      <c r="AV19" s="828" t="s">
        <v>1209</v>
      </c>
      <c r="AW19" s="829" t="s">
        <v>1210</v>
      </c>
      <c r="AX19" s="830" t="s">
        <v>1211</v>
      </c>
      <c r="AY19" s="829">
        <v>12160000</v>
      </c>
      <c r="AZ19" s="831" t="s">
        <v>1212</v>
      </c>
      <c r="BA19" s="832" t="s">
        <v>106</v>
      </c>
      <c r="BB19" s="831" t="s">
        <v>384</v>
      </c>
      <c r="BC19" s="831" t="s">
        <v>1213</v>
      </c>
      <c r="BD19" s="830"/>
      <c r="BE19" s="820"/>
    </row>
    <row r="20" spans="1:58" s="833" customFormat="1" ht="157" customHeight="1">
      <c r="A20" s="821" t="s">
        <v>1214</v>
      </c>
      <c r="B20" s="821" t="s">
        <v>1215</v>
      </c>
      <c r="C20" s="821" t="s">
        <v>1216</v>
      </c>
      <c r="D20" s="834" t="s">
        <v>910</v>
      </c>
      <c r="E20" s="822">
        <v>0</v>
      </c>
      <c r="F20" s="835">
        <v>2</v>
      </c>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4"/>
      <c r="AG20" s="824"/>
      <c r="AH20" s="824"/>
      <c r="AI20" s="824"/>
      <c r="AJ20" s="824"/>
      <c r="AK20" s="824">
        <v>1</v>
      </c>
      <c r="AL20" s="824"/>
      <c r="AM20" s="824"/>
      <c r="AN20" s="824"/>
      <c r="AO20" s="824"/>
      <c r="AP20" s="824">
        <v>1</v>
      </c>
      <c r="AQ20" s="824"/>
      <c r="AR20" s="825" t="s">
        <v>1217</v>
      </c>
      <c r="AS20" s="821" t="s">
        <v>1218</v>
      </c>
      <c r="AT20" s="826"/>
      <c r="AU20" s="827" t="s">
        <v>1219</v>
      </c>
      <c r="AV20" s="828" t="s">
        <v>1220</v>
      </c>
      <c r="AW20" s="829" t="s">
        <v>1221</v>
      </c>
      <c r="AX20" s="829" t="s">
        <v>1222</v>
      </c>
      <c r="AY20" s="829">
        <v>9559069</v>
      </c>
      <c r="AZ20" s="836" t="s">
        <v>1212</v>
      </c>
      <c r="BA20" s="829" t="s">
        <v>106</v>
      </c>
      <c r="BB20" s="831" t="s">
        <v>384</v>
      </c>
      <c r="BC20" s="832" t="s">
        <v>1223</v>
      </c>
      <c r="BD20" s="829"/>
      <c r="BE20" s="837"/>
    </row>
    <row r="21" spans="1:58" s="833" customFormat="1" ht="115" customHeight="1">
      <c r="A21" s="821" t="s">
        <v>1224</v>
      </c>
      <c r="B21" s="821" t="s">
        <v>1225</v>
      </c>
      <c r="C21" s="821" t="s">
        <v>1226</v>
      </c>
      <c r="D21" s="834" t="s">
        <v>910</v>
      </c>
      <c r="E21" s="838">
        <v>1000</v>
      </c>
      <c r="F21" s="839">
        <v>2400</v>
      </c>
      <c r="G21" s="822"/>
      <c r="H21" s="822"/>
      <c r="I21" s="822"/>
      <c r="J21" s="822"/>
      <c r="K21" s="822"/>
      <c r="L21" s="822"/>
      <c r="M21" s="840"/>
      <c r="N21" s="822"/>
      <c r="O21" s="822"/>
      <c r="P21" s="822"/>
      <c r="Q21" s="822"/>
      <c r="R21" s="822"/>
      <c r="S21" s="822"/>
      <c r="T21" s="822"/>
      <c r="U21" s="822"/>
      <c r="V21" s="822"/>
      <c r="W21" s="822"/>
      <c r="X21" s="822"/>
      <c r="Y21" s="822"/>
      <c r="Z21" s="822"/>
      <c r="AA21" s="822"/>
      <c r="AB21" s="822"/>
      <c r="AC21" s="822"/>
      <c r="AD21" s="822"/>
      <c r="AE21" s="822"/>
      <c r="AF21" s="841"/>
      <c r="AG21" s="841"/>
      <c r="AH21" s="841">
        <v>600</v>
      </c>
      <c r="AI21" s="841"/>
      <c r="AJ21" s="841"/>
      <c r="AK21" s="841">
        <v>600</v>
      </c>
      <c r="AL21" s="841"/>
      <c r="AM21" s="841"/>
      <c r="AN21" s="841">
        <v>600</v>
      </c>
      <c r="AO21" s="841"/>
      <c r="AP21" s="841"/>
      <c r="AQ21" s="841">
        <v>600</v>
      </c>
      <c r="AR21" s="825" t="s">
        <v>1206</v>
      </c>
      <c r="AS21" s="821" t="s">
        <v>1227</v>
      </c>
      <c r="AT21" s="826"/>
      <c r="AU21" s="827" t="s">
        <v>1228</v>
      </c>
      <c r="AV21" s="828" t="s">
        <v>1229</v>
      </c>
      <c r="AW21" s="829" t="s">
        <v>1230</v>
      </c>
      <c r="AX21" s="829" t="s">
        <v>1231</v>
      </c>
      <c r="AY21" s="829">
        <v>89456450</v>
      </c>
      <c r="AZ21" s="836" t="s">
        <v>1212</v>
      </c>
      <c r="BA21" s="829" t="s">
        <v>106</v>
      </c>
      <c r="BB21" s="831" t="s">
        <v>384</v>
      </c>
      <c r="BC21" s="832" t="s">
        <v>1223</v>
      </c>
      <c r="BD21" s="829"/>
      <c r="BE21" s="837"/>
    </row>
    <row r="22" spans="1:58" s="833" customFormat="1" ht="144" customHeight="1">
      <c r="A22" s="821" t="s">
        <v>1232</v>
      </c>
      <c r="B22" s="821" t="s">
        <v>1233</v>
      </c>
      <c r="C22" s="821" t="s">
        <v>1234</v>
      </c>
      <c r="D22" s="834" t="s">
        <v>150</v>
      </c>
      <c r="E22" s="838">
        <v>200</v>
      </c>
      <c r="F22" s="839">
        <v>1200</v>
      </c>
      <c r="G22" s="822"/>
      <c r="H22" s="822"/>
      <c r="I22" s="822"/>
      <c r="J22" s="822"/>
      <c r="K22" s="822"/>
      <c r="L22" s="822"/>
      <c r="M22" s="822"/>
      <c r="N22" s="822"/>
      <c r="O22" s="822"/>
      <c r="P22" s="822"/>
      <c r="Q22" s="822"/>
      <c r="R22" s="822"/>
      <c r="S22" s="822"/>
      <c r="T22" s="822"/>
      <c r="U22" s="822"/>
      <c r="V22" s="822"/>
      <c r="W22" s="822"/>
      <c r="X22" s="822"/>
      <c r="Y22" s="822"/>
      <c r="Z22" s="822"/>
      <c r="AA22" s="822"/>
      <c r="AB22" s="822"/>
      <c r="AC22" s="822"/>
      <c r="AD22" s="822"/>
      <c r="AE22" s="822"/>
      <c r="AF22" s="842"/>
      <c r="AG22" s="842"/>
      <c r="AH22" s="842">
        <v>300</v>
      </c>
      <c r="AI22" s="842"/>
      <c r="AJ22" s="842"/>
      <c r="AK22" s="842">
        <v>300</v>
      </c>
      <c r="AL22" s="842"/>
      <c r="AM22" s="842"/>
      <c r="AN22" s="842">
        <v>300</v>
      </c>
      <c r="AO22" s="842"/>
      <c r="AP22" s="842"/>
      <c r="AQ22" s="842">
        <v>300</v>
      </c>
      <c r="AR22" s="825" t="s">
        <v>1206</v>
      </c>
      <c r="AS22" s="821" t="s">
        <v>1235</v>
      </c>
      <c r="AT22" s="826"/>
      <c r="AU22" s="827" t="s">
        <v>1228</v>
      </c>
      <c r="AV22" s="828" t="s">
        <v>1236</v>
      </c>
      <c r="AW22" s="829" t="s">
        <v>1237</v>
      </c>
      <c r="AX22" s="827" t="s">
        <v>1238</v>
      </c>
      <c r="AY22" s="829">
        <v>99821900</v>
      </c>
      <c r="AZ22" s="836" t="s">
        <v>1212</v>
      </c>
      <c r="BA22" s="829" t="s">
        <v>106</v>
      </c>
      <c r="BB22" s="831" t="s">
        <v>384</v>
      </c>
      <c r="BC22" s="831" t="s">
        <v>1200</v>
      </c>
      <c r="BD22" s="827"/>
      <c r="BE22" s="843"/>
    </row>
    <row r="23" spans="1:58" ht="78.5" customHeight="1">
      <c r="A23" s="59" t="s">
        <v>1239</v>
      </c>
      <c r="B23" s="59" t="s">
        <v>1240</v>
      </c>
      <c r="C23" s="821" t="s">
        <v>1241</v>
      </c>
      <c r="D23" s="59" t="s">
        <v>150</v>
      </c>
      <c r="E23" s="75">
        <v>10</v>
      </c>
      <c r="F23" s="844">
        <v>12</v>
      </c>
      <c r="G23" s="845"/>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75">
        <v>1</v>
      </c>
      <c r="AG23" s="75">
        <v>1</v>
      </c>
      <c r="AH23" s="75">
        <v>1</v>
      </c>
      <c r="AI23" s="75">
        <v>1</v>
      </c>
      <c r="AJ23" s="75">
        <v>1</v>
      </c>
      <c r="AK23" s="75">
        <v>1</v>
      </c>
      <c r="AL23" s="75">
        <v>1</v>
      </c>
      <c r="AM23" s="75">
        <v>1</v>
      </c>
      <c r="AN23" s="75">
        <v>1</v>
      </c>
      <c r="AO23" s="75">
        <v>1</v>
      </c>
      <c r="AP23" s="75">
        <v>1</v>
      </c>
      <c r="AQ23" s="75">
        <v>1</v>
      </c>
      <c r="AR23" s="75" t="s">
        <v>1193</v>
      </c>
      <c r="AS23" s="59" t="s">
        <v>1218</v>
      </c>
      <c r="AT23" s="28"/>
      <c r="AU23" s="67" t="s">
        <v>1242</v>
      </c>
      <c r="AV23" s="71" t="s">
        <v>1243</v>
      </c>
      <c r="AW23" s="817" t="s">
        <v>1244</v>
      </c>
      <c r="AX23" s="817" t="s">
        <v>1245</v>
      </c>
      <c r="AY23" s="846"/>
      <c r="AZ23" s="68" t="s">
        <v>1212</v>
      </c>
      <c r="BA23" s="817" t="s">
        <v>106</v>
      </c>
      <c r="BB23" s="70" t="s">
        <v>384</v>
      </c>
      <c r="BC23" s="69" t="s">
        <v>1223</v>
      </c>
      <c r="BD23" s="817"/>
      <c r="BE23" s="847"/>
      <c r="BF23" s="392"/>
    </row>
    <row r="24" spans="1:58" ht="103.5" hidden="1" customHeight="1">
      <c r="A24" s="848" t="s">
        <v>1246</v>
      </c>
      <c r="B24" s="849" t="s">
        <v>1247</v>
      </c>
      <c r="C24" s="821"/>
      <c r="D24" s="849" t="s">
        <v>1248</v>
      </c>
      <c r="E24" s="850" t="s">
        <v>1249</v>
      </c>
      <c r="F24" s="851">
        <v>216000000</v>
      </c>
      <c r="G24" s="851"/>
      <c r="H24" s="851"/>
      <c r="I24" s="851"/>
      <c r="J24" s="851"/>
      <c r="K24" s="851"/>
      <c r="L24" s="851"/>
      <c r="M24" s="851"/>
      <c r="N24" s="851"/>
      <c r="O24" s="851"/>
      <c r="P24" s="851"/>
      <c r="Q24" s="851"/>
      <c r="R24" s="851"/>
      <c r="S24" s="851"/>
      <c r="T24" s="851"/>
      <c r="U24" s="851"/>
      <c r="V24" s="851"/>
      <c r="W24" s="851"/>
      <c r="X24" s="851"/>
      <c r="Y24" s="851"/>
      <c r="Z24" s="851"/>
      <c r="AA24" s="851"/>
      <c r="AB24" s="851"/>
      <c r="AC24" s="851"/>
      <c r="AD24" s="851"/>
      <c r="AE24" s="851"/>
      <c r="AF24" s="852">
        <v>18000000</v>
      </c>
      <c r="AG24" s="852">
        <v>18000000</v>
      </c>
      <c r="AH24" s="852">
        <v>18000000</v>
      </c>
      <c r="AI24" s="852">
        <v>18000000</v>
      </c>
      <c r="AJ24" s="852">
        <v>18000000</v>
      </c>
      <c r="AK24" s="852">
        <v>18000000</v>
      </c>
      <c r="AL24" s="852">
        <v>18000000</v>
      </c>
      <c r="AM24" s="852">
        <v>18000000</v>
      </c>
      <c r="AN24" s="852">
        <v>18000000</v>
      </c>
      <c r="AO24" s="852">
        <v>18000000</v>
      </c>
      <c r="AP24" s="852">
        <v>18000000</v>
      </c>
      <c r="AQ24" s="852">
        <v>18000000</v>
      </c>
      <c r="AR24" s="853" t="s">
        <v>1193</v>
      </c>
      <c r="AS24" s="849" t="s">
        <v>1250</v>
      </c>
      <c r="AT24" s="854"/>
      <c r="AU24" s="854" t="s">
        <v>1251</v>
      </c>
      <c r="AV24" s="855" t="s">
        <v>1252</v>
      </c>
      <c r="AW24" s="856" t="s">
        <v>1253</v>
      </c>
      <c r="AX24" s="857" t="s">
        <v>1254</v>
      </c>
      <c r="AY24" s="818">
        <v>215202000</v>
      </c>
      <c r="AZ24" s="854" t="s">
        <v>1255</v>
      </c>
      <c r="BA24" s="858" t="s">
        <v>106</v>
      </c>
      <c r="BB24" s="859" t="s">
        <v>384</v>
      </c>
      <c r="BC24" s="860" t="s">
        <v>1256</v>
      </c>
      <c r="BD24" s="857"/>
      <c r="BE24" s="820"/>
      <c r="BF24" s="43"/>
    </row>
    <row r="25" spans="1:58" ht="165" customHeight="1">
      <c r="A25" s="59" t="s">
        <v>1257</v>
      </c>
      <c r="B25" s="59" t="s">
        <v>1258</v>
      </c>
      <c r="C25" s="821" t="s">
        <v>1259</v>
      </c>
      <c r="D25" s="59" t="s">
        <v>1260</v>
      </c>
      <c r="E25" s="76">
        <v>1800</v>
      </c>
      <c r="F25" s="861" t="s">
        <v>1261</v>
      </c>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76"/>
      <c r="AG25" s="76"/>
      <c r="AH25" s="76">
        <v>500</v>
      </c>
      <c r="AI25" s="76"/>
      <c r="AJ25" s="76"/>
      <c r="AK25" s="76">
        <v>550</v>
      </c>
      <c r="AL25" s="76"/>
      <c r="AM25" s="76"/>
      <c r="AN25" s="76">
        <v>500</v>
      </c>
      <c r="AO25" s="76"/>
      <c r="AP25" s="76"/>
      <c r="AQ25" s="76">
        <v>450</v>
      </c>
      <c r="AR25" s="75" t="s">
        <v>1206</v>
      </c>
      <c r="AS25" s="59" t="s">
        <v>1262</v>
      </c>
      <c r="AT25" s="67"/>
      <c r="AU25" s="67" t="s">
        <v>1263</v>
      </c>
      <c r="AV25" s="66" t="s">
        <v>1264</v>
      </c>
      <c r="AW25" s="817" t="s">
        <v>1265</v>
      </c>
      <c r="AX25" s="66" t="s">
        <v>1266</v>
      </c>
      <c r="AY25" s="862">
        <v>19456060.18</v>
      </c>
      <c r="AZ25" s="817" t="s">
        <v>1267</v>
      </c>
      <c r="BA25" s="58" t="s">
        <v>107</v>
      </c>
      <c r="BB25" s="863" t="s">
        <v>107</v>
      </c>
      <c r="BC25" s="58" t="s">
        <v>1268</v>
      </c>
      <c r="BD25" s="66" t="s">
        <v>1269</v>
      </c>
      <c r="BE25" s="847"/>
    </row>
    <row r="26" spans="1:58" ht="124.5" customHeight="1">
      <c r="A26" s="59" t="s">
        <v>1270</v>
      </c>
      <c r="B26" s="59" t="s">
        <v>1271</v>
      </c>
      <c r="C26" s="821" t="s">
        <v>1272</v>
      </c>
      <c r="D26" s="864" t="s">
        <v>1260</v>
      </c>
      <c r="E26" s="861" t="s">
        <v>1273</v>
      </c>
      <c r="F26" s="861" t="s">
        <v>1274</v>
      </c>
      <c r="G26" s="865">
        <v>3500</v>
      </c>
      <c r="H26" s="865">
        <v>4500</v>
      </c>
      <c r="I26" s="865">
        <v>5500</v>
      </c>
      <c r="J26" s="865">
        <v>5500</v>
      </c>
      <c r="K26" s="865">
        <v>6000</v>
      </c>
      <c r="L26" s="865">
        <v>6000</v>
      </c>
      <c r="M26" s="865">
        <v>5500</v>
      </c>
      <c r="N26" s="865">
        <v>5500</v>
      </c>
      <c r="O26" s="865">
        <v>5500</v>
      </c>
      <c r="P26" s="865">
        <v>5500</v>
      </c>
      <c r="Q26" s="865">
        <v>5000</v>
      </c>
      <c r="R26" s="865">
        <v>5000</v>
      </c>
      <c r="S26" s="866"/>
      <c r="T26" s="866"/>
      <c r="U26" s="866"/>
      <c r="V26" s="866"/>
      <c r="W26" s="866"/>
      <c r="X26" s="866"/>
      <c r="Y26" s="866"/>
      <c r="Z26" s="866"/>
      <c r="AA26" s="866"/>
      <c r="AB26" s="866"/>
      <c r="AC26" s="866"/>
      <c r="AD26" s="866"/>
      <c r="AE26" s="866"/>
      <c r="AF26" s="865">
        <v>3500</v>
      </c>
      <c r="AG26" s="865">
        <v>4500</v>
      </c>
      <c r="AH26" s="865">
        <v>5500</v>
      </c>
      <c r="AI26" s="865">
        <v>5500</v>
      </c>
      <c r="AJ26" s="865">
        <v>6000</v>
      </c>
      <c r="AK26" s="865">
        <v>6000</v>
      </c>
      <c r="AL26" s="865">
        <v>5500</v>
      </c>
      <c r="AM26" s="865">
        <v>5500</v>
      </c>
      <c r="AN26" s="865">
        <v>5500</v>
      </c>
      <c r="AO26" s="865">
        <v>5500</v>
      </c>
      <c r="AP26" s="865">
        <v>5000</v>
      </c>
      <c r="AQ26" s="865">
        <v>5000</v>
      </c>
      <c r="AR26" s="75" t="s">
        <v>1193</v>
      </c>
      <c r="AS26" s="59" t="s">
        <v>1262</v>
      </c>
      <c r="AT26" s="28"/>
      <c r="AU26" s="67" t="s">
        <v>1263</v>
      </c>
      <c r="AV26" s="66" t="s">
        <v>1275</v>
      </c>
      <c r="AW26" s="817" t="s">
        <v>1276</v>
      </c>
      <c r="AX26" s="66" t="s">
        <v>1277</v>
      </c>
      <c r="AY26" s="867">
        <v>4807485</v>
      </c>
      <c r="AZ26" s="817" t="s">
        <v>1278</v>
      </c>
      <c r="BA26" s="58" t="s">
        <v>107</v>
      </c>
      <c r="BB26" s="863" t="s">
        <v>107</v>
      </c>
      <c r="BC26" s="58" t="s">
        <v>1268</v>
      </c>
      <c r="BD26" s="66" t="s">
        <v>1279</v>
      </c>
      <c r="BE26" s="820">
        <v>1192245</v>
      </c>
    </row>
    <row r="27" spans="1:58" ht="295.5" customHeight="1">
      <c r="A27" s="66" t="s">
        <v>1280</v>
      </c>
      <c r="B27" s="66" t="s">
        <v>1281</v>
      </c>
      <c r="C27" s="821" t="s">
        <v>1282</v>
      </c>
      <c r="D27" s="59" t="s">
        <v>1205</v>
      </c>
      <c r="E27" s="868">
        <v>12</v>
      </c>
      <c r="F27" s="844">
        <v>24</v>
      </c>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75"/>
      <c r="AG27" s="75"/>
      <c r="AH27" s="75">
        <v>6</v>
      </c>
      <c r="AI27" s="75"/>
      <c r="AJ27" s="75"/>
      <c r="AK27" s="75">
        <v>6</v>
      </c>
      <c r="AL27" s="75"/>
      <c r="AM27" s="75"/>
      <c r="AN27" s="75">
        <v>6</v>
      </c>
      <c r="AO27" s="75"/>
      <c r="AP27" s="75"/>
      <c r="AQ27" s="75">
        <v>6</v>
      </c>
      <c r="AR27" s="75" t="s">
        <v>1206</v>
      </c>
      <c r="AS27" s="68" t="s">
        <v>1283</v>
      </c>
      <c r="AT27" s="68"/>
      <c r="AU27" s="68" t="s">
        <v>1284</v>
      </c>
      <c r="AV27" s="71" t="s">
        <v>1285</v>
      </c>
      <c r="AW27" s="817" t="s">
        <v>1286</v>
      </c>
      <c r="AX27" s="71" t="s">
        <v>1287</v>
      </c>
      <c r="AY27" s="867">
        <v>21965807.739999998</v>
      </c>
      <c r="AZ27" s="70" t="s">
        <v>1267</v>
      </c>
      <c r="BA27" s="69" t="s">
        <v>106</v>
      </c>
      <c r="BB27" s="70" t="s">
        <v>107</v>
      </c>
      <c r="BC27" s="70" t="s">
        <v>1200</v>
      </c>
      <c r="BD27" s="71" t="s">
        <v>1288</v>
      </c>
      <c r="BE27" s="820">
        <v>5467050</v>
      </c>
    </row>
    <row r="28" spans="1:58" ht="130.5" customHeight="1">
      <c r="A28" s="66" t="s">
        <v>1289</v>
      </c>
      <c r="B28" s="66" t="s">
        <v>1290</v>
      </c>
      <c r="C28" s="821" t="s">
        <v>1291</v>
      </c>
      <c r="D28" s="59" t="s">
        <v>1205</v>
      </c>
      <c r="E28" s="75">
        <v>12</v>
      </c>
      <c r="F28" s="844">
        <v>15</v>
      </c>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57"/>
      <c r="AG28" s="57"/>
      <c r="AH28" s="75">
        <v>3</v>
      </c>
      <c r="AI28" s="75"/>
      <c r="AJ28" s="75"/>
      <c r="AK28" s="75">
        <v>5</v>
      </c>
      <c r="AL28" s="75"/>
      <c r="AM28" s="75"/>
      <c r="AN28" s="75">
        <v>4</v>
      </c>
      <c r="AO28" s="75"/>
      <c r="AP28" s="75"/>
      <c r="AQ28" s="75">
        <v>3</v>
      </c>
      <c r="AR28" s="75" t="s">
        <v>1206</v>
      </c>
      <c r="AS28" s="59" t="s">
        <v>1292</v>
      </c>
      <c r="AT28" s="869"/>
      <c r="AU28" s="869" t="s">
        <v>1284</v>
      </c>
      <c r="AV28" s="71" t="s">
        <v>1293</v>
      </c>
      <c r="AW28" s="817" t="s">
        <v>1294</v>
      </c>
      <c r="AX28" s="71" t="s">
        <v>1295</v>
      </c>
      <c r="AY28" s="867">
        <v>4476852</v>
      </c>
      <c r="AZ28" s="817" t="s">
        <v>1267</v>
      </c>
      <c r="BA28" s="70" t="s">
        <v>106</v>
      </c>
      <c r="BB28" s="69" t="s">
        <v>107</v>
      </c>
      <c r="BC28" s="70" t="s">
        <v>1200</v>
      </c>
      <c r="BD28" s="71" t="s">
        <v>1296</v>
      </c>
      <c r="BE28" s="820"/>
    </row>
    <row r="29" spans="1:58" ht="160.5" customHeight="1">
      <c r="A29" s="66" t="s">
        <v>1297</v>
      </c>
      <c r="B29" s="66" t="s">
        <v>1298</v>
      </c>
      <c r="C29" s="821" t="s">
        <v>1299</v>
      </c>
      <c r="D29" s="59" t="s">
        <v>1205</v>
      </c>
      <c r="E29" s="870">
        <v>180</v>
      </c>
      <c r="F29" s="844">
        <v>300</v>
      </c>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75">
        <v>25</v>
      </c>
      <c r="AG29" s="75">
        <v>25</v>
      </c>
      <c r="AH29" s="75">
        <v>25</v>
      </c>
      <c r="AI29" s="75">
        <v>25</v>
      </c>
      <c r="AJ29" s="75">
        <v>25</v>
      </c>
      <c r="AK29" s="75">
        <v>25</v>
      </c>
      <c r="AL29" s="75">
        <v>25</v>
      </c>
      <c r="AM29" s="75">
        <v>25</v>
      </c>
      <c r="AN29" s="75">
        <v>25</v>
      </c>
      <c r="AO29" s="75">
        <v>25</v>
      </c>
      <c r="AP29" s="75">
        <v>25</v>
      </c>
      <c r="AQ29" s="75">
        <v>25</v>
      </c>
      <c r="AR29" s="75" t="s">
        <v>1193</v>
      </c>
      <c r="AS29" s="59" t="s">
        <v>1292</v>
      </c>
      <c r="AT29" s="28"/>
      <c r="AU29" s="67" t="s">
        <v>1284</v>
      </c>
      <c r="AV29" s="71" t="s">
        <v>1300</v>
      </c>
      <c r="AW29" s="817" t="s">
        <v>1301</v>
      </c>
      <c r="AX29" s="71" t="s">
        <v>1302</v>
      </c>
      <c r="AY29" s="867">
        <v>11502817.75</v>
      </c>
      <c r="AZ29" s="70" t="s">
        <v>1267</v>
      </c>
      <c r="BA29" s="69" t="s">
        <v>106</v>
      </c>
      <c r="BB29" s="70" t="s">
        <v>107</v>
      </c>
      <c r="BC29" s="70" t="s">
        <v>1200</v>
      </c>
      <c r="BD29" s="71" t="s">
        <v>1303</v>
      </c>
      <c r="BE29" s="820"/>
    </row>
    <row r="30" spans="1:58" ht="119" customHeight="1">
      <c r="A30" s="66" t="s">
        <v>1304</v>
      </c>
      <c r="B30" s="66" t="s">
        <v>1305</v>
      </c>
      <c r="C30" s="821" t="s">
        <v>1306</v>
      </c>
      <c r="D30" s="59" t="s">
        <v>1205</v>
      </c>
      <c r="E30" s="870">
        <v>24</v>
      </c>
      <c r="F30" s="844">
        <v>48</v>
      </c>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75">
        <v>4</v>
      </c>
      <c r="AG30" s="75">
        <v>4</v>
      </c>
      <c r="AH30" s="75">
        <v>4</v>
      </c>
      <c r="AI30" s="75">
        <v>4</v>
      </c>
      <c r="AJ30" s="75">
        <v>4</v>
      </c>
      <c r="AK30" s="75">
        <v>4</v>
      </c>
      <c r="AL30" s="75">
        <v>4</v>
      </c>
      <c r="AM30" s="75">
        <v>4</v>
      </c>
      <c r="AN30" s="75">
        <v>4</v>
      </c>
      <c r="AO30" s="75">
        <v>4</v>
      </c>
      <c r="AP30" s="75">
        <v>4</v>
      </c>
      <c r="AQ30" s="75">
        <v>4</v>
      </c>
      <c r="AR30" s="75" t="s">
        <v>1193</v>
      </c>
      <c r="AS30" s="59" t="s">
        <v>1292</v>
      </c>
      <c r="AT30" s="28"/>
      <c r="AU30" s="67" t="s">
        <v>1284</v>
      </c>
      <c r="AV30" s="71" t="s">
        <v>1307</v>
      </c>
      <c r="AW30" s="817" t="s">
        <v>1308</v>
      </c>
      <c r="AX30" s="869" t="s">
        <v>1309</v>
      </c>
      <c r="AY30" s="867">
        <v>6668493.2699999996</v>
      </c>
      <c r="AZ30" s="70" t="s">
        <v>1267</v>
      </c>
      <c r="BA30" s="69" t="s">
        <v>106</v>
      </c>
      <c r="BB30" s="70" t="s">
        <v>107</v>
      </c>
      <c r="BC30" s="70" t="s">
        <v>1200</v>
      </c>
      <c r="BD30" s="869" t="s">
        <v>1310</v>
      </c>
      <c r="BE30" s="820">
        <v>1736875</v>
      </c>
    </row>
    <row r="31" spans="1:58" ht="15.75" customHeight="1">
      <c r="A31" s="301"/>
      <c r="B31" s="301"/>
      <c r="C31" s="301"/>
      <c r="D31" s="301"/>
      <c r="E31" s="301"/>
      <c r="F31" s="301"/>
      <c r="G31" s="871"/>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3"/>
      <c r="AG31" s="873"/>
      <c r="AH31" s="873"/>
      <c r="AI31" s="873"/>
      <c r="AJ31" s="873"/>
      <c r="AK31" s="873"/>
      <c r="AL31" s="873"/>
      <c r="AM31" s="873"/>
      <c r="AN31" s="873"/>
      <c r="AO31" s="873"/>
      <c r="AP31" s="873"/>
      <c r="AQ31" s="873"/>
      <c r="AR31" s="872"/>
      <c r="AS31" s="874"/>
      <c r="AT31" s="301"/>
      <c r="AU31" s="301"/>
      <c r="AV31" s="301"/>
      <c r="AW31" s="301"/>
      <c r="AX31" s="301"/>
      <c r="AY31" s="875">
        <f>SUM(AY18:AY30)</f>
        <v>535189753.53000003</v>
      </c>
      <c r="AZ31" s="301"/>
      <c r="BA31" s="301"/>
      <c r="BB31" s="301"/>
      <c r="BC31" s="301"/>
      <c r="BD31" s="876" t="s">
        <v>177</v>
      </c>
      <c r="BE31" s="877">
        <f>SUM(BE18:BE30)</f>
        <v>50280083.460000001</v>
      </c>
    </row>
    <row r="32" spans="1:58" ht="15.75" customHeight="1">
      <c r="G32" s="878"/>
      <c r="H32" s="43"/>
      <c r="I32" s="43"/>
      <c r="J32" s="43"/>
      <c r="K32" s="43"/>
      <c r="L32" s="43"/>
      <c r="M32" s="43"/>
      <c r="N32" s="43"/>
      <c r="O32" s="43"/>
      <c r="P32" s="43"/>
      <c r="Q32" s="43"/>
      <c r="R32" s="43"/>
      <c r="S32" s="43"/>
      <c r="T32" s="43"/>
      <c r="U32" s="43"/>
      <c r="V32" s="43"/>
      <c r="W32" s="43"/>
      <c r="X32" s="43"/>
      <c r="Y32" s="43"/>
      <c r="Z32" s="43"/>
      <c r="AA32" s="43"/>
      <c r="AB32" s="43"/>
      <c r="AC32" s="43"/>
      <c r="AD32" s="43"/>
      <c r="AE32" s="43"/>
      <c r="AF32" s="83"/>
      <c r="AG32" s="83"/>
      <c r="AH32" s="83"/>
      <c r="AI32" s="83"/>
      <c r="AJ32" s="83"/>
      <c r="AK32" s="83"/>
      <c r="AL32" s="83"/>
      <c r="AM32" s="83"/>
      <c r="AN32" s="83"/>
      <c r="AO32" s="83"/>
      <c r="AP32" s="83"/>
      <c r="AQ32" s="83"/>
      <c r="AR32" s="43"/>
    </row>
    <row r="33" spans="1:57" ht="15.75" customHeight="1">
      <c r="G33" s="878"/>
      <c r="H33" s="43"/>
      <c r="I33" s="43"/>
      <c r="J33" s="43"/>
      <c r="K33" s="43"/>
      <c r="L33" s="43"/>
      <c r="M33" s="43"/>
      <c r="N33" s="43"/>
      <c r="O33" s="43"/>
      <c r="P33" s="43"/>
      <c r="Q33" s="43"/>
      <c r="R33" s="43"/>
      <c r="S33" s="43"/>
      <c r="T33" s="43"/>
      <c r="U33" s="43"/>
      <c r="V33" s="43"/>
      <c r="W33" s="43"/>
      <c r="X33" s="43"/>
      <c r="Y33" s="43"/>
      <c r="Z33" s="43"/>
      <c r="AA33" s="43"/>
      <c r="AB33" s="43"/>
      <c r="AC33" s="43"/>
      <c r="AD33" s="43"/>
      <c r="AE33" s="43"/>
      <c r="AF33" s="83"/>
      <c r="AG33" s="83"/>
      <c r="AH33" s="83"/>
      <c r="AI33" s="83"/>
      <c r="AJ33" s="83"/>
      <c r="AK33" s="83"/>
      <c r="AL33" s="83"/>
      <c r="AM33" s="83"/>
      <c r="AN33" s="83"/>
      <c r="AO33" s="83"/>
      <c r="AP33" s="83"/>
      <c r="AQ33" s="83"/>
      <c r="AR33" s="43"/>
      <c r="AW33" s="879"/>
    </row>
    <row r="34" spans="1:57" ht="53" customHeight="1">
      <c r="A34" s="880" t="s">
        <v>1311</v>
      </c>
      <c r="B34" s="659"/>
      <c r="C34" s="659"/>
      <c r="D34" s="659"/>
      <c r="E34" s="659"/>
      <c r="F34" s="659"/>
      <c r="G34" s="659"/>
      <c r="H34" s="659"/>
      <c r="I34" s="659"/>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c r="AK34" s="659"/>
      <c r="AL34" s="659"/>
      <c r="AM34" s="659"/>
      <c r="AN34" s="659"/>
      <c r="AO34" s="659"/>
      <c r="AP34" s="659"/>
      <c r="AQ34" s="659"/>
      <c r="AR34" s="659"/>
      <c r="AS34" s="659"/>
      <c r="AT34" s="659"/>
      <c r="AU34" s="659"/>
      <c r="AV34" s="659"/>
      <c r="AW34" s="659"/>
      <c r="AX34" s="659"/>
      <c r="AY34" s="659"/>
      <c r="AZ34" s="659"/>
      <c r="BA34" s="659"/>
      <c r="BB34" s="659"/>
      <c r="BC34" s="659"/>
      <c r="BD34" s="659"/>
      <c r="BE34" s="659"/>
    </row>
    <row r="35" spans="1:57" ht="15.75" customHeight="1">
      <c r="A35" s="660" t="s">
        <v>179</v>
      </c>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row>
    <row r="36" spans="1:57" ht="15.75" customHeight="1">
      <c r="A36" s="659" t="s">
        <v>180</v>
      </c>
      <c r="B36" s="659"/>
      <c r="C36" s="659"/>
      <c r="D36" s="659"/>
      <c r="E36" s="659"/>
      <c r="F36" s="659"/>
      <c r="G36" s="659"/>
      <c r="H36" s="659"/>
      <c r="I36" s="659"/>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c r="AS36" s="659"/>
      <c r="AT36" s="659"/>
      <c r="AU36" s="659"/>
      <c r="AV36" s="659"/>
      <c r="AW36" s="659"/>
      <c r="AX36" s="659"/>
      <c r="AY36" s="659"/>
      <c r="AZ36" s="659"/>
      <c r="BA36" s="659"/>
      <c r="BB36" s="659"/>
      <c r="BC36" s="659"/>
      <c r="BD36" s="659"/>
      <c r="BE36" s="659"/>
    </row>
    <row r="37" spans="1:57" ht="15.75" customHeight="1">
      <c r="G37" s="878"/>
      <c r="H37" s="43"/>
      <c r="I37" s="43"/>
      <c r="J37" s="43"/>
      <c r="K37" s="43"/>
      <c r="L37" s="43"/>
      <c r="M37" s="43"/>
      <c r="N37" s="43"/>
      <c r="O37" s="43"/>
      <c r="P37" s="43"/>
      <c r="Q37" s="43"/>
      <c r="R37" s="43"/>
      <c r="S37" s="43"/>
      <c r="T37" s="43"/>
      <c r="U37" s="43"/>
      <c r="V37" s="43"/>
      <c r="W37" s="43"/>
      <c r="X37" s="43"/>
      <c r="Y37" s="43"/>
      <c r="Z37" s="43"/>
      <c r="AA37" s="43"/>
      <c r="AB37" s="43"/>
      <c r="AC37" s="43"/>
      <c r="AD37" s="43"/>
      <c r="AE37" s="43"/>
      <c r="AF37" s="83"/>
      <c r="AG37" s="83"/>
      <c r="AH37" s="83"/>
      <c r="AI37" s="83"/>
      <c r="AJ37" s="83"/>
      <c r="AK37" s="83"/>
      <c r="AL37" s="83"/>
      <c r="AM37" s="83"/>
      <c r="AN37" s="83"/>
      <c r="AO37" s="83"/>
      <c r="AP37" s="83"/>
      <c r="AQ37" s="83"/>
      <c r="AR37" s="43"/>
      <c r="AW37" s="879"/>
    </row>
    <row r="38" spans="1:57" ht="15.75" customHeight="1">
      <c r="G38" s="878"/>
      <c r="H38" s="43"/>
      <c r="I38" s="43"/>
      <c r="J38" s="43"/>
      <c r="K38" s="43"/>
      <c r="L38" s="43"/>
      <c r="M38" s="43"/>
      <c r="N38" s="43"/>
      <c r="O38" s="43"/>
      <c r="P38" s="43"/>
      <c r="Q38" s="43"/>
      <c r="R38" s="43"/>
      <c r="S38" s="43"/>
      <c r="T38" s="43"/>
      <c r="U38" s="43"/>
      <c r="V38" s="43"/>
      <c r="W38" s="43"/>
      <c r="X38" s="43"/>
      <c r="Y38" s="43"/>
      <c r="Z38" s="43"/>
      <c r="AA38" s="43"/>
      <c r="AB38" s="43"/>
      <c r="AC38" s="43"/>
      <c r="AD38" s="43"/>
      <c r="AE38" s="43"/>
      <c r="AF38" s="83"/>
      <c r="AG38" s="83"/>
      <c r="AH38" s="83"/>
      <c r="AI38" s="83"/>
      <c r="AJ38" s="83"/>
      <c r="AK38" s="83"/>
      <c r="AL38" s="83"/>
      <c r="AM38" s="83"/>
      <c r="AN38" s="83"/>
      <c r="AO38" s="83"/>
      <c r="AP38" s="83"/>
      <c r="AQ38" s="83"/>
      <c r="AR38" s="43"/>
      <c r="AW38" s="879"/>
    </row>
    <row r="39" spans="1:57" ht="15.75" customHeight="1">
      <c r="G39" s="878"/>
      <c r="H39" s="43"/>
      <c r="I39" s="43"/>
      <c r="J39" s="43"/>
      <c r="K39" s="43"/>
      <c r="L39" s="43"/>
      <c r="M39" s="43"/>
      <c r="N39" s="43"/>
      <c r="O39" s="43"/>
      <c r="P39" s="43"/>
      <c r="Q39" s="43"/>
      <c r="R39" s="43"/>
      <c r="S39" s="43"/>
      <c r="T39" s="43"/>
      <c r="U39" s="43"/>
      <c r="V39" s="43"/>
      <c r="W39" s="43"/>
      <c r="X39" s="43"/>
      <c r="Y39" s="43"/>
      <c r="Z39" s="43"/>
      <c r="AA39" s="43"/>
      <c r="AB39" s="43"/>
      <c r="AC39" s="43"/>
      <c r="AD39" s="43"/>
      <c r="AE39" s="43"/>
      <c r="AF39" s="83"/>
      <c r="AG39" s="83"/>
      <c r="AH39" s="83"/>
      <c r="AI39" s="83"/>
      <c r="AJ39" s="83"/>
      <c r="AK39" s="83"/>
      <c r="AL39" s="83"/>
      <c r="AM39" s="83"/>
      <c r="AN39" s="83"/>
      <c r="AO39" s="83"/>
      <c r="AP39" s="83"/>
      <c r="AQ39" s="83"/>
      <c r="AR39" s="43"/>
      <c r="AW39" s="879"/>
    </row>
    <row r="40" spans="1:57" ht="15.75" customHeight="1">
      <c r="G40" s="878"/>
      <c r="H40" s="43"/>
      <c r="I40" s="43"/>
      <c r="J40" s="43"/>
      <c r="K40" s="43"/>
      <c r="L40" s="43"/>
      <c r="M40" s="43"/>
      <c r="N40" s="43"/>
      <c r="O40" s="43"/>
      <c r="P40" s="43"/>
      <c r="Q40" s="43"/>
      <c r="R40" s="43"/>
      <c r="S40" s="43"/>
      <c r="T40" s="43"/>
      <c r="U40" s="43"/>
      <c r="V40" s="43"/>
      <c r="W40" s="43"/>
      <c r="X40" s="43"/>
      <c r="Y40" s="43"/>
      <c r="Z40" s="43"/>
      <c r="AA40" s="43"/>
      <c r="AB40" s="43"/>
      <c r="AC40" s="43"/>
      <c r="AD40" s="43"/>
      <c r="AE40" s="43"/>
      <c r="AF40" s="83"/>
      <c r="AG40" s="83"/>
      <c r="AH40" s="83"/>
      <c r="AI40" s="83"/>
      <c r="AJ40" s="83"/>
      <c r="AK40" s="83"/>
      <c r="AL40" s="83"/>
      <c r="AM40" s="83"/>
      <c r="AN40" s="83"/>
      <c r="AO40" s="83"/>
      <c r="AP40" s="83"/>
      <c r="AQ40" s="83"/>
      <c r="AR40" s="43"/>
    </row>
    <row r="41" spans="1:57" ht="15.75" customHeight="1">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83"/>
      <c r="AG41" s="83"/>
      <c r="AH41" s="83"/>
      <c r="AI41" s="83"/>
      <c r="AJ41" s="83"/>
      <c r="AK41" s="83"/>
      <c r="AL41" s="83"/>
      <c r="AM41" s="83"/>
      <c r="AN41" s="83"/>
      <c r="AO41" s="83"/>
      <c r="AP41" s="83"/>
      <c r="AQ41" s="83"/>
      <c r="AR41" s="43"/>
      <c r="AW41" s="879"/>
    </row>
    <row r="42" spans="1:57" ht="15.75" customHeight="1">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83"/>
      <c r="AG42" s="83"/>
      <c r="AH42" s="83"/>
      <c r="AI42" s="83"/>
      <c r="AJ42" s="83"/>
      <c r="AK42" s="83"/>
      <c r="AL42" s="83"/>
      <c r="AM42" s="83"/>
      <c r="AN42" s="83"/>
      <c r="AO42" s="83"/>
      <c r="AP42" s="83"/>
      <c r="AQ42" s="83"/>
      <c r="AR42" s="43"/>
    </row>
    <row r="43" spans="1:57" ht="15.75" customHeight="1">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83"/>
      <c r="AG43" s="83"/>
      <c r="AH43" s="83"/>
      <c r="AI43" s="83"/>
      <c r="AJ43" s="83"/>
      <c r="AK43" s="83"/>
      <c r="AL43" s="83"/>
      <c r="AM43" s="83"/>
      <c r="AN43" s="83"/>
      <c r="AO43" s="83"/>
      <c r="AP43" s="83"/>
      <c r="AQ43" s="83"/>
      <c r="AR43" s="43"/>
    </row>
    <row r="44" spans="1:57" ht="15.75" customHeight="1">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83"/>
      <c r="AG44" s="83"/>
      <c r="AH44" s="83"/>
      <c r="AI44" s="83"/>
      <c r="AJ44" s="83"/>
      <c r="AK44" s="83"/>
      <c r="AL44" s="83"/>
      <c r="AM44" s="83"/>
      <c r="AN44" s="83"/>
      <c r="AO44" s="83"/>
      <c r="AP44" s="83"/>
      <c r="AQ44" s="83"/>
      <c r="AR44" s="43"/>
    </row>
    <row r="45" spans="1:57" ht="15.75" customHeight="1">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83"/>
      <c r="AG45" s="83"/>
      <c r="AH45" s="83"/>
      <c r="AI45" s="83"/>
      <c r="AJ45" s="83"/>
      <c r="AK45" s="83"/>
      <c r="AL45" s="83"/>
      <c r="AM45" s="83"/>
      <c r="AN45" s="83"/>
      <c r="AO45" s="83"/>
      <c r="AP45" s="83"/>
      <c r="AQ45" s="83"/>
      <c r="AR45" s="43"/>
    </row>
    <row r="46" spans="1:57" ht="15.75" customHeight="1">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83"/>
      <c r="AG46" s="83"/>
      <c r="AH46" s="83"/>
      <c r="AI46" s="83"/>
      <c r="AJ46" s="83"/>
      <c r="AK46" s="83"/>
      <c r="AL46" s="83"/>
      <c r="AM46" s="83"/>
      <c r="AN46" s="83"/>
      <c r="AO46" s="83"/>
      <c r="AP46" s="83"/>
      <c r="AQ46" s="83"/>
      <c r="AR46" s="43"/>
    </row>
    <row r="47" spans="1:57" ht="15.75" customHeight="1">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83"/>
      <c r="AG47" s="83"/>
      <c r="AH47" s="83"/>
      <c r="AI47" s="83"/>
      <c r="AJ47" s="83"/>
      <c r="AK47" s="83"/>
      <c r="AL47" s="83"/>
      <c r="AM47" s="83"/>
      <c r="AN47" s="83"/>
      <c r="AO47" s="83"/>
      <c r="AP47" s="83"/>
      <c r="AQ47" s="83"/>
      <c r="AR47" s="43"/>
    </row>
    <row r="48" spans="1:57" ht="15.75" customHeight="1">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83"/>
      <c r="AG48" s="83"/>
      <c r="AH48" s="83"/>
      <c r="AI48" s="83"/>
      <c r="AJ48" s="83"/>
      <c r="AK48" s="83"/>
      <c r="AL48" s="83"/>
      <c r="AM48" s="83"/>
      <c r="AN48" s="83"/>
      <c r="AO48" s="83"/>
      <c r="AP48" s="83"/>
      <c r="AQ48" s="83"/>
      <c r="AR48" s="43"/>
    </row>
    <row r="49" spans="7:44" ht="15.75" customHeight="1">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83"/>
      <c r="AG49" s="83"/>
      <c r="AH49" s="83"/>
      <c r="AI49" s="83"/>
      <c r="AJ49" s="83"/>
      <c r="AK49" s="83"/>
      <c r="AL49" s="83"/>
      <c r="AM49" s="83"/>
      <c r="AN49" s="83"/>
      <c r="AO49" s="83"/>
      <c r="AP49" s="83"/>
      <c r="AQ49" s="83"/>
      <c r="AR49" s="43"/>
    </row>
    <row r="50" spans="7:44" ht="15.75" customHeight="1">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83"/>
      <c r="AG50" s="83"/>
      <c r="AH50" s="83"/>
      <c r="AI50" s="83"/>
      <c r="AJ50" s="83"/>
      <c r="AK50" s="83"/>
      <c r="AL50" s="83"/>
      <c r="AM50" s="83"/>
      <c r="AN50" s="83"/>
      <c r="AO50" s="83"/>
      <c r="AP50" s="83"/>
      <c r="AQ50" s="83"/>
      <c r="AR50" s="43"/>
    </row>
    <row r="51" spans="7:44" ht="15.75" customHeight="1">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83"/>
      <c r="AG51" s="83"/>
      <c r="AH51" s="83"/>
      <c r="AI51" s="83"/>
      <c r="AJ51" s="83"/>
      <c r="AK51" s="83"/>
      <c r="AL51" s="83"/>
      <c r="AM51" s="83"/>
      <c r="AN51" s="83"/>
      <c r="AO51" s="83"/>
      <c r="AP51" s="83"/>
      <c r="AQ51" s="83"/>
      <c r="AR51" s="43"/>
    </row>
    <row r="52" spans="7:44" ht="15.75" customHeight="1">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83"/>
      <c r="AG52" s="83"/>
      <c r="AH52" s="83"/>
      <c r="AI52" s="83"/>
      <c r="AJ52" s="83"/>
      <c r="AK52" s="83"/>
      <c r="AL52" s="83"/>
      <c r="AM52" s="83"/>
      <c r="AN52" s="83"/>
      <c r="AO52" s="83"/>
      <c r="AP52" s="83"/>
      <c r="AQ52" s="83"/>
      <c r="AR52" s="43"/>
    </row>
    <row r="53" spans="7:44" ht="15.75" customHeight="1">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83"/>
      <c r="AG53" s="83"/>
      <c r="AH53" s="83"/>
      <c r="AI53" s="83"/>
      <c r="AJ53" s="83"/>
      <c r="AK53" s="83"/>
      <c r="AL53" s="83"/>
      <c r="AM53" s="83"/>
      <c r="AN53" s="83"/>
      <c r="AO53" s="83"/>
      <c r="AP53" s="83"/>
      <c r="AQ53" s="83"/>
      <c r="AR53" s="43"/>
    </row>
    <row r="54" spans="7:44" ht="15.75" customHeight="1">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83"/>
      <c r="AG54" s="83"/>
      <c r="AH54" s="83"/>
      <c r="AI54" s="83"/>
      <c r="AJ54" s="83"/>
      <c r="AK54" s="83"/>
      <c r="AL54" s="83"/>
      <c r="AM54" s="83"/>
      <c r="AN54" s="83"/>
      <c r="AO54" s="83"/>
      <c r="AP54" s="83"/>
      <c r="AQ54" s="83"/>
      <c r="AR54" s="43"/>
    </row>
    <row r="55" spans="7:44" ht="15.75" customHeight="1">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83"/>
      <c r="AG55" s="83"/>
      <c r="AH55" s="83"/>
      <c r="AI55" s="83"/>
      <c r="AJ55" s="83"/>
      <c r="AK55" s="83"/>
      <c r="AL55" s="83"/>
      <c r="AM55" s="83"/>
      <c r="AN55" s="83"/>
      <c r="AO55" s="83"/>
      <c r="AP55" s="83"/>
      <c r="AQ55" s="83"/>
      <c r="AR55" s="43"/>
    </row>
    <row r="56" spans="7:44" ht="15.75" customHeight="1">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83"/>
      <c r="AG56" s="83"/>
      <c r="AH56" s="83"/>
      <c r="AI56" s="83"/>
      <c r="AJ56" s="83"/>
      <c r="AK56" s="83"/>
      <c r="AL56" s="83"/>
      <c r="AM56" s="83"/>
      <c r="AN56" s="83"/>
      <c r="AO56" s="83"/>
      <c r="AP56" s="83"/>
      <c r="AQ56" s="83"/>
      <c r="AR56" s="43"/>
    </row>
    <row r="57" spans="7:44" ht="15.75" customHeight="1">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83"/>
      <c r="AG57" s="83"/>
      <c r="AH57" s="83"/>
      <c r="AI57" s="83"/>
      <c r="AJ57" s="83"/>
      <c r="AK57" s="83"/>
      <c r="AL57" s="83"/>
      <c r="AM57" s="83"/>
      <c r="AN57" s="83"/>
      <c r="AO57" s="83"/>
      <c r="AP57" s="83"/>
      <c r="AQ57" s="83"/>
      <c r="AR57" s="43"/>
    </row>
    <row r="58" spans="7:44" ht="15.75" customHeight="1">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83"/>
      <c r="AG58" s="83"/>
      <c r="AH58" s="83"/>
      <c r="AI58" s="83"/>
      <c r="AJ58" s="83"/>
      <c r="AK58" s="83"/>
      <c r="AL58" s="83"/>
      <c r="AM58" s="83"/>
      <c r="AN58" s="83"/>
      <c r="AO58" s="83"/>
      <c r="AP58" s="83"/>
      <c r="AQ58" s="83"/>
      <c r="AR58" s="43"/>
    </row>
    <row r="59" spans="7:44" ht="15.75" customHeight="1">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83"/>
      <c r="AG59" s="83"/>
      <c r="AH59" s="83"/>
      <c r="AI59" s="83"/>
      <c r="AJ59" s="83"/>
      <c r="AK59" s="83"/>
      <c r="AL59" s="83"/>
      <c r="AM59" s="83"/>
      <c r="AN59" s="83"/>
      <c r="AO59" s="83"/>
      <c r="AP59" s="83"/>
      <c r="AQ59" s="83"/>
      <c r="AR59" s="43"/>
    </row>
    <row r="60" spans="7:44" ht="15.75" customHeight="1">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83"/>
      <c r="AG60" s="83"/>
      <c r="AH60" s="83"/>
      <c r="AI60" s="83"/>
      <c r="AJ60" s="83"/>
      <c r="AK60" s="83"/>
      <c r="AL60" s="83"/>
      <c r="AM60" s="83"/>
      <c r="AN60" s="83"/>
      <c r="AO60" s="83"/>
      <c r="AP60" s="83"/>
      <c r="AQ60" s="83"/>
      <c r="AR60" s="43"/>
    </row>
    <row r="61" spans="7:44" ht="15.75" customHeight="1">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83"/>
      <c r="AG61" s="83"/>
      <c r="AH61" s="83"/>
      <c r="AI61" s="83"/>
      <c r="AJ61" s="83"/>
      <c r="AK61" s="83"/>
      <c r="AL61" s="83"/>
      <c r="AM61" s="83"/>
      <c r="AN61" s="83"/>
      <c r="AO61" s="83"/>
      <c r="AP61" s="83"/>
      <c r="AQ61" s="83"/>
      <c r="AR61" s="43"/>
    </row>
    <row r="62" spans="7:44" ht="15.75" customHeight="1">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83"/>
      <c r="AG62" s="83"/>
      <c r="AH62" s="83"/>
      <c r="AI62" s="83"/>
      <c r="AJ62" s="83"/>
      <c r="AK62" s="83"/>
      <c r="AL62" s="83"/>
      <c r="AM62" s="83"/>
      <c r="AN62" s="83"/>
      <c r="AO62" s="83"/>
      <c r="AP62" s="83"/>
      <c r="AQ62" s="83"/>
      <c r="AR62" s="43"/>
    </row>
    <row r="63" spans="7:44" ht="15.75" customHeight="1">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83"/>
      <c r="AG63" s="83"/>
      <c r="AH63" s="83"/>
      <c r="AI63" s="83"/>
      <c r="AJ63" s="83"/>
      <c r="AK63" s="83"/>
      <c r="AL63" s="83"/>
      <c r="AM63" s="83"/>
      <c r="AN63" s="83"/>
      <c r="AO63" s="83"/>
      <c r="AP63" s="83"/>
      <c r="AQ63" s="83"/>
      <c r="AR63" s="43"/>
    </row>
    <row r="64" spans="7:44" ht="15.75" customHeight="1">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83"/>
      <c r="AG64" s="83"/>
      <c r="AH64" s="83"/>
      <c r="AI64" s="83"/>
      <c r="AJ64" s="83"/>
      <c r="AK64" s="83"/>
      <c r="AL64" s="83"/>
      <c r="AM64" s="83"/>
      <c r="AN64" s="83"/>
      <c r="AO64" s="83"/>
      <c r="AP64" s="83"/>
      <c r="AQ64" s="83"/>
      <c r="AR64" s="43"/>
    </row>
    <row r="65" spans="7:44" ht="15.75" customHeight="1">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83"/>
      <c r="AG65" s="83"/>
      <c r="AH65" s="83"/>
      <c r="AI65" s="83"/>
      <c r="AJ65" s="83"/>
      <c r="AK65" s="83"/>
      <c r="AL65" s="83"/>
      <c r="AM65" s="83"/>
      <c r="AN65" s="83"/>
      <c r="AO65" s="83"/>
      <c r="AP65" s="83"/>
      <c r="AQ65" s="83"/>
      <c r="AR65" s="43"/>
    </row>
    <row r="66" spans="7:44" ht="15.75" customHeight="1">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83"/>
      <c r="AG66" s="83"/>
      <c r="AH66" s="83"/>
      <c r="AI66" s="83"/>
      <c r="AJ66" s="83"/>
      <c r="AK66" s="83"/>
      <c r="AL66" s="83"/>
      <c r="AM66" s="83"/>
      <c r="AN66" s="83"/>
      <c r="AO66" s="83"/>
      <c r="AP66" s="83"/>
      <c r="AQ66" s="83"/>
      <c r="AR66" s="43"/>
    </row>
    <row r="67" spans="7:44" ht="15.75" customHeight="1">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83"/>
      <c r="AG67" s="83"/>
      <c r="AH67" s="83"/>
      <c r="AI67" s="83"/>
      <c r="AJ67" s="83"/>
      <c r="AK67" s="83"/>
      <c r="AL67" s="83"/>
      <c r="AM67" s="83"/>
      <c r="AN67" s="83"/>
      <c r="AO67" s="83"/>
      <c r="AP67" s="83"/>
      <c r="AQ67" s="83"/>
      <c r="AR67" s="43"/>
    </row>
    <row r="68" spans="7:44" ht="15.75" customHeight="1">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83"/>
      <c r="AG68" s="83"/>
      <c r="AH68" s="83"/>
      <c r="AI68" s="83"/>
      <c r="AJ68" s="83"/>
      <c r="AK68" s="83"/>
      <c r="AL68" s="83"/>
      <c r="AM68" s="83"/>
      <c r="AN68" s="83"/>
      <c r="AO68" s="83"/>
      <c r="AP68" s="83"/>
      <c r="AQ68" s="83"/>
      <c r="AR68" s="43"/>
    </row>
    <row r="69" spans="7:44" ht="15.75" customHeight="1">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83"/>
      <c r="AG69" s="83"/>
      <c r="AH69" s="83"/>
      <c r="AI69" s="83"/>
      <c r="AJ69" s="83"/>
      <c r="AK69" s="83"/>
      <c r="AL69" s="83"/>
      <c r="AM69" s="83"/>
      <c r="AN69" s="83"/>
      <c r="AO69" s="83"/>
      <c r="AP69" s="83"/>
      <c r="AQ69" s="83"/>
      <c r="AR69" s="43"/>
    </row>
    <row r="70" spans="7:44" ht="15.75" customHeight="1">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83"/>
      <c r="AG70" s="83"/>
      <c r="AH70" s="83"/>
      <c r="AI70" s="83"/>
      <c r="AJ70" s="83"/>
      <c r="AK70" s="83"/>
      <c r="AL70" s="83"/>
      <c r="AM70" s="83"/>
      <c r="AN70" s="83"/>
      <c r="AO70" s="83"/>
      <c r="AP70" s="83"/>
      <c r="AQ70" s="83"/>
      <c r="AR70" s="43"/>
    </row>
    <row r="71" spans="7:44" ht="15.75" customHeight="1">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83"/>
      <c r="AG71" s="83"/>
      <c r="AH71" s="83"/>
      <c r="AI71" s="83"/>
      <c r="AJ71" s="83"/>
      <c r="AK71" s="83"/>
      <c r="AL71" s="83"/>
      <c r="AM71" s="83"/>
      <c r="AN71" s="83"/>
      <c r="AO71" s="83"/>
      <c r="AP71" s="83"/>
      <c r="AQ71" s="83"/>
      <c r="AR71" s="43"/>
    </row>
    <row r="72" spans="7:44" ht="15.75" customHeight="1">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83"/>
      <c r="AG72" s="83"/>
      <c r="AH72" s="83"/>
      <c r="AI72" s="83"/>
      <c r="AJ72" s="83"/>
      <c r="AK72" s="83"/>
      <c r="AL72" s="83"/>
      <c r="AM72" s="83"/>
      <c r="AN72" s="83"/>
      <c r="AO72" s="83"/>
      <c r="AP72" s="83"/>
      <c r="AQ72" s="83"/>
      <c r="AR72" s="43"/>
    </row>
    <row r="73" spans="7:44" ht="15.75" customHeight="1">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83"/>
      <c r="AG73" s="83"/>
      <c r="AH73" s="83"/>
      <c r="AI73" s="83"/>
      <c r="AJ73" s="83"/>
      <c r="AK73" s="83"/>
      <c r="AL73" s="83"/>
      <c r="AM73" s="83"/>
      <c r="AN73" s="83"/>
      <c r="AO73" s="83"/>
      <c r="AP73" s="83"/>
      <c r="AQ73" s="83"/>
      <c r="AR73" s="43"/>
    </row>
    <row r="74" spans="7:44" ht="15.75" customHeight="1">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83"/>
      <c r="AG74" s="83"/>
      <c r="AH74" s="83"/>
      <c r="AI74" s="83"/>
      <c r="AJ74" s="83"/>
      <c r="AK74" s="83"/>
      <c r="AL74" s="83"/>
      <c r="AM74" s="83"/>
      <c r="AN74" s="83"/>
      <c r="AO74" s="83"/>
      <c r="AP74" s="83"/>
      <c r="AQ74" s="83"/>
      <c r="AR74" s="43"/>
    </row>
    <row r="75" spans="7:44" ht="15.75" customHeight="1">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83"/>
      <c r="AG75" s="83"/>
      <c r="AH75" s="83"/>
      <c r="AI75" s="83"/>
      <c r="AJ75" s="83"/>
      <c r="AK75" s="83"/>
      <c r="AL75" s="83"/>
      <c r="AM75" s="83"/>
      <c r="AN75" s="83"/>
      <c r="AO75" s="83"/>
      <c r="AP75" s="83"/>
      <c r="AQ75" s="83"/>
      <c r="AR75" s="43"/>
    </row>
    <row r="76" spans="7:44" ht="15.75" customHeight="1">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83"/>
      <c r="AG76" s="83"/>
      <c r="AH76" s="83"/>
      <c r="AI76" s="83"/>
      <c r="AJ76" s="83"/>
      <c r="AK76" s="83"/>
      <c r="AL76" s="83"/>
      <c r="AM76" s="83"/>
      <c r="AN76" s="83"/>
      <c r="AO76" s="83"/>
      <c r="AP76" s="83"/>
      <c r="AQ76" s="83"/>
      <c r="AR76" s="43"/>
    </row>
    <row r="77" spans="7:44" ht="15.75" customHeight="1">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83"/>
      <c r="AG77" s="83"/>
      <c r="AH77" s="83"/>
      <c r="AI77" s="83"/>
      <c r="AJ77" s="83"/>
      <c r="AK77" s="83"/>
      <c r="AL77" s="83"/>
      <c r="AM77" s="83"/>
      <c r="AN77" s="83"/>
      <c r="AO77" s="83"/>
      <c r="AP77" s="83"/>
      <c r="AQ77" s="83"/>
      <c r="AR77" s="43"/>
    </row>
    <row r="78" spans="7:44" ht="15.75" customHeight="1">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83"/>
      <c r="AG78" s="83"/>
      <c r="AH78" s="83"/>
      <c r="AI78" s="83"/>
      <c r="AJ78" s="83"/>
      <c r="AK78" s="83"/>
      <c r="AL78" s="83"/>
      <c r="AM78" s="83"/>
      <c r="AN78" s="83"/>
      <c r="AO78" s="83"/>
      <c r="AP78" s="83"/>
      <c r="AQ78" s="83"/>
      <c r="AR78" s="43"/>
    </row>
    <row r="79" spans="7:44" ht="15.75" customHeight="1">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83"/>
      <c r="AG79" s="83"/>
      <c r="AH79" s="83"/>
      <c r="AI79" s="83"/>
      <c r="AJ79" s="83"/>
      <c r="AK79" s="83"/>
      <c r="AL79" s="83"/>
      <c r="AM79" s="83"/>
      <c r="AN79" s="83"/>
      <c r="AO79" s="83"/>
      <c r="AP79" s="83"/>
      <c r="AQ79" s="83"/>
      <c r="AR79" s="43"/>
    </row>
    <row r="80" spans="7:44" ht="15.75" customHeight="1">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83"/>
      <c r="AG80" s="83"/>
      <c r="AH80" s="83"/>
      <c r="AI80" s="83"/>
      <c r="AJ80" s="83"/>
      <c r="AK80" s="83"/>
      <c r="AL80" s="83"/>
      <c r="AM80" s="83"/>
      <c r="AN80" s="83"/>
      <c r="AO80" s="83"/>
      <c r="AP80" s="83"/>
      <c r="AQ80" s="83"/>
      <c r="AR80" s="43"/>
    </row>
    <row r="81" spans="7:44" ht="15.75" customHeight="1">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83"/>
      <c r="AG81" s="83"/>
      <c r="AH81" s="83"/>
      <c r="AI81" s="83"/>
      <c r="AJ81" s="83"/>
      <c r="AK81" s="83"/>
      <c r="AL81" s="83"/>
      <c r="AM81" s="83"/>
      <c r="AN81" s="83"/>
      <c r="AO81" s="83"/>
      <c r="AP81" s="83"/>
      <c r="AQ81" s="83"/>
      <c r="AR81" s="43"/>
    </row>
    <row r="82" spans="7:44" ht="15.75" customHeight="1">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83"/>
      <c r="AG82" s="83"/>
      <c r="AH82" s="83"/>
      <c r="AI82" s="83"/>
      <c r="AJ82" s="83"/>
      <c r="AK82" s="83"/>
      <c r="AL82" s="83"/>
      <c r="AM82" s="83"/>
      <c r="AN82" s="83"/>
      <c r="AO82" s="83"/>
      <c r="AP82" s="83"/>
      <c r="AQ82" s="83"/>
      <c r="AR82" s="43"/>
    </row>
    <row r="83" spans="7:44" ht="15.75" customHeight="1">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83"/>
      <c r="AG83" s="83"/>
      <c r="AH83" s="83"/>
      <c r="AI83" s="83"/>
      <c r="AJ83" s="83"/>
      <c r="AK83" s="83"/>
      <c r="AL83" s="83"/>
      <c r="AM83" s="83"/>
      <c r="AN83" s="83"/>
      <c r="AO83" s="83"/>
      <c r="AP83" s="83"/>
      <c r="AQ83" s="83"/>
      <c r="AR83" s="43"/>
    </row>
    <row r="84" spans="7:44" ht="15.75" customHeight="1">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83"/>
      <c r="AG84" s="83"/>
      <c r="AH84" s="83"/>
      <c r="AI84" s="83"/>
      <c r="AJ84" s="83"/>
      <c r="AK84" s="83"/>
      <c r="AL84" s="83"/>
      <c r="AM84" s="83"/>
      <c r="AN84" s="83"/>
      <c r="AO84" s="83"/>
      <c r="AP84" s="83"/>
      <c r="AQ84" s="83"/>
      <c r="AR84" s="43"/>
    </row>
    <row r="85" spans="7:44" ht="15.75" customHeight="1">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83"/>
      <c r="AG85" s="83"/>
      <c r="AH85" s="83"/>
      <c r="AI85" s="83"/>
      <c r="AJ85" s="83"/>
      <c r="AK85" s="83"/>
      <c r="AL85" s="83"/>
      <c r="AM85" s="83"/>
      <c r="AN85" s="83"/>
      <c r="AO85" s="83"/>
      <c r="AP85" s="83"/>
      <c r="AQ85" s="83"/>
      <c r="AR85" s="43"/>
    </row>
    <row r="86" spans="7:44" ht="15.75" customHeight="1">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83"/>
      <c r="AG86" s="83"/>
      <c r="AH86" s="83"/>
      <c r="AI86" s="83"/>
      <c r="AJ86" s="83"/>
      <c r="AK86" s="83"/>
      <c r="AL86" s="83"/>
      <c r="AM86" s="83"/>
      <c r="AN86" s="83"/>
      <c r="AO86" s="83"/>
      <c r="AP86" s="83"/>
      <c r="AQ86" s="83"/>
      <c r="AR86" s="43"/>
    </row>
    <row r="87" spans="7:44" ht="15.75" customHeight="1">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83"/>
      <c r="AG87" s="83"/>
      <c r="AH87" s="83"/>
      <c r="AI87" s="83"/>
      <c r="AJ87" s="83"/>
      <c r="AK87" s="83"/>
      <c r="AL87" s="83"/>
      <c r="AM87" s="83"/>
      <c r="AN87" s="83"/>
      <c r="AO87" s="83"/>
      <c r="AP87" s="83"/>
      <c r="AQ87" s="83"/>
      <c r="AR87" s="43"/>
    </row>
    <row r="88" spans="7:44" ht="15.75" customHeight="1">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83"/>
      <c r="AG88" s="83"/>
      <c r="AH88" s="83"/>
      <c r="AI88" s="83"/>
      <c r="AJ88" s="83"/>
      <c r="AK88" s="83"/>
      <c r="AL88" s="83"/>
      <c r="AM88" s="83"/>
      <c r="AN88" s="83"/>
      <c r="AO88" s="83"/>
      <c r="AP88" s="83"/>
      <c r="AQ88" s="83"/>
      <c r="AR88" s="43"/>
    </row>
    <row r="89" spans="7:44" ht="15.75" customHeight="1">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83"/>
      <c r="AG89" s="83"/>
      <c r="AH89" s="83"/>
      <c r="AI89" s="83"/>
      <c r="AJ89" s="83"/>
      <c r="AK89" s="83"/>
      <c r="AL89" s="83"/>
      <c r="AM89" s="83"/>
      <c r="AN89" s="83"/>
      <c r="AO89" s="83"/>
      <c r="AP89" s="83"/>
      <c r="AQ89" s="83"/>
      <c r="AR89" s="43"/>
    </row>
    <row r="90" spans="7:44" ht="15.75" customHeight="1">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83"/>
      <c r="AG90" s="83"/>
      <c r="AH90" s="83"/>
      <c r="AI90" s="83"/>
      <c r="AJ90" s="83"/>
      <c r="AK90" s="83"/>
      <c r="AL90" s="83"/>
      <c r="AM90" s="83"/>
      <c r="AN90" s="83"/>
      <c r="AO90" s="83"/>
      <c r="AP90" s="83"/>
      <c r="AQ90" s="83"/>
      <c r="AR90" s="43"/>
    </row>
    <row r="91" spans="7:44" ht="15.75" customHeight="1">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83"/>
      <c r="AG91" s="83"/>
      <c r="AH91" s="83"/>
      <c r="AI91" s="83"/>
      <c r="AJ91" s="83"/>
      <c r="AK91" s="83"/>
      <c r="AL91" s="83"/>
      <c r="AM91" s="83"/>
      <c r="AN91" s="83"/>
      <c r="AO91" s="83"/>
      <c r="AP91" s="83"/>
      <c r="AQ91" s="83"/>
      <c r="AR91" s="43"/>
    </row>
    <row r="92" spans="7:44" ht="15.75" customHeight="1">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83"/>
      <c r="AG92" s="83"/>
      <c r="AH92" s="83"/>
      <c r="AI92" s="83"/>
      <c r="AJ92" s="83"/>
      <c r="AK92" s="83"/>
      <c r="AL92" s="83"/>
      <c r="AM92" s="83"/>
      <c r="AN92" s="83"/>
      <c r="AO92" s="83"/>
      <c r="AP92" s="83"/>
      <c r="AQ92" s="83"/>
      <c r="AR92" s="43"/>
    </row>
    <row r="93" spans="7:44" ht="15.75" customHeight="1">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83"/>
      <c r="AG93" s="83"/>
      <c r="AH93" s="83"/>
      <c r="AI93" s="83"/>
      <c r="AJ93" s="83"/>
      <c r="AK93" s="83"/>
      <c r="AL93" s="83"/>
      <c r="AM93" s="83"/>
      <c r="AN93" s="83"/>
      <c r="AO93" s="83"/>
      <c r="AP93" s="83"/>
      <c r="AQ93" s="83"/>
      <c r="AR93" s="43"/>
    </row>
    <row r="94" spans="7:44" ht="15.75" customHeight="1">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83"/>
      <c r="AG94" s="83"/>
      <c r="AH94" s="83"/>
      <c r="AI94" s="83"/>
      <c r="AJ94" s="83"/>
      <c r="AK94" s="83"/>
      <c r="AL94" s="83"/>
      <c r="AM94" s="83"/>
      <c r="AN94" s="83"/>
      <c r="AO94" s="83"/>
      <c r="AP94" s="83"/>
      <c r="AQ94" s="83"/>
      <c r="AR94" s="43"/>
    </row>
    <row r="95" spans="7:44" ht="15.75" customHeight="1">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83"/>
      <c r="AG95" s="83"/>
      <c r="AH95" s="83"/>
      <c r="AI95" s="83"/>
      <c r="AJ95" s="83"/>
      <c r="AK95" s="83"/>
      <c r="AL95" s="83"/>
      <c r="AM95" s="83"/>
      <c r="AN95" s="83"/>
      <c r="AO95" s="83"/>
      <c r="AP95" s="83"/>
      <c r="AQ95" s="83"/>
      <c r="AR95" s="43"/>
    </row>
    <row r="96" spans="7:44" ht="15.75" customHeight="1">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83"/>
      <c r="AG96" s="83"/>
      <c r="AH96" s="83"/>
      <c r="AI96" s="83"/>
      <c r="AJ96" s="83"/>
      <c r="AK96" s="83"/>
      <c r="AL96" s="83"/>
      <c r="AM96" s="83"/>
      <c r="AN96" s="83"/>
      <c r="AO96" s="83"/>
      <c r="AP96" s="83"/>
      <c r="AQ96" s="83"/>
      <c r="AR96" s="43"/>
    </row>
    <row r="97" spans="7:44" ht="15.75" customHeight="1">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83"/>
      <c r="AG97" s="83"/>
      <c r="AH97" s="83"/>
      <c r="AI97" s="83"/>
      <c r="AJ97" s="83"/>
      <c r="AK97" s="83"/>
      <c r="AL97" s="83"/>
      <c r="AM97" s="83"/>
      <c r="AN97" s="83"/>
      <c r="AO97" s="83"/>
      <c r="AP97" s="83"/>
      <c r="AQ97" s="83"/>
      <c r="AR97" s="43"/>
    </row>
    <row r="98" spans="7:44" ht="15.75" customHeight="1">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83"/>
      <c r="AG98" s="83"/>
      <c r="AH98" s="83"/>
      <c r="AI98" s="83"/>
      <c r="AJ98" s="83"/>
      <c r="AK98" s="83"/>
      <c r="AL98" s="83"/>
      <c r="AM98" s="83"/>
      <c r="AN98" s="83"/>
      <c r="AO98" s="83"/>
      <c r="AP98" s="83"/>
      <c r="AQ98" s="83"/>
      <c r="AR98" s="43"/>
    </row>
    <row r="99" spans="7:44" ht="15.75" customHeight="1">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83"/>
      <c r="AG99" s="83"/>
      <c r="AH99" s="83"/>
      <c r="AI99" s="83"/>
      <c r="AJ99" s="83"/>
      <c r="AK99" s="83"/>
      <c r="AL99" s="83"/>
      <c r="AM99" s="83"/>
      <c r="AN99" s="83"/>
      <c r="AO99" s="83"/>
      <c r="AP99" s="83"/>
      <c r="AQ99" s="83"/>
      <c r="AR99" s="43"/>
    </row>
    <row r="100" spans="7:44" ht="15.75" customHeight="1">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83"/>
      <c r="AG100" s="83"/>
      <c r="AH100" s="83"/>
      <c r="AI100" s="83"/>
      <c r="AJ100" s="83"/>
      <c r="AK100" s="83"/>
      <c r="AL100" s="83"/>
      <c r="AM100" s="83"/>
      <c r="AN100" s="83"/>
      <c r="AO100" s="83"/>
      <c r="AP100" s="83"/>
      <c r="AQ100" s="83"/>
      <c r="AR100" s="43"/>
    </row>
    <row r="101" spans="7:44" ht="15.75" customHeight="1">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83"/>
      <c r="AG101" s="83"/>
      <c r="AH101" s="83"/>
      <c r="AI101" s="83"/>
      <c r="AJ101" s="83"/>
      <c r="AK101" s="83"/>
      <c r="AL101" s="83"/>
      <c r="AM101" s="83"/>
      <c r="AN101" s="83"/>
      <c r="AO101" s="83"/>
      <c r="AP101" s="83"/>
      <c r="AQ101" s="83"/>
      <c r="AR101" s="43"/>
    </row>
    <row r="102" spans="7:44" ht="15.75" customHeight="1">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83"/>
      <c r="AG102" s="83"/>
      <c r="AH102" s="83"/>
      <c r="AI102" s="83"/>
      <c r="AJ102" s="83"/>
      <c r="AK102" s="83"/>
      <c r="AL102" s="83"/>
      <c r="AM102" s="83"/>
      <c r="AN102" s="83"/>
      <c r="AO102" s="83"/>
      <c r="AP102" s="83"/>
      <c r="AQ102" s="83"/>
      <c r="AR102" s="43"/>
    </row>
    <row r="103" spans="7:44" ht="15.75" customHeight="1">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83"/>
      <c r="AG103" s="83"/>
      <c r="AH103" s="83"/>
      <c r="AI103" s="83"/>
      <c r="AJ103" s="83"/>
      <c r="AK103" s="83"/>
      <c r="AL103" s="83"/>
      <c r="AM103" s="83"/>
      <c r="AN103" s="83"/>
      <c r="AO103" s="83"/>
      <c r="AP103" s="83"/>
      <c r="AQ103" s="83"/>
      <c r="AR103" s="43"/>
    </row>
    <row r="104" spans="7:44" ht="15.75" customHeight="1">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83"/>
      <c r="AG104" s="83"/>
      <c r="AH104" s="83"/>
      <c r="AI104" s="83"/>
      <c r="AJ104" s="83"/>
      <c r="AK104" s="83"/>
      <c r="AL104" s="83"/>
      <c r="AM104" s="83"/>
      <c r="AN104" s="83"/>
      <c r="AO104" s="83"/>
      <c r="AP104" s="83"/>
      <c r="AQ104" s="83"/>
      <c r="AR104" s="43"/>
    </row>
    <row r="105" spans="7:44" ht="15.75" customHeight="1">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83"/>
      <c r="AG105" s="83"/>
      <c r="AH105" s="83"/>
      <c r="AI105" s="83"/>
      <c r="AJ105" s="83"/>
      <c r="AK105" s="83"/>
      <c r="AL105" s="83"/>
      <c r="AM105" s="83"/>
      <c r="AN105" s="83"/>
      <c r="AO105" s="83"/>
      <c r="AP105" s="83"/>
      <c r="AQ105" s="83"/>
      <c r="AR105" s="43"/>
    </row>
    <row r="106" spans="7:44" ht="15.75" customHeight="1">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83"/>
      <c r="AG106" s="83"/>
      <c r="AH106" s="83"/>
      <c r="AI106" s="83"/>
      <c r="AJ106" s="83"/>
      <c r="AK106" s="83"/>
      <c r="AL106" s="83"/>
      <c r="AM106" s="83"/>
      <c r="AN106" s="83"/>
      <c r="AO106" s="83"/>
      <c r="AP106" s="83"/>
      <c r="AQ106" s="83"/>
      <c r="AR106" s="43"/>
    </row>
    <row r="107" spans="7:44" ht="15.75" customHeight="1">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83"/>
      <c r="AG107" s="83"/>
      <c r="AH107" s="83"/>
      <c r="AI107" s="83"/>
      <c r="AJ107" s="83"/>
      <c r="AK107" s="83"/>
      <c r="AL107" s="83"/>
      <c r="AM107" s="83"/>
      <c r="AN107" s="83"/>
      <c r="AO107" s="83"/>
      <c r="AP107" s="83"/>
      <c r="AQ107" s="83"/>
      <c r="AR107" s="43"/>
    </row>
    <row r="108" spans="7:44" ht="15.75" customHeight="1">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83"/>
      <c r="AG108" s="83"/>
      <c r="AH108" s="83"/>
      <c r="AI108" s="83"/>
      <c r="AJ108" s="83"/>
      <c r="AK108" s="83"/>
      <c r="AL108" s="83"/>
      <c r="AM108" s="83"/>
      <c r="AN108" s="83"/>
      <c r="AO108" s="83"/>
      <c r="AP108" s="83"/>
      <c r="AQ108" s="83"/>
      <c r="AR108" s="43"/>
    </row>
    <row r="109" spans="7:44" ht="15.75" customHeight="1">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83"/>
      <c r="AG109" s="83"/>
      <c r="AH109" s="83"/>
      <c r="AI109" s="83"/>
      <c r="AJ109" s="83"/>
      <c r="AK109" s="83"/>
      <c r="AL109" s="83"/>
      <c r="AM109" s="83"/>
      <c r="AN109" s="83"/>
      <c r="AO109" s="83"/>
      <c r="AP109" s="83"/>
      <c r="AQ109" s="83"/>
      <c r="AR109" s="43"/>
    </row>
    <row r="110" spans="7:44" ht="15.75" customHeight="1">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83"/>
      <c r="AG110" s="83"/>
      <c r="AH110" s="83"/>
      <c r="AI110" s="83"/>
      <c r="AJ110" s="83"/>
      <c r="AK110" s="83"/>
      <c r="AL110" s="83"/>
      <c r="AM110" s="83"/>
      <c r="AN110" s="83"/>
      <c r="AO110" s="83"/>
      <c r="AP110" s="83"/>
      <c r="AQ110" s="83"/>
      <c r="AR110" s="43"/>
    </row>
    <row r="111" spans="7:44" ht="15.75" customHeight="1">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83"/>
      <c r="AG111" s="83"/>
      <c r="AH111" s="83"/>
      <c r="AI111" s="83"/>
      <c r="AJ111" s="83"/>
      <c r="AK111" s="83"/>
      <c r="AL111" s="83"/>
      <c r="AM111" s="83"/>
      <c r="AN111" s="83"/>
      <c r="AO111" s="83"/>
      <c r="AP111" s="83"/>
      <c r="AQ111" s="83"/>
      <c r="AR111" s="43"/>
    </row>
    <row r="112" spans="7:44" ht="15.75" customHeight="1">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83"/>
      <c r="AG112" s="83"/>
      <c r="AH112" s="83"/>
      <c r="AI112" s="83"/>
      <c r="AJ112" s="83"/>
      <c r="AK112" s="83"/>
      <c r="AL112" s="83"/>
      <c r="AM112" s="83"/>
      <c r="AN112" s="83"/>
      <c r="AO112" s="83"/>
      <c r="AP112" s="83"/>
      <c r="AQ112" s="83"/>
      <c r="AR112" s="43"/>
    </row>
    <row r="113" spans="7:44" ht="15.75" customHeight="1">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83"/>
      <c r="AG113" s="83"/>
      <c r="AH113" s="83"/>
      <c r="AI113" s="83"/>
      <c r="AJ113" s="83"/>
      <c r="AK113" s="83"/>
      <c r="AL113" s="83"/>
      <c r="AM113" s="83"/>
      <c r="AN113" s="83"/>
      <c r="AO113" s="83"/>
      <c r="AP113" s="83"/>
      <c r="AQ113" s="83"/>
      <c r="AR113" s="43"/>
    </row>
    <row r="114" spans="7:44" ht="15.75" customHeight="1">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83"/>
      <c r="AG114" s="83"/>
      <c r="AH114" s="83"/>
      <c r="AI114" s="83"/>
      <c r="AJ114" s="83"/>
      <c r="AK114" s="83"/>
      <c r="AL114" s="83"/>
      <c r="AM114" s="83"/>
      <c r="AN114" s="83"/>
      <c r="AO114" s="83"/>
      <c r="AP114" s="83"/>
      <c r="AQ114" s="83"/>
      <c r="AR114" s="43"/>
    </row>
    <row r="115" spans="7:44" ht="15.75" customHeight="1">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83"/>
      <c r="AG115" s="83"/>
      <c r="AH115" s="83"/>
      <c r="AI115" s="83"/>
      <c r="AJ115" s="83"/>
      <c r="AK115" s="83"/>
      <c r="AL115" s="83"/>
      <c r="AM115" s="83"/>
      <c r="AN115" s="83"/>
      <c r="AO115" s="83"/>
      <c r="AP115" s="83"/>
      <c r="AQ115" s="83"/>
      <c r="AR115" s="43"/>
    </row>
    <row r="116" spans="7:44" ht="15.75" customHeight="1">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83"/>
      <c r="AG116" s="83"/>
      <c r="AH116" s="83"/>
      <c r="AI116" s="83"/>
      <c r="AJ116" s="83"/>
      <c r="AK116" s="83"/>
      <c r="AL116" s="83"/>
      <c r="AM116" s="83"/>
      <c r="AN116" s="83"/>
      <c r="AO116" s="83"/>
      <c r="AP116" s="83"/>
      <c r="AQ116" s="83"/>
      <c r="AR116" s="43"/>
    </row>
    <row r="117" spans="7:44" ht="15.75" customHeight="1">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83"/>
      <c r="AG117" s="83"/>
      <c r="AH117" s="83"/>
      <c r="AI117" s="83"/>
      <c r="AJ117" s="83"/>
      <c r="AK117" s="83"/>
      <c r="AL117" s="83"/>
      <c r="AM117" s="83"/>
      <c r="AN117" s="83"/>
      <c r="AO117" s="83"/>
      <c r="AP117" s="83"/>
      <c r="AQ117" s="83"/>
      <c r="AR117" s="43"/>
    </row>
    <row r="118" spans="7:44" ht="15.75" customHeight="1">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83"/>
      <c r="AG118" s="83"/>
      <c r="AH118" s="83"/>
      <c r="AI118" s="83"/>
      <c r="AJ118" s="83"/>
      <c r="AK118" s="83"/>
      <c r="AL118" s="83"/>
      <c r="AM118" s="83"/>
      <c r="AN118" s="83"/>
      <c r="AO118" s="83"/>
      <c r="AP118" s="83"/>
      <c r="AQ118" s="83"/>
      <c r="AR118" s="43"/>
    </row>
    <row r="119" spans="7:44" ht="15.75" customHeight="1">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83"/>
      <c r="AG119" s="83"/>
      <c r="AH119" s="83"/>
      <c r="AI119" s="83"/>
      <c r="AJ119" s="83"/>
      <c r="AK119" s="83"/>
      <c r="AL119" s="83"/>
      <c r="AM119" s="83"/>
      <c r="AN119" s="83"/>
      <c r="AO119" s="83"/>
      <c r="AP119" s="83"/>
      <c r="AQ119" s="83"/>
      <c r="AR119" s="43"/>
    </row>
    <row r="120" spans="7:44" ht="15.75" customHeight="1">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83"/>
      <c r="AG120" s="83"/>
      <c r="AH120" s="83"/>
      <c r="AI120" s="83"/>
      <c r="AJ120" s="83"/>
      <c r="AK120" s="83"/>
      <c r="AL120" s="83"/>
      <c r="AM120" s="83"/>
      <c r="AN120" s="83"/>
      <c r="AO120" s="83"/>
      <c r="AP120" s="83"/>
      <c r="AQ120" s="83"/>
      <c r="AR120" s="43"/>
    </row>
    <row r="121" spans="7:44" ht="15.75" customHeight="1">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83"/>
      <c r="AG121" s="83"/>
      <c r="AH121" s="83"/>
      <c r="AI121" s="83"/>
      <c r="AJ121" s="83"/>
      <c r="AK121" s="83"/>
      <c r="AL121" s="83"/>
      <c r="AM121" s="83"/>
      <c r="AN121" s="83"/>
      <c r="AO121" s="83"/>
      <c r="AP121" s="83"/>
      <c r="AQ121" s="83"/>
      <c r="AR121" s="43"/>
    </row>
    <row r="122" spans="7:44" ht="15.75" customHeight="1">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83"/>
      <c r="AG122" s="83"/>
      <c r="AH122" s="83"/>
      <c r="AI122" s="83"/>
      <c r="AJ122" s="83"/>
      <c r="AK122" s="83"/>
      <c r="AL122" s="83"/>
      <c r="AM122" s="83"/>
      <c r="AN122" s="83"/>
      <c r="AO122" s="83"/>
      <c r="AP122" s="83"/>
      <c r="AQ122" s="83"/>
      <c r="AR122" s="43"/>
    </row>
    <row r="123" spans="7:44" ht="15.75" customHeight="1">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83"/>
      <c r="AG123" s="83"/>
      <c r="AH123" s="83"/>
      <c r="AI123" s="83"/>
      <c r="AJ123" s="83"/>
      <c r="AK123" s="83"/>
      <c r="AL123" s="83"/>
      <c r="AM123" s="83"/>
      <c r="AN123" s="83"/>
      <c r="AO123" s="83"/>
      <c r="AP123" s="83"/>
      <c r="AQ123" s="83"/>
      <c r="AR123" s="43"/>
    </row>
    <row r="124" spans="7:44" ht="15.75" customHeight="1">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83"/>
      <c r="AG124" s="83"/>
      <c r="AH124" s="83"/>
      <c r="AI124" s="83"/>
      <c r="AJ124" s="83"/>
      <c r="AK124" s="83"/>
      <c r="AL124" s="83"/>
      <c r="AM124" s="83"/>
      <c r="AN124" s="83"/>
      <c r="AO124" s="83"/>
      <c r="AP124" s="83"/>
      <c r="AQ124" s="83"/>
      <c r="AR124" s="43"/>
    </row>
    <row r="125" spans="7:44" ht="15.75" customHeight="1">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83"/>
      <c r="AG125" s="83"/>
      <c r="AH125" s="83"/>
      <c r="AI125" s="83"/>
      <c r="AJ125" s="83"/>
      <c r="AK125" s="83"/>
      <c r="AL125" s="83"/>
      <c r="AM125" s="83"/>
      <c r="AN125" s="83"/>
      <c r="AO125" s="83"/>
      <c r="AP125" s="83"/>
      <c r="AQ125" s="83"/>
      <c r="AR125" s="43"/>
    </row>
    <row r="126" spans="7:44" ht="15.75" customHeight="1">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83"/>
      <c r="AG126" s="83"/>
      <c r="AH126" s="83"/>
      <c r="AI126" s="83"/>
      <c r="AJ126" s="83"/>
      <c r="AK126" s="83"/>
      <c r="AL126" s="83"/>
      <c r="AM126" s="83"/>
      <c r="AN126" s="83"/>
      <c r="AO126" s="83"/>
      <c r="AP126" s="83"/>
      <c r="AQ126" s="83"/>
      <c r="AR126" s="43"/>
    </row>
    <row r="127" spans="7:44" ht="15.75" customHeight="1">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83"/>
      <c r="AG127" s="83"/>
      <c r="AH127" s="83"/>
      <c r="AI127" s="83"/>
      <c r="AJ127" s="83"/>
      <c r="AK127" s="83"/>
      <c r="AL127" s="83"/>
      <c r="AM127" s="83"/>
      <c r="AN127" s="83"/>
      <c r="AO127" s="83"/>
      <c r="AP127" s="83"/>
      <c r="AQ127" s="83"/>
      <c r="AR127" s="43"/>
    </row>
    <row r="128" spans="7:44" ht="15.75" customHeight="1">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83"/>
      <c r="AG128" s="83"/>
      <c r="AH128" s="83"/>
      <c r="AI128" s="83"/>
      <c r="AJ128" s="83"/>
      <c r="AK128" s="83"/>
      <c r="AL128" s="83"/>
      <c r="AM128" s="83"/>
      <c r="AN128" s="83"/>
      <c r="AO128" s="83"/>
      <c r="AP128" s="83"/>
      <c r="AQ128" s="83"/>
      <c r="AR128" s="43"/>
    </row>
    <row r="129" spans="7:44" ht="15.75" customHeight="1">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83"/>
      <c r="AG129" s="83"/>
      <c r="AH129" s="83"/>
      <c r="AI129" s="83"/>
      <c r="AJ129" s="83"/>
      <c r="AK129" s="83"/>
      <c r="AL129" s="83"/>
      <c r="AM129" s="83"/>
      <c r="AN129" s="83"/>
      <c r="AO129" s="83"/>
      <c r="AP129" s="83"/>
      <c r="AQ129" s="83"/>
      <c r="AR129" s="43"/>
    </row>
    <row r="130" spans="7:44" ht="15.75" customHeight="1">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83"/>
      <c r="AG130" s="83"/>
      <c r="AH130" s="83"/>
      <c r="AI130" s="83"/>
      <c r="AJ130" s="83"/>
      <c r="AK130" s="83"/>
      <c r="AL130" s="83"/>
      <c r="AM130" s="83"/>
      <c r="AN130" s="83"/>
      <c r="AO130" s="83"/>
      <c r="AP130" s="83"/>
      <c r="AQ130" s="83"/>
      <c r="AR130" s="43"/>
    </row>
    <row r="131" spans="7:44" ht="15.75" customHeight="1">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83"/>
      <c r="AG131" s="83"/>
      <c r="AH131" s="83"/>
      <c r="AI131" s="83"/>
      <c r="AJ131" s="83"/>
      <c r="AK131" s="83"/>
      <c r="AL131" s="83"/>
      <c r="AM131" s="83"/>
      <c r="AN131" s="83"/>
      <c r="AO131" s="83"/>
      <c r="AP131" s="83"/>
      <c r="AQ131" s="83"/>
      <c r="AR131" s="43"/>
    </row>
    <row r="132" spans="7:44" ht="15.75" customHeight="1">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83"/>
      <c r="AG132" s="83"/>
      <c r="AH132" s="83"/>
      <c r="AI132" s="83"/>
      <c r="AJ132" s="83"/>
      <c r="AK132" s="83"/>
      <c r="AL132" s="83"/>
      <c r="AM132" s="83"/>
      <c r="AN132" s="83"/>
      <c r="AO132" s="83"/>
      <c r="AP132" s="83"/>
      <c r="AQ132" s="83"/>
      <c r="AR132" s="43"/>
    </row>
    <row r="133" spans="7:44" ht="15.75" customHeight="1">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83"/>
      <c r="AG133" s="83"/>
      <c r="AH133" s="83"/>
      <c r="AI133" s="83"/>
      <c r="AJ133" s="83"/>
      <c r="AK133" s="83"/>
      <c r="AL133" s="83"/>
      <c r="AM133" s="83"/>
      <c r="AN133" s="83"/>
      <c r="AO133" s="83"/>
      <c r="AP133" s="83"/>
      <c r="AQ133" s="83"/>
      <c r="AR133" s="43"/>
    </row>
    <row r="134" spans="7:44" ht="15.75" customHeight="1">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83"/>
      <c r="AG134" s="83"/>
      <c r="AH134" s="83"/>
      <c r="AI134" s="83"/>
      <c r="AJ134" s="83"/>
      <c r="AK134" s="83"/>
      <c r="AL134" s="83"/>
      <c r="AM134" s="83"/>
      <c r="AN134" s="83"/>
      <c r="AO134" s="83"/>
      <c r="AP134" s="83"/>
      <c r="AQ134" s="83"/>
      <c r="AR134" s="43"/>
    </row>
    <row r="135" spans="7:44" ht="15.75" customHeight="1">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83"/>
      <c r="AG135" s="83"/>
      <c r="AH135" s="83"/>
      <c r="AI135" s="83"/>
      <c r="AJ135" s="83"/>
      <c r="AK135" s="83"/>
      <c r="AL135" s="83"/>
      <c r="AM135" s="83"/>
      <c r="AN135" s="83"/>
      <c r="AO135" s="83"/>
      <c r="AP135" s="83"/>
      <c r="AQ135" s="83"/>
      <c r="AR135" s="43"/>
    </row>
    <row r="136" spans="7:44" ht="15.75" customHeight="1">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83"/>
      <c r="AG136" s="83"/>
      <c r="AH136" s="83"/>
      <c r="AI136" s="83"/>
      <c r="AJ136" s="83"/>
      <c r="AK136" s="83"/>
      <c r="AL136" s="83"/>
      <c r="AM136" s="83"/>
      <c r="AN136" s="83"/>
      <c r="AO136" s="83"/>
      <c r="AP136" s="83"/>
      <c r="AQ136" s="83"/>
      <c r="AR136" s="43"/>
    </row>
    <row r="137" spans="7:44" ht="15.75" customHeight="1">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83"/>
      <c r="AG137" s="83"/>
      <c r="AH137" s="83"/>
      <c r="AI137" s="83"/>
      <c r="AJ137" s="83"/>
      <c r="AK137" s="83"/>
      <c r="AL137" s="83"/>
      <c r="AM137" s="83"/>
      <c r="AN137" s="83"/>
      <c r="AO137" s="83"/>
      <c r="AP137" s="83"/>
      <c r="AQ137" s="83"/>
      <c r="AR137" s="43"/>
    </row>
    <row r="138" spans="7:44" ht="15.75" customHeight="1">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83"/>
      <c r="AG138" s="83"/>
      <c r="AH138" s="83"/>
      <c r="AI138" s="83"/>
      <c r="AJ138" s="83"/>
      <c r="AK138" s="83"/>
      <c r="AL138" s="83"/>
      <c r="AM138" s="83"/>
      <c r="AN138" s="83"/>
      <c r="AO138" s="83"/>
      <c r="AP138" s="83"/>
      <c r="AQ138" s="83"/>
      <c r="AR138" s="43"/>
    </row>
    <row r="139" spans="7:44" ht="15.75" customHeight="1">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83"/>
      <c r="AG139" s="83"/>
      <c r="AH139" s="83"/>
      <c r="AI139" s="83"/>
      <c r="AJ139" s="83"/>
      <c r="AK139" s="83"/>
      <c r="AL139" s="83"/>
      <c r="AM139" s="83"/>
      <c r="AN139" s="83"/>
      <c r="AO139" s="83"/>
      <c r="AP139" s="83"/>
      <c r="AQ139" s="83"/>
      <c r="AR139" s="43"/>
    </row>
    <row r="140" spans="7:44" ht="15.75" customHeight="1">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83"/>
      <c r="AG140" s="83"/>
      <c r="AH140" s="83"/>
      <c r="AI140" s="83"/>
      <c r="AJ140" s="83"/>
      <c r="AK140" s="83"/>
      <c r="AL140" s="83"/>
      <c r="AM140" s="83"/>
      <c r="AN140" s="83"/>
      <c r="AO140" s="83"/>
      <c r="AP140" s="83"/>
      <c r="AQ140" s="83"/>
      <c r="AR140" s="43"/>
    </row>
    <row r="141" spans="7:44" ht="15.75" customHeight="1">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83"/>
      <c r="AG141" s="83"/>
      <c r="AH141" s="83"/>
      <c r="AI141" s="83"/>
      <c r="AJ141" s="83"/>
      <c r="AK141" s="83"/>
      <c r="AL141" s="83"/>
      <c r="AM141" s="83"/>
      <c r="AN141" s="83"/>
      <c r="AO141" s="83"/>
      <c r="AP141" s="83"/>
      <c r="AQ141" s="83"/>
      <c r="AR141" s="43"/>
    </row>
    <row r="142" spans="7:44" ht="15.75" customHeight="1">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83"/>
      <c r="AG142" s="83"/>
      <c r="AH142" s="83"/>
      <c r="AI142" s="83"/>
      <c r="AJ142" s="83"/>
      <c r="AK142" s="83"/>
      <c r="AL142" s="83"/>
      <c r="AM142" s="83"/>
      <c r="AN142" s="83"/>
      <c r="AO142" s="83"/>
      <c r="AP142" s="83"/>
      <c r="AQ142" s="83"/>
      <c r="AR142" s="43"/>
    </row>
    <row r="143" spans="7:44" ht="15.75" customHeight="1">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83"/>
      <c r="AG143" s="83"/>
      <c r="AH143" s="83"/>
      <c r="AI143" s="83"/>
      <c r="AJ143" s="83"/>
      <c r="AK143" s="83"/>
      <c r="AL143" s="83"/>
      <c r="AM143" s="83"/>
      <c r="AN143" s="83"/>
      <c r="AO143" s="83"/>
      <c r="AP143" s="83"/>
      <c r="AQ143" s="83"/>
      <c r="AR143" s="43"/>
    </row>
    <row r="144" spans="7:44" ht="15.75" customHeight="1">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83"/>
      <c r="AG144" s="83"/>
      <c r="AH144" s="83"/>
      <c r="AI144" s="83"/>
      <c r="AJ144" s="83"/>
      <c r="AK144" s="83"/>
      <c r="AL144" s="83"/>
      <c r="AM144" s="83"/>
      <c r="AN144" s="83"/>
      <c r="AO144" s="83"/>
      <c r="AP144" s="83"/>
      <c r="AQ144" s="83"/>
      <c r="AR144" s="43"/>
    </row>
    <row r="145" spans="7:44" ht="15.75" customHeight="1">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83"/>
      <c r="AG145" s="83"/>
      <c r="AH145" s="83"/>
      <c r="AI145" s="83"/>
      <c r="AJ145" s="83"/>
      <c r="AK145" s="83"/>
      <c r="AL145" s="83"/>
      <c r="AM145" s="83"/>
      <c r="AN145" s="83"/>
      <c r="AO145" s="83"/>
      <c r="AP145" s="83"/>
      <c r="AQ145" s="83"/>
      <c r="AR145" s="43"/>
    </row>
    <row r="146" spans="7:44" ht="15.75" customHeight="1">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83"/>
      <c r="AG146" s="83"/>
      <c r="AH146" s="83"/>
      <c r="AI146" s="83"/>
      <c r="AJ146" s="83"/>
      <c r="AK146" s="83"/>
      <c r="AL146" s="83"/>
      <c r="AM146" s="83"/>
      <c r="AN146" s="83"/>
      <c r="AO146" s="83"/>
      <c r="AP146" s="83"/>
      <c r="AQ146" s="83"/>
      <c r="AR146" s="43"/>
    </row>
    <row r="147" spans="7:44" ht="15.75" customHeight="1">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83"/>
      <c r="AG147" s="83"/>
      <c r="AH147" s="83"/>
      <c r="AI147" s="83"/>
      <c r="AJ147" s="83"/>
      <c r="AK147" s="83"/>
      <c r="AL147" s="83"/>
      <c r="AM147" s="83"/>
      <c r="AN147" s="83"/>
      <c r="AO147" s="83"/>
      <c r="AP147" s="83"/>
      <c r="AQ147" s="83"/>
      <c r="AR147" s="43"/>
    </row>
    <row r="148" spans="7:44" ht="15.75" customHeight="1">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83"/>
      <c r="AG148" s="83"/>
      <c r="AH148" s="83"/>
      <c r="AI148" s="83"/>
      <c r="AJ148" s="83"/>
      <c r="AK148" s="83"/>
      <c r="AL148" s="83"/>
      <c r="AM148" s="83"/>
      <c r="AN148" s="83"/>
      <c r="AO148" s="83"/>
      <c r="AP148" s="83"/>
      <c r="AQ148" s="83"/>
      <c r="AR148" s="43"/>
    </row>
    <row r="149" spans="7:44" ht="15.75" customHeight="1">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83"/>
      <c r="AG149" s="83"/>
      <c r="AH149" s="83"/>
      <c r="AI149" s="83"/>
      <c r="AJ149" s="83"/>
      <c r="AK149" s="83"/>
      <c r="AL149" s="83"/>
      <c r="AM149" s="83"/>
      <c r="AN149" s="83"/>
      <c r="AO149" s="83"/>
      <c r="AP149" s="83"/>
      <c r="AQ149" s="83"/>
      <c r="AR149" s="43"/>
    </row>
    <row r="150" spans="7:44" ht="15.75" customHeight="1">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83"/>
      <c r="AG150" s="83"/>
      <c r="AH150" s="83"/>
      <c r="AI150" s="83"/>
      <c r="AJ150" s="83"/>
      <c r="AK150" s="83"/>
      <c r="AL150" s="83"/>
      <c r="AM150" s="83"/>
      <c r="AN150" s="83"/>
      <c r="AO150" s="83"/>
      <c r="AP150" s="83"/>
      <c r="AQ150" s="83"/>
      <c r="AR150" s="43"/>
    </row>
    <row r="151" spans="7:44" ht="15.75" customHeight="1">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83"/>
      <c r="AG151" s="83"/>
      <c r="AH151" s="83"/>
      <c r="AI151" s="83"/>
      <c r="AJ151" s="83"/>
      <c r="AK151" s="83"/>
      <c r="AL151" s="83"/>
      <c r="AM151" s="83"/>
      <c r="AN151" s="83"/>
      <c r="AO151" s="83"/>
      <c r="AP151" s="83"/>
      <c r="AQ151" s="83"/>
      <c r="AR151" s="43"/>
    </row>
    <row r="152" spans="7:44" ht="15.75" customHeight="1">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83"/>
      <c r="AG152" s="83"/>
      <c r="AH152" s="83"/>
      <c r="AI152" s="83"/>
      <c r="AJ152" s="83"/>
      <c r="AK152" s="83"/>
      <c r="AL152" s="83"/>
      <c r="AM152" s="83"/>
      <c r="AN152" s="83"/>
      <c r="AO152" s="83"/>
      <c r="AP152" s="83"/>
      <c r="AQ152" s="83"/>
      <c r="AR152" s="43"/>
    </row>
    <row r="153" spans="7:44" ht="15.75" customHeight="1">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83"/>
      <c r="AG153" s="83"/>
      <c r="AH153" s="83"/>
      <c r="AI153" s="83"/>
      <c r="AJ153" s="83"/>
      <c r="AK153" s="83"/>
      <c r="AL153" s="83"/>
      <c r="AM153" s="83"/>
      <c r="AN153" s="83"/>
      <c r="AO153" s="83"/>
      <c r="AP153" s="83"/>
      <c r="AQ153" s="83"/>
      <c r="AR153" s="43"/>
    </row>
    <row r="154" spans="7:44" ht="15.75" customHeight="1">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83"/>
      <c r="AG154" s="83"/>
      <c r="AH154" s="83"/>
      <c r="AI154" s="83"/>
      <c r="AJ154" s="83"/>
      <c r="AK154" s="83"/>
      <c r="AL154" s="83"/>
      <c r="AM154" s="83"/>
      <c r="AN154" s="83"/>
      <c r="AO154" s="83"/>
      <c r="AP154" s="83"/>
      <c r="AQ154" s="83"/>
      <c r="AR154" s="43"/>
    </row>
    <row r="155" spans="7:44" ht="15.75" customHeight="1">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83"/>
      <c r="AG155" s="83"/>
      <c r="AH155" s="83"/>
      <c r="AI155" s="83"/>
      <c r="AJ155" s="83"/>
      <c r="AK155" s="83"/>
      <c r="AL155" s="83"/>
      <c r="AM155" s="83"/>
      <c r="AN155" s="83"/>
      <c r="AO155" s="83"/>
      <c r="AP155" s="83"/>
      <c r="AQ155" s="83"/>
      <c r="AR155" s="43"/>
    </row>
    <row r="156" spans="7:44" ht="15.75" customHeight="1">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83"/>
      <c r="AG156" s="83"/>
      <c r="AH156" s="83"/>
      <c r="AI156" s="83"/>
      <c r="AJ156" s="83"/>
      <c r="AK156" s="83"/>
      <c r="AL156" s="83"/>
      <c r="AM156" s="83"/>
      <c r="AN156" s="83"/>
      <c r="AO156" s="83"/>
      <c r="AP156" s="83"/>
      <c r="AQ156" s="83"/>
      <c r="AR156" s="43"/>
    </row>
    <row r="157" spans="7:44" ht="15.75" customHeight="1">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83"/>
      <c r="AG157" s="83"/>
      <c r="AH157" s="83"/>
      <c r="AI157" s="83"/>
      <c r="AJ157" s="83"/>
      <c r="AK157" s="83"/>
      <c r="AL157" s="83"/>
      <c r="AM157" s="83"/>
      <c r="AN157" s="83"/>
      <c r="AO157" s="83"/>
      <c r="AP157" s="83"/>
      <c r="AQ157" s="83"/>
      <c r="AR157" s="43"/>
    </row>
    <row r="158" spans="7:44" ht="15.75" customHeight="1">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83"/>
      <c r="AG158" s="83"/>
      <c r="AH158" s="83"/>
      <c r="AI158" s="83"/>
      <c r="AJ158" s="83"/>
      <c r="AK158" s="83"/>
      <c r="AL158" s="83"/>
      <c r="AM158" s="83"/>
      <c r="AN158" s="83"/>
      <c r="AO158" s="83"/>
      <c r="AP158" s="83"/>
      <c r="AQ158" s="83"/>
      <c r="AR158" s="43"/>
    </row>
    <row r="159" spans="7:44" ht="15.75" customHeight="1">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83"/>
      <c r="AG159" s="83"/>
      <c r="AH159" s="83"/>
      <c r="AI159" s="83"/>
      <c r="AJ159" s="83"/>
      <c r="AK159" s="83"/>
      <c r="AL159" s="83"/>
      <c r="AM159" s="83"/>
      <c r="AN159" s="83"/>
      <c r="AO159" s="83"/>
      <c r="AP159" s="83"/>
      <c r="AQ159" s="83"/>
      <c r="AR159" s="43"/>
    </row>
    <row r="160" spans="7:44" ht="15.75" customHeight="1">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83"/>
      <c r="AG160" s="83"/>
      <c r="AH160" s="83"/>
      <c r="AI160" s="83"/>
      <c r="AJ160" s="83"/>
      <c r="AK160" s="83"/>
      <c r="AL160" s="83"/>
      <c r="AM160" s="83"/>
      <c r="AN160" s="83"/>
      <c r="AO160" s="83"/>
      <c r="AP160" s="83"/>
      <c r="AQ160" s="83"/>
      <c r="AR160" s="43"/>
    </row>
    <row r="161" spans="7:44" ht="15.75" customHeight="1">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83"/>
      <c r="AG161" s="83"/>
      <c r="AH161" s="83"/>
      <c r="AI161" s="83"/>
      <c r="AJ161" s="83"/>
      <c r="AK161" s="83"/>
      <c r="AL161" s="83"/>
      <c r="AM161" s="83"/>
      <c r="AN161" s="83"/>
      <c r="AO161" s="83"/>
      <c r="AP161" s="83"/>
      <c r="AQ161" s="83"/>
      <c r="AR161" s="43"/>
    </row>
    <row r="162" spans="7:44" ht="15.75" customHeight="1">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83"/>
      <c r="AG162" s="83"/>
      <c r="AH162" s="83"/>
      <c r="AI162" s="83"/>
      <c r="AJ162" s="83"/>
      <c r="AK162" s="83"/>
      <c r="AL162" s="83"/>
      <c r="AM162" s="83"/>
      <c r="AN162" s="83"/>
      <c r="AO162" s="83"/>
      <c r="AP162" s="83"/>
      <c r="AQ162" s="83"/>
      <c r="AR162" s="43"/>
    </row>
    <row r="163" spans="7:44" ht="15.75" customHeight="1">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83"/>
      <c r="AG163" s="83"/>
      <c r="AH163" s="83"/>
      <c r="AI163" s="83"/>
      <c r="AJ163" s="83"/>
      <c r="AK163" s="83"/>
      <c r="AL163" s="83"/>
      <c r="AM163" s="83"/>
      <c r="AN163" s="83"/>
      <c r="AO163" s="83"/>
      <c r="AP163" s="83"/>
      <c r="AQ163" s="83"/>
      <c r="AR163" s="43"/>
    </row>
    <row r="164" spans="7:44" ht="15.75" customHeight="1">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83"/>
      <c r="AG164" s="83"/>
      <c r="AH164" s="83"/>
      <c r="AI164" s="83"/>
      <c r="AJ164" s="83"/>
      <c r="AK164" s="83"/>
      <c r="AL164" s="83"/>
      <c r="AM164" s="83"/>
      <c r="AN164" s="83"/>
      <c r="AO164" s="83"/>
      <c r="AP164" s="83"/>
      <c r="AQ164" s="83"/>
      <c r="AR164" s="43"/>
    </row>
    <row r="165" spans="7:44" ht="15.75" customHeight="1">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83"/>
      <c r="AG165" s="83"/>
      <c r="AH165" s="83"/>
      <c r="AI165" s="83"/>
      <c r="AJ165" s="83"/>
      <c r="AK165" s="83"/>
      <c r="AL165" s="83"/>
      <c r="AM165" s="83"/>
      <c r="AN165" s="83"/>
      <c r="AO165" s="83"/>
      <c r="AP165" s="83"/>
      <c r="AQ165" s="83"/>
      <c r="AR165" s="43"/>
    </row>
    <row r="166" spans="7:44" ht="15.75" customHeight="1">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83"/>
      <c r="AG166" s="83"/>
      <c r="AH166" s="83"/>
      <c r="AI166" s="83"/>
      <c r="AJ166" s="83"/>
      <c r="AK166" s="83"/>
      <c r="AL166" s="83"/>
      <c r="AM166" s="83"/>
      <c r="AN166" s="83"/>
      <c r="AO166" s="83"/>
      <c r="AP166" s="83"/>
      <c r="AQ166" s="83"/>
      <c r="AR166" s="43"/>
    </row>
    <row r="167" spans="7:44" ht="15.75" customHeight="1">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83"/>
      <c r="AG167" s="83"/>
      <c r="AH167" s="83"/>
      <c r="AI167" s="83"/>
      <c r="AJ167" s="83"/>
      <c r="AK167" s="83"/>
      <c r="AL167" s="83"/>
      <c r="AM167" s="83"/>
      <c r="AN167" s="83"/>
      <c r="AO167" s="83"/>
      <c r="AP167" s="83"/>
      <c r="AQ167" s="83"/>
      <c r="AR167" s="43"/>
    </row>
    <row r="168" spans="7:44" ht="15.75" customHeight="1">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83"/>
      <c r="AG168" s="83"/>
      <c r="AH168" s="83"/>
      <c r="AI168" s="83"/>
      <c r="AJ168" s="83"/>
      <c r="AK168" s="83"/>
      <c r="AL168" s="83"/>
      <c r="AM168" s="83"/>
      <c r="AN168" s="83"/>
      <c r="AO168" s="83"/>
      <c r="AP168" s="83"/>
      <c r="AQ168" s="83"/>
      <c r="AR168" s="43"/>
    </row>
    <row r="169" spans="7:44" ht="15.75" customHeight="1">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83"/>
      <c r="AG169" s="83"/>
      <c r="AH169" s="83"/>
      <c r="AI169" s="83"/>
      <c r="AJ169" s="83"/>
      <c r="AK169" s="83"/>
      <c r="AL169" s="83"/>
      <c r="AM169" s="83"/>
      <c r="AN169" s="83"/>
      <c r="AO169" s="83"/>
      <c r="AP169" s="83"/>
      <c r="AQ169" s="83"/>
      <c r="AR169" s="43"/>
    </row>
    <row r="170" spans="7:44" ht="15.75" customHeight="1">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83"/>
      <c r="AG170" s="83"/>
      <c r="AH170" s="83"/>
      <c r="AI170" s="83"/>
      <c r="AJ170" s="83"/>
      <c r="AK170" s="83"/>
      <c r="AL170" s="83"/>
      <c r="AM170" s="83"/>
      <c r="AN170" s="83"/>
      <c r="AO170" s="83"/>
      <c r="AP170" s="83"/>
      <c r="AQ170" s="83"/>
      <c r="AR170" s="43"/>
    </row>
    <row r="171" spans="7:44" ht="15.75" customHeight="1">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83"/>
      <c r="AG171" s="83"/>
      <c r="AH171" s="83"/>
      <c r="AI171" s="83"/>
      <c r="AJ171" s="83"/>
      <c r="AK171" s="83"/>
      <c r="AL171" s="83"/>
      <c r="AM171" s="83"/>
      <c r="AN171" s="83"/>
      <c r="AO171" s="83"/>
      <c r="AP171" s="83"/>
      <c r="AQ171" s="83"/>
      <c r="AR171" s="43"/>
    </row>
    <row r="172" spans="7:44" ht="15.75" customHeight="1">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83"/>
      <c r="AG172" s="83"/>
      <c r="AH172" s="83"/>
      <c r="AI172" s="83"/>
      <c r="AJ172" s="83"/>
      <c r="AK172" s="83"/>
      <c r="AL172" s="83"/>
      <c r="AM172" s="83"/>
      <c r="AN172" s="83"/>
      <c r="AO172" s="83"/>
      <c r="AP172" s="83"/>
      <c r="AQ172" s="83"/>
      <c r="AR172" s="43"/>
    </row>
    <row r="173" spans="7:44" ht="15.75" customHeight="1">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83"/>
      <c r="AG173" s="83"/>
      <c r="AH173" s="83"/>
      <c r="AI173" s="83"/>
      <c r="AJ173" s="83"/>
      <c r="AK173" s="83"/>
      <c r="AL173" s="83"/>
      <c r="AM173" s="83"/>
      <c r="AN173" s="83"/>
      <c r="AO173" s="83"/>
      <c r="AP173" s="83"/>
      <c r="AQ173" s="83"/>
      <c r="AR173" s="43"/>
    </row>
    <row r="174" spans="7:44" ht="15.75" customHeight="1">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83"/>
      <c r="AG174" s="83"/>
      <c r="AH174" s="83"/>
      <c r="AI174" s="83"/>
      <c r="AJ174" s="83"/>
      <c r="AK174" s="83"/>
      <c r="AL174" s="83"/>
      <c r="AM174" s="83"/>
      <c r="AN174" s="83"/>
      <c r="AO174" s="83"/>
      <c r="AP174" s="83"/>
      <c r="AQ174" s="83"/>
      <c r="AR174" s="43"/>
    </row>
    <row r="175" spans="7:44" ht="15.75" customHeight="1">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83"/>
      <c r="AG175" s="83"/>
      <c r="AH175" s="83"/>
      <c r="AI175" s="83"/>
      <c r="AJ175" s="83"/>
      <c r="AK175" s="83"/>
      <c r="AL175" s="83"/>
      <c r="AM175" s="83"/>
      <c r="AN175" s="83"/>
      <c r="AO175" s="83"/>
      <c r="AP175" s="83"/>
      <c r="AQ175" s="83"/>
      <c r="AR175" s="43"/>
    </row>
    <row r="176" spans="7:44" ht="15.75" customHeight="1">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83"/>
      <c r="AG176" s="83"/>
      <c r="AH176" s="83"/>
      <c r="AI176" s="83"/>
      <c r="AJ176" s="83"/>
      <c r="AK176" s="83"/>
      <c r="AL176" s="83"/>
      <c r="AM176" s="83"/>
      <c r="AN176" s="83"/>
      <c r="AO176" s="83"/>
      <c r="AP176" s="83"/>
      <c r="AQ176" s="83"/>
      <c r="AR176" s="43"/>
    </row>
    <row r="177" spans="7:44" ht="15.75" customHeight="1">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83"/>
      <c r="AG177" s="83"/>
      <c r="AH177" s="83"/>
      <c r="AI177" s="83"/>
      <c r="AJ177" s="83"/>
      <c r="AK177" s="83"/>
      <c r="AL177" s="83"/>
      <c r="AM177" s="83"/>
      <c r="AN177" s="83"/>
      <c r="AO177" s="83"/>
      <c r="AP177" s="83"/>
      <c r="AQ177" s="83"/>
      <c r="AR177" s="43"/>
    </row>
    <row r="178" spans="7:44" ht="15.75" customHeight="1">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83"/>
      <c r="AG178" s="83"/>
      <c r="AH178" s="83"/>
      <c r="AI178" s="83"/>
      <c r="AJ178" s="83"/>
      <c r="AK178" s="83"/>
      <c r="AL178" s="83"/>
      <c r="AM178" s="83"/>
      <c r="AN178" s="83"/>
      <c r="AO178" s="83"/>
      <c r="AP178" s="83"/>
      <c r="AQ178" s="83"/>
      <c r="AR178" s="43"/>
    </row>
    <row r="179" spans="7:44" ht="15.75" customHeight="1">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83"/>
      <c r="AG179" s="83"/>
      <c r="AH179" s="83"/>
      <c r="AI179" s="83"/>
      <c r="AJ179" s="83"/>
      <c r="AK179" s="83"/>
      <c r="AL179" s="83"/>
      <c r="AM179" s="83"/>
      <c r="AN179" s="83"/>
      <c r="AO179" s="83"/>
      <c r="AP179" s="83"/>
      <c r="AQ179" s="83"/>
      <c r="AR179" s="43"/>
    </row>
    <row r="180" spans="7:44" ht="15.75" customHeight="1">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83"/>
      <c r="AG180" s="83"/>
      <c r="AH180" s="83"/>
      <c r="AI180" s="83"/>
      <c r="AJ180" s="83"/>
      <c r="AK180" s="83"/>
      <c r="AL180" s="83"/>
      <c r="AM180" s="83"/>
      <c r="AN180" s="83"/>
      <c r="AO180" s="83"/>
      <c r="AP180" s="83"/>
      <c r="AQ180" s="83"/>
      <c r="AR180" s="43"/>
    </row>
    <row r="181" spans="7:44" ht="15.75" customHeight="1">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83"/>
      <c r="AG181" s="83"/>
      <c r="AH181" s="83"/>
      <c r="AI181" s="83"/>
      <c r="AJ181" s="83"/>
      <c r="AK181" s="83"/>
      <c r="AL181" s="83"/>
      <c r="AM181" s="83"/>
      <c r="AN181" s="83"/>
      <c r="AO181" s="83"/>
      <c r="AP181" s="83"/>
      <c r="AQ181" s="83"/>
      <c r="AR181" s="43"/>
    </row>
    <row r="182" spans="7:44" ht="15.75" customHeight="1">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83"/>
      <c r="AG182" s="83"/>
      <c r="AH182" s="83"/>
      <c r="AI182" s="83"/>
      <c r="AJ182" s="83"/>
      <c r="AK182" s="83"/>
      <c r="AL182" s="83"/>
      <c r="AM182" s="83"/>
      <c r="AN182" s="83"/>
      <c r="AO182" s="83"/>
      <c r="AP182" s="83"/>
      <c r="AQ182" s="83"/>
      <c r="AR182" s="43"/>
    </row>
    <row r="183" spans="7:44" ht="15.75" customHeight="1">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83"/>
      <c r="AG183" s="83"/>
      <c r="AH183" s="83"/>
      <c r="AI183" s="83"/>
      <c r="AJ183" s="83"/>
      <c r="AK183" s="83"/>
      <c r="AL183" s="83"/>
      <c r="AM183" s="83"/>
      <c r="AN183" s="83"/>
      <c r="AO183" s="83"/>
      <c r="AP183" s="83"/>
      <c r="AQ183" s="83"/>
      <c r="AR183" s="43"/>
    </row>
    <row r="184" spans="7:44" ht="15.75" customHeight="1">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83"/>
      <c r="AG184" s="83"/>
      <c r="AH184" s="83"/>
      <c r="AI184" s="83"/>
      <c r="AJ184" s="83"/>
      <c r="AK184" s="83"/>
      <c r="AL184" s="83"/>
      <c r="AM184" s="83"/>
      <c r="AN184" s="83"/>
      <c r="AO184" s="83"/>
      <c r="AP184" s="83"/>
      <c r="AQ184" s="83"/>
      <c r="AR184" s="43"/>
    </row>
    <row r="185" spans="7:44" ht="15.75" customHeight="1">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83"/>
      <c r="AG185" s="83"/>
      <c r="AH185" s="83"/>
      <c r="AI185" s="83"/>
      <c r="AJ185" s="83"/>
      <c r="AK185" s="83"/>
      <c r="AL185" s="83"/>
      <c r="AM185" s="83"/>
      <c r="AN185" s="83"/>
      <c r="AO185" s="83"/>
      <c r="AP185" s="83"/>
      <c r="AQ185" s="83"/>
      <c r="AR185" s="43"/>
    </row>
    <row r="186" spans="7:44" ht="15.75" customHeight="1">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83"/>
      <c r="AG186" s="83"/>
      <c r="AH186" s="83"/>
      <c r="AI186" s="83"/>
      <c r="AJ186" s="83"/>
      <c r="AK186" s="83"/>
      <c r="AL186" s="83"/>
      <c r="AM186" s="83"/>
      <c r="AN186" s="83"/>
      <c r="AO186" s="83"/>
      <c r="AP186" s="83"/>
      <c r="AQ186" s="83"/>
      <c r="AR186" s="43"/>
    </row>
    <row r="187" spans="7:44" ht="15.75" customHeight="1">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83"/>
      <c r="AG187" s="83"/>
      <c r="AH187" s="83"/>
      <c r="AI187" s="83"/>
      <c r="AJ187" s="83"/>
      <c r="AK187" s="83"/>
      <c r="AL187" s="83"/>
      <c r="AM187" s="83"/>
      <c r="AN187" s="83"/>
      <c r="AO187" s="83"/>
      <c r="AP187" s="83"/>
      <c r="AQ187" s="83"/>
      <c r="AR187" s="43"/>
    </row>
    <row r="188" spans="7:44" ht="15.75" customHeight="1">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83"/>
      <c r="AG188" s="83"/>
      <c r="AH188" s="83"/>
      <c r="AI188" s="83"/>
      <c r="AJ188" s="83"/>
      <c r="AK188" s="83"/>
      <c r="AL188" s="83"/>
      <c r="AM188" s="83"/>
      <c r="AN188" s="83"/>
      <c r="AO188" s="83"/>
      <c r="AP188" s="83"/>
      <c r="AQ188" s="83"/>
      <c r="AR188" s="43"/>
    </row>
    <row r="189" spans="7:44" ht="15.75" customHeight="1">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83"/>
      <c r="AG189" s="83"/>
      <c r="AH189" s="83"/>
      <c r="AI189" s="83"/>
      <c r="AJ189" s="83"/>
      <c r="AK189" s="83"/>
      <c r="AL189" s="83"/>
      <c r="AM189" s="83"/>
      <c r="AN189" s="83"/>
      <c r="AO189" s="83"/>
      <c r="AP189" s="83"/>
      <c r="AQ189" s="83"/>
      <c r="AR189" s="43"/>
    </row>
    <row r="190" spans="7:44" ht="15.75" customHeight="1">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83"/>
      <c r="AG190" s="83"/>
      <c r="AH190" s="83"/>
      <c r="AI190" s="83"/>
      <c r="AJ190" s="83"/>
      <c r="AK190" s="83"/>
      <c r="AL190" s="83"/>
      <c r="AM190" s="83"/>
      <c r="AN190" s="83"/>
      <c r="AO190" s="83"/>
      <c r="AP190" s="83"/>
      <c r="AQ190" s="83"/>
      <c r="AR190" s="43"/>
    </row>
    <row r="191" spans="7:44" ht="15.75" customHeight="1">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83"/>
      <c r="AG191" s="83"/>
      <c r="AH191" s="83"/>
      <c r="AI191" s="83"/>
      <c r="AJ191" s="83"/>
      <c r="AK191" s="83"/>
      <c r="AL191" s="83"/>
      <c r="AM191" s="83"/>
      <c r="AN191" s="83"/>
      <c r="AO191" s="83"/>
      <c r="AP191" s="83"/>
      <c r="AQ191" s="83"/>
      <c r="AR191" s="43"/>
    </row>
    <row r="192" spans="7:44" ht="15.75" customHeight="1">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83"/>
      <c r="AG192" s="83"/>
      <c r="AH192" s="83"/>
      <c r="AI192" s="83"/>
      <c r="AJ192" s="83"/>
      <c r="AK192" s="83"/>
      <c r="AL192" s="83"/>
      <c r="AM192" s="83"/>
      <c r="AN192" s="83"/>
      <c r="AO192" s="83"/>
      <c r="AP192" s="83"/>
      <c r="AQ192" s="83"/>
      <c r="AR192" s="43"/>
    </row>
    <row r="193" spans="7:44" ht="15.75" customHeight="1">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83"/>
      <c r="AG193" s="83"/>
      <c r="AH193" s="83"/>
      <c r="AI193" s="83"/>
      <c r="AJ193" s="83"/>
      <c r="AK193" s="83"/>
      <c r="AL193" s="83"/>
      <c r="AM193" s="83"/>
      <c r="AN193" s="83"/>
      <c r="AO193" s="83"/>
      <c r="AP193" s="83"/>
      <c r="AQ193" s="83"/>
      <c r="AR193" s="43"/>
    </row>
    <row r="194" spans="7:44" ht="15.75" customHeight="1">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83"/>
      <c r="AG194" s="83"/>
      <c r="AH194" s="83"/>
      <c r="AI194" s="83"/>
      <c r="AJ194" s="83"/>
      <c r="AK194" s="83"/>
      <c r="AL194" s="83"/>
      <c r="AM194" s="83"/>
      <c r="AN194" s="83"/>
      <c r="AO194" s="83"/>
      <c r="AP194" s="83"/>
      <c r="AQ194" s="83"/>
      <c r="AR194" s="43"/>
    </row>
    <row r="195" spans="7:44" ht="15.75" customHeight="1">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83"/>
      <c r="AG195" s="83"/>
      <c r="AH195" s="83"/>
      <c r="AI195" s="83"/>
      <c r="AJ195" s="83"/>
      <c r="AK195" s="83"/>
      <c r="AL195" s="83"/>
      <c r="AM195" s="83"/>
      <c r="AN195" s="83"/>
      <c r="AO195" s="83"/>
      <c r="AP195" s="83"/>
      <c r="AQ195" s="83"/>
      <c r="AR195" s="43"/>
    </row>
    <row r="196" spans="7:44" ht="15.75" customHeight="1">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83"/>
      <c r="AG196" s="83"/>
      <c r="AH196" s="83"/>
      <c r="AI196" s="83"/>
      <c r="AJ196" s="83"/>
      <c r="AK196" s="83"/>
      <c r="AL196" s="83"/>
      <c r="AM196" s="83"/>
      <c r="AN196" s="83"/>
      <c r="AO196" s="83"/>
      <c r="AP196" s="83"/>
      <c r="AQ196" s="83"/>
      <c r="AR196" s="43"/>
    </row>
    <row r="197" spans="7:44" ht="15.75" customHeight="1">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83"/>
      <c r="AG197" s="83"/>
      <c r="AH197" s="83"/>
      <c r="AI197" s="83"/>
      <c r="AJ197" s="83"/>
      <c r="AK197" s="83"/>
      <c r="AL197" s="83"/>
      <c r="AM197" s="83"/>
      <c r="AN197" s="83"/>
      <c r="AO197" s="83"/>
      <c r="AP197" s="83"/>
      <c r="AQ197" s="83"/>
      <c r="AR197" s="43"/>
    </row>
    <row r="198" spans="7:44" ht="15.75" customHeight="1">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83"/>
      <c r="AG198" s="83"/>
      <c r="AH198" s="83"/>
      <c r="AI198" s="83"/>
      <c r="AJ198" s="83"/>
      <c r="AK198" s="83"/>
      <c r="AL198" s="83"/>
      <c r="AM198" s="83"/>
      <c r="AN198" s="83"/>
      <c r="AO198" s="83"/>
      <c r="AP198" s="83"/>
      <c r="AQ198" s="83"/>
      <c r="AR198" s="43"/>
    </row>
    <row r="199" spans="7:44" ht="15.75" customHeight="1">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83"/>
      <c r="AG199" s="83"/>
      <c r="AH199" s="83"/>
      <c r="AI199" s="83"/>
      <c r="AJ199" s="83"/>
      <c r="AK199" s="83"/>
      <c r="AL199" s="83"/>
      <c r="AM199" s="83"/>
      <c r="AN199" s="83"/>
      <c r="AO199" s="83"/>
      <c r="AP199" s="83"/>
      <c r="AQ199" s="83"/>
      <c r="AR199" s="43"/>
    </row>
    <row r="200" spans="7:44" ht="15.75" customHeight="1">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83"/>
      <c r="AG200" s="83"/>
      <c r="AH200" s="83"/>
      <c r="AI200" s="83"/>
      <c r="AJ200" s="83"/>
      <c r="AK200" s="83"/>
      <c r="AL200" s="83"/>
      <c r="AM200" s="83"/>
      <c r="AN200" s="83"/>
      <c r="AO200" s="83"/>
      <c r="AP200" s="83"/>
      <c r="AQ200" s="83"/>
      <c r="AR200" s="43"/>
    </row>
    <row r="201" spans="7:44" ht="15.75" customHeight="1">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83"/>
      <c r="AG201" s="83"/>
      <c r="AH201" s="83"/>
      <c r="AI201" s="83"/>
      <c r="AJ201" s="83"/>
      <c r="AK201" s="83"/>
      <c r="AL201" s="83"/>
      <c r="AM201" s="83"/>
      <c r="AN201" s="83"/>
      <c r="AO201" s="83"/>
      <c r="AP201" s="83"/>
      <c r="AQ201" s="83"/>
      <c r="AR201" s="43"/>
    </row>
    <row r="202" spans="7:44" ht="15.75" customHeight="1">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83"/>
      <c r="AG202" s="83"/>
      <c r="AH202" s="83"/>
      <c r="AI202" s="83"/>
      <c r="AJ202" s="83"/>
      <c r="AK202" s="83"/>
      <c r="AL202" s="83"/>
      <c r="AM202" s="83"/>
      <c r="AN202" s="83"/>
      <c r="AO202" s="83"/>
      <c r="AP202" s="83"/>
      <c r="AQ202" s="83"/>
      <c r="AR202" s="43"/>
    </row>
    <row r="203" spans="7:44" ht="15.75" customHeight="1">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83"/>
      <c r="AG203" s="83"/>
      <c r="AH203" s="83"/>
      <c r="AI203" s="83"/>
      <c r="AJ203" s="83"/>
      <c r="AK203" s="83"/>
      <c r="AL203" s="83"/>
      <c r="AM203" s="83"/>
      <c r="AN203" s="83"/>
      <c r="AO203" s="83"/>
      <c r="AP203" s="83"/>
      <c r="AQ203" s="83"/>
      <c r="AR203" s="43"/>
    </row>
    <row r="204" spans="7:44" ht="15.75" customHeight="1">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83"/>
      <c r="AG204" s="83"/>
      <c r="AH204" s="83"/>
      <c r="AI204" s="83"/>
      <c r="AJ204" s="83"/>
      <c r="AK204" s="83"/>
      <c r="AL204" s="83"/>
      <c r="AM204" s="83"/>
      <c r="AN204" s="83"/>
      <c r="AO204" s="83"/>
      <c r="AP204" s="83"/>
      <c r="AQ204" s="83"/>
      <c r="AR204" s="43"/>
    </row>
    <row r="205" spans="7:44" ht="15.75" customHeight="1">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83"/>
      <c r="AG205" s="83"/>
      <c r="AH205" s="83"/>
      <c r="AI205" s="83"/>
      <c r="AJ205" s="83"/>
      <c r="AK205" s="83"/>
      <c r="AL205" s="83"/>
      <c r="AM205" s="83"/>
      <c r="AN205" s="83"/>
      <c r="AO205" s="83"/>
      <c r="AP205" s="83"/>
      <c r="AQ205" s="83"/>
      <c r="AR205" s="43"/>
    </row>
    <row r="206" spans="7:44" ht="15.75" customHeight="1">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83"/>
      <c r="AG206" s="83"/>
      <c r="AH206" s="83"/>
      <c r="AI206" s="83"/>
      <c r="AJ206" s="83"/>
      <c r="AK206" s="83"/>
      <c r="AL206" s="83"/>
      <c r="AM206" s="83"/>
      <c r="AN206" s="83"/>
      <c r="AO206" s="83"/>
      <c r="AP206" s="83"/>
      <c r="AQ206" s="83"/>
      <c r="AR206" s="43"/>
    </row>
    <row r="207" spans="7:44" ht="15.75" customHeight="1">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83"/>
      <c r="AG207" s="83"/>
      <c r="AH207" s="83"/>
      <c r="AI207" s="83"/>
      <c r="AJ207" s="83"/>
      <c r="AK207" s="83"/>
      <c r="AL207" s="83"/>
      <c r="AM207" s="83"/>
      <c r="AN207" s="83"/>
      <c r="AO207" s="83"/>
      <c r="AP207" s="83"/>
      <c r="AQ207" s="83"/>
      <c r="AR207" s="43"/>
    </row>
    <row r="208" spans="7:44" ht="15.75" customHeight="1">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83"/>
      <c r="AG208" s="83"/>
      <c r="AH208" s="83"/>
      <c r="AI208" s="83"/>
      <c r="AJ208" s="83"/>
      <c r="AK208" s="83"/>
      <c r="AL208" s="83"/>
      <c r="AM208" s="83"/>
      <c r="AN208" s="83"/>
      <c r="AO208" s="83"/>
      <c r="AP208" s="83"/>
      <c r="AQ208" s="83"/>
      <c r="AR208" s="43"/>
    </row>
    <row r="209" spans="7:44" ht="15.75" customHeight="1">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83"/>
      <c r="AG209" s="83"/>
      <c r="AH209" s="83"/>
      <c r="AI209" s="83"/>
      <c r="AJ209" s="83"/>
      <c r="AK209" s="83"/>
      <c r="AL209" s="83"/>
      <c r="AM209" s="83"/>
      <c r="AN209" s="83"/>
      <c r="AO209" s="83"/>
      <c r="AP209" s="83"/>
      <c r="AQ209" s="83"/>
      <c r="AR209" s="43"/>
    </row>
    <row r="210" spans="7:44" ht="15.75" customHeight="1">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83"/>
      <c r="AG210" s="83"/>
      <c r="AH210" s="83"/>
      <c r="AI210" s="83"/>
      <c r="AJ210" s="83"/>
      <c r="AK210" s="83"/>
      <c r="AL210" s="83"/>
      <c r="AM210" s="83"/>
      <c r="AN210" s="83"/>
      <c r="AO210" s="83"/>
      <c r="AP210" s="83"/>
      <c r="AQ210" s="83"/>
      <c r="AR210" s="43"/>
    </row>
    <row r="211" spans="7:44" ht="15.75" customHeight="1">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83"/>
      <c r="AG211" s="83"/>
      <c r="AH211" s="83"/>
      <c r="AI211" s="83"/>
      <c r="AJ211" s="83"/>
      <c r="AK211" s="83"/>
      <c r="AL211" s="83"/>
      <c r="AM211" s="83"/>
      <c r="AN211" s="83"/>
      <c r="AO211" s="83"/>
      <c r="AP211" s="83"/>
      <c r="AQ211" s="83"/>
      <c r="AR211" s="43"/>
    </row>
    <row r="212" spans="7:44" ht="15.75" customHeight="1">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83"/>
      <c r="AG212" s="83"/>
      <c r="AH212" s="83"/>
      <c r="AI212" s="83"/>
      <c r="AJ212" s="83"/>
      <c r="AK212" s="83"/>
      <c r="AL212" s="83"/>
      <c r="AM212" s="83"/>
      <c r="AN212" s="83"/>
      <c r="AO212" s="83"/>
      <c r="AP212" s="83"/>
      <c r="AQ212" s="83"/>
      <c r="AR212" s="43"/>
    </row>
    <row r="213" spans="7:44" ht="15.75" customHeight="1">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83"/>
      <c r="AG213" s="83"/>
      <c r="AH213" s="83"/>
      <c r="AI213" s="83"/>
      <c r="AJ213" s="83"/>
      <c r="AK213" s="83"/>
      <c r="AL213" s="83"/>
      <c r="AM213" s="83"/>
      <c r="AN213" s="83"/>
      <c r="AO213" s="83"/>
      <c r="AP213" s="83"/>
      <c r="AQ213" s="83"/>
      <c r="AR213" s="43"/>
    </row>
    <row r="214" spans="7:44" ht="15.75" customHeight="1">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83"/>
      <c r="AG214" s="83"/>
      <c r="AH214" s="83"/>
      <c r="AI214" s="83"/>
      <c r="AJ214" s="83"/>
      <c r="AK214" s="83"/>
      <c r="AL214" s="83"/>
      <c r="AM214" s="83"/>
      <c r="AN214" s="83"/>
      <c r="AO214" s="83"/>
      <c r="AP214" s="83"/>
      <c r="AQ214" s="83"/>
      <c r="AR214" s="43"/>
    </row>
    <row r="215" spans="7:44" ht="15.75" customHeight="1">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83"/>
      <c r="AG215" s="83"/>
      <c r="AH215" s="83"/>
      <c r="AI215" s="83"/>
      <c r="AJ215" s="83"/>
      <c r="AK215" s="83"/>
      <c r="AL215" s="83"/>
      <c r="AM215" s="83"/>
      <c r="AN215" s="83"/>
      <c r="AO215" s="83"/>
      <c r="AP215" s="83"/>
      <c r="AQ215" s="83"/>
      <c r="AR215" s="43"/>
    </row>
    <row r="216" spans="7:44" ht="15.75" customHeight="1">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83"/>
      <c r="AG216" s="83"/>
      <c r="AH216" s="83"/>
      <c r="AI216" s="83"/>
      <c r="AJ216" s="83"/>
      <c r="AK216" s="83"/>
      <c r="AL216" s="83"/>
      <c r="AM216" s="83"/>
      <c r="AN216" s="83"/>
      <c r="AO216" s="83"/>
      <c r="AP216" s="83"/>
      <c r="AQ216" s="83"/>
      <c r="AR216" s="43"/>
    </row>
    <row r="217" spans="7:44" ht="15.75" customHeight="1">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83"/>
      <c r="AG217" s="83"/>
      <c r="AH217" s="83"/>
      <c r="AI217" s="83"/>
      <c r="AJ217" s="83"/>
      <c r="AK217" s="83"/>
      <c r="AL217" s="83"/>
      <c r="AM217" s="83"/>
      <c r="AN217" s="83"/>
      <c r="AO217" s="83"/>
      <c r="AP217" s="83"/>
      <c r="AQ217" s="83"/>
      <c r="AR217" s="43"/>
    </row>
    <row r="218" spans="7:44" ht="15.75" customHeight="1">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83"/>
      <c r="AG218" s="83"/>
      <c r="AH218" s="83"/>
      <c r="AI218" s="83"/>
      <c r="AJ218" s="83"/>
      <c r="AK218" s="83"/>
      <c r="AL218" s="83"/>
      <c r="AM218" s="83"/>
      <c r="AN218" s="83"/>
      <c r="AO218" s="83"/>
      <c r="AP218" s="83"/>
      <c r="AQ218" s="83"/>
      <c r="AR218" s="43"/>
    </row>
    <row r="219" spans="7:44" ht="15.75" customHeight="1">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83"/>
      <c r="AG219" s="83"/>
      <c r="AH219" s="83"/>
      <c r="AI219" s="83"/>
      <c r="AJ219" s="83"/>
      <c r="AK219" s="83"/>
      <c r="AL219" s="83"/>
      <c r="AM219" s="83"/>
      <c r="AN219" s="83"/>
      <c r="AO219" s="83"/>
      <c r="AP219" s="83"/>
      <c r="AQ219" s="83"/>
      <c r="AR219" s="43"/>
    </row>
    <row r="220" spans="7:44" ht="15.75" customHeight="1">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83"/>
      <c r="AG220" s="83"/>
      <c r="AH220" s="83"/>
      <c r="AI220" s="83"/>
      <c r="AJ220" s="83"/>
      <c r="AK220" s="83"/>
      <c r="AL220" s="83"/>
      <c r="AM220" s="83"/>
      <c r="AN220" s="83"/>
      <c r="AO220" s="83"/>
      <c r="AP220" s="83"/>
      <c r="AQ220" s="83"/>
      <c r="AR220" s="43"/>
    </row>
    <row r="221" spans="7:44" ht="15.75" customHeight="1">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83"/>
      <c r="AG221" s="83"/>
      <c r="AH221" s="83"/>
      <c r="AI221" s="83"/>
      <c r="AJ221" s="83"/>
      <c r="AK221" s="83"/>
      <c r="AL221" s="83"/>
      <c r="AM221" s="83"/>
      <c r="AN221" s="83"/>
      <c r="AO221" s="83"/>
      <c r="AP221" s="83"/>
      <c r="AQ221" s="83"/>
      <c r="AR221" s="43"/>
    </row>
    <row r="222" spans="7:44" ht="15.75" customHeight="1">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83"/>
      <c r="AG222" s="83"/>
      <c r="AH222" s="83"/>
      <c r="AI222" s="83"/>
      <c r="AJ222" s="83"/>
      <c r="AK222" s="83"/>
      <c r="AL222" s="83"/>
      <c r="AM222" s="83"/>
      <c r="AN222" s="83"/>
      <c r="AO222" s="83"/>
      <c r="AP222" s="83"/>
      <c r="AQ222" s="83"/>
      <c r="AR222" s="43"/>
    </row>
    <row r="223" spans="7:44" ht="15.75" customHeight="1">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83"/>
      <c r="AG223" s="83"/>
      <c r="AH223" s="83"/>
      <c r="AI223" s="83"/>
      <c r="AJ223" s="83"/>
      <c r="AK223" s="83"/>
      <c r="AL223" s="83"/>
      <c r="AM223" s="83"/>
      <c r="AN223" s="83"/>
      <c r="AO223" s="83"/>
      <c r="AP223" s="83"/>
      <c r="AQ223" s="83"/>
      <c r="AR223" s="43"/>
    </row>
    <row r="224" spans="7:44" ht="15.75" customHeight="1">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83"/>
      <c r="AG224" s="83"/>
      <c r="AH224" s="83"/>
      <c r="AI224" s="83"/>
      <c r="AJ224" s="83"/>
      <c r="AK224" s="83"/>
      <c r="AL224" s="83"/>
      <c r="AM224" s="83"/>
      <c r="AN224" s="83"/>
      <c r="AO224" s="83"/>
      <c r="AP224" s="83"/>
      <c r="AQ224" s="83"/>
      <c r="AR224" s="43"/>
    </row>
    <row r="225" spans="7:44" ht="15.75" customHeight="1">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83"/>
      <c r="AG225" s="83"/>
      <c r="AH225" s="83"/>
      <c r="AI225" s="83"/>
      <c r="AJ225" s="83"/>
      <c r="AK225" s="83"/>
      <c r="AL225" s="83"/>
      <c r="AM225" s="83"/>
      <c r="AN225" s="83"/>
      <c r="AO225" s="83"/>
      <c r="AP225" s="83"/>
      <c r="AQ225" s="83"/>
      <c r="AR225" s="43"/>
    </row>
    <row r="226" spans="7:44" ht="15.75" customHeight="1">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83"/>
      <c r="AG226" s="83"/>
      <c r="AH226" s="83"/>
      <c r="AI226" s="83"/>
      <c r="AJ226" s="83"/>
      <c r="AK226" s="83"/>
      <c r="AL226" s="83"/>
      <c r="AM226" s="83"/>
      <c r="AN226" s="83"/>
      <c r="AO226" s="83"/>
      <c r="AP226" s="83"/>
      <c r="AQ226" s="83"/>
      <c r="AR226" s="43"/>
    </row>
    <row r="227" spans="7:44" ht="15.75" customHeight="1">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83"/>
      <c r="AG227" s="83"/>
      <c r="AH227" s="83"/>
      <c r="AI227" s="83"/>
      <c r="AJ227" s="83"/>
      <c r="AK227" s="83"/>
      <c r="AL227" s="83"/>
      <c r="AM227" s="83"/>
      <c r="AN227" s="83"/>
      <c r="AO227" s="83"/>
      <c r="AP227" s="83"/>
      <c r="AQ227" s="83"/>
      <c r="AR227" s="43"/>
    </row>
    <row r="228" spans="7:44" ht="15.75" customHeight="1">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83"/>
      <c r="AG228" s="83"/>
      <c r="AH228" s="83"/>
      <c r="AI228" s="83"/>
      <c r="AJ228" s="83"/>
      <c r="AK228" s="83"/>
      <c r="AL228" s="83"/>
      <c r="AM228" s="83"/>
      <c r="AN228" s="83"/>
      <c r="AO228" s="83"/>
      <c r="AP228" s="83"/>
      <c r="AQ228" s="83"/>
      <c r="AR228" s="43"/>
    </row>
    <row r="229" spans="7:44" ht="15.75" customHeight="1">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83"/>
      <c r="AG229" s="83"/>
      <c r="AH229" s="83"/>
      <c r="AI229" s="83"/>
      <c r="AJ229" s="83"/>
      <c r="AK229" s="83"/>
      <c r="AL229" s="83"/>
      <c r="AM229" s="83"/>
      <c r="AN229" s="83"/>
      <c r="AO229" s="83"/>
      <c r="AP229" s="83"/>
      <c r="AQ229" s="83"/>
      <c r="AR229" s="43"/>
    </row>
    <row r="230" spans="7:44" ht="15.75" customHeight="1"/>
    <row r="231" spans="7:44" ht="15.75" customHeight="1"/>
    <row r="232" spans="7:44" ht="15.75" customHeight="1"/>
    <row r="233" spans="7:44" ht="15.75" customHeight="1"/>
    <row r="234" spans="7:44" ht="15.75" customHeight="1"/>
    <row r="235" spans="7:44" ht="15.75" customHeight="1"/>
    <row r="236" spans="7:44" ht="15.75" customHeight="1"/>
    <row r="237" spans="7:44" ht="15.75" customHeight="1"/>
    <row r="238" spans="7:44" ht="15.75" customHeight="1"/>
    <row r="239" spans="7:44" ht="15.75" customHeight="1"/>
    <row r="240" spans="7: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9">
    <mergeCell ref="A36:BE36"/>
    <mergeCell ref="BA16:BB16"/>
    <mergeCell ref="BD16:BD17"/>
    <mergeCell ref="BE16:BE17"/>
    <mergeCell ref="G23:AE23"/>
    <mergeCell ref="A34:BE34"/>
    <mergeCell ref="A35:BE35"/>
    <mergeCell ref="AW15:AY15"/>
    <mergeCell ref="AZ15:BC15"/>
    <mergeCell ref="BD15:BE15"/>
    <mergeCell ref="AF16:AH16"/>
    <mergeCell ref="AI16:AK16"/>
    <mergeCell ref="AL16:AN16"/>
    <mergeCell ref="AO16:AQ16"/>
    <mergeCell ref="AW16:AW17"/>
    <mergeCell ref="AX16:AX17"/>
    <mergeCell ref="AY16:AY17"/>
    <mergeCell ref="AE15:AE17"/>
    <mergeCell ref="AF15:AQ15"/>
    <mergeCell ref="AR15:AR17"/>
    <mergeCell ref="AS15:AS17"/>
    <mergeCell ref="AU15:AU17"/>
    <mergeCell ref="AV15:AV17"/>
    <mergeCell ref="Y15:Y17"/>
    <mergeCell ref="Z15:Z17"/>
    <mergeCell ref="AA15:AA17"/>
    <mergeCell ref="AB15:AB17"/>
    <mergeCell ref="AC15:AC17"/>
    <mergeCell ref="AD15:AD17"/>
    <mergeCell ref="S15:S17"/>
    <mergeCell ref="T15:T17"/>
    <mergeCell ref="U15:U17"/>
    <mergeCell ref="V15:V17"/>
    <mergeCell ref="W15:W17"/>
    <mergeCell ref="X15:X17"/>
    <mergeCell ref="M15:M17"/>
    <mergeCell ref="N15:N17"/>
    <mergeCell ref="O15:O17"/>
    <mergeCell ref="P15:P17"/>
    <mergeCell ref="Q15:Q17"/>
    <mergeCell ref="R15:R17"/>
    <mergeCell ref="G15:G17"/>
    <mergeCell ref="H15:H17"/>
    <mergeCell ref="I15:I17"/>
    <mergeCell ref="J15:J17"/>
    <mergeCell ref="K15:K17"/>
    <mergeCell ref="L15:L17"/>
    <mergeCell ref="A15:A17"/>
    <mergeCell ref="B15:B17"/>
    <mergeCell ref="C15:C17"/>
    <mergeCell ref="D15:D17"/>
    <mergeCell ref="E15:E17"/>
    <mergeCell ref="F15:F17"/>
    <mergeCell ref="A1:BE1"/>
    <mergeCell ref="A2:BF2"/>
    <mergeCell ref="A4:BF4"/>
    <mergeCell ref="A5:BF5"/>
    <mergeCell ref="B6:F6"/>
    <mergeCell ref="I12:L12"/>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63"/>
  <sheetViews>
    <sheetView topLeftCell="A89" zoomScale="60" zoomScaleNormal="60" workbookViewId="0">
      <selection activeCell="S22" sqref="S22:S24"/>
    </sheetView>
  </sheetViews>
  <sheetFormatPr baseColWidth="10" defaultColWidth="14.453125" defaultRowHeight="15" customHeight="1"/>
  <cols>
    <col min="1" max="1" width="33.90625" style="32" customWidth="1"/>
    <col min="2" max="2" width="37.26953125" style="32" customWidth="1"/>
    <col min="3" max="3" width="13.54296875" style="32" customWidth="1"/>
    <col min="4" max="4" width="20.453125" style="32" customWidth="1"/>
    <col min="5" max="5" width="12.7265625" style="32" customWidth="1"/>
    <col min="6" max="6" width="11.453125" style="32" customWidth="1"/>
    <col min="7" max="18" width="9.54296875" style="32" hidden="1" customWidth="1"/>
    <col min="19" max="19" width="23.81640625" style="32" customWidth="1"/>
    <col min="20" max="20" width="26.453125" style="32" customWidth="1"/>
    <col min="21" max="21" width="33.1796875" style="32" customWidth="1"/>
    <col min="22" max="22" width="56.1796875" style="32" customWidth="1"/>
    <col min="23" max="23" width="44.7265625" style="32" hidden="1" customWidth="1"/>
    <col min="24" max="24" width="42.81640625" style="32" hidden="1" customWidth="1"/>
    <col min="25" max="25" width="31.26953125" style="32" hidden="1" customWidth="1"/>
    <col min="26" max="26" width="34.453125" style="32" hidden="1" customWidth="1"/>
    <col min="27" max="28" width="17.08984375" style="32" hidden="1" customWidth="1"/>
    <col min="29" max="29" width="44.08984375" style="32" hidden="1" customWidth="1"/>
    <col min="30" max="30" width="40.6328125" style="32" customWidth="1"/>
    <col min="31" max="31" width="21.7265625" style="32" customWidth="1"/>
    <col min="32" max="16384" width="14.453125" style="32"/>
  </cols>
  <sheetData>
    <row r="1" spans="1:32" ht="23.5">
      <c r="A1" s="148" t="s">
        <v>0</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43"/>
    </row>
    <row r="2" spans="1:32" ht="17.5">
      <c r="A2" s="159"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43"/>
    </row>
    <row r="3" spans="1:32" ht="14.5">
      <c r="A3" s="14"/>
      <c r="B3" s="14"/>
      <c r="C3" s="14"/>
      <c r="D3" s="14"/>
      <c r="E3" s="14"/>
      <c r="F3" s="14"/>
      <c r="G3" s="14"/>
      <c r="H3" s="14"/>
      <c r="I3" s="14"/>
      <c r="J3" s="14"/>
      <c r="K3" s="14"/>
      <c r="L3" s="14"/>
      <c r="M3" s="14"/>
      <c r="N3" s="14"/>
      <c r="O3" s="14"/>
      <c r="P3" s="14"/>
      <c r="Q3" s="14"/>
      <c r="R3" s="14"/>
      <c r="S3" s="14"/>
      <c r="T3" s="14"/>
      <c r="U3" s="14"/>
      <c r="V3" s="174"/>
      <c r="W3" s="15"/>
      <c r="X3" s="174"/>
      <c r="Y3" s="15"/>
      <c r="Z3" s="14"/>
      <c r="AA3" s="14"/>
      <c r="AB3" s="40"/>
      <c r="AC3" s="40"/>
      <c r="AD3" s="43"/>
      <c r="AE3" s="43"/>
      <c r="AF3" s="43"/>
    </row>
    <row r="4" spans="1:32"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43"/>
    </row>
    <row r="5" spans="1:32"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43"/>
    </row>
    <row r="6" spans="1:32" ht="18.5">
      <c r="A6" s="16" t="s">
        <v>65</v>
      </c>
      <c r="B6" s="175" t="s">
        <v>308</v>
      </c>
      <c r="C6" s="43"/>
      <c r="D6" s="43"/>
      <c r="E6" s="43"/>
      <c r="F6" s="43"/>
      <c r="G6" s="43"/>
      <c r="H6" s="43"/>
      <c r="I6" s="43"/>
      <c r="J6" s="43"/>
      <c r="K6" s="17"/>
      <c r="L6" s="17"/>
      <c r="M6" s="17"/>
      <c r="N6" s="17"/>
      <c r="O6" s="17"/>
      <c r="P6" s="17"/>
      <c r="Q6" s="17"/>
      <c r="R6" s="17"/>
      <c r="S6" s="1"/>
      <c r="T6" s="1"/>
      <c r="U6" s="1"/>
      <c r="V6" s="23"/>
      <c r="W6" s="1"/>
      <c r="X6" s="23"/>
      <c r="Y6" s="1"/>
      <c r="Z6" s="1"/>
      <c r="AA6" s="1"/>
      <c r="AB6" s="17"/>
      <c r="AC6" s="17"/>
      <c r="AD6" s="43"/>
      <c r="AE6" s="43"/>
      <c r="AF6" s="43"/>
    </row>
    <row r="7" spans="1:32" ht="10.5" customHeight="1">
      <c r="A7" s="16"/>
      <c r="B7" s="18"/>
      <c r="C7" s="18"/>
      <c r="D7" s="18"/>
      <c r="E7" s="18"/>
      <c r="F7" s="18"/>
      <c r="G7" s="18"/>
      <c r="H7" s="19"/>
      <c r="I7" s="18"/>
      <c r="J7" s="18"/>
      <c r="K7" s="17"/>
      <c r="L7" s="17"/>
      <c r="M7" s="17"/>
      <c r="N7" s="17"/>
      <c r="O7" s="17"/>
      <c r="P7" s="17"/>
      <c r="Q7" s="17"/>
      <c r="R7" s="17"/>
      <c r="S7" s="1"/>
      <c r="T7" s="1"/>
      <c r="U7" s="1"/>
      <c r="V7" s="23"/>
      <c r="W7" s="1"/>
      <c r="X7" s="23"/>
      <c r="Y7" s="1"/>
      <c r="Z7" s="1"/>
      <c r="AA7" s="1"/>
      <c r="AB7" s="17"/>
      <c r="AC7" s="17"/>
      <c r="AD7" s="43"/>
      <c r="AE7" s="43"/>
      <c r="AF7" s="43"/>
    </row>
    <row r="8" spans="1:32" ht="18.5">
      <c r="A8" s="16" t="s">
        <v>66</v>
      </c>
      <c r="B8" s="20" t="s">
        <v>2</v>
      </c>
      <c r="C8" s="20"/>
      <c r="D8" s="20"/>
      <c r="E8" s="20"/>
      <c r="F8" s="20"/>
      <c r="G8" s="20"/>
      <c r="H8" s="20"/>
      <c r="I8" s="20"/>
      <c r="J8" s="20"/>
      <c r="K8" s="17"/>
      <c r="L8" s="17"/>
      <c r="M8" s="17"/>
      <c r="N8" s="17"/>
      <c r="O8" s="17"/>
      <c r="P8" s="17"/>
      <c r="Q8" s="17"/>
      <c r="R8" s="17"/>
      <c r="S8" s="1"/>
      <c r="T8" s="1"/>
      <c r="U8" s="1"/>
      <c r="V8" s="23"/>
      <c r="W8" s="1"/>
      <c r="X8" s="23"/>
      <c r="Y8" s="1"/>
      <c r="Z8" s="1"/>
      <c r="AA8" s="1"/>
      <c r="AB8" s="17"/>
      <c r="AC8" s="17"/>
      <c r="AD8" s="43"/>
      <c r="AE8" s="43"/>
      <c r="AF8" s="43"/>
    </row>
    <row r="9" spans="1:32" ht="18.5">
      <c r="A9" s="16" t="s">
        <v>67</v>
      </c>
      <c r="B9" s="20" t="s">
        <v>3</v>
      </c>
      <c r="C9" s="20"/>
      <c r="D9" s="20"/>
      <c r="E9" s="20"/>
      <c r="F9" s="20"/>
      <c r="G9" s="20"/>
      <c r="H9" s="20"/>
      <c r="I9" s="20"/>
      <c r="J9" s="20"/>
      <c r="K9" s="1"/>
      <c r="L9" s="1"/>
      <c r="M9" s="17"/>
      <c r="N9" s="17"/>
      <c r="O9" s="17"/>
      <c r="P9" s="17"/>
      <c r="Q9" s="17"/>
      <c r="R9" s="17"/>
      <c r="S9" s="1"/>
      <c r="T9" s="1"/>
      <c r="U9" s="1"/>
      <c r="V9" s="23"/>
      <c r="W9" s="1"/>
      <c r="X9" s="23"/>
      <c r="Y9" s="1"/>
      <c r="Z9" s="1"/>
      <c r="AA9" s="1"/>
      <c r="AB9" s="17"/>
      <c r="AC9" s="17"/>
      <c r="AD9" s="43"/>
      <c r="AE9" s="43"/>
      <c r="AF9" s="43"/>
    </row>
    <row r="10" spans="1:32" ht="18.5">
      <c r="A10" s="16" t="s">
        <v>68</v>
      </c>
      <c r="B10" s="20" t="s">
        <v>4</v>
      </c>
      <c r="C10" s="20"/>
      <c r="D10" s="20"/>
      <c r="E10" s="20"/>
      <c r="F10" s="20"/>
      <c r="G10" s="20"/>
      <c r="H10" s="20"/>
      <c r="I10" s="20"/>
      <c r="J10" s="20"/>
      <c r="K10" s="17"/>
      <c r="L10" s="17"/>
      <c r="M10" s="17"/>
      <c r="N10" s="17"/>
      <c r="O10" s="17"/>
      <c r="P10" s="17"/>
      <c r="Q10" s="17"/>
      <c r="R10" s="17"/>
      <c r="S10" s="1"/>
      <c r="T10" s="1"/>
      <c r="U10" s="1"/>
      <c r="V10" s="23"/>
      <c r="W10" s="1"/>
      <c r="X10" s="23"/>
      <c r="Y10" s="1"/>
      <c r="Z10" s="1"/>
      <c r="AA10" s="1"/>
      <c r="AB10" s="17"/>
      <c r="AC10" s="17"/>
      <c r="AD10" s="43"/>
      <c r="AE10" s="43"/>
      <c r="AF10" s="43"/>
    </row>
    <row r="11" spans="1:32" ht="11.25" customHeight="1">
      <c r="A11" s="16"/>
      <c r="B11" s="18"/>
      <c r="C11" s="18"/>
      <c r="D11" s="18"/>
      <c r="E11" s="18"/>
      <c r="F11" s="18"/>
      <c r="G11" s="18"/>
      <c r="H11" s="19"/>
      <c r="I11" s="18"/>
      <c r="J11" s="18"/>
      <c r="K11" s="17"/>
      <c r="L11" s="17"/>
      <c r="M11" s="17"/>
      <c r="N11" s="17"/>
      <c r="O11" s="17"/>
      <c r="P11" s="17"/>
      <c r="Q11" s="17"/>
      <c r="R11" s="17"/>
      <c r="S11" s="1"/>
      <c r="T11" s="1"/>
      <c r="U11" s="1"/>
      <c r="V11" s="23"/>
      <c r="W11" s="1"/>
      <c r="X11" s="23"/>
      <c r="Y11" s="1"/>
      <c r="Z11" s="1"/>
      <c r="AA11" s="1"/>
      <c r="AB11" s="17"/>
      <c r="AC11" s="17"/>
      <c r="AD11" s="43"/>
      <c r="AE11" s="43"/>
      <c r="AF11" s="43"/>
    </row>
    <row r="12" spans="1:32" ht="32.25" customHeight="1">
      <c r="A12" s="16" t="s">
        <v>69</v>
      </c>
      <c r="B12" s="20" t="s">
        <v>309</v>
      </c>
      <c r="C12" s="22"/>
      <c r="D12" s="22"/>
      <c r="E12" s="22"/>
      <c r="F12" s="22"/>
      <c r="G12" s="22"/>
      <c r="H12" s="22"/>
      <c r="I12" s="22"/>
      <c r="J12" s="22"/>
      <c r="K12" s="17"/>
      <c r="L12" s="17"/>
      <c r="M12" s="17"/>
      <c r="N12" s="17"/>
      <c r="O12" s="17"/>
      <c r="P12" s="17"/>
      <c r="Q12" s="17"/>
      <c r="R12" s="17"/>
      <c r="S12" s="2"/>
      <c r="T12" s="2"/>
      <c r="U12" s="2"/>
      <c r="V12" s="23"/>
      <c r="W12" s="23"/>
      <c r="X12" s="23"/>
      <c r="Y12" s="23"/>
      <c r="Z12" s="23"/>
      <c r="AA12" s="23"/>
      <c r="AB12" s="17"/>
      <c r="AC12" s="17"/>
      <c r="AD12" s="43"/>
      <c r="AE12" s="43"/>
      <c r="AF12" s="43"/>
    </row>
    <row r="13" spans="1:32" ht="25.5" customHeight="1">
      <c r="A13" s="16" t="s">
        <v>70</v>
      </c>
      <c r="B13" s="20" t="s">
        <v>183</v>
      </c>
      <c r="C13" s="24"/>
      <c r="D13" s="24"/>
      <c r="E13" s="24"/>
      <c r="F13" s="24"/>
      <c r="G13" s="24"/>
      <c r="H13" s="24"/>
      <c r="I13" s="24"/>
      <c r="J13" s="24"/>
      <c r="K13" s="17"/>
      <c r="L13" s="17"/>
      <c r="M13" s="17"/>
      <c r="N13" s="17"/>
      <c r="O13" s="17"/>
      <c r="P13" s="17"/>
      <c r="Q13" s="17"/>
      <c r="R13" s="17"/>
      <c r="S13" s="1"/>
      <c r="T13" s="1"/>
      <c r="U13" s="1"/>
      <c r="V13" s="23"/>
      <c r="W13" s="1"/>
      <c r="X13" s="23"/>
      <c r="Y13" s="1"/>
      <c r="Z13" s="1"/>
      <c r="AA13" s="1"/>
      <c r="AB13" s="17"/>
      <c r="AC13" s="17"/>
      <c r="AD13" s="43"/>
      <c r="AE13" s="43"/>
      <c r="AF13" s="43"/>
    </row>
    <row r="14" spans="1:32" ht="14.5">
      <c r="A14" s="43"/>
      <c r="B14" s="43"/>
      <c r="C14" s="43"/>
      <c r="D14" s="43"/>
      <c r="E14" s="43"/>
      <c r="F14" s="43"/>
      <c r="G14" s="83"/>
      <c r="H14" s="83"/>
      <c r="I14" s="83"/>
      <c r="J14" s="83"/>
      <c r="K14" s="83"/>
      <c r="L14" s="83"/>
      <c r="M14" s="83"/>
      <c r="N14" s="83"/>
      <c r="O14" s="83"/>
      <c r="P14" s="83"/>
      <c r="Q14" s="83"/>
      <c r="R14" s="83"/>
      <c r="S14" s="43"/>
      <c r="T14" s="43"/>
      <c r="U14" s="43"/>
      <c r="V14" s="6"/>
      <c r="W14" s="43"/>
      <c r="X14" s="6"/>
      <c r="Y14" s="43"/>
      <c r="Z14" s="43"/>
      <c r="AA14" s="43"/>
      <c r="AB14" s="83"/>
      <c r="AC14" s="83"/>
      <c r="AD14" s="43"/>
      <c r="AE14" s="43"/>
      <c r="AF14" s="43"/>
    </row>
    <row r="15" spans="1:32" ht="19" customHeight="1">
      <c r="A15" s="142" t="s">
        <v>5</v>
      </c>
      <c r="B15" s="142" t="s">
        <v>6</v>
      </c>
      <c r="C15" s="143" t="s">
        <v>7</v>
      </c>
      <c r="D15" s="143" t="s">
        <v>85</v>
      </c>
      <c r="E15" s="143" t="s">
        <v>82</v>
      </c>
      <c r="F15" s="143" t="s">
        <v>310</v>
      </c>
      <c r="G15" s="134" t="s">
        <v>71</v>
      </c>
      <c r="H15" s="135"/>
      <c r="I15" s="135"/>
      <c r="J15" s="135"/>
      <c r="K15" s="135"/>
      <c r="L15" s="135"/>
      <c r="M15" s="135"/>
      <c r="N15" s="135"/>
      <c r="O15" s="135"/>
      <c r="P15" s="135"/>
      <c r="Q15" s="135"/>
      <c r="R15" s="136"/>
      <c r="S15" s="143" t="s">
        <v>8</v>
      </c>
      <c r="T15" s="142" t="s">
        <v>78</v>
      </c>
      <c r="U15" s="143" t="s">
        <v>72</v>
      </c>
      <c r="V15" s="142" t="s">
        <v>9</v>
      </c>
      <c r="W15" s="134" t="s">
        <v>73</v>
      </c>
      <c r="X15" s="135"/>
      <c r="Y15" s="136"/>
      <c r="Z15" s="176" t="s">
        <v>87</v>
      </c>
      <c r="AA15" s="135"/>
      <c r="AB15" s="135"/>
      <c r="AC15" s="136"/>
      <c r="AD15" s="177" t="s">
        <v>88</v>
      </c>
      <c r="AE15" s="136"/>
      <c r="AF15" s="43"/>
    </row>
    <row r="16" spans="1:32" ht="1.5" customHeight="1">
      <c r="A16" s="140"/>
      <c r="B16" s="140"/>
      <c r="C16" s="140"/>
      <c r="D16" s="140"/>
      <c r="E16" s="140"/>
      <c r="F16" s="140"/>
      <c r="G16" s="134" t="s">
        <v>74</v>
      </c>
      <c r="H16" s="135"/>
      <c r="I16" s="136"/>
      <c r="J16" s="134" t="s">
        <v>75</v>
      </c>
      <c r="K16" s="135"/>
      <c r="L16" s="136"/>
      <c r="M16" s="134" t="s">
        <v>76</v>
      </c>
      <c r="N16" s="135"/>
      <c r="O16" s="136"/>
      <c r="P16" s="134" t="s">
        <v>77</v>
      </c>
      <c r="Q16" s="135"/>
      <c r="R16" s="136"/>
      <c r="S16" s="140"/>
      <c r="T16" s="140"/>
      <c r="U16" s="140"/>
      <c r="V16" s="140"/>
      <c r="W16" s="143" t="s">
        <v>79</v>
      </c>
      <c r="X16" s="143" t="s">
        <v>80</v>
      </c>
      <c r="Y16" s="143" t="s">
        <v>92</v>
      </c>
      <c r="Z16" s="178" t="s">
        <v>89</v>
      </c>
      <c r="AA16" s="176" t="s">
        <v>90</v>
      </c>
      <c r="AB16" s="136"/>
      <c r="AC16" s="179" t="s">
        <v>91</v>
      </c>
      <c r="AD16" s="143" t="s">
        <v>80</v>
      </c>
      <c r="AE16" s="143" t="s">
        <v>92</v>
      </c>
      <c r="AF16" s="43"/>
    </row>
    <row r="17" spans="1:32" ht="22.5" customHeight="1">
      <c r="A17" s="140"/>
      <c r="B17" s="140"/>
      <c r="C17" s="140"/>
      <c r="D17" s="140"/>
      <c r="E17" s="140"/>
      <c r="F17" s="140"/>
      <c r="G17" s="52" t="s">
        <v>10</v>
      </c>
      <c r="H17" s="52" t="s">
        <v>11</v>
      </c>
      <c r="I17" s="52" t="s">
        <v>12</v>
      </c>
      <c r="J17" s="52" t="s">
        <v>13</v>
      </c>
      <c r="K17" s="52" t="s">
        <v>12</v>
      </c>
      <c r="L17" s="52" t="s">
        <v>14</v>
      </c>
      <c r="M17" s="52" t="s">
        <v>14</v>
      </c>
      <c r="N17" s="52" t="s">
        <v>13</v>
      </c>
      <c r="O17" s="52" t="s">
        <v>15</v>
      </c>
      <c r="P17" s="52" t="s">
        <v>16</v>
      </c>
      <c r="Q17" s="52" t="s">
        <v>17</v>
      </c>
      <c r="R17" s="52" t="s">
        <v>18</v>
      </c>
      <c r="S17" s="140"/>
      <c r="T17" s="162"/>
      <c r="U17" s="140"/>
      <c r="V17" s="140"/>
      <c r="W17" s="140"/>
      <c r="X17" s="140"/>
      <c r="Y17" s="140"/>
      <c r="Z17" s="180" t="s">
        <v>93</v>
      </c>
      <c r="AA17" s="180" t="s">
        <v>94</v>
      </c>
      <c r="AB17" s="180" t="s">
        <v>95</v>
      </c>
      <c r="AC17" s="180" t="s">
        <v>93</v>
      </c>
      <c r="AD17" s="140"/>
      <c r="AE17" s="140"/>
      <c r="AF17" s="43"/>
    </row>
    <row r="18" spans="1:32" ht="27.5" customHeight="1">
      <c r="A18" s="181" t="s">
        <v>311</v>
      </c>
      <c r="B18" s="181" t="s">
        <v>312</v>
      </c>
      <c r="C18" s="181" t="s">
        <v>313</v>
      </c>
      <c r="D18" s="182" t="s">
        <v>314</v>
      </c>
      <c r="E18" s="181">
        <v>0</v>
      </c>
      <c r="F18" s="181">
        <v>10</v>
      </c>
      <c r="G18" s="183" t="s">
        <v>315</v>
      </c>
      <c r="H18" s="183" t="s">
        <v>315</v>
      </c>
      <c r="I18" s="184">
        <v>1</v>
      </c>
      <c r="J18" s="184">
        <v>1</v>
      </c>
      <c r="K18" s="184">
        <v>1</v>
      </c>
      <c r="L18" s="184">
        <v>1</v>
      </c>
      <c r="M18" s="184">
        <v>2</v>
      </c>
      <c r="N18" s="184">
        <v>1</v>
      </c>
      <c r="O18" s="184">
        <v>1</v>
      </c>
      <c r="P18" s="184">
        <v>1</v>
      </c>
      <c r="Q18" s="184">
        <v>1</v>
      </c>
      <c r="R18" s="182" t="s">
        <v>315</v>
      </c>
      <c r="S18" s="181" t="s">
        <v>316</v>
      </c>
      <c r="T18" s="181" t="s">
        <v>317</v>
      </c>
      <c r="U18" s="185" t="s">
        <v>318</v>
      </c>
      <c r="V18" s="186" t="s">
        <v>319</v>
      </c>
      <c r="W18" s="187" t="s">
        <v>320</v>
      </c>
      <c r="X18" s="188" t="s">
        <v>321</v>
      </c>
      <c r="Y18" s="189">
        <v>500111.5</v>
      </c>
      <c r="Z18" s="181" t="s">
        <v>322</v>
      </c>
      <c r="AA18" s="181" t="s">
        <v>323</v>
      </c>
      <c r="AB18" s="181" t="s">
        <v>324</v>
      </c>
      <c r="AC18" s="190" t="s">
        <v>325</v>
      </c>
      <c r="AD18" s="186" t="str">
        <f t="shared" ref="AD18:AD19" si="0">X18</f>
        <v>3116 - Ferretería</v>
      </c>
      <c r="AE18" s="191">
        <v>46500</v>
      </c>
      <c r="AF18" s="43"/>
    </row>
    <row r="19" spans="1:32" ht="15" customHeight="1">
      <c r="A19" s="140"/>
      <c r="B19" s="140"/>
      <c r="C19" s="140"/>
      <c r="D19" s="140"/>
      <c r="E19" s="140"/>
      <c r="F19" s="140"/>
      <c r="G19" s="140"/>
      <c r="H19" s="140"/>
      <c r="I19" s="140"/>
      <c r="J19" s="140"/>
      <c r="K19" s="140"/>
      <c r="L19" s="140"/>
      <c r="M19" s="140"/>
      <c r="N19" s="140"/>
      <c r="O19" s="140"/>
      <c r="P19" s="140"/>
      <c r="Q19" s="140"/>
      <c r="R19" s="140"/>
      <c r="S19" s="140"/>
      <c r="T19" s="140"/>
      <c r="U19" s="192"/>
      <c r="V19" s="193" t="s">
        <v>326</v>
      </c>
      <c r="W19" s="151"/>
      <c r="X19" s="194" t="s">
        <v>327</v>
      </c>
      <c r="Y19" s="195">
        <v>4000000</v>
      </c>
      <c r="Z19" s="140"/>
      <c r="AA19" s="140"/>
      <c r="AB19" s="140"/>
      <c r="AC19" s="192"/>
      <c r="AD19" s="193" t="str">
        <f t="shared" si="0"/>
        <v>4112 - Suministros y accesorios de laboratorio</v>
      </c>
      <c r="AE19" s="196">
        <v>100000</v>
      </c>
      <c r="AF19" s="43"/>
    </row>
    <row r="20" spans="1:32" ht="15" customHeight="1">
      <c r="A20" s="140"/>
      <c r="B20" s="140"/>
      <c r="C20" s="140"/>
      <c r="D20" s="140"/>
      <c r="E20" s="140"/>
      <c r="F20" s="140"/>
      <c r="G20" s="140"/>
      <c r="H20" s="140"/>
      <c r="I20" s="140"/>
      <c r="J20" s="140"/>
      <c r="K20" s="140"/>
      <c r="L20" s="140"/>
      <c r="M20" s="140"/>
      <c r="N20" s="140"/>
      <c r="O20" s="140"/>
      <c r="P20" s="140"/>
      <c r="Q20" s="140"/>
      <c r="R20" s="140"/>
      <c r="S20" s="140"/>
      <c r="T20" s="140"/>
      <c r="U20" s="192"/>
      <c r="V20" s="197"/>
      <c r="W20" s="151"/>
      <c r="X20" s="198" t="s">
        <v>117</v>
      </c>
      <c r="Y20" s="195">
        <v>115200</v>
      </c>
      <c r="Z20" s="140"/>
      <c r="AA20" s="140"/>
      <c r="AB20" s="140"/>
      <c r="AC20" s="192"/>
      <c r="AD20" s="197"/>
      <c r="AE20" s="199"/>
      <c r="AF20" s="43"/>
    </row>
    <row r="21" spans="1:32" ht="49.5" customHeight="1">
      <c r="A21" s="140"/>
      <c r="B21" s="140"/>
      <c r="C21" s="162"/>
      <c r="D21" s="162"/>
      <c r="E21" s="162"/>
      <c r="F21" s="162"/>
      <c r="G21" s="162"/>
      <c r="H21" s="162"/>
      <c r="I21" s="162"/>
      <c r="J21" s="162"/>
      <c r="K21" s="162"/>
      <c r="L21" s="162"/>
      <c r="M21" s="162"/>
      <c r="N21" s="162"/>
      <c r="O21" s="162"/>
      <c r="P21" s="162"/>
      <c r="Q21" s="162"/>
      <c r="R21" s="162"/>
      <c r="S21" s="162"/>
      <c r="T21" s="162"/>
      <c r="U21" s="200"/>
      <c r="V21" s="201" t="s">
        <v>328</v>
      </c>
      <c r="W21" s="202"/>
      <c r="X21" s="203" t="s">
        <v>329</v>
      </c>
      <c r="Y21" s="195">
        <v>550000</v>
      </c>
      <c r="Z21" s="162"/>
      <c r="AA21" s="162"/>
      <c r="AB21" s="162"/>
      <c r="AC21" s="200"/>
      <c r="AD21" s="204"/>
      <c r="AE21" s="204"/>
      <c r="AF21" s="43"/>
    </row>
    <row r="22" spans="1:32" ht="30" customHeight="1">
      <c r="A22" s="140"/>
      <c r="B22" s="140"/>
      <c r="C22" s="181" t="s">
        <v>313</v>
      </c>
      <c r="D22" s="182" t="s">
        <v>330</v>
      </c>
      <c r="E22" s="184">
        <v>24</v>
      </c>
      <c r="F22" s="184">
        <v>100</v>
      </c>
      <c r="G22" s="184">
        <v>5</v>
      </c>
      <c r="H22" s="184">
        <v>5</v>
      </c>
      <c r="I22" s="184">
        <v>7</v>
      </c>
      <c r="J22" s="184">
        <v>7</v>
      </c>
      <c r="K22" s="184">
        <v>7</v>
      </c>
      <c r="L22" s="184">
        <v>7</v>
      </c>
      <c r="M22" s="184">
        <v>7</v>
      </c>
      <c r="N22" s="184">
        <v>7</v>
      </c>
      <c r="O22" s="184">
        <v>6</v>
      </c>
      <c r="P22" s="184">
        <v>6</v>
      </c>
      <c r="Q22" s="184">
        <v>6</v>
      </c>
      <c r="R22" s="184">
        <v>6</v>
      </c>
      <c r="S22" s="181" t="s">
        <v>331</v>
      </c>
      <c r="T22" s="181" t="s">
        <v>317</v>
      </c>
      <c r="U22" s="185" t="s">
        <v>318</v>
      </c>
      <c r="V22" s="186" t="s">
        <v>332</v>
      </c>
      <c r="W22" s="205" t="s">
        <v>333</v>
      </c>
      <c r="X22" s="198"/>
      <c r="Y22" s="206"/>
      <c r="Z22" s="207"/>
      <c r="AA22" s="207"/>
      <c r="AB22" s="207"/>
      <c r="AC22" s="208"/>
      <c r="AD22" s="186"/>
      <c r="AE22" s="186"/>
      <c r="AF22" s="43"/>
    </row>
    <row r="23" spans="1:32" ht="31.5" customHeight="1">
      <c r="A23" s="140"/>
      <c r="B23" s="140"/>
      <c r="C23" s="140"/>
      <c r="D23" s="140"/>
      <c r="E23" s="140"/>
      <c r="F23" s="140"/>
      <c r="G23" s="140"/>
      <c r="H23" s="140"/>
      <c r="I23" s="140"/>
      <c r="J23" s="140"/>
      <c r="K23" s="140"/>
      <c r="L23" s="140"/>
      <c r="M23" s="140"/>
      <c r="N23" s="140"/>
      <c r="O23" s="140"/>
      <c r="P23" s="140"/>
      <c r="Q23" s="140"/>
      <c r="R23" s="140"/>
      <c r="S23" s="140"/>
      <c r="T23" s="140"/>
      <c r="U23" s="192"/>
      <c r="V23" s="209" t="s">
        <v>334</v>
      </c>
      <c r="W23" s="151"/>
      <c r="Y23" s="206"/>
      <c r="Z23" s="210"/>
      <c r="AA23" s="210"/>
      <c r="AB23" s="210"/>
      <c r="AC23" s="211"/>
      <c r="AD23" s="209"/>
      <c r="AE23" s="209"/>
      <c r="AF23" s="43"/>
    </row>
    <row r="24" spans="1:32" ht="32.25" customHeight="1">
      <c r="A24" s="140"/>
      <c r="B24" s="140"/>
      <c r="C24" s="162"/>
      <c r="D24" s="162"/>
      <c r="E24" s="162"/>
      <c r="F24" s="162"/>
      <c r="G24" s="162"/>
      <c r="H24" s="162"/>
      <c r="I24" s="162"/>
      <c r="J24" s="162"/>
      <c r="K24" s="162"/>
      <c r="L24" s="162"/>
      <c r="M24" s="162"/>
      <c r="N24" s="162"/>
      <c r="O24" s="162"/>
      <c r="P24" s="162"/>
      <c r="Q24" s="162"/>
      <c r="R24" s="162"/>
      <c r="S24" s="162"/>
      <c r="T24" s="162"/>
      <c r="U24" s="200"/>
      <c r="V24" s="209" t="s">
        <v>335</v>
      </c>
      <c r="W24" s="202"/>
      <c r="X24" s="203"/>
      <c r="Y24" s="206"/>
      <c r="Z24" s="210"/>
      <c r="AA24" s="210"/>
      <c r="AB24" s="210"/>
      <c r="AC24" s="211"/>
      <c r="AD24" s="212"/>
      <c r="AE24" s="212"/>
      <c r="AF24" s="43"/>
    </row>
    <row r="25" spans="1:32" ht="43.5" customHeight="1">
      <c r="A25" s="140"/>
      <c r="B25" s="140"/>
      <c r="C25" s="181" t="s">
        <v>313</v>
      </c>
      <c r="D25" s="182" t="s">
        <v>336</v>
      </c>
      <c r="E25" s="184">
        <v>0</v>
      </c>
      <c r="F25" s="184">
        <v>10</v>
      </c>
      <c r="G25" s="184" t="s">
        <v>315</v>
      </c>
      <c r="H25" s="184" t="s">
        <v>315</v>
      </c>
      <c r="I25" s="184">
        <v>1</v>
      </c>
      <c r="J25" s="184">
        <v>1</v>
      </c>
      <c r="K25" s="184">
        <v>1</v>
      </c>
      <c r="L25" s="184">
        <v>1</v>
      </c>
      <c r="M25" s="184">
        <v>2</v>
      </c>
      <c r="N25" s="184">
        <v>1</v>
      </c>
      <c r="O25" s="184">
        <v>1</v>
      </c>
      <c r="P25" s="184">
        <v>1</v>
      </c>
      <c r="Q25" s="184">
        <v>1</v>
      </c>
      <c r="R25" s="184" t="s">
        <v>315</v>
      </c>
      <c r="S25" s="181" t="s">
        <v>337</v>
      </c>
      <c r="T25" s="181" t="s">
        <v>317</v>
      </c>
      <c r="U25" s="185" t="s">
        <v>318</v>
      </c>
      <c r="V25" s="186" t="s">
        <v>338</v>
      </c>
      <c r="W25" s="187"/>
      <c r="X25" s="203"/>
      <c r="Y25" s="206"/>
      <c r="Z25" s="207" t="s">
        <v>339</v>
      </c>
      <c r="AA25" s="207" t="s">
        <v>323</v>
      </c>
      <c r="AB25" s="207" t="s">
        <v>323</v>
      </c>
      <c r="AC25" s="208" t="s">
        <v>340</v>
      </c>
      <c r="AD25" s="213"/>
      <c r="AE25" s="213"/>
      <c r="AF25" s="43"/>
    </row>
    <row r="26" spans="1:32" ht="23.25" customHeight="1">
      <c r="A26" s="140"/>
      <c r="B26" s="140"/>
      <c r="C26" s="140"/>
      <c r="D26" s="140"/>
      <c r="E26" s="140"/>
      <c r="F26" s="140"/>
      <c r="G26" s="140"/>
      <c r="H26" s="140"/>
      <c r="I26" s="140"/>
      <c r="J26" s="140"/>
      <c r="K26" s="140"/>
      <c r="L26" s="140"/>
      <c r="M26" s="140"/>
      <c r="N26" s="140"/>
      <c r="O26" s="140"/>
      <c r="P26" s="140"/>
      <c r="Q26" s="140"/>
      <c r="R26" s="140"/>
      <c r="S26" s="140"/>
      <c r="T26" s="140"/>
      <c r="U26" s="192"/>
      <c r="V26" s="209" t="s">
        <v>341</v>
      </c>
      <c r="W26" s="151"/>
      <c r="X26" s="203"/>
      <c r="Y26" s="206"/>
      <c r="Z26" s="210"/>
      <c r="AA26" s="210"/>
      <c r="AB26" s="210"/>
      <c r="AC26" s="211"/>
      <c r="AD26" s="214"/>
      <c r="AE26" s="214"/>
      <c r="AF26" s="43"/>
    </row>
    <row r="27" spans="1:32" ht="49.5" customHeight="1">
      <c r="A27" s="140"/>
      <c r="B27" s="140"/>
      <c r="C27" s="140"/>
      <c r="D27" s="140"/>
      <c r="E27" s="140"/>
      <c r="F27" s="140"/>
      <c r="G27" s="140"/>
      <c r="H27" s="140"/>
      <c r="I27" s="140"/>
      <c r="J27" s="140"/>
      <c r="K27" s="140"/>
      <c r="L27" s="140"/>
      <c r="M27" s="140"/>
      <c r="N27" s="140"/>
      <c r="O27" s="140"/>
      <c r="P27" s="140"/>
      <c r="Q27" s="140"/>
      <c r="R27" s="140"/>
      <c r="S27" s="140"/>
      <c r="T27" s="140"/>
      <c r="U27" s="192"/>
      <c r="V27" s="201" t="s">
        <v>342</v>
      </c>
      <c r="W27" s="151"/>
      <c r="X27" s="203"/>
      <c r="Y27" s="206"/>
      <c r="Z27" s="210"/>
      <c r="AA27" s="210"/>
      <c r="AB27" s="210"/>
      <c r="AC27" s="211"/>
      <c r="AD27" s="214"/>
      <c r="AE27" s="214"/>
      <c r="AF27" s="43"/>
    </row>
    <row r="28" spans="1:32" ht="49.5" customHeight="1">
      <c r="A28" s="140"/>
      <c r="B28" s="140"/>
      <c r="C28" s="162"/>
      <c r="D28" s="162"/>
      <c r="E28" s="162"/>
      <c r="F28" s="162"/>
      <c r="G28" s="162"/>
      <c r="H28" s="162"/>
      <c r="I28" s="162"/>
      <c r="J28" s="162"/>
      <c r="K28" s="162"/>
      <c r="L28" s="162"/>
      <c r="M28" s="162"/>
      <c r="N28" s="162"/>
      <c r="O28" s="162"/>
      <c r="P28" s="162"/>
      <c r="Q28" s="162"/>
      <c r="R28" s="162"/>
      <c r="S28" s="162"/>
      <c r="T28" s="162"/>
      <c r="U28" s="200"/>
      <c r="V28" s="201" t="s">
        <v>343</v>
      </c>
      <c r="W28" s="202"/>
      <c r="X28" s="203"/>
      <c r="Y28" s="206"/>
      <c r="Z28" s="210"/>
      <c r="AA28" s="210"/>
      <c r="AB28" s="210"/>
      <c r="AC28" s="211"/>
      <c r="AD28" s="215"/>
      <c r="AE28" s="215"/>
      <c r="AF28" s="43"/>
    </row>
    <row r="29" spans="1:32" ht="30.75" customHeight="1">
      <c r="A29" s="140"/>
      <c r="B29" s="140"/>
      <c r="C29" s="181" t="s">
        <v>313</v>
      </c>
      <c r="D29" s="182" t="s">
        <v>344</v>
      </c>
      <c r="E29" s="184">
        <v>13</v>
      </c>
      <c r="F29" s="184">
        <v>15</v>
      </c>
      <c r="G29" s="184" t="s">
        <v>315</v>
      </c>
      <c r="H29" s="184" t="s">
        <v>315</v>
      </c>
      <c r="I29" s="184">
        <v>1</v>
      </c>
      <c r="J29" s="184">
        <v>2</v>
      </c>
      <c r="K29" s="184">
        <v>2</v>
      </c>
      <c r="L29" s="184">
        <v>2</v>
      </c>
      <c r="M29" s="184">
        <v>2</v>
      </c>
      <c r="N29" s="184">
        <v>2</v>
      </c>
      <c r="O29" s="184">
        <v>2</v>
      </c>
      <c r="P29" s="184">
        <v>1</v>
      </c>
      <c r="Q29" s="184">
        <v>1</v>
      </c>
      <c r="R29" s="184" t="s">
        <v>315</v>
      </c>
      <c r="S29" s="181" t="s">
        <v>345</v>
      </c>
      <c r="T29" s="181" t="s">
        <v>346</v>
      </c>
      <c r="U29" s="185" t="s">
        <v>318</v>
      </c>
      <c r="V29" s="186" t="s">
        <v>347</v>
      </c>
      <c r="W29" s="187"/>
      <c r="X29" s="203"/>
      <c r="Y29" s="206"/>
      <c r="Z29" s="207" t="s">
        <v>339</v>
      </c>
      <c r="AA29" s="207" t="s">
        <v>323</v>
      </c>
      <c r="AB29" s="207" t="s">
        <v>323</v>
      </c>
      <c r="AC29" s="208" t="s">
        <v>340</v>
      </c>
      <c r="AD29" s="213"/>
      <c r="AE29" s="213"/>
      <c r="AF29" s="43"/>
    </row>
    <row r="30" spans="1:32" ht="46.5" customHeight="1">
      <c r="A30" s="140"/>
      <c r="B30" s="140"/>
      <c r="C30" s="162"/>
      <c r="D30" s="162"/>
      <c r="E30" s="162"/>
      <c r="F30" s="162"/>
      <c r="G30" s="162"/>
      <c r="H30" s="162"/>
      <c r="I30" s="162"/>
      <c r="J30" s="162"/>
      <c r="K30" s="162"/>
      <c r="L30" s="162"/>
      <c r="M30" s="162"/>
      <c r="N30" s="162"/>
      <c r="O30" s="162"/>
      <c r="P30" s="162"/>
      <c r="Q30" s="162"/>
      <c r="R30" s="162"/>
      <c r="S30" s="162"/>
      <c r="T30" s="162"/>
      <c r="U30" s="200"/>
      <c r="V30" s="209" t="s">
        <v>348</v>
      </c>
      <c r="W30" s="202"/>
      <c r="X30" s="203"/>
      <c r="Y30" s="206"/>
      <c r="Z30" s="210"/>
      <c r="AA30" s="210"/>
      <c r="AB30" s="210"/>
      <c r="AC30" s="211"/>
      <c r="AD30" s="215"/>
      <c r="AE30" s="215"/>
      <c r="AF30" s="43"/>
    </row>
    <row r="31" spans="1:32" ht="24" customHeight="1">
      <c r="A31" s="140"/>
      <c r="B31" s="140"/>
      <c r="C31" s="181" t="s">
        <v>313</v>
      </c>
      <c r="D31" s="182" t="s">
        <v>349</v>
      </c>
      <c r="E31" s="184">
        <v>0</v>
      </c>
      <c r="F31" s="184">
        <v>10</v>
      </c>
      <c r="G31" s="184" t="s">
        <v>315</v>
      </c>
      <c r="H31" s="184" t="s">
        <v>315</v>
      </c>
      <c r="I31" s="184">
        <v>1</v>
      </c>
      <c r="J31" s="184">
        <v>1</v>
      </c>
      <c r="K31" s="184">
        <v>1</v>
      </c>
      <c r="L31" s="184">
        <v>1</v>
      </c>
      <c r="M31" s="184">
        <v>2</v>
      </c>
      <c r="N31" s="184">
        <v>1</v>
      </c>
      <c r="O31" s="184">
        <v>1</v>
      </c>
      <c r="P31" s="184">
        <v>1</v>
      </c>
      <c r="Q31" s="184">
        <v>1</v>
      </c>
      <c r="R31" s="184" t="s">
        <v>315</v>
      </c>
      <c r="S31" s="181" t="s">
        <v>350</v>
      </c>
      <c r="T31" s="181" t="s">
        <v>317</v>
      </c>
      <c r="U31" s="185" t="s">
        <v>318</v>
      </c>
      <c r="V31" s="216" t="s">
        <v>351</v>
      </c>
      <c r="W31" s="187"/>
      <c r="X31" s="203"/>
      <c r="Y31" s="206"/>
      <c r="Z31" s="207" t="s">
        <v>339</v>
      </c>
      <c r="AA31" s="207" t="s">
        <v>323</v>
      </c>
      <c r="AB31" s="207" t="s">
        <v>323</v>
      </c>
      <c r="AC31" s="208" t="s">
        <v>340</v>
      </c>
      <c r="AD31" s="213"/>
      <c r="AE31" s="213"/>
      <c r="AF31" s="43"/>
    </row>
    <row r="32" spans="1:32" ht="23.25" customHeight="1">
      <c r="A32" s="140"/>
      <c r="B32" s="140"/>
      <c r="C32" s="140"/>
      <c r="D32" s="140"/>
      <c r="E32" s="140"/>
      <c r="F32" s="140"/>
      <c r="G32" s="140"/>
      <c r="H32" s="140"/>
      <c r="I32" s="140"/>
      <c r="J32" s="140"/>
      <c r="K32" s="140"/>
      <c r="L32" s="140"/>
      <c r="M32" s="140"/>
      <c r="N32" s="140"/>
      <c r="O32" s="140"/>
      <c r="P32" s="140"/>
      <c r="Q32" s="140"/>
      <c r="R32" s="140"/>
      <c r="S32" s="140"/>
      <c r="T32" s="140"/>
      <c r="U32" s="192"/>
      <c r="V32" s="197"/>
      <c r="W32" s="151"/>
      <c r="X32" s="203"/>
      <c r="Y32" s="206"/>
      <c r="Z32" s="181" t="s">
        <v>352</v>
      </c>
      <c r="AA32" s="181" t="s">
        <v>323</v>
      </c>
      <c r="AB32" s="181" t="s">
        <v>323</v>
      </c>
      <c r="AC32" s="217" t="s">
        <v>353</v>
      </c>
      <c r="AD32" s="214"/>
      <c r="AE32" s="214"/>
      <c r="AF32" s="43"/>
    </row>
    <row r="33" spans="1:32" ht="40.5" customHeight="1">
      <c r="A33" s="162"/>
      <c r="B33" s="162"/>
      <c r="C33" s="162"/>
      <c r="D33" s="162"/>
      <c r="E33" s="162"/>
      <c r="F33" s="162"/>
      <c r="G33" s="162"/>
      <c r="H33" s="162"/>
      <c r="I33" s="162"/>
      <c r="J33" s="162"/>
      <c r="K33" s="162"/>
      <c r="L33" s="162"/>
      <c r="M33" s="162"/>
      <c r="N33" s="162"/>
      <c r="O33" s="162"/>
      <c r="P33" s="162"/>
      <c r="Q33" s="162"/>
      <c r="R33" s="162"/>
      <c r="S33" s="162"/>
      <c r="T33" s="162"/>
      <c r="U33" s="200"/>
      <c r="V33" s="201" t="s">
        <v>354</v>
      </c>
      <c r="W33" s="202"/>
      <c r="X33" s="203"/>
      <c r="Y33" s="206"/>
      <c r="Z33" s="140"/>
      <c r="AA33" s="140"/>
      <c r="AB33" s="140"/>
      <c r="AC33" s="192"/>
      <c r="AD33" s="215"/>
      <c r="AE33" s="215"/>
      <c r="AF33" s="43"/>
    </row>
    <row r="34" spans="1:32" ht="71.5" customHeight="1">
      <c r="A34" s="181" t="s">
        <v>355</v>
      </c>
      <c r="B34" s="218" t="s">
        <v>356</v>
      </c>
      <c r="C34" s="219" t="s">
        <v>313</v>
      </c>
      <c r="D34" s="219" t="s">
        <v>357</v>
      </c>
      <c r="E34" s="219">
        <v>12</v>
      </c>
      <c r="F34" s="219">
        <v>12</v>
      </c>
      <c r="G34" s="219">
        <v>1</v>
      </c>
      <c r="H34" s="219">
        <v>1</v>
      </c>
      <c r="I34" s="219">
        <v>1</v>
      </c>
      <c r="J34" s="207">
        <v>1</v>
      </c>
      <c r="K34" s="207">
        <v>1</v>
      </c>
      <c r="L34" s="207">
        <v>1</v>
      </c>
      <c r="M34" s="207">
        <v>1</v>
      </c>
      <c r="N34" s="207">
        <v>1</v>
      </c>
      <c r="O34" s="207">
        <v>1</v>
      </c>
      <c r="P34" s="207">
        <v>1</v>
      </c>
      <c r="Q34" s="207">
        <v>1</v>
      </c>
      <c r="R34" s="207">
        <v>1</v>
      </c>
      <c r="S34" s="219" t="s">
        <v>358</v>
      </c>
      <c r="T34" s="207" t="s">
        <v>359</v>
      </c>
      <c r="U34" s="185" t="s">
        <v>318</v>
      </c>
      <c r="V34" s="220" t="s">
        <v>360</v>
      </c>
      <c r="W34" s="187"/>
      <c r="X34" s="203"/>
      <c r="Y34" s="206"/>
      <c r="Z34" s="140"/>
      <c r="AA34" s="140"/>
      <c r="AB34" s="140"/>
      <c r="AC34" s="192"/>
      <c r="AD34" s="220"/>
      <c r="AE34" s="220"/>
      <c r="AF34" s="43"/>
    </row>
    <row r="35" spans="1:32" ht="27.75" customHeight="1">
      <c r="A35" s="140"/>
      <c r="B35" s="140"/>
      <c r="C35" s="218" t="s">
        <v>313</v>
      </c>
      <c r="D35" s="218" t="s">
        <v>361</v>
      </c>
      <c r="E35" s="218">
        <v>38</v>
      </c>
      <c r="F35" s="218">
        <v>11</v>
      </c>
      <c r="G35" s="218" t="s">
        <v>315</v>
      </c>
      <c r="H35" s="218" t="s">
        <v>315</v>
      </c>
      <c r="I35" s="218">
        <v>1</v>
      </c>
      <c r="J35" s="181">
        <v>1</v>
      </c>
      <c r="K35" s="181">
        <v>1</v>
      </c>
      <c r="L35" s="181">
        <v>2</v>
      </c>
      <c r="M35" s="181">
        <v>2</v>
      </c>
      <c r="N35" s="181">
        <v>1</v>
      </c>
      <c r="O35" s="181">
        <v>1</v>
      </c>
      <c r="P35" s="181">
        <v>1</v>
      </c>
      <c r="Q35" s="181">
        <v>1</v>
      </c>
      <c r="R35" s="181" t="s">
        <v>315</v>
      </c>
      <c r="S35" s="218" t="s">
        <v>362</v>
      </c>
      <c r="T35" s="181" t="s">
        <v>359</v>
      </c>
      <c r="U35" s="192"/>
      <c r="V35" s="221" t="s">
        <v>363</v>
      </c>
      <c r="W35" s="151"/>
      <c r="X35" s="203"/>
      <c r="Y35" s="206"/>
      <c r="Z35" s="140"/>
      <c r="AA35" s="140"/>
      <c r="AB35" s="140"/>
      <c r="AC35" s="192"/>
      <c r="AD35" s="221"/>
      <c r="AE35" s="221"/>
      <c r="AF35" s="43"/>
    </row>
    <row r="36" spans="1:32" ht="64.5" customHeight="1">
      <c r="A36" s="162"/>
      <c r="B36" s="162"/>
      <c r="C36" s="162"/>
      <c r="D36" s="162"/>
      <c r="E36" s="162"/>
      <c r="F36" s="162"/>
      <c r="G36" s="162"/>
      <c r="H36" s="162"/>
      <c r="I36" s="162"/>
      <c r="J36" s="162"/>
      <c r="K36" s="162"/>
      <c r="L36" s="162"/>
      <c r="M36" s="162"/>
      <c r="N36" s="162"/>
      <c r="O36" s="162"/>
      <c r="P36" s="162"/>
      <c r="Q36" s="162"/>
      <c r="R36" s="162"/>
      <c r="S36" s="162"/>
      <c r="T36" s="162"/>
      <c r="U36" s="200"/>
      <c r="V36" s="222" t="s">
        <v>364</v>
      </c>
      <c r="W36" s="202"/>
      <c r="X36" s="203"/>
      <c r="Y36" s="206"/>
      <c r="Z36" s="140"/>
      <c r="AA36" s="140"/>
      <c r="AB36" s="140"/>
      <c r="AC36" s="192"/>
      <c r="AD36" s="222"/>
      <c r="AE36" s="222"/>
      <c r="AF36" s="43"/>
    </row>
    <row r="37" spans="1:32" ht="31.5" customHeight="1">
      <c r="A37" s="181" t="s">
        <v>365</v>
      </c>
      <c r="B37" s="218" t="s">
        <v>366</v>
      </c>
      <c r="C37" s="183" t="s">
        <v>367</v>
      </c>
      <c r="D37" s="218" t="s">
        <v>368</v>
      </c>
      <c r="E37" s="223">
        <v>1</v>
      </c>
      <c r="F37" s="224">
        <v>1</v>
      </c>
      <c r="G37" s="224">
        <v>1</v>
      </c>
      <c r="H37" s="224">
        <v>1</v>
      </c>
      <c r="I37" s="224">
        <v>1</v>
      </c>
      <c r="J37" s="224">
        <v>1</v>
      </c>
      <c r="K37" s="224">
        <v>1</v>
      </c>
      <c r="L37" s="224">
        <v>1</v>
      </c>
      <c r="M37" s="224">
        <v>1</v>
      </c>
      <c r="N37" s="224">
        <v>1</v>
      </c>
      <c r="O37" s="224">
        <v>1</v>
      </c>
      <c r="P37" s="224">
        <v>1</v>
      </c>
      <c r="Q37" s="224">
        <v>1</v>
      </c>
      <c r="R37" s="224">
        <v>1</v>
      </c>
      <c r="S37" s="218" t="s">
        <v>369</v>
      </c>
      <c r="T37" s="181" t="s">
        <v>359</v>
      </c>
      <c r="U37" s="185" t="s">
        <v>370</v>
      </c>
      <c r="V37" s="220" t="s">
        <v>371</v>
      </c>
      <c r="W37" s="187"/>
      <c r="X37" s="198" t="s">
        <v>372</v>
      </c>
      <c r="Y37" s="206">
        <v>148967000</v>
      </c>
      <c r="Z37" s="140"/>
      <c r="AA37" s="140"/>
      <c r="AB37" s="140"/>
      <c r="AC37" s="192"/>
      <c r="AD37" s="220" t="str">
        <f t="shared" ref="AD37:AD39" si="1">X37</f>
        <v>1214 - Elementos y gases</v>
      </c>
      <c r="AE37" s="225">
        <v>30600000</v>
      </c>
      <c r="AF37" s="43"/>
    </row>
    <row r="38" spans="1:32" ht="27.75" customHeight="1">
      <c r="A38" s="140"/>
      <c r="B38" s="140"/>
      <c r="C38" s="140"/>
      <c r="D38" s="140"/>
      <c r="E38" s="140"/>
      <c r="F38" s="140"/>
      <c r="G38" s="140"/>
      <c r="H38" s="140"/>
      <c r="I38" s="140"/>
      <c r="J38" s="140"/>
      <c r="K38" s="140"/>
      <c r="L38" s="140"/>
      <c r="M38" s="140"/>
      <c r="N38" s="140"/>
      <c r="O38" s="140"/>
      <c r="P38" s="140"/>
      <c r="Q38" s="140"/>
      <c r="R38" s="140"/>
      <c r="S38" s="140"/>
      <c r="T38" s="140"/>
      <c r="U38" s="192"/>
      <c r="V38" s="221" t="s">
        <v>373</v>
      </c>
      <c r="W38" s="151"/>
      <c r="X38" s="198" t="s">
        <v>374</v>
      </c>
      <c r="Y38" s="206">
        <v>36120515.079999998</v>
      </c>
      <c r="Z38" s="140"/>
      <c r="AA38" s="140"/>
      <c r="AB38" s="140"/>
      <c r="AC38" s="192"/>
      <c r="AD38" s="221" t="str">
        <f t="shared" si="1"/>
        <v>301116 - Cemento y Cal</v>
      </c>
      <c r="AE38" s="226">
        <v>27090386.309999999</v>
      </c>
      <c r="AF38" s="43"/>
    </row>
    <row r="39" spans="1:32" ht="32.25" customHeight="1">
      <c r="A39" s="140"/>
      <c r="B39" s="162"/>
      <c r="C39" s="162"/>
      <c r="D39" s="162"/>
      <c r="E39" s="162"/>
      <c r="F39" s="162"/>
      <c r="G39" s="162"/>
      <c r="H39" s="162"/>
      <c r="I39" s="162"/>
      <c r="J39" s="162"/>
      <c r="K39" s="162"/>
      <c r="L39" s="162"/>
      <c r="M39" s="162"/>
      <c r="N39" s="162"/>
      <c r="O39" s="162"/>
      <c r="P39" s="162"/>
      <c r="Q39" s="162"/>
      <c r="R39" s="162"/>
      <c r="S39" s="162"/>
      <c r="T39" s="162"/>
      <c r="U39" s="200"/>
      <c r="V39" s="221" t="s">
        <v>375</v>
      </c>
      <c r="W39" s="202"/>
      <c r="X39" s="198" t="s">
        <v>376</v>
      </c>
      <c r="Y39" s="206">
        <v>44400000</v>
      </c>
      <c r="Z39" s="162"/>
      <c r="AA39" s="162"/>
      <c r="AB39" s="162"/>
      <c r="AC39" s="200"/>
      <c r="AD39" s="227" t="str">
        <f t="shared" si="1"/>
        <v>471016 - Consumibles para el tratamiento de agua</v>
      </c>
      <c r="AE39" s="228">
        <v>40172000</v>
      </c>
      <c r="AF39" s="43"/>
    </row>
    <row r="40" spans="1:32" ht="29.25" customHeight="1">
      <c r="A40" s="140"/>
      <c r="B40" s="218" t="s">
        <v>377</v>
      </c>
      <c r="C40" s="183" t="s">
        <v>313</v>
      </c>
      <c r="D40" s="181" t="s">
        <v>378</v>
      </c>
      <c r="E40" s="181">
        <v>12</v>
      </c>
      <c r="F40" s="181">
        <v>12</v>
      </c>
      <c r="G40" s="218">
        <v>1</v>
      </c>
      <c r="H40" s="218">
        <v>1</v>
      </c>
      <c r="I40" s="218">
        <v>1</v>
      </c>
      <c r="J40" s="181">
        <v>1</v>
      </c>
      <c r="K40" s="181">
        <v>1</v>
      </c>
      <c r="L40" s="181">
        <v>1</v>
      </c>
      <c r="M40" s="181">
        <v>1</v>
      </c>
      <c r="N40" s="181">
        <v>1</v>
      </c>
      <c r="O40" s="181">
        <v>1</v>
      </c>
      <c r="P40" s="181">
        <v>1</v>
      </c>
      <c r="Q40" s="181">
        <v>1</v>
      </c>
      <c r="R40" s="181">
        <v>1</v>
      </c>
      <c r="S40" s="218" t="s">
        <v>379</v>
      </c>
      <c r="T40" s="181" t="s">
        <v>359</v>
      </c>
      <c r="U40" s="185" t="s">
        <v>370</v>
      </c>
      <c r="V40" s="220" t="s">
        <v>380</v>
      </c>
      <c r="W40" s="187"/>
      <c r="X40" s="203"/>
      <c r="Y40" s="229"/>
      <c r="Z40" s="230"/>
      <c r="AA40" s="219"/>
      <c r="AB40" s="207"/>
      <c r="AC40" s="231"/>
      <c r="AD40" s="220"/>
      <c r="AE40" s="220"/>
      <c r="AF40" s="43"/>
    </row>
    <row r="41" spans="1:32" ht="29.25" customHeight="1">
      <c r="A41" s="140"/>
      <c r="B41" s="140"/>
      <c r="C41" s="140"/>
      <c r="D41" s="140"/>
      <c r="E41" s="140"/>
      <c r="F41" s="140"/>
      <c r="G41" s="140"/>
      <c r="H41" s="140"/>
      <c r="I41" s="140"/>
      <c r="J41" s="140"/>
      <c r="K41" s="140"/>
      <c r="L41" s="140"/>
      <c r="M41" s="140"/>
      <c r="N41" s="140"/>
      <c r="O41" s="140"/>
      <c r="P41" s="140"/>
      <c r="Q41" s="140"/>
      <c r="R41" s="140"/>
      <c r="S41" s="140"/>
      <c r="T41" s="140"/>
      <c r="U41" s="192"/>
      <c r="V41" s="221" t="s">
        <v>381</v>
      </c>
      <c r="W41" s="151"/>
      <c r="X41" s="203"/>
      <c r="Y41" s="229"/>
      <c r="Z41" s="230"/>
      <c r="AA41" s="219"/>
      <c r="AB41" s="207"/>
      <c r="AC41" s="231"/>
      <c r="AD41" s="221"/>
      <c r="AE41" s="221"/>
      <c r="AF41" s="43"/>
    </row>
    <row r="42" spans="1:32" ht="28.5" customHeight="1">
      <c r="A42" s="140"/>
      <c r="B42" s="162"/>
      <c r="C42" s="162"/>
      <c r="D42" s="162"/>
      <c r="E42" s="162"/>
      <c r="F42" s="162"/>
      <c r="G42" s="162"/>
      <c r="H42" s="162"/>
      <c r="I42" s="162"/>
      <c r="J42" s="162"/>
      <c r="K42" s="162"/>
      <c r="L42" s="162"/>
      <c r="M42" s="162"/>
      <c r="N42" s="162"/>
      <c r="O42" s="162"/>
      <c r="P42" s="162"/>
      <c r="Q42" s="162"/>
      <c r="R42" s="162"/>
      <c r="S42" s="162"/>
      <c r="T42" s="162"/>
      <c r="U42" s="200"/>
      <c r="V42" s="222" t="s">
        <v>382</v>
      </c>
      <c r="W42" s="202"/>
      <c r="X42" s="203"/>
      <c r="Y42" s="229"/>
      <c r="Z42" s="230" t="s">
        <v>383</v>
      </c>
      <c r="AA42" s="219" t="s">
        <v>384</v>
      </c>
      <c r="AB42" s="207" t="s">
        <v>107</v>
      </c>
      <c r="AC42" s="231" t="s">
        <v>385</v>
      </c>
      <c r="AD42" s="222"/>
      <c r="AE42" s="222"/>
      <c r="AF42" s="43"/>
    </row>
    <row r="43" spans="1:32" ht="76.5" customHeight="1">
      <c r="A43" s="140"/>
      <c r="B43" s="232" t="s">
        <v>377</v>
      </c>
      <c r="C43" s="233" t="s">
        <v>313</v>
      </c>
      <c r="D43" s="234" t="s">
        <v>386</v>
      </c>
      <c r="E43" s="232">
        <v>12</v>
      </c>
      <c r="F43" s="232">
        <v>12</v>
      </c>
      <c r="G43" s="232">
        <v>1</v>
      </c>
      <c r="H43" s="232">
        <v>1</v>
      </c>
      <c r="I43" s="232">
        <v>1</v>
      </c>
      <c r="J43" s="232">
        <v>1</v>
      </c>
      <c r="K43" s="232">
        <v>1</v>
      </c>
      <c r="L43" s="232">
        <v>1</v>
      </c>
      <c r="M43" s="232">
        <v>1</v>
      </c>
      <c r="N43" s="232">
        <v>1</v>
      </c>
      <c r="O43" s="232">
        <v>1</v>
      </c>
      <c r="P43" s="232">
        <v>1</v>
      </c>
      <c r="Q43" s="232">
        <v>1</v>
      </c>
      <c r="R43" s="232">
        <v>1</v>
      </c>
      <c r="S43" s="232" t="s">
        <v>387</v>
      </c>
      <c r="T43" s="234" t="s">
        <v>359</v>
      </c>
      <c r="U43" s="235" t="s">
        <v>370</v>
      </c>
      <c r="V43" s="236" t="s">
        <v>388</v>
      </c>
      <c r="W43" s="237"/>
      <c r="X43" s="238"/>
      <c r="Y43" s="239"/>
      <c r="Z43" s="240" t="s">
        <v>383</v>
      </c>
      <c r="AA43" s="232" t="s">
        <v>384</v>
      </c>
      <c r="AB43" s="234" t="s">
        <v>107</v>
      </c>
      <c r="AC43" s="241" t="s">
        <v>385</v>
      </c>
      <c r="AD43" s="242"/>
      <c r="AE43" s="243"/>
      <c r="AF43" s="43"/>
    </row>
    <row r="44" spans="1:32" ht="30.75" customHeight="1">
      <c r="A44" s="244" t="s">
        <v>389</v>
      </c>
      <c r="B44" s="245" t="s">
        <v>390</v>
      </c>
      <c r="C44" s="245" t="s">
        <v>391</v>
      </c>
      <c r="D44" s="245" t="s">
        <v>392</v>
      </c>
      <c r="E44" s="245">
        <v>5</v>
      </c>
      <c r="F44" s="246">
        <v>2</v>
      </c>
      <c r="G44" s="245"/>
      <c r="H44" s="245"/>
      <c r="I44" s="245">
        <v>1</v>
      </c>
      <c r="J44" s="245"/>
      <c r="K44" s="245"/>
      <c r="L44" s="245">
        <v>1</v>
      </c>
      <c r="M44" s="245"/>
      <c r="N44" s="245"/>
      <c r="O44" s="245"/>
      <c r="P44" s="245"/>
      <c r="Q44" s="245"/>
      <c r="R44" s="245"/>
      <c r="S44" s="245" t="s">
        <v>393</v>
      </c>
      <c r="T44" s="245" t="s">
        <v>394</v>
      </c>
      <c r="U44" s="247" t="s">
        <v>395</v>
      </c>
      <c r="V44" s="248" t="s">
        <v>396</v>
      </c>
      <c r="W44" s="249" t="s">
        <v>397</v>
      </c>
      <c r="X44" s="250" t="s">
        <v>398</v>
      </c>
      <c r="Y44" s="251">
        <v>55000</v>
      </c>
      <c r="Z44" s="252"/>
      <c r="AA44" s="252"/>
      <c r="AB44" s="252"/>
      <c r="AC44" s="43"/>
      <c r="AD44" s="248"/>
      <c r="AE44" s="253"/>
      <c r="AF44" s="43"/>
    </row>
    <row r="45" spans="1:32" ht="31.5" customHeight="1">
      <c r="A45" s="254"/>
      <c r="B45" s="255"/>
      <c r="C45" s="140"/>
      <c r="D45" s="140"/>
      <c r="E45" s="140"/>
      <c r="F45" s="140"/>
      <c r="G45" s="140"/>
      <c r="H45" s="140"/>
      <c r="I45" s="140"/>
      <c r="J45" s="140"/>
      <c r="K45" s="140"/>
      <c r="L45" s="140"/>
      <c r="M45" s="140"/>
      <c r="N45" s="140"/>
      <c r="O45" s="140"/>
      <c r="P45" s="140"/>
      <c r="Q45" s="140"/>
      <c r="R45" s="140"/>
      <c r="S45" s="140"/>
      <c r="T45" s="140"/>
      <c r="U45" s="192"/>
      <c r="V45" s="256" t="s">
        <v>399</v>
      </c>
      <c r="W45" s="151"/>
      <c r="X45" s="257" t="s">
        <v>400</v>
      </c>
      <c r="Y45" s="251">
        <v>653400</v>
      </c>
      <c r="Z45" s="252"/>
      <c r="AA45" s="252"/>
      <c r="AB45" s="252"/>
      <c r="AC45" s="258"/>
      <c r="AD45" s="256" t="str">
        <f t="shared" ref="AD45:AD47" si="2">X45</f>
        <v>2310 -Maquinaria para trabajar madera, piedra, cerámica y similares</v>
      </c>
      <c r="AE45" s="259">
        <v>194800</v>
      </c>
      <c r="AF45" s="43"/>
    </row>
    <row r="46" spans="1:32" ht="29.25" customHeight="1">
      <c r="A46" s="254"/>
      <c r="B46" s="255"/>
      <c r="C46" s="140"/>
      <c r="D46" s="140"/>
      <c r="E46" s="140"/>
      <c r="F46" s="140"/>
      <c r="G46" s="140"/>
      <c r="H46" s="140"/>
      <c r="I46" s="140"/>
      <c r="J46" s="140"/>
      <c r="K46" s="140"/>
      <c r="L46" s="140"/>
      <c r="M46" s="140"/>
      <c r="N46" s="140"/>
      <c r="O46" s="140"/>
      <c r="P46" s="140"/>
      <c r="Q46" s="140"/>
      <c r="R46" s="140"/>
      <c r="S46" s="140"/>
      <c r="T46" s="140"/>
      <c r="U46" s="192"/>
      <c r="V46" s="256" t="s">
        <v>401</v>
      </c>
      <c r="W46" s="151"/>
      <c r="X46" s="257" t="s">
        <v>402</v>
      </c>
      <c r="Y46" s="251">
        <v>900000</v>
      </c>
      <c r="Z46" s="252"/>
      <c r="AA46" s="252"/>
      <c r="AB46" s="252"/>
      <c r="AC46" s="258"/>
      <c r="AD46" s="256"/>
      <c r="AE46" s="259"/>
      <c r="AF46" s="43"/>
    </row>
    <row r="47" spans="1:32" ht="29.25" customHeight="1">
      <c r="A47" s="254"/>
      <c r="B47" s="255"/>
      <c r="C47" s="140"/>
      <c r="D47" s="140"/>
      <c r="E47" s="140"/>
      <c r="F47" s="140"/>
      <c r="G47" s="140"/>
      <c r="H47" s="140"/>
      <c r="I47" s="140"/>
      <c r="J47" s="140"/>
      <c r="K47" s="140"/>
      <c r="L47" s="140"/>
      <c r="M47" s="140"/>
      <c r="N47" s="140"/>
      <c r="O47" s="140"/>
      <c r="P47" s="140"/>
      <c r="Q47" s="140"/>
      <c r="R47" s="140"/>
      <c r="S47" s="140"/>
      <c r="T47" s="140"/>
      <c r="U47" s="192"/>
      <c r="V47" s="256" t="s">
        <v>403</v>
      </c>
      <c r="W47" s="151"/>
      <c r="X47" s="257" t="s">
        <v>404</v>
      </c>
      <c r="Y47" s="251">
        <v>1399115.76</v>
      </c>
      <c r="Z47" s="252"/>
      <c r="AA47" s="252"/>
      <c r="AB47" s="252"/>
      <c r="AC47" s="258"/>
      <c r="AD47" s="256" t="str">
        <f t="shared" si="2"/>
        <v>2317 -Maquinaria, equipo y suministros para talleres</v>
      </c>
      <c r="AE47" s="259">
        <v>57728.94</v>
      </c>
      <c r="AF47" s="43"/>
    </row>
    <row r="48" spans="1:32" ht="30" customHeight="1">
      <c r="A48" s="254"/>
      <c r="B48" s="255"/>
      <c r="C48" s="162"/>
      <c r="D48" s="162"/>
      <c r="E48" s="162"/>
      <c r="F48" s="162"/>
      <c r="G48" s="162"/>
      <c r="H48" s="162"/>
      <c r="I48" s="162"/>
      <c r="J48" s="162"/>
      <c r="K48" s="162"/>
      <c r="L48" s="162"/>
      <c r="M48" s="162"/>
      <c r="N48" s="162"/>
      <c r="O48" s="162"/>
      <c r="P48" s="162"/>
      <c r="Q48" s="162"/>
      <c r="R48" s="162"/>
      <c r="S48" s="162"/>
      <c r="T48" s="162"/>
      <c r="U48" s="200"/>
      <c r="V48" s="256" t="s">
        <v>405</v>
      </c>
      <c r="W48" s="151"/>
      <c r="X48" s="257" t="s">
        <v>406</v>
      </c>
      <c r="Y48" s="251">
        <v>1100000</v>
      </c>
      <c r="Z48" s="252"/>
      <c r="AA48" s="252"/>
      <c r="AB48" s="252"/>
      <c r="AC48" s="260"/>
      <c r="AD48" s="261"/>
      <c r="AE48" s="262"/>
      <c r="AF48" s="43"/>
    </row>
    <row r="49" spans="1:32" ht="30" customHeight="1">
      <c r="A49" s="254"/>
      <c r="B49" s="255"/>
      <c r="C49" s="263" t="s">
        <v>391</v>
      </c>
      <c r="D49" s="263" t="s">
        <v>407</v>
      </c>
      <c r="E49" s="263">
        <v>53</v>
      </c>
      <c r="F49" s="264">
        <v>26</v>
      </c>
      <c r="G49" s="263">
        <v>1</v>
      </c>
      <c r="H49" s="263">
        <v>1</v>
      </c>
      <c r="I49" s="263">
        <v>1</v>
      </c>
      <c r="J49" s="263">
        <v>3</v>
      </c>
      <c r="K49" s="263">
        <v>3</v>
      </c>
      <c r="L49" s="263">
        <v>3</v>
      </c>
      <c r="M49" s="263">
        <v>3</v>
      </c>
      <c r="N49" s="263">
        <v>3</v>
      </c>
      <c r="O49" s="263">
        <v>3</v>
      </c>
      <c r="P49" s="263">
        <v>3</v>
      </c>
      <c r="Q49" s="263">
        <v>1</v>
      </c>
      <c r="R49" s="263">
        <v>1</v>
      </c>
      <c r="S49" s="263" t="s">
        <v>408</v>
      </c>
      <c r="T49" s="263" t="s">
        <v>409</v>
      </c>
      <c r="U49" s="265" t="s">
        <v>395</v>
      </c>
      <c r="V49" s="266" t="s">
        <v>410</v>
      </c>
      <c r="W49" s="151"/>
      <c r="X49" s="267" t="s">
        <v>411</v>
      </c>
      <c r="Y49" s="268">
        <v>825000</v>
      </c>
      <c r="Z49" s="269"/>
      <c r="AA49" s="269"/>
      <c r="AB49" s="269"/>
      <c r="AC49" s="270"/>
      <c r="AD49" s="266"/>
      <c r="AE49" s="271"/>
      <c r="AF49" s="43"/>
    </row>
    <row r="50" spans="1:32" ht="21" customHeight="1">
      <c r="A50" s="254"/>
      <c r="B50" s="255"/>
      <c r="C50" s="140"/>
      <c r="D50" s="140"/>
      <c r="E50" s="140"/>
      <c r="F50" s="140"/>
      <c r="G50" s="140"/>
      <c r="H50" s="140"/>
      <c r="I50" s="140"/>
      <c r="J50" s="140"/>
      <c r="K50" s="140"/>
      <c r="L50" s="140"/>
      <c r="M50" s="140"/>
      <c r="N50" s="140"/>
      <c r="O50" s="140"/>
      <c r="P50" s="140"/>
      <c r="Q50" s="140"/>
      <c r="R50" s="140"/>
      <c r="S50" s="140"/>
      <c r="T50" s="140"/>
      <c r="U50" s="192"/>
      <c r="V50" s="272" t="s">
        <v>412</v>
      </c>
      <c r="W50" s="151"/>
      <c r="X50" s="267" t="s">
        <v>413</v>
      </c>
      <c r="Y50" s="268">
        <v>17673164.760000002</v>
      </c>
      <c r="Z50" s="269"/>
      <c r="AA50" s="269"/>
      <c r="AB50" s="269"/>
      <c r="AC50" s="270"/>
      <c r="AD50" s="272" t="str">
        <f>X52</f>
        <v>2711 - Herramientas de mano</v>
      </c>
      <c r="AE50" s="273">
        <v>549641.22199999995</v>
      </c>
      <c r="AF50" s="43"/>
    </row>
    <row r="51" spans="1:32" ht="23.25" customHeight="1">
      <c r="A51" s="254"/>
      <c r="B51" s="255"/>
      <c r="C51" s="140"/>
      <c r="D51" s="140"/>
      <c r="E51" s="140"/>
      <c r="F51" s="140"/>
      <c r="G51" s="140"/>
      <c r="H51" s="140"/>
      <c r="I51" s="140"/>
      <c r="J51" s="140"/>
      <c r="K51" s="140"/>
      <c r="L51" s="140"/>
      <c r="M51" s="140"/>
      <c r="N51" s="140"/>
      <c r="O51" s="140"/>
      <c r="P51" s="140"/>
      <c r="Q51" s="140"/>
      <c r="R51" s="140"/>
      <c r="S51" s="140"/>
      <c r="T51" s="140"/>
      <c r="U51" s="192"/>
      <c r="V51" s="272" t="s">
        <v>414</v>
      </c>
      <c r="W51" s="151"/>
      <c r="X51" s="267" t="s">
        <v>415</v>
      </c>
      <c r="Y51" s="268">
        <v>89775</v>
      </c>
      <c r="Z51" s="269"/>
      <c r="AA51" s="269"/>
      <c r="AB51" s="269"/>
      <c r="AC51" s="270"/>
      <c r="AD51" s="272"/>
      <c r="AE51" s="273"/>
      <c r="AF51" s="43"/>
    </row>
    <row r="52" spans="1:32" ht="21.75" customHeight="1">
      <c r="A52" s="254"/>
      <c r="B52" s="255"/>
      <c r="C52" s="140"/>
      <c r="D52" s="140"/>
      <c r="E52" s="140"/>
      <c r="F52" s="140"/>
      <c r="G52" s="140"/>
      <c r="H52" s="140"/>
      <c r="I52" s="140"/>
      <c r="J52" s="140"/>
      <c r="K52" s="140"/>
      <c r="L52" s="140"/>
      <c r="M52" s="140"/>
      <c r="N52" s="140"/>
      <c r="O52" s="140"/>
      <c r="P52" s="140"/>
      <c r="Q52" s="140"/>
      <c r="R52" s="140"/>
      <c r="S52" s="140"/>
      <c r="T52" s="140"/>
      <c r="U52" s="192"/>
      <c r="V52" s="272" t="s">
        <v>416</v>
      </c>
      <c r="W52" s="151"/>
      <c r="X52" s="267" t="s">
        <v>417</v>
      </c>
      <c r="Y52" s="268">
        <v>23945736.300000001</v>
      </c>
      <c r="Z52" s="269"/>
      <c r="AA52" s="269"/>
      <c r="AB52" s="269"/>
      <c r="AC52" s="270"/>
      <c r="AD52" s="272"/>
      <c r="AE52" s="273"/>
      <c r="AF52" s="43"/>
    </row>
    <row r="53" spans="1:32" ht="28.5" customHeight="1">
      <c r="A53" s="254"/>
      <c r="B53" s="255"/>
      <c r="C53" s="162"/>
      <c r="D53" s="162"/>
      <c r="E53" s="162"/>
      <c r="F53" s="162"/>
      <c r="G53" s="162"/>
      <c r="H53" s="162"/>
      <c r="I53" s="162"/>
      <c r="J53" s="162"/>
      <c r="K53" s="162"/>
      <c r="L53" s="162"/>
      <c r="M53" s="162"/>
      <c r="N53" s="162"/>
      <c r="O53" s="162"/>
      <c r="P53" s="162"/>
      <c r="Q53" s="162"/>
      <c r="R53" s="162"/>
      <c r="S53" s="162"/>
      <c r="T53" s="162"/>
      <c r="U53" s="200"/>
      <c r="V53" s="272" t="s">
        <v>418</v>
      </c>
      <c r="W53" s="151"/>
      <c r="X53" s="267" t="s">
        <v>419</v>
      </c>
      <c r="Y53" s="268">
        <v>1881700</v>
      </c>
      <c r="Z53" s="269"/>
      <c r="AA53" s="269"/>
      <c r="AB53" s="269"/>
      <c r="AC53" s="270"/>
      <c r="AD53" s="222"/>
      <c r="AE53" s="274"/>
      <c r="AF53" s="43"/>
    </row>
    <row r="54" spans="1:32" ht="25.5" customHeight="1">
      <c r="A54" s="254"/>
      <c r="B54" s="255"/>
      <c r="C54" s="263" t="s">
        <v>391</v>
      </c>
      <c r="D54" s="263" t="s">
        <v>420</v>
      </c>
      <c r="E54" s="275">
        <v>34</v>
      </c>
      <c r="F54" s="276">
        <v>40</v>
      </c>
      <c r="G54" s="275">
        <v>0</v>
      </c>
      <c r="H54" s="275">
        <v>4</v>
      </c>
      <c r="I54" s="275">
        <v>4</v>
      </c>
      <c r="J54" s="275">
        <v>4</v>
      </c>
      <c r="K54" s="275">
        <v>4</v>
      </c>
      <c r="L54" s="275">
        <v>4</v>
      </c>
      <c r="M54" s="275">
        <v>4</v>
      </c>
      <c r="N54" s="275">
        <v>4</v>
      </c>
      <c r="O54" s="275">
        <v>4</v>
      </c>
      <c r="P54" s="275">
        <v>4</v>
      </c>
      <c r="Q54" s="275">
        <v>4</v>
      </c>
      <c r="R54" s="275"/>
      <c r="S54" s="183" t="s">
        <v>421</v>
      </c>
      <c r="T54" s="183" t="s">
        <v>409</v>
      </c>
      <c r="U54" s="231" t="s">
        <v>346</v>
      </c>
      <c r="V54" s="266" t="s">
        <v>422</v>
      </c>
      <c r="W54" s="151"/>
      <c r="X54" s="267" t="s">
        <v>423</v>
      </c>
      <c r="Y54" s="268">
        <v>160000</v>
      </c>
      <c r="Z54" s="269"/>
      <c r="AA54" s="269"/>
      <c r="AB54" s="269"/>
      <c r="AC54" s="270"/>
      <c r="AD54" s="266"/>
      <c r="AE54" s="266"/>
      <c r="AF54" s="43"/>
    </row>
    <row r="55" spans="1:32" ht="25.5" customHeight="1">
      <c r="A55" s="254"/>
      <c r="B55" s="255"/>
      <c r="C55" s="140"/>
      <c r="D55" s="140"/>
      <c r="E55" s="140"/>
      <c r="F55" s="140"/>
      <c r="G55" s="140"/>
      <c r="H55" s="140"/>
      <c r="I55" s="140"/>
      <c r="J55" s="140"/>
      <c r="K55" s="140"/>
      <c r="L55" s="140"/>
      <c r="M55" s="140"/>
      <c r="N55" s="140"/>
      <c r="O55" s="140"/>
      <c r="P55" s="140"/>
      <c r="Q55" s="140"/>
      <c r="R55" s="140"/>
      <c r="S55" s="140"/>
      <c r="T55" s="140"/>
      <c r="U55" s="231" t="s">
        <v>424</v>
      </c>
      <c r="V55" s="272" t="s">
        <v>425</v>
      </c>
      <c r="W55" s="151"/>
      <c r="X55" s="267" t="s">
        <v>426</v>
      </c>
      <c r="Y55" s="268">
        <v>373250</v>
      </c>
      <c r="Z55" s="269"/>
      <c r="AA55" s="269"/>
      <c r="AB55" s="269"/>
      <c r="AC55" s="270"/>
      <c r="AD55" s="272"/>
      <c r="AE55" s="272"/>
      <c r="AF55" s="43"/>
    </row>
    <row r="56" spans="1:32" ht="39" customHeight="1">
      <c r="A56" s="254"/>
      <c r="B56" s="255"/>
      <c r="C56" s="140"/>
      <c r="D56" s="140"/>
      <c r="E56" s="140"/>
      <c r="F56" s="140"/>
      <c r="G56" s="140"/>
      <c r="H56" s="140"/>
      <c r="I56" s="140"/>
      <c r="J56" s="140"/>
      <c r="K56" s="140"/>
      <c r="L56" s="140"/>
      <c r="M56" s="140"/>
      <c r="N56" s="140"/>
      <c r="O56" s="140"/>
      <c r="P56" s="140"/>
      <c r="Q56" s="140"/>
      <c r="R56" s="140"/>
      <c r="S56" s="140"/>
      <c r="T56" s="140"/>
      <c r="U56" s="231" t="s">
        <v>424</v>
      </c>
      <c r="V56" s="272" t="s">
        <v>427</v>
      </c>
      <c r="W56" s="151"/>
      <c r="X56" s="267" t="s">
        <v>428</v>
      </c>
      <c r="Y56" s="268">
        <v>175986.85</v>
      </c>
      <c r="Z56" s="269"/>
      <c r="AA56" s="269"/>
      <c r="AB56" s="269"/>
      <c r="AC56" s="270"/>
      <c r="AD56" s="272"/>
      <c r="AE56" s="272"/>
      <c r="AF56" s="43"/>
    </row>
    <row r="57" spans="1:32" ht="25.5" customHeight="1">
      <c r="A57" s="254"/>
      <c r="B57" s="255"/>
      <c r="C57" s="140"/>
      <c r="D57" s="140"/>
      <c r="E57" s="140"/>
      <c r="F57" s="140"/>
      <c r="G57" s="140"/>
      <c r="H57" s="140"/>
      <c r="I57" s="140"/>
      <c r="J57" s="140"/>
      <c r="K57" s="140"/>
      <c r="L57" s="140"/>
      <c r="M57" s="140"/>
      <c r="N57" s="140"/>
      <c r="O57" s="140"/>
      <c r="P57" s="140"/>
      <c r="Q57" s="140"/>
      <c r="R57" s="140"/>
      <c r="S57" s="140"/>
      <c r="T57" s="140"/>
      <c r="U57" s="231" t="s">
        <v>429</v>
      </c>
      <c r="V57" s="272" t="s">
        <v>430</v>
      </c>
      <c r="W57" s="151"/>
      <c r="X57" s="267" t="s">
        <v>431</v>
      </c>
      <c r="Y57" s="268">
        <v>1075680</v>
      </c>
      <c r="Z57" s="269"/>
      <c r="AA57" s="269"/>
      <c r="AB57" s="269"/>
      <c r="AC57" s="270"/>
      <c r="AD57" s="272"/>
      <c r="AE57" s="272"/>
      <c r="AF57" s="43"/>
    </row>
    <row r="58" spans="1:32" ht="40.5" customHeight="1">
      <c r="A58" s="277"/>
      <c r="B58" s="278"/>
      <c r="C58" s="279"/>
      <c r="D58" s="279"/>
      <c r="E58" s="279"/>
      <c r="F58" s="279"/>
      <c r="G58" s="279"/>
      <c r="H58" s="279"/>
      <c r="I58" s="279"/>
      <c r="J58" s="279"/>
      <c r="K58" s="279"/>
      <c r="L58" s="279"/>
      <c r="M58" s="279"/>
      <c r="N58" s="279"/>
      <c r="O58" s="279"/>
      <c r="P58" s="279"/>
      <c r="Q58" s="279"/>
      <c r="R58" s="279"/>
      <c r="S58" s="279"/>
      <c r="T58" s="279"/>
      <c r="U58" s="280" t="s">
        <v>432</v>
      </c>
      <c r="V58" s="222" t="s">
        <v>433</v>
      </c>
      <c r="W58" s="151"/>
      <c r="X58" s="267" t="s">
        <v>434</v>
      </c>
      <c r="Y58" s="268">
        <v>95695</v>
      </c>
      <c r="Z58" s="269"/>
      <c r="AA58" s="269"/>
      <c r="AB58" s="269"/>
      <c r="AC58" s="270"/>
      <c r="AD58" s="222"/>
      <c r="AE58" s="222"/>
      <c r="AF58" s="43"/>
    </row>
    <row r="59" spans="1:32" ht="32.25" customHeight="1">
      <c r="A59" s="281" t="s">
        <v>389</v>
      </c>
      <c r="B59" s="282" t="s">
        <v>390</v>
      </c>
      <c r="C59" s="283" t="s">
        <v>367</v>
      </c>
      <c r="D59" s="284" t="s">
        <v>435</v>
      </c>
      <c r="E59" s="285">
        <v>0.7</v>
      </c>
      <c r="F59" s="285">
        <v>0.9</v>
      </c>
      <c r="G59" s="285"/>
      <c r="H59" s="285"/>
      <c r="I59" s="285">
        <v>0.7</v>
      </c>
      <c r="J59" s="285"/>
      <c r="K59" s="285"/>
      <c r="L59" s="285">
        <v>0.75</v>
      </c>
      <c r="M59" s="285"/>
      <c r="N59" s="285"/>
      <c r="O59" s="285">
        <v>0.9</v>
      </c>
      <c r="P59" s="285"/>
      <c r="Q59" s="285"/>
      <c r="R59" s="285">
        <v>0.9</v>
      </c>
      <c r="S59" s="285" t="s">
        <v>436</v>
      </c>
      <c r="T59" s="286" t="s">
        <v>409</v>
      </c>
      <c r="U59" s="287" t="s">
        <v>437</v>
      </c>
      <c r="V59" s="266" t="s">
        <v>438</v>
      </c>
      <c r="W59" s="151"/>
      <c r="X59" s="267" t="s">
        <v>439</v>
      </c>
      <c r="Y59" s="268">
        <v>6727638.7999999998</v>
      </c>
      <c r="Z59" s="269"/>
      <c r="AA59" s="269"/>
      <c r="AB59" s="269"/>
      <c r="AC59" s="270"/>
      <c r="AD59" s="288" t="str">
        <f>X62</f>
        <v>3911 - Iluminación, artefactos y accesorios</v>
      </c>
      <c r="AE59" s="289">
        <v>90000</v>
      </c>
      <c r="AF59" s="43"/>
    </row>
    <row r="60" spans="1:32" ht="28.5" customHeight="1">
      <c r="A60" s="281"/>
      <c r="B60" s="282"/>
      <c r="C60" s="290"/>
      <c r="D60" s="197"/>
      <c r="E60" s="140"/>
      <c r="F60" s="140"/>
      <c r="G60" s="140"/>
      <c r="H60" s="140"/>
      <c r="I60" s="140"/>
      <c r="J60" s="140"/>
      <c r="K60" s="140"/>
      <c r="L60" s="140"/>
      <c r="M60" s="140"/>
      <c r="N60" s="140"/>
      <c r="O60" s="140"/>
      <c r="P60" s="140"/>
      <c r="Q60" s="140"/>
      <c r="R60" s="140"/>
      <c r="S60" s="140"/>
      <c r="T60" s="291"/>
      <c r="U60" s="197"/>
      <c r="V60" s="272" t="s">
        <v>440</v>
      </c>
      <c r="W60" s="151"/>
      <c r="X60" s="267" t="s">
        <v>441</v>
      </c>
      <c r="Y60" s="268">
        <v>421616</v>
      </c>
      <c r="Z60" s="269"/>
      <c r="AA60" s="269"/>
      <c r="AB60" s="269"/>
      <c r="AC60" s="270"/>
      <c r="AD60" s="292" t="str">
        <f>X63</f>
        <v>4014 - Distribución de fluidos y gas</v>
      </c>
      <c r="AE60" s="293">
        <v>1795660</v>
      </c>
      <c r="AF60" s="43"/>
    </row>
    <row r="61" spans="1:32" ht="15.75" customHeight="1">
      <c r="A61" s="281"/>
      <c r="B61" s="282"/>
      <c r="C61" s="290"/>
      <c r="D61" s="197"/>
      <c r="E61" s="140"/>
      <c r="F61" s="140"/>
      <c r="G61" s="140"/>
      <c r="H61" s="140"/>
      <c r="I61" s="140"/>
      <c r="J61" s="140"/>
      <c r="K61" s="140"/>
      <c r="L61" s="140"/>
      <c r="M61" s="140"/>
      <c r="N61" s="140"/>
      <c r="O61" s="140"/>
      <c r="P61" s="140"/>
      <c r="Q61" s="140"/>
      <c r="R61" s="140"/>
      <c r="S61" s="140"/>
      <c r="T61" s="291"/>
      <c r="U61" s="197"/>
      <c r="V61" s="272" t="s">
        <v>442</v>
      </c>
      <c r="W61" s="151"/>
      <c r="X61" s="267" t="s">
        <v>443</v>
      </c>
      <c r="Y61" s="268">
        <v>3598230</v>
      </c>
      <c r="Z61" s="269"/>
      <c r="AA61" s="269"/>
      <c r="AB61" s="269"/>
      <c r="AC61" s="270"/>
      <c r="AD61" s="292" t="str">
        <f>X64</f>
        <v>3912 - Equipos, suministros y componentes eléctricos</v>
      </c>
      <c r="AE61" s="293">
        <v>1081810.55</v>
      </c>
      <c r="AF61" s="43"/>
    </row>
    <row r="62" spans="1:32" ht="15.75" customHeight="1">
      <c r="A62" s="281"/>
      <c r="B62" s="282"/>
      <c r="C62" s="290"/>
      <c r="D62" s="197"/>
      <c r="E62" s="140"/>
      <c r="F62" s="140"/>
      <c r="G62" s="140"/>
      <c r="H62" s="140"/>
      <c r="I62" s="140"/>
      <c r="J62" s="140"/>
      <c r="K62" s="140"/>
      <c r="L62" s="140"/>
      <c r="M62" s="140"/>
      <c r="N62" s="140"/>
      <c r="O62" s="140"/>
      <c r="P62" s="140"/>
      <c r="Q62" s="140"/>
      <c r="R62" s="140"/>
      <c r="S62" s="140"/>
      <c r="T62" s="291"/>
      <c r="U62" s="197"/>
      <c r="V62" s="292" t="s">
        <v>444</v>
      </c>
      <c r="W62" s="151"/>
      <c r="X62" s="267" t="s">
        <v>445</v>
      </c>
      <c r="Y62" s="268">
        <v>1684100</v>
      </c>
      <c r="Z62" s="269"/>
      <c r="AA62" s="269"/>
      <c r="AB62" s="269"/>
      <c r="AC62" s="270"/>
      <c r="AD62" s="292" t="str">
        <f>X65</f>
        <v>4015 - Bombas y compresores industriales</v>
      </c>
      <c r="AE62" s="293">
        <v>1380000</v>
      </c>
      <c r="AF62" s="43"/>
    </row>
    <row r="63" spans="1:32" ht="15.75" customHeight="1">
      <c r="A63" s="281"/>
      <c r="B63" s="282"/>
      <c r="C63" s="290"/>
      <c r="D63" s="197"/>
      <c r="E63" s="140"/>
      <c r="F63" s="140"/>
      <c r="G63" s="140"/>
      <c r="H63" s="140"/>
      <c r="I63" s="140"/>
      <c r="J63" s="140"/>
      <c r="K63" s="140"/>
      <c r="L63" s="140"/>
      <c r="M63" s="140"/>
      <c r="N63" s="140"/>
      <c r="O63" s="140"/>
      <c r="P63" s="140"/>
      <c r="Q63" s="140"/>
      <c r="R63" s="140"/>
      <c r="S63" s="140"/>
      <c r="T63" s="291"/>
      <c r="U63" s="197"/>
      <c r="V63" s="292"/>
      <c r="W63" s="151"/>
      <c r="X63" s="267" t="s">
        <v>446</v>
      </c>
      <c r="Y63" s="268">
        <v>38325801.039999999</v>
      </c>
      <c r="Z63" s="269"/>
      <c r="AA63" s="269"/>
      <c r="AB63" s="269"/>
      <c r="AC63" s="270"/>
      <c r="AD63" s="292" t="s">
        <v>327</v>
      </c>
      <c r="AE63" s="293"/>
      <c r="AF63" s="43"/>
    </row>
    <row r="64" spans="1:32" ht="31.5" customHeight="1">
      <c r="A64" s="281"/>
      <c r="B64" s="294"/>
      <c r="C64" s="290"/>
      <c r="D64" s="197"/>
      <c r="E64" s="140"/>
      <c r="F64" s="140"/>
      <c r="G64" s="140"/>
      <c r="H64" s="140"/>
      <c r="I64" s="140"/>
      <c r="J64" s="140"/>
      <c r="K64" s="140"/>
      <c r="L64" s="140"/>
      <c r="M64" s="140"/>
      <c r="N64" s="140"/>
      <c r="O64" s="140"/>
      <c r="P64" s="140"/>
      <c r="Q64" s="140"/>
      <c r="R64" s="140"/>
      <c r="S64" s="140"/>
      <c r="T64" s="291"/>
      <c r="U64" s="197"/>
      <c r="V64" s="292"/>
      <c r="W64" s="151"/>
      <c r="X64" s="267" t="s">
        <v>447</v>
      </c>
      <c r="Y64" s="268">
        <v>7620287.3799999999</v>
      </c>
      <c r="Z64" s="269"/>
      <c r="AA64" s="269"/>
      <c r="AB64" s="269"/>
      <c r="AC64" s="270"/>
      <c r="AD64" s="295" t="str">
        <f>X68</f>
        <v>471015 - Equipo para el tratamiento y suministro de agua</v>
      </c>
      <c r="AE64" s="296">
        <v>4160453.44</v>
      </c>
      <c r="AF64" s="43"/>
    </row>
    <row r="65" spans="1:32" ht="15.5" hidden="1" customHeight="1">
      <c r="A65" s="297"/>
      <c r="B65" s="294"/>
      <c r="C65" s="290"/>
      <c r="D65" s="197"/>
      <c r="E65" s="140"/>
      <c r="F65" s="140"/>
      <c r="G65" s="140"/>
      <c r="H65" s="140"/>
      <c r="I65" s="140"/>
      <c r="J65" s="140"/>
      <c r="K65" s="140"/>
      <c r="L65" s="140"/>
      <c r="M65" s="140"/>
      <c r="N65" s="140"/>
      <c r="O65" s="140"/>
      <c r="P65" s="140"/>
      <c r="Q65" s="140"/>
      <c r="R65" s="140"/>
      <c r="S65" s="140"/>
      <c r="T65" s="291"/>
      <c r="U65" s="197"/>
      <c r="V65" s="292"/>
      <c r="W65" s="151"/>
      <c r="X65" s="267" t="s">
        <v>448</v>
      </c>
      <c r="Y65" s="268">
        <v>15822161.9</v>
      </c>
      <c r="Z65" s="269"/>
      <c r="AA65" s="269"/>
      <c r="AB65" s="269"/>
      <c r="AC65" s="270"/>
      <c r="AD65" s="298"/>
      <c r="AE65" s="298"/>
      <c r="AF65" s="43"/>
    </row>
    <row r="66" spans="1:32" ht="15.75" hidden="1" customHeight="1">
      <c r="A66" s="297"/>
      <c r="B66" s="294"/>
      <c r="C66" s="290"/>
      <c r="D66" s="197"/>
      <c r="E66" s="140"/>
      <c r="F66" s="140"/>
      <c r="G66" s="140"/>
      <c r="H66" s="140"/>
      <c r="I66" s="140"/>
      <c r="J66" s="140"/>
      <c r="K66" s="140"/>
      <c r="L66" s="140"/>
      <c r="M66" s="140"/>
      <c r="N66" s="140"/>
      <c r="O66" s="140"/>
      <c r="P66" s="140"/>
      <c r="Q66" s="140"/>
      <c r="R66" s="140"/>
      <c r="S66" s="140"/>
      <c r="T66" s="291"/>
      <c r="U66" s="197"/>
      <c r="V66" s="292"/>
      <c r="W66" s="151"/>
      <c r="X66" s="299" t="s">
        <v>449</v>
      </c>
      <c r="Y66" s="268">
        <v>4863691</v>
      </c>
      <c r="Z66" s="269"/>
      <c r="AA66" s="269"/>
      <c r="AB66" s="269"/>
      <c r="AC66" s="270"/>
      <c r="AD66" s="295"/>
      <c r="AE66" s="300"/>
      <c r="AF66" s="43"/>
    </row>
    <row r="67" spans="1:32" ht="15.75" hidden="1" customHeight="1">
      <c r="A67" s="297"/>
      <c r="B67" s="294"/>
      <c r="C67" s="290"/>
      <c r="D67" s="197"/>
      <c r="E67" s="140"/>
      <c r="F67" s="140"/>
      <c r="G67" s="140"/>
      <c r="H67" s="140"/>
      <c r="I67" s="140"/>
      <c r="J67" s="140"/>
      <c r="K67" s="140"/>
      <c r="L67" s="140"/>
      <c r="M67" s="140"/>
      <c r="N67" s="140"/>
      <c r="O67" s="140"/>
      <c r="P67" s="140"/>
      <c r="Q67" s="140"/>
      <c r="R67" s="140"/>
      <c r="S67" s="140"/>
      <c r="T67" s="291"/>
      <c r="U67" s="197"/>
      <c r="V67" s="292"/>
      <c r="W67" s="151"/>
      <c r="X67" s="299" t="s">
        <v>145</v>
      </c>
      <c r="Y67" s="268">
        <v>176000</v>
      </c>
      <c r="Z67" s="269"/>
      <c r="AA67" s="269"/>
      <c r="AB67" s="269"/>
      <c r="AC67" s="270"/>
      <c r="AD67" s="298"/>
      <c r="AE67" s="301"/>
      <c r="AF67" s="43"/>
    </row>
    <row r="68" spans="1:32" ht="30" hidden="1" customHeight="1">
      <c r="A68" s="297"/>
      <c r="B68" s="294"/>
      <c r="C68" s="290"/>
      <c r="D68" s="197"/>
      <c r="E68" s="140"/>
      <c r="F68" s="140"/>
      <c r="G68" s="140"/>
      <c r="H68" s="140"/>
      <c r="I68" s="140"/>
      <c r="J68" s="140"/>
      <c r="K68" s="140"/>
      <c r="L68" s="140"/>
      <c r="M68" s="140"/>
      <c r="N68" s="140"/>
      <c r="O68" s="140"/>
      <c r="P68" s="140"/>
      <c r="Q68" s="140"/>
      <c r="R68" s="140"/>
      <c r="S68" s="140"/>
      <c r="T68" s="291"/>
      <c r="U68" s="197"/>
      <c r="V68" s="292"/>
      <c r="W68" s="151"/>
      <c r="X68" s="299" t="s">
        <v>450</v>
      </c>
      <c r="Y68" s="268">
        <v>21301093.859999999</v>
      </c>
      <c r="Z68" s="269"/>
      <c r="AA68" s="269"/>
      <c r="AB68" s="269"/>
      <c r="AC68" s="270"/>
      <c r="AD68" s="298"/>
      <c r="AE68" s="301"/>
      <c r="AF68" s="43"/>
    </row>
    <row r="69" spans="1:32" ht="15.75" hidden="1" customHeight="1">
      <c r="A69" s="297"/>
      <c r="B69" s="294"/>
      <c r="C69" s="290"/>
      <c r="D69" s="197"/>
      <c r="E69" s="140"/>
      <c r="F69" s="140"/>
      <c r="G69" s="140"/>
      <c r="H69" s="140"/>
      <c r="I69" s="140"/>
      <c r="J69" s="140"/>
      <c r="K69" s="140"/>
      <c r="L69" s="140"/>
      <c r="M69" s="140"/>
      <c r="N69" s="140"/>
      <c r="O69" s="140"/>
      <c r="P69" s="140"/>
      <c r="Q69" s="140"/>
      <c r="R69" s="140"/>
      <c r="S69" s="140"/>
      <c r="T69" s="291"/>
      <c r="U69" s="197"/>
      <c r="V69" s="292"/>
      <c r="W69" s="151"/>
      <c r="X69" s="299" t="s">
        <v>451</v>
      </c>
      <c r="Y69" s="268">
        <v>12631.64</v>
      </c>
      <c r="Z69" s="269"/>
      <c r="AA69" s="269"/>
      <c r="AB69" s="269"/>
      <c r="AC69" s="270"/>
      <c r="AD69" s="292"/>
      <c r="AE69" s="302"/>
      <c r="AF69" s="43"/>
    </row>
    <row r="70" spans="1:32" ht="15.75" hidden="1" customHeight="1">
      <c r="A70" s="297"/>
      <c r="B70" s="294"/>
      <c r="C70" s="290"/>
      <c r="D70" s="197"/>
      <c r="E70" s="140"/>
      <c r="F70" s="140"/>
      <c r="G70" s="140"/>
      <c r="H70" s="140"/>
      <c r="I70" s="140"/>
      <c r="J70" s="140"/>
      <c r="K70" s="140"/>
      <c r="L70" s="140"/>
      <c r="M70" s="140"/>
      <c r="N70" s="140"/>
      <c r="O70" s="140"/>
      <c r="P70" s="140"/>
      <c r="Q70" s="140"/>
      <c r="R70" s="140"/>
      <c r="S70" s="140"/>
      <c r="T70" s="291"/>
      <c r="U70" s="197"/>
      <c r="V70" s="292"/>
      <c r="W70" s="151"/>
      <c r="X70" s="299" t="s">
        <v>160</v>
      </c>
      <c r="Y70" s="268">
        <v>1455952</v>
      </c>
      <c r="Z70" s="269"/>
      <c r="AA70" s="269"/>
      <c r="AB70" s="269"/>
      <c r="AC70" s="270"/>
      <c r="AD70" s="292"/>
      <c r="AE70" s="302"/>
      <c r="AF70" s="43"/>
    </row>
    <row r="71" spans="1:32" ht="15.75" hidden="1" customHeight="1">
      <c r="A71" s="297"/>
      <c r="B71" s="294"/>
      <c r="C71" s="290"/>
      <c r="D71" s="197"/>
      <c r="E71" s="140"/>
      <c r="F71" s="140"/>
      <c r="G71" s="140"/>
      <c r="H71" s="140"/>
      <c r="I71" s="140"/>
      <c r="J71" s="140"/>
      <c r="K71" s="140"/>
      <c r="L71" s="140"/>
      <c r="M71" s="140"/>
      <c r="N71" s="140"/>
      <c r="O71" s="140"/>
      <c r="P71" s="140"/>
      <c r="Q71" s="140"/>
      <c r="R71" s="140"/>
      <c r="S71" s="140"/>
      <c r="T71" s="291"/>
      <c r="U71" s="197"/>
      <c r="V71" s="292"/>
      <c r="W71" s="151"/>
      <c r="X71" s="299" t="s">
        <v>452</v>
      </c>
      <c r="Y71" s="303">
        <v>712423.25</v>
      </c>
      <c r="Z71" s="304"/>
      <c r="AA71" s="304"/>
      <c r="AB71" s="304"/>
      <c r="AC71" s="305"/>
      <c r="AD71" s="292"/>
      <c r="AE71" s="302"/>
      <c r="AF71" s="43"/>
    </row>
    <row r="72" spans="1:32" ht="15.75" hidden="1" customHeight="1">
      <c r="A72" s="297"/>
      <c r="B72" s="294"/>
      <c r="C72" s="290"/>
      <c r="D72" s="197"/>
      <c r="E72" s="140"/>
      <c r="F72" s="140"/>
      <c r="G72" s="140"/>
      <c r="H72" s="140"/>
      <c r="I72" s="140"/>
      <c r="J72" s="140"/>
      <c r="K72" s="140"/>
      <c r="L72" s="140"/>
      <c r="M72" s="140"/>
      <c r="N72" s="140"/>
      <c r="O72" s="140"/>
      <c r="P72" s="140"/>
      <c r="Q72" s="140"/>
      <c r="R72" s="140"/>
      <c r="S72" s="140"/>
      <c r="T72" s="291"/>
      <c r="U72" s="197"/>
      <c r="V72" s="292"/>
      <c r="W72" s="151"/>
      <c r="X72" s="299" t="s">
        <v>453</v>
      </c>
      <c r="Y72" s="268">
        <v>33320.25</v>
      </c>
      <c r="Z72" s="304"/>
      <c r="AA72" s="304"/>
      <c r="AB72" s="304"/>
      <c r="AC72" s="305"/>
      <c r="AD72" s="292"/>
      <c r="AE72" s="302"/>
      <c r="AF72" s="43"/>
    </row>
    <row r="73" spans="1:32" ht="15.75" hidden="1" customHeight="1">
      <c r="A73" s="297"/>
      <c r="B73" s="294"/>
      <c r="C73" s="290"/>
      <c r="D73" s="197"/>
      <c r="E73" s="140"/>
      <c r="F73" s="140"/>
      <c r="G73" s="140"/>
      <c r="H73" s="140"/>
      <c r="I73" s="140"/>
      <c r="J73" s="140"/>
      <c r="K73" s="140"/>
      <c r="L73" s="140"/>
      <c r="M73" s="140"/>
      <c r="N73" s="140"/>
      <c r="O73" s="140"/>
      <c r="P73" s="140"/>
      <c r="Q73" s="140"/>
      <c r="R73" s="140"/>
      <c r="S73" s="140"/>
      <c r="T73" s="291"/>
      <c r="U73" s="197"/>
      <c r="V73" s="292"/>
      <c r="W73" s="151"/>
      <c r="X73" s="299" t="s">
        <v>116</v>
      </c>
      <c r="Y73" s="268">
        <v>197567.4</v>
      </c>
      <c r="Z73" s="304"/>
      <c r="AA73" s="304"/>
      <c r="AB73" s="304"/>
      <c r="AC73" s="305"/>
      <c r="AD73" s="292"/>
      <c r="AE73" s="302"/>
      <c r="AF73" s="43"/>
    </row>
    <row r="74" spans="1:32" ht="15.75" hidden="1" customHeight="1">
      <c r="A74" s="297"/>
      <c r="B74" s="294"/>
      <c r="C74" s="306"/>
      <c r="D74" s="307"/>
      <c r="E74" s="279"/>
      <c r="F74" s="279"/>
      <c r="G74" s="279"/>
      <c r="H74" s="279"/>
      <c r="I74" s="279"/>
      <c r="J74" s="279"/>
      <c r="K74" s="279"/>
      <c r="L74" s="279"/>
      <c r="M74" s="279"/>
      <c r="N74" s="279"/>
      <c r="O74" s="279"/>
      <c r="P74" s="279"/>
      <c r="Q74" s="279"/>
      <c r="R74" s="279"/>
      <c r="S74" s="279"/>
      <c r="T74" s="308"/>
      <c r="U74" s="307"/>
      <c r="V74" s="309"/>
      <c r="W74" s="151"/>
      <c r="X74" s="267" t="s">
        <v>110</v>
      </c>
      <c r="Y74" s="268">
        <v>2388500</v>
      </c>
      <c r="Z74" s="310"/>
      <c r="AA74" s="310"/>
      <c r="AB74" s="310"/>
      <c r="AC74" s="311"/>
      <c r="AD74" s="309"/>
      <c r="AE74" s="312"/>
      <c r="AF74" s="43"/>
    </row>
    <row r="75" spans="1:32" ht="33" customHeight="1">
      <c r="A75" s="313" t="s">
        <v>454</v>
      </c>
      <c r="B75" s="314" t="s">
        <v>455</v>
      </c>
      <c r="C75" s="315" t="s">
        <v>391</v>
      </c>
      <c r="D75" s="316" t="s">
        <v>456</v>
      </c>
      <c r="E75" s="316">
        <v>40</v>
      </c>
      <c r="F75" s="316">
        <v>36</v>
      </c>
      <c r="G75" s="316">
        <v>3</v>
      </c>
      <c r="H75" s="316">
        <v>3</v>
      </c>
      <c r="I75" s="316">
        <v>3</v>
      </c>
      <c r="J75" s="316">
        <v>3</v>
      </c>
      <c r="K75" s="316">
        <v>3</v>
      </c>
      <c r="L75" s="316">
        <v>3</v>
      </c>
      <c r="M75" s="316">
        <v>3</v>
      </c>
      <c r="N75" s="316">
        <v>3</v>
      </c>
      <c r="O75" s="316">
        <v>3</v>
      </c>
      <c r="P75" s="316">
        <v>3</v>
      </c>
      <c r="Q75" s="316">
        <v>3</v>
      </c>
      <c r="R75" s="316">
        <v>3</v>
      </c>
      <c r="S75" s="316" t="s">
        <v>457</v>
      </c>
      <c r="T75" s="317" t="s">
        <v>409</v>
      </c>
      <c r="U75" s="318" t="s">
        <v>458</v>
      </c>
      <c r="V75" s="186" t="s">
        <v>459</v>
      </c>
      <c r="W75" s="151"/>
      <c r="X75" s="267" t="s">
        <v>460</v>
      </c>
      <c r="Y75" s="268">
        <v>465880</v>
      </c>
      <c r="Z75" s="310"/>
      <c r="AA75" s="310"/>
      <c r="AB75" s="310"/>
      <c r="AC75" s="311"/>
      <c r="AD75" s="319"/>
      <c r="AE75" s="320"/>
      <c r="AF75" s="43"/>
    </row>
    <row r="76" spans="1:32" ht="15.75" customHeight="1">
      <c r="A76" s="321"/>
      <c r="B76" s="291"/>
      <c r="C76" s="151"/>
      <c r="D76" s="140"/>
      <c r="E76" s="140"/>
      <c r="F76" s="140"/>
      <c r="G76" s="140"/>
      <c r="H76" s="140"/>
      <c r="I76" s="140"/>
      <c r="J76" s="140"/>
      <c r="K76" s="140"/>
      <c r="L76" s="140"/>
      <c r="M76" s="140"/>
      <c r="N76" s="140"/>
      <c r="O76" s="140"/>
      <c r="P76" s="140"/>
      <c r="Q76" s="140"/>
      <c r="R76" s="140"/>
      <c r="S76" s="140"/>
      <c r="T76" s="192"/>
      <c r="U76" s="197"/>
      <c r="V76" s="209" t="s">
        <v>461</v>
      </c>
      <c r="W76" s="151"/>
      <c r="X76" s="267" t="s">
        <v>462</v>
      </c>
      <c r="Y76" s="268">
        <v>490800</v>
      </c>
      <c r="Z76" s="310"/>
      <c r="AA76" s="310"/>
      <c r="AB76" s="310"/>
      <c r="AC76" s="311"/>
      <c r="AD76" s="322"/>
      <c r="AE76" s="323"/>
      <c r="AF76" s="43"/>
    </row>
    <row r="77" spans="1:32" ht="15.75" customHeight="1">
      <c r="A77" s="321"/>
      <c r="B77" s="291"/>
      <c r="C77" s="151"/>
      <c r="D77" s="140"/>
      <c r="E77" s="140"/>
      <c r="F77" s="140"/>
      <c r="G77" s="140"/>
      <c r="H77" s="140"/>
      <c r="I77" s="140"/>
      <c r="J77" s="140"/>
      <c r="K77" s="140"/>
      <c r="L77" s="140"/>
      <c r="M77" s="140"/>
      <c r="N77" s="140"/>
      <c r="O77" s="140"/>
      <c r="P77" s="140"/>
      <c r="Q77" s="140"/>
      <c r="R77" s="140"/>
      <c r="S77" s="140"/>
      <c r="T77" s="192"/>
      <c r="U77" s="197"/>
      <c r="V77" s="209" t="s">
        <v>463</v>
      </c>
      <c r="W77" s="151"/>
      <c r="X77" s="267" t="s">
        <v>464</v>
      </c>
      <c r="Y77" s="268">
        <v>83377.2</v>
      </c>
      <c r="Z77" s="310"/>
      <c r="AA77" s="310"/>
      <c r="AB77" s="310"/>
      <c r="AC77" s="311"/>
      <c r="AD77" s="322"/>
      <c r="AE77" s="323"/>
      <c r="AF77" s="43"/>
    </row>
    <row r="78" spans="1:32" ht="30" customHeight="1">
      <c r="A78" s="321"/>
      <c r="B78" s="291"/>
      <c r="C78" s="202"/>
      <c r="D78" s="162"/>
      <c r="E78" s="162"/>
      <c r="F78" s="162"/>
      <c r="G78" s="162"/>
      <c r="H78" s="162"/>
      <c r="I78" s="162"/>
      <c r="J78" s="162"/>
      <c r="K78" s="162"/>
      <c r="L78" s="162"/>
      <c r="M78" s="162"/>
      <c r="N78" s="162"/>
      <c r="O78" s="162"/>
      <c r="P78" s="162"/>
      <c r="Q78" s="162"/>
      <c r="R78" s="162"/>
      <c r="S78" s="162"/>
      <c r="T78" s="200"/>
      <c r="U78" s="307"/>
      <c r="V78" s="209" t="s">
        <v>465</v>
      </c>
      <c r="W78" s="151"/>
      <c r="X78" s="267"/>
      <c r="Y78" s="268"/>
      <c r="Z78" s="310"/>
      <c r="AA78" s="310"/>
      <c r="AB78" s="310"/>
      <c r="AC78" s="311"/>
      <c r="AD78" s="324"/>
      <c r="AE78" s="325"/>
      <c r="AF78" s="43"/>
    </row>
    <row r="79" spans="1:32" ht="31.5" customHeight="1">
      <c r="A79" s="321"/>
      <c r="B79" s="291"/>
      <c r="C79" s="326" t="s">
        <v>391</v>
      </c>
      <c r="D79" s="181" t="s">
        <v>466</v>
      </c>
      <c r="E79" s="181">
        <v>25</v>
      </c>
      <c r="F79" s="181">
        <v>40</v>
      </c>
      <c r="G79" s="181">
        <v>3</v>
      </c>
      <c r="H79" s="181">
        <v>3</v>
      </c>
      <c r="I79" s="181">
        <v>4</v>
      </c>
      <c r="J79" s="181">
        <v>3</v>
      </c>
      <c r="K79" s="181">
        <v>3</v>
      </c>
      <c r="L79" s="181">
        <v>4</v>
      </c>
      <c r="M79" s="181">
        <v>3</v>
      </c>
      <c r="N79" s="181">
        <v>3</v>
      </c>
      <c r="O79" s="181">
        <v>4</v>
      </c>
      <c r="P79" s="181">
        <v>3</v>
      </c>
      <c r="Q79" s="181">
        <v>4</v>
      </c>
      <c r="R79" s="181">
        <v>3</v>
      </c>
      <c r="S79" s="181" t="s">
        <v>467</v>
      </c>
      <c r="T79" s="181" t="s">
        <v>409</v>
      </c>
      <c r="U79" s="317" t="s">
        <v>468</v>
      </c>
      <c r="V79" s="186" t="s">
        <v>469</v>
      </c>
      <c r="W79" s="151"/>
      <c r="X79" s="299"/>
      <c r="Y79" s="327"/>
      <c r="Z79" s="304"/>
      <c r="AA79" s="304"/>
      <c r="AB79" s="304"/>
      <c r="AC79" s="305"/>
      <c r="AD79" s="316"/>
      <c r="AE79" s="181"/>
      <c r="AF79" s="43"/>
    </row>
    <row r="80" spans="1:32" ht="30" customHeight="1">
      <c r="A80" s="321"/>
      <c r="B80" s="291"/>
      <c r="C80" s="151"/>
      <c r="D80" s="140"/>
      <c r="E80" s="140"/>
      <c r="F80" s="140"/>
      <c r="G80" s="140"/>
      <c r="H80" s="140"/>
      <c r="I80" s="140"/>
      <c r="J80" s="140"/>
      <c r="K80" s="140"/>
      <c r="L80" s="140"/>
      <c r="M80" s="140"/>
      <c r="N80" s="140"/>
      <c r="O80" s="140"/>
      <c r="P80" s="140"/>
      <c r="Q80" s="140"/>
      <c r="R80" s="140"/>
      <c r="S80" s="140"/>
      <c r="T80" s="140"/>
      <c r="U80" s="192"/>
      <c r="V80" s="209" t="s">
        <v>470</v>
      </c>
      <c r="W80" s="151"/>
      <c r="X80" s="299"/>
      <c r="Y80" s="327"/>
      <c r="Z80" s="304"/>
      <c r="AA80" s="304"/>
      <c r="AB80" s="304"/>
      <c r="AC80" s="305"/>
      <c r="AD80" s="140"/>
      <c r="AE80" s="140"/>
      <c r="AF80" s="43"/>
    </row>
    <row r="81" spans="1:32" ht="26.25" customHeight="1">
      <c r="A81" s="328"/>
      <c r="B81" s="308"/>
      <c r="C81" s="202"/>
      <c r="D81" s="162"/>
      <c r="E81" s="162"/>
      <c r="F81" s="162"/>
      <c r="G81" s="162"/>
      <c r="H81" s="162"/>
      <c r="I81" s="162"/>
      <c r="J81" s="162"/>
      <c r="K81" s="162"/>
      <c r="L81" s="162"/>
      <c r="M81" s="162"/>
      <c r="N81" s="162"/>
      <c r="O81" s="162"/>
      <c r="P81" s="162"/>
      <c r="Q81" s="162"/>
      <c r="R81" s="162"/>
      <c r="S81" s="162"/>
      <c r="T81" s="162"/>
      <c r="U81" s="200"/>
      <c r="V81" s="209" t="s">
        <v>471</v>
      </c>
      <c r="W81" s="151"/>
      <c r="X81" s="329"/>
      <c r="Y81" s="303"/>
      <c r="Z81" s="304"/>
      <c r="AA81" s="304"/>
      <c r="AB81" s="304"/>
      <c r="AC81" s="305"/>
      <c r="AD81" s="162"/>
      <c r="AE81" s="162"/>
      <c r="AF81" s="43"/>
    </row>
    <row r="82" spans="1:32" ht="31.5" customHeight="1">
      <c r="A82" s="330" t="s">
        <v>472</v>
      </c>
      <c r="B82" s="255" t="s">
        <v>473</v>
      </c>
      <c r="C82" s="263" t="s">
        <v>367</v>
      </c>
      <c r="D82" s="263" t="s">
        <v>474</v>
      </c>
      <c r="E82" s="331">
        <v>0.96</v>
      </c>
      <c r="F82" s="331">
        <v>1</v>
      </c>
      <c r="G82" s="331"/>
      <c r="H82" s="331"/>
      <c r="I82" s="331">
        <v>0.97</v>
      </c>
      <c r="J82" s="331"/>
      <c r="K82" s="331"/>
      <c r="L82" s="331">
        <v>0.98</v>
      </c>
      <c r="M82" s="331"/>
      <c r="N82" s="331"/>
      <c r="O82" s="331">
        <v>0.99</v>
      </c>
      <c r="P82" s="331"/>
      <c r="Q82" s="331"/>
      <c r="R82" s="331">
        <v>1</v>
      </c>
      <c r="S82" s="263" t="s">
        <v>475</v>
      </c>
      <c r="T82" s="263" t="s">
        <v>409</v>
      </c>
      <c r="U82" s="265" t="s">
        <v>476</v>
      </c>
      <c r="V82" s="248" t="s">
        <v>477</v>
      </c>
      <c r="W82" s="332" t="s">
        <v>478</v>
      </c>
      <c r="X82" s="333"/>
      <c r="Y82" s="334"/>
      <c r="Z82" s="335"/>
      <c r="AA82" s="335"/>
      <c r="AB82" s="335"/>
      <c r="AC82" s="336"/>
      <c r="AD82" s="263"/>
      <c r="AE82" s="263"/>
      <c r="AF82" s="43"/>
    </row>
    <row r="83" spans="1:32" ht="29.25" customHeight="1">
      <c r="A83" s="140"/>
      <c r="B83" s="140"/>
      <c r="C83" s="140"/>
      <c r="D83" s="140"/>
      <c r="E83" s="140"/>
      <c r="F83" s="140"/>
      <c r="G83" s="140"/>
      <c r="H83" s="140"/>
      <c r="I83" s="140"/>
      <c r="J83" s="140"/>
      <c r="K83" s="140"/>
      <c r="L83" s="140"/>
      <c r="M83" s="140"/>
      <c r="N83" s="140"/>
      <c r="O83" s="140"/>
      <c r="P83" s="140"/>
      <c r="Q83" s="140"/>
      <c r="R83" s="140"/>
      <c r="S83" s="140"/>
      <c r="T83" s="140"/>
      <c r="U83" s="192"/>
      <c r="V83" s="256" t="s">
        <v>479</v>
      </c>
      <c r="W83" s="151"/>
      <c r="X83" s="140"/>
      <c r="Y83" s="140"/>
      <c r="Z83" s="140"/>
      <c r="AA83" s="140"/>
      <c r="AB83" s="140"/>
      <c r="AC83" s="192"/>
      <c r="AD83" s="140"/>
      <c r="AE83" s="140"/>
      <c r="AF83" s="43"/>
    </row>
    <row r="84" spans="1:32" ht="30.75" customHeight="1">
      <c r="A84" s="140"/>
      <c r="B84" s="140"/>
      <c r="C84" s="140"/>
      <c r="D84" s="140"/>
      <c r="E84" s="140"/>
      <c r="F84" s="140"/>
      <c r="G84" s="140"/>
      <c r="H84" s="140"/>
      <c r="I84" s="140"/>
      <c r="J84" s="140"/>
      <c r="K84" s="140"/>
      <c r="L84" s="140"/>
      <c r="M84" s="140"/>
      <c r="N84" s="140"/>
      <c r="O84" s="140"/>
      <c r="P84" s="140"/>
      <c r="Q84" s="140"/>
      <c r="R84" s="140"/>
      <c r="S84" s="140"/>
      <c r="T84" s="140"/>
      <c r="U84" s="192"/>
      <c r="V84" s="256" t="s">
        <v>480</v>
      </c>
      <c r="W84" s="151"/>
      <c r="X84" s="140"/>
      <c r="Y84" s="140"/>
      <c r="Z84" s="140"/>
      <c r="AA84" s="140"/>
      <c r="AB84" s="140"/>
      <c r="AC84" s="192"/>
      <c r="AD84" s="140"/>
      <c r="AE84" s="140"/>
      <c r="AF84" s="43"/>
    </row>
    <row r="85" spans="1:32" ht="34.5" customHeight="1">
      <c r="A85" s="140"/>
      <c r="B85" s="140"/>
      <c r="C85" s="162"/>
      <c r="D85" s="162"/>
      <c r="E85" s="162"/>
      <c r="F85" s="162"/>
      <c r="G85" s="162"/>
      <c r="H85" s="162"/>
      <c r="I85" s="162"/>
      <c r="J85" s="162"/>
      <c r="K85" s="162"/>
      <c r="L85" s="162"/>
      <c r="M85" s="162"/>
      <c r="N85" s="162"/>
      <c r="O85" s="162"/>
      <c r="P85" s="162"/>
      <c r="Q85" s="162"/>
      <c r="R85" s="162"/>
      <c r="S85" s="162"/>
      <c r="T85" s="162"/>
      <c r="U85" s="200"/>
      <c r="V85" s="256" t="s">
        <v>481</v>
      </c>
      <c r="W85" s="151"/>
      <c r="X85" s="162"/>
      <c r="Y85" s="162"/>
      <c r="Z85" s="162"/>
      <c r="AA85" s="162"/>
      <c r="AB85" s="162"/>
      <c r="AC85" s="200"/>
      <c r="AD85" s="162"/>
      <c r="AE85" s="162"/>
      <c r="AF85" s="43"/>
    </row>
    <row r="86" spans="1:32" ht="34.5" customHeight="1">
      <c r="A86" s="140"/>
      <c r="B86" s="140"/>
      <c r="C86" s="263" t="s">
        <v>313</v>
      </c>
      <c r="D86" s="263" t="s">
        <v>482</v>
      </c>
      <c r="E86" s="263">
        <v>77</v>
      </c>
      <c r="F86" s="263">
        <v>36</v>
      </c>
      <c r="G86" s="263">
        <v>3</v>
      </c>
      <c r="H86" s="263">
        <v>3</v>
      </c>
      <c r="I86" s="263">
        <v>3</v>
      </c>
      <c r="J86" s="263">
        <v>3</v>
      </c>
      <c r="K86" s="263">
        <v>3</v>
      </c>
      <c r="L86" s="263">
        <v>3</v>
      </c>
      <c r="M86" s="263">
        <v>3</v>
      </c>
      <c r="N86" s="263">
        <v>3</v>
      </c>
      <c r="O86" s="263">
        <v>3</v>
      </c>
      <c r="P86" s="263">
        <v>3</v>
      </c>
      <c r="Q86" s="263">
        <v>3</v>
      </c>
      <c r="R86" s="181">
        <v>3</v>
      </c>
      <c r="S86" s="263" t="s">
        <v>483</v>
      </c>
      <c r="T86" s="263" t="s">
        <v>409</v>
      </c>
      <c r="U86" s="265" t="s">
        <v>484</v>
      </c>
      <c r="V86" s="266" t="s">
        <v>410</v>
      </c>
      <c r="W86" s="151"/>
      <c r="X86" s="337"/>
      <c r="Y86" s="268"/>
      <c r="Z86" s="310" t="s">
        <v>485</v>
      </c>
      <c r="AA86" s="310" t="s">
        <v>486</v>
      </c>
      <c r="AB86" s="310" t="s">
        <v>107</v>
      </c>
      <c r="AC86" s="338" t="s">
        <v>487</v>
      </c>
      <c r="AD86" s="263"/>
      <c r="AE86" s="263"/>
      <c r="AF86" s="43"/>
    </row>
    <row r="87" spans="1:32" ht="21.75" customHeight="1">
      <c r="A87" s="140"/>
      <c r="B87" s="140"/>
      <c r="C87" s="140"/>
      <c r="D87" s="140"/>
      <c r="E87" s="140"/>
      <c r="F87" s="140"/>
      <c r="G87" s="140"/>
      <c r="H87" s="140"/>
      <c r="I87" s="140"/>
      <c r="J87" s="140"/>
      <c r="K87" s="140"/>
      <c r="L87" s="140"/>
      <c r="M87" s="140"/>
      <c r="N87" s="140"/>
      <c r="O87" s="140"/>
      <c r="P87" s="140"/>
      <c r="Q87" s="140"/>
      <c r="R87" s="140"/>
      <c r="S87" s="140"/>
      <c r="T87" s="140"/>
      <c r="U87" s="192"/>
      <c r="V87" s="272" t="s">
        <v>412</v>
      </c>
      <c r="W87" s="151"/>
      <c r="X87" s="299"/>
      <c r="Y87" s="229"/>
      <c r="Z87" s="339" t="s">
        <v>488</v>
      </c>
      <c r="AA87" s="339" t="s">
        <v>489</v>
      </c>
      <c r="AB87" s="339" t="s">
        <v>107</v>
      </c>
      <c r="AC87" s="340" t="s">
        <v>490</v>
      </c>
      <c r="AD87" s="140"/>
      <c r="AE87" s="140"/>
      <c r="AF87" s="43"/>
    </row>
    <row r="88" spans="1:32" ht="30.75" customHeight="1">
      <c r="A88" s="140"/>
      <c r="B88" s="140"/>
      <c r="C88" s="140"/>
      <c r="D88" s="140"/>
      <c r="E88" s="140"/>
      <c r="F88" s="140"/>
      <c r="G88" s="140"/>
      <c r="H88" s="140"/>
      <c r="I88" s="140"/>
      <c r="J88" s="140"/>
      <c r="K88" s="140"/>
      <c r="L88" s="140"/>
      <c r="M88" s="140"/>
      <c r="N88" s="140"/>
      <c r="O88" s="140"/>
      <c r="P88" s="140"/>
      <c r="Q88" s="140"/>
      <c r="R88" s="140"/>
      <c r="S88" s="140"/>
      <c r="T88" s="140"/>
      <c r="U88" s="192"/>
      <c r="V88" s="272" t="s">
        <v>414</v>
      </c>
      <c r="W88" s="151"/>
      <c r="X88" s="299"/>
      <c r="Y88" s="229"/>
      <c r="Z88" s="181" t="s">
        <v>352</v>
      </c>
      <c r="AA88" s="181" t="s">
        <v>323</v>
      </c>
      <c r="AB88" s="181" t="s">
        <v>324</v>
      </c>
      <c r="AC88" s="217" t="s">
        <v>353</v>
      </c>
      <c r="AD88" s="140"/>
      <c r="AE88" s="140"/>
      <c r="AF88" s="43"/>
    </row>
    <row r="89" spans="1:32" ht="26.25" customHeight="1">
      <c r="A89" s="140"/>
      <c r="B89" s="140"/>
      <c r="C89" s="140"/>
      <c r="D89" s="140"/>
      <c r="E89" s="140"/>
      <c r="F89" s="140"/>
      <c r="G89" s="140"/>
      <c r="H89" s="140"/>
      <c r="I89" s="140"/>
      <c r="J89" s="140"/>
      <c r="K89" s="140"/>
      <c r="L89" s="140"/>
      <c r="M89" s="140"/>
      <c r="N89" s="140"/>
      <c r="O89" s="140"/>
      <c r="P89" s="140"/>
      <c r="Q89" s="140"/>
      <c r="R89" s="140"/>
      <c r="S89" s="140"/>
      <c r="T89" s="140"/>
      <c r="U89" s="192"/>
      <c r="V89" s="272" t="s">
        <v>416</v>
      </c>
      <c r="W89" s="151"/>
      <c r="X89" s="299"/>
      <c r="Y89" s="229"/>
      <c r="Z89" s="140"/>
      <c r="AA89" s="140"/>
      <c r="AB89" s="140"/>
      <c r="AC89" s="192"/>
      <c r="AD89" s="140"/>
      <c r="AE89" s="140"/>
      <c r="AF89" s="43"/>
    </row>
    <row r="90" spans="1:32" ht="35.25" customHeight="1">
      <c r="A90" s="140"/>
      <c r="B90" s="140"/>
      <c r="C90" s="140"/>
      <c r="D90" s="140"/>
      <c r="E90" s="140"/>
      <c r="F90" s="140"/>
      <c r="G90" s="140"/>
      <c r="H90" s="140"/>
      <c r="I90" s="140"/>
      <c r="J90" s="140"/>
      <c r="K90" s="140"/>
      <c r="L90" s="140"/>
      <c r="M90" s="140"/>
      <c r="N90" s="140"/>
      <c r="O90" s="140"/>
      <c r="P90" s="140"/>
      <c r="Q90" s="140"/>
      <c r="R90" s="140"/>
      <c r="S90" s="140"/>
      <c r="T90" s="140"/>
      <c r="U90" s="192"/>
      <c r="V90" s="272" t="s">
        <v>405</v>
      </c>
      <c r="W90" s="151"/>
      <c r="X90" s="299"/>
      <c r="Y90" s="239"/>
      <c r="Z90" s="140"/>
      <c r="AA90" s="140"/>
      <c r="AB90" s="140"/>
      <c r="AC90" s="192"/>
      <c r="AD90" s="140"/>
      <c r="AE90" s="140"/>
      <c r="AF90" s="43"/>
    </row>
    <row r="91" spans="1:32" ht="40.5" customHeight="1">
      <c r="A91" s="341" t="s">
        <v>491</v>
      </c>
      <c r="B91" s="342" t="s">
        <v>492</v>
      </c>
      <c r="C91" s="343" t="s">
        <v>313</v>
      </c>
      <c r="D91" s="344" t="s">
        <v>493</v>
      </c>
      <c r="E91" s="342">
        <v>10</v>
      </c>
      <c r="F91" s="342">
        <v>14</v>
      </c>
      <c r="G91" s="342"/>
      <c r="H91" s="342"/>
      <c r="I91" s="342">
        <v>1</v>
      </c>
      <c r="J91" s="342"/>
      <c r="K91" s="342">
        <v>1</v>
      </c>
      <c r="L91" s="342"/>
      <c r="M91" s="342"/>
      <c r="N91" s="342">
        <v>1</v>
      </c>
      <c r="O91" s="342"/>
      <c r="P91" s="342"/>
      <c r="Q91" s="342">
        <v>1</v>
      </c>
      <c r="R91" s="342"/>
      <c r="S91" s="342" t="s">
        <v>494</v>
      </c>
      <c r="T91" s="342" t="s">
        <v>494</v>
      </c>
      <c r="U91" s="345" t="s">
        <v>495</v>
      </c>
      <c r="V91" s="216" t="s">
        <v>496</v>
      </c>
      <c r="W91" s="346" t="s">
        <v>497</v>
      </c>
      <c r="X91" s="347" t="s">
        <v>498</v>
      </c>
      <c r="Y91" s="348">
        <v>23300</v>
      </c>
      <c r="Z91" s="349"/>
      <c r="AA91" s="349" t="s">
        <v>499</v>
      </c>
      <c r="AB91" s="349" t="s">
        <v>323</v>
      </c>
      <c r="AC91" s="349" t="s">
        <v>324</v>
      </c>
      <c r="AD91" s="350"/>
      <c r="AE91" s="351"/>
      <c r="AF91" s="43"/>
    </row>
    <row r="92" spans="1:32" ht="40.5" customHeight="1">
      <c r="A92" s="321"/>
      <c r="B92" s="140"/>
      <c r="C92" s="291"/>
      <c r="D92" s="151"/>
      <c r="E92" s="140"/>
      <c r="F92" s="140"/>
      <c r="G92" s="140"/>
      <c r="H92" s="140"/>
      <c r="I92" s="140"/>
      <c r="J92" s="140"/>
      <c r="K92" s="140"/>
      <c r="L92" s="140"/>
      <c r="M92" s="140"/>
      <c r="N92" s="140"/>
      <c r="O92" s="140"/>
      <c r="P92" s="140"/>
      <c r="Q92" s="140"/>
      <c r="R92" s="140"/>
      <c r="S92" s="140"/>
      <c r="T92" s="140"/>
      <c r="U92" s="192"/>
      <c r="V92" s="193"/>
      <c r="W92" s="151"/>
      <c r="X92" s="352" t="s">
        <v>500</v>
      </c>
      <c r="Y92" s="268">
        <v>702100</v>
      </c>
      <c r="Z92" s="140"/>
      <c r="AA92" s="140"/>
      <c r="AB92" s="140"/>
      <c r="AC92" s="140"/>
      <c r="AD92" s="353"/>
      <c r="AE92" s="354"/>
      <c r="AF92" s="355"/>
    </row>
    <row r="93" spans="1:32" ht="19.5" customHeight="1">
      <c r="A93" s="321"/>
      <c r="B93" s="140"/>
      <c r="C93" s="291"/>
      <c r="D93" s="151"/>
      <c r="E93" s="162"/>
      <c r="F93" s="162"/>
      <c r="G93" s="162"/>
      <c r="H93" s="162"/>
      <c r="I93" s="162"/>
      <c r="J93" s="162"/>
      <c r="K93" s="162"/>
      <c r="L93" s="162"/>
      <c r="M93" s="162"/>
      <c r="N93" s="162"/>
      <c r="O93" s="162"/>
      <c r="P93" s="162"/>
      <c r="Q93" s="162"/>
      <c r="R93" s="162"/>
      <c r="S93" s="162"/>
      <c r="T93" s="162"/>
      <c r="U93" s="200"/>
      <c r="V93" s="193"/>
      <c r="W93" s="202"/>
      <c r="X93" s="352"/>
      <c r="Y93" s="356"/>
      <c r="Z93" s="162"/>
      <c r="AA93" s="162"/>
      <c r="AB93" s="162"/>
      <c r="AC93" s="162"/>
      <c r="AD93" s="353"/>
      <c r="AE93" s="354"/>
      <c r="AF93" s="43"/>
    </row>
    <row r="94" spans="1:32" ht="30.75" customHeight="1">
      <c r="A94" s="321"/>
      <c r="B94" s="140"/>
      <c r="C94" s="291"/>
      <c r="D94" s="287" t="s">
        <v>501</v>
      </c>
      <c r="E94" s="181">
        <v>30</v>
      </c>
      <c r="F94" s="181">
        <v>34</v>
      </c>
      <c r="G94" s="181"/>
      <c r="H94" s="181"/>
      <c r="I94" s="181">
        <v>1</v>
      </c>
      <c r="J94" s="181"/>
      <c r="K94" s="181"/>
      <c r="L94" s="181">
        <v>1</v>
      </c>
      <c r="M94" s="181"/>
      <c r="N94" s="181"/>
      <c r="O94" s="181">
        <v>1</v>
      </c>
      <c r="P94" s="181"/>
      <c r="Q94" s="181"/>
      <c r="R94" s="181">
        <v>1</v>
      </c>
      <c r="S94" s="181" t="s">
        <v>502</v>
      </c>
      <c r="T94" s="181" t="s">
        <v>503</v>
      </c>
      <c r="U94" s="217" t="s">
        <v>504</v>
      </c>
      <c r="V94" s="193"/>
      <c r="W94" s="357"/>
      <c r="X94" s="358"/>
      <c r="Y94" s="359"/>
      <c r="Z94" s="207"/>
      <c r="AA94" s="360"/>
      <c r="AB94" s="360"/>
      <c r="AC94" s="361"/>
      <c r="AD94" s="353"/>
      <c r="AE94" s="354"/>
      <c r="AF94" s="362"/>
    </row>
    <row r="95" spans="1:32" ht="19.5" customHeight="1">
      <c r="A95" s="321"/>
      <c r="B95" s="140"/>
      <c r="C95" s="291"/>
      <c r="D95" s="197"/>
      <c r="E95" s="140"/>
      <c r="F95" s="140"/>
      <c r="G95" s="140"/>
      <c r="H95" s="140"/>
      <c r="I95" s="140"/>
      <c r="J95" s="140"/>
      <c r="K95" s="140"/>
      <c r="L95" s="140"/>
      <c r="M95" s="140"/>
      <c r="N95" s="140"/>
      <c r="O95" s="140"/>
      <c r="P95" s="140"/>
      <c r="Q95" s="140"/>
      <c r="R95" s="140"/>
      <c r="S95" s="140"/>
      <c r="T95" s="140"/>
      <c r="U95" s="192"/>
      <c r="V95" s="193"/>
      <c r="W95" s="151"/>
      <c r="X95" s="363"/>
      <c r="Y95" s="359"/>
      <c r="Z95" s="207"/>
      <c r="AA95" s="360"/>
      <c r="AB95" s="360"/>
      <c r="AC95" s="361"/>
      <c r="AD95" s="353"/>
      <c r="AE95" s="354"/>
      <c r="AF95" s="362"/>
    </row>
    <row r="96" spans="1:32" ht="19.5" hidden="1" customHeight="1">
      <c r="A96" s="321"/>
      <c r="B96" s="140"/>
      <c r="C96" s="291"/>
      <c r="D96" s="197"/>
      <c r="E96" s="140"/>
      <c r="F96" s="140"/>
      <c r="G96" s="140"/>
      <c r="H96" s="140"/>
      <c r="I96" s="140"/>
      <c r="J96" s="140"/>
      <c r="K96" s="140"/>
      <c r="L96" s="140"/>
      <c r="M96" s="140"/>
      <c r="N96" s="140"/>
      <c r="O96" s="140"/>
      <c r="P96" s="140"/>
      <c r="Q96" s="140"/>
      <c r="R96" s="140"/>
      <c r="S96" s="140"/>
      <c r="T96" s="140"/>
      <c r="U96" s="192"/>
      <c r="V96" s="193"/>
      <c r="W96" s="151"/>
      <c r="X96" s="363"/>
      <c r="Y96" s="359"/>
      <c r="Z96" s="207" t="s">
        <v>505</v>
      </c>
      <c r="AA96" s="207" t="s">
        <v>506</v>
      </c>
      <c r="AB96" s="207" t="s">
        <v>324</v>
      </c>
      <c r="AC96" s="208" t="s">
        <v>507</v>
      </c>
      <c r="AD96" s="353"/>
      <c r="AE96" s="354"/>
      <c r="AF96" s="362"/>
    </row>
    <row r="97" spans="1:32" ht="19.5" hidden="1" customHeight="1">
      <c r="A97" s="321"/>
      <c r="B97" s="140"/>
      <c r="C97" s="291"/>
      <c r="D97" s="197"/>
      <c r="E97" s="140"/>
      <c r="F97" s="140"/>
      <c r="G97" s="140"/>
      <c r="H97" s="140"/>
      <c r="I97" s="140"/>
      <c r="J97" s="140"/>
      <c r="K97" s="140"/>
      <c r="L97" s="140"/>
      <c r="M97" s="140"/>
      <c r="N97" s="140"/>
      <c r="O97" s="140"/>
      <c r="P97" s="140"/>
      <c r="Q97" s="140"/>
      <c r="R97" s="140"/>
      <c r="S97" s="140"/>
      <c r="T97" s="140"/>
      <c r="U97" s="192"/>
      <c r="V97" s="193"/>
      <c r="W97" s="151"/>
      <c r="X97" s="363"/>
      <c r="Y97" s="359"/>
      <c r="Z97" s="219" t="s">
        <v>508</v>
      </c>
      <c r="AA97" s="207" t="s">
        <v>107</v>
      </c>
      <c r="AB97" s="207" t="s">
        <v>107</v>
      </c>
      <c r="AC97" s="208" t="s">
        <v>509</v>
      </c>
      <c r="AD97" s="353"/>
      <c r="AE97" s="354"/>
      <c r="AF97" s="362"/>
    </row>
    <row r="98" spans="1:32" ht="30.75" customHeight="1">
      <c r="A98" s="321"/>
      <c r="B98" s="140"/>
      <c r="C98" s="291"/>
      <c r="D98" s="307"/>
      <c r="E98" s="162"/>
      <c r="F98" s="162"/>
      <c r="G98" s="162"/>
      <c r="H98" s="162"/>
      <c r="I98" s="162"/>
      <c r="J98" s="162"/>
      <c r="K98" s="162"/>
      <c r="L98" s="162"/>
      <c r="M98" s="162"/>
      <c r="N98" s="162"/>
      <c r="O98" s="162"/>
      <c r="P98" s="162"/>
      <c r="Q98" s="162"/>
      <c r="R98" s="162"/>
      <c r="S98" s="162"/>
      <c r="T98" s="162"/>
      <c r="U98" s="200"/>
      <c r="V98" s="193"/>
      <c r="W98" s="202"/>
      <c r="X98" s="364"/>
      <c r="Y98" s="219"/>
      <c r="Z98" s="219" t="s">
        <v>510</v>
      </c>
      <c r="AA98" s="219" t="s">
        <v>107</v>
      </c>
      <c r="AB98" s="219" t="s">
        <v>107</v>
      </c>
      <c r="AC98" s="365" t="s">
        <v>511</v>
      </c>
      <c r="AD98" s="353"/>
      <c r="AE98" s="354"/>
      <c r="AF98" s="362"/>
    </row>
    <row r="99" spans="1:32" ht="72.75" customHeight="1">
      <c r="A99" s="328"/>
      <c r="B99" s="279"/>
      <c r="C99" s="308"/>
      <c r="D99" s="366" t="s">
        <v>512</v>
      </c>
      <c r="E99" s="367">
        <v>12</v>
      </c>
      <c r="F99" s="368">
        <v>12</v>
      </c>
      <c r="G99" s="367">
        <v>1</v>
      </c>
      <c r="H99" s="367">
        <v>1</v>
      </c>
      <c r="I99" s="367">
        <v>1</v>
      </c>
      <c r="J99" s="367">
        <v>1</v>
      </c>
      <c r="K99" s="367">
        <v>1</v>
      </c>
      <c r="L99" s="367">
        <v>1</v>
      </c>
      <c r="M99" s="367">
        <v>1</v>
      </c>
      <c r="N99" s="367">
        <v>1</v>
      </c>
      <c r="O99" s="367">
        <v>1</v>
      </c>
      <c r="P99" s="367">
        <v>1</v>
      </c>
      <c r="Q99" s="367">
        <v>1</v>
      </c>
      <c r="R99" s="367">
        <v>1</v>
      </c>
      <c r="S99" s="367" t="s">
        <v>513</v>
      </c>
      <c r="T99" s="367" t="s">
        <v>514</v>
      </c>
      <c r="U99" s="369"/>
      <c r="V99" s="370"/>
      <c r="W99" s="371"/>
      <c r="X99" s="372"/>
      <c r="Y99" s="367"/>
      <c r="Z99" s="367"/>
      <c r="AA99" s="367"/>
      <c r="AB99" s="367"/>
      <c r="AC99" s="369"/>
      <c r="AD99" s="373"/>
      <c r="AE99" s="374"/>
      <c r="AF99" s="43"/>
    </row>
    <row r="100" spans="1:32" ht="107.5" customHeight="1">
      <c r="A100" s="375" t="s">
        <v>515</v>
      </c>
      <c r="B100" s="376" t="s">
        <v>516</v>
      </c>
      <c r="C100" s="376" t="s">
        <v>313</v>
      </c>
      <c r="D100" s="377" t="s">
        <v>357</v>
      </c>
      <c r="E100" s="376">
        <v>12</v>
      </c>
      <c r="F100" s="376">
        <v>12</v>
      </c>
      <c r="G100" s="376">
        <v>1</v>
      </c>
      <c r="H100" s="376">
        <v>1</v>
      </c>
      <c r="I100" s="376">
        <v>1</v>
      </c>
      <c r="J100" s="376">
        <v>1</v>
      </c>
      <c r="K100" s="376">
        <v>1</v>
      </c>
      <c r="L100" s="376">
        <v>1</v>
      </c>
      <c r="M100" s="376">
        <v>1</v>
      </c>
      <c r="N100" s="376">
        <v>1</v>
      </c>
      <c r="O100" s="376">
        <v>1</v>
      </c>
      <c r="P100" s="376">
        <v>1</v>
      </c>
      <c r="Q100" s="376">
        <v>1</v>
      </c>
      <c r="R100" s="376">
        <v>1</v>
      </c>
      <c r="S100" s="376" t="s">
        <v>517</v>
      </c>
      <c r="T100" s="376" t="s">
        <v>518</v>
      </c>
      <c r="U100" s="376"/>
      <c r="V100" s="378" t="s">
        <v>519</v>
      </c>
      <c r="W100" s="376"/>
      <c r="X100" s="379"/>
      <c r="Y100" s="376"/>
      <c r="Z100" s="376"/>
      <c r="AA100" s="376"/>
      <c r="AB100" s="376"/>
      <c r="AC100" s="380"/>
      <c r="AD100" s="381"/>
      <c r="AE100" s="382"/>
      <c r="AF100" s="43"/>
    </row>
    <row r="101" spans="1:32" ht="132.75" customHeight="1">
      <c r="A101" s="356" t="s">
        <v>520</v>
      </c>
      <c r="B101" s="87" t="s">
        <v>521</v>
      </c>
      <c r="C101" s="87" t="s">
        <v>313</v>
      </c>
      <c r="D101" s="87" t="s">
        <v>522</v>
      </c>
      <c r="E101" s="87">
        <v>0</v>
      </c>
      <c r="F101" s="87">
        <v>22</v>
      </c>
      <c r="G101" s="87">
        <v>0</v>
      </c>
      <c r="H101" s="87">
        <v>2</v>
      </c>
      <c r="I101" s="87">
        <v>2</v>
      </c>
      <c r="J101" s="87">
        <v>2</v>
      </c>
      <c r="K101" s="87">
        <v>2</v>
      </c>
      <c r="L101" s="87">
        <v>2</v>
      </c>
      <c r="M101" s="87">
        <v>2</v>
      </c>
      <c r="N101" s="87">
        <v>3</v>
      </c>
      <c r="O101" s="87">
        <v>2</v>
      </c>
      <c r="P101" s="87">
        <v>2</v>
      </c>
      <c r="Q101" s="87">
        <v>2</v>
      </c>
      <c r="R101" s="87">
        <v>1</v>
      </c>
      <c r="S101" s="87" t="s">
        <v>523</v>
      </c>
      <c r="T101" s="87" t="s">
        <v>514</v>
      </c>
      <c r="U101" s="87" t="s">
        <v>524</v>
      </c>
      <c r="V101" s="383" t="s">
        <v>525</v>
      </c>
      <c r="W101" s="87"/>
      <c r="X101" s="384"/>
      <c r="Y101" s="87"/>
      <c r="Z101" s="87"/>
      <c r="AA101" s="87"/>
      <c r="AB101" s="87"/>
      <c r="AC101" s="385"/>
      <c r="AD101" s="386"/>
      <c r="AE101" s="387"/>
      <c r="AF101" s="43"/>
    </row>
    <row r="102" spans="1:32" ht="15.75" customHeight="1">
      <c r="A102" s="43"/>
      <c r="B102" s="43"/>
      <c r="C102" s="43"/>
      <c r="D102" s="43"/>
      <c r="E102" s="43"/>
      <c r="F102" s="43"/>
      <c r="G102" s="83"/>
      <c r="H102" s="83"/>
      <c r="I102" s="83"/>
      <c r="J102" s="83"/>
      <c r="K102" s="83"/>
      <c r="L102" s="83"/>
      <c r="M102" s="83"/>
      <c r="N102" s="83"/>
      <c r="O102" s="83"/>
      <c r="P102" s="83"/>
      <c r="Q102" s="83"/>
      <c r="R102" s="83"/>
      <c r="S102" s="43"/>
      <c r="T102" s="43"/>
      <c r="U102" s="43"/>
      <c r="V102" s="6"/>
      <c r="W102" s="43"/>
      <c r="X102" s="388" t="s">
        <v>176</v>
      </c>
      <c r="Y102" s="389">
        <f>SUM(Y18:Y101)</f>
        <v>392162801.96999997</v>
      </c>
      <c r="Z102" s="43"/>
      <c r="AA102" s="43"/>
      <c r="AB102" s="83"/>
      <c r="AC102" s="83"/>
      <c r="AD102" s="390" t="s">
        <v>176</v>
      </c>
      <c r="AE102" s="391">
        <f>SUM(AE18:AE101)</f>
        <v>107318980.462</v>
      </c>
      <c r="AF102" s="43"/>
    </row>
    <row r="103" spans="1:32" ht="15.75" customHeight="1">
      <c r="A103" s="43"/>
      <c r="B103" s="43"/>
      <c r="C103" s="43"/>
      <c r="D103" s="43"/>
      <c r="E103" s="43"/>
      <c r="F103" s="43"/>
      <c r="G103" s="83"/>
      <c r="H103" s="83"/>
      <c r="I103" s="83"/>
      <c r="J103" s="83"/>
      <c r="K103" s="83"/>
      <c r="L103" s="83"/>
      <c r="M103" s="83"/>
      <c r="N103" s="83"/>
      <c r="O103" s="83"/>
      <c r="P103" s="83"/>
      <c r="Q103" s="83"/>
      <c r="R103" s="83"/>
      <c r="S103" s="43"/>
      <c r="T103" s="43"/>
      <c r="U103" s="43"/>
      <c r="V103" s="6"/>
      <c r="W103" s="43"/>
      <c r="X103" s="6"/>
      <c r="Y103" s="43"/>
      <c r="Z103" s="43"/>
      <c r="AA103" s="43"/>
      <c r="AB103" s="83"/>
      <c r="AC103" s="83"/>
      <c r="AD103" s="43"/>
      <c r="AE103" s="43"/>
      <c r="AF103" s="43"/>
    </row>
    <row r="104" spans="1:32" ht="15.75" customHeight="1">
      <c r="A104" s="43"/>
      <c r="B104" s="43"/>
      <c r="C104" s="43"/>
      <c r="D104" s="43"/>
      <c r="E104" s="43"/>
      <c r="F104" s="43"/>
      <c r="G104" s="83"/>
      <c r="H104" s="83"/>
      <c r="I104" s="83"/>
      <c r="J104" s="83"/>
      <c r="K104" s="83"/>
      <c r="L104" s="83"/>
      <c r="M104" s="83"/>
      <c r="N104" s="83"/>
      <c r="O104" s="83"/>
      <c r="P104" s="83"/>
      <c r="Q104" s="83"/>
      <c r="R104" s="83"/>
      <c r="S104" s="43"/>
      <c r="T104" s="43"/>
      <c r="U104" s="43"/>
      <c r="V104" s="6"/>
      <c r="W104" s="43"/>
      <c r="X104" s="6"/>
      <c r="Y104" s="392"/>
      <c r="Z104" s="43"/>
      <c r="AA104" s="43"/>
      <c r="AB104" s="83"/>
      <c r="AC104" s="83"/>
      <c r="AD104" s="43"/>
      <c r="AE104" s="43"/>
      <c r="AF104" s="43"/>
    </row>
    <row r="105" spans="1:32" ht="15.75" hidden="1" customHeight="1">
      <c r="A105" s="43"/>
      <c r="B105" s="43"/>
      <c r="C105" s="43"/>
      <c r="D105" s="43"/>
      <c r="E105" s="43"/>
      <c r="F105" s="43"/>
      <c r="G105" s="83"/>
      <c r="H105" s="83"/>
      <c r="I105" s="83"/>
      <c r="J105" s="83"/>
      <c r="K105" s="83"/>
      <c r="L105" s="83"/>
      <c r="M105" s="83"/>
      <c r="N105" s="83"/>
      <c r="O105" s="83"/>
      <c r="P105" s="83"/>
      <c r="Q105" s="83"/>
      <c r="R105" s="83"/>
      <c r="S105" s="43"/>
      <c r="T105" s="43"/>
      <c r="U105" s="43"/>
      <c r="V105" s="6"/>
      <c r="W105" s="43"/>
      <c r="X105" s="6"/>
      <c r="Y105" s="392"/>
      <c r="Z105" s="43"/>
      <c r="AA105" s="43"/>
      <c r="AB105" s="83"/>
      <c r="AC105" s="83"/>
      <c r="AD105" s="43"/>
      <c r="AE105" s="43"/>
      <c r="AF105" s="43"/>
    </row>
    <row r="106" spans="1:32" ht="15.75" hidden="1" customHeight="1">
      <c r="A106" s="43"/>
      <c r="B106" s="43"/>
      <c r="C106" s="43"/>
      <c r="D106" s="43"/>
      <c r="E106" s="43"/>
      <c r="F106" s="43"/>
      <c r="G106" s="83"/>
      <c r="H106" s="83"/>
      <c r="I106" s="83"/>
      <c r="J106" s="83"/>
      <c r="K106" s="83"/>
      <c r="L106" s="83"/>
      <c r="M106" s="83"/>
      <c r="N106" s="83"/>
      <c r="O106" s="83"/>
      <c r="P106" s="83"/>
      <c r="Q106" s="83"/>
      <c r="R106" s="83"/>
      <c r="S106" s="43"/>
      <c r="T106" s="43"/>
      <c r="U106" s="43"/>
      <c r="V106" s="6"/>
      <c r="W106" s="43"/>
      <c r="X106" s="6"/>
      <c r="Y106" s="43"/>
      <c r="Z106" s="43"/>
      <c r="AA106" s="43"/>
      <c r="AB106" s="83"/>
      <c r="AC106" s="83"/>
      <c r="AD106" s="43"/>
      <c r="AE106" s="43"/>
      <c r="AF106" s="43"/>
    </row>
    <row r="107" spans="1:32" ht="39" customHeight="1">
      <c r="A107" s="113" t="s">
        <v>526</v>
      </c>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43"/>
      <c r="AA107" s="43"/>
      <c r="AB107" s="83"/>
      <c r="AC107" s="83"/>
      <c r="AD107" s="43"/>
      <c r="AE107" s="43"/>
      <c r="AF107" s="43"/>
    </row>
    <row r="108" spans="1:32" ht="15.75" customHeight="1">
      <c r="A108" s="114" t="s">
        <v>179</v>
      </c>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43"/>
      <c r="AA108" s="43"/>
      <c r="AB108" s="83"/>
      <c r="AC108" s="83"/>
      <c r="AD108" s="43"/>
      <c r="AE108" s="43"/>
      <c r="AF108" s="43"/>
    </row>
    <row r="109" spans="1:32" ht="15.75" customHeight="1">
      <c r="A109" s="113" t="s">
        <v>180</v>
      </c>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43"/>
      <c r="AA109" s="43"/>
      <c r="AB109" s="83"/>
      <c r="AC109" s="83"/>
      <c r="AD109" s="43"/>
      <c r="AE109" s="43"/>
      <c r="AF109" s="43"/>
    </row>
    <row r="110" spans="1:32" ht="15.75" customHeight="1">
      <c r="A110" s="43"/>
      <c r="B110" s="43"/>
      <c r="C110" s="43"/>
      <c r="D110" s="43"/>
      <c r="E110" s="43"/>
      <c r="F110" s="43"/>
      <c r="G110" s="83"/>
      <c r="H110" s="83"/>
      <c r="I110" s="83"/>
      <c r="J110" s="83"/>
      <c r="K110" s="83"/>
      <c r="L110" s="83"/>
      <c r="M110" s="83"/>
      <c r="N110" s="83"/>
      <c r="O110" s="83"/>
      <c r="P110" s="83"/>
      <c r="Q110" s="83"/>
      <c r="R110" s="83"/>
      <c r="S110" s="43"/>
      <c r="T110" s="43"/>
      <c r="U110" s="43"/>
      <c r="V110" s="6"/>
      <c r="W110" s="43"/>
      <c r="X110" s="6"/>
      <c r="Y110" s="43"/>
      <c r="Z110" s="43"/>
      <c r="AA110" s="43"/>
      <c r="AB110" s="83"/>
      <c r="AC110" s="83"/>
      <c r="AD110" s="43"/>
      <c r="AE110" s="43"/>
      <c r="AF110" s="43"/>
    </row>
    <row r="111" spans="1:32" ht="15.75" customHeight="1">
      <c r="A111" s="43"/>
      <c r="B111" s="43"/>
      <c r="C111" s="43"/>
      <c r="D111" s="43"/>
      <c r="E111" s="43"/>
      <c r="F111" s="43"/>
      <c r="G111" s="83"/>
      <c r="H111" s="83"/>
      <c r="I111" s="83"/>
      <c r="J111" s="83"/>
      <c r="K111" s="83"/>
      <c r="L111" s="83"/>
      <c r="M111" s="83"/>
      <c r="N111" s="83"/>
      <c r="O111" s="83"/>
      <c r="P111" s="83"/>
      <c r="Q111" s="83"/>
      <c r="R111" s="83"/>
      <c r="S111" s="43"/>
      <c r="T111" s="43"/>
      <c r="U111" s="43"/>
      <c r="V111" s="6"/>
      <c r="W111" s="43"/>
      <c r="X111" s="6"/>
      <c r="Y111" s="43"/>
      <c r="Z111" s="43"/>
      <c r="AA111" s="43"/>
      <c r="AB111" s="83"/>
      <c r="AC111" s="83"/>
      <c r="AD111" s="43"/>
      <c r="AE111" s="43"/>
      <c r="AF111" s="43"/>
    </row>
    <row r="112" spans="1:32" ht="15.75" customHeight="1">
      <c r="A112" s="43"/>
      <c r="B112" s="43"/>
      <c r="C112" s="43"/>
      <c r="D112" s="43"/>
      <c r="E112" s="43"/>
      <c r="F112" s="43"/>
      <c r="G112" s="83"/>
      <c r="H112" s="83"/>
      <c r="I112" s="83"/>
      <c r="J112" s="83"/>
      <c r="K112" s="83"/>
      <c r="L112" s="83"/>
      <c r="M112" s="83"/>
      <c r="N112" s="83"/>
      <c r="O112" s="83"/>
      <c r="P112" s="83"/>
      <c r="Q112" s="83"/>
      <c r="R112" s="83"/>
      <c r="S112" s="43"/>
      <c r="T112" s="43"/>
      <c r="U112" s="43"/>
      <c r="V112" s="6"/>
      <c r="W112" s="43"/>
      <c r="X112" s="6"/>
      <c r="Y112" s="43"/>
      <c r="Z112" s="43"/>
      <c r="AA112" s="43"/>
      <c r="AB112" s="83"/>
      <c r="AC112" s="83"/>
      <c r="AD112" s="43"/>
      <c r="AE112" s="43"/>
      <c r="AF112" s="43"/>
    </row>
    <row r="113" spans="1:32" ht="15.75" customHeight="1">
      <c r="A113" s="43"/>
      <c r="B113" s="43"/>
      <c r="C113" s="43"/>
      <c r="D113" s="43"/>
      <c r="E113" s="43"/>
      <c r="F113" s="43"/>
      <c r="G113" s="83"/>
      <c r="H113" s="83"/>
      <c r="I113" s="83"/>
      <c r="J113" s="83"/>
      <c r="K113" s="83"/>
      <c r="L113" s="83"/>
      <c r="M113" s="83"/>
      <c r="N113" s="83"/>
      <c r="O113" s="83"/>
      <c r="P113" s="83"/>
      <c r="Q113" s="83"/>
      <c r="R113" s="83"/>
      <c r="S113" s="43"/>
      <c r="T113" s="43"/>
      <c r="U113" s="43"/>
      <c r="V113" s="6"/>
      <c r="W113" s="43"/>
      <c r="X113" s="6"/>
      <c r="Y113" s="43"/>
      <c r="Z113" s="43"/>
      <c r="AA113" s="43"/>
      <c r="AB113" s="83"/>
      <c r="AC113" s="83"/>
      <c r="AD113" s="43"/>
      <c r="AE113" s="43"/>
      <c r="AF113" s="43"/>
    </row>
    <row r="114" spans="1:32" ht="15.75" customHeight="1">
      <c r="A114" s="43"/>
      <c r="B114" s="43"/>
      <c r="C114" s="43"/>
      <c r="D114" s="43"/>
      <c r="E114" s="43"/>
      <c r="F114" s="43"/>
      <c r="G114" s="83"/>
      <c r="H114" s="83"/>
      <c r="I114" s="83"/>
      <c r="J114" s="83"/>
      <c r="K114" s="83"/>
      <c r="L114" s="83"/>
      <c r="M114" s="83"/>
      <c r="N114" s="83"/>
      <c r="O114" s="83"/>
      <c r="P114" s="83"/>
      <c r="Q114" s="83"/>
      <c r="R114" s="83"/>
      <c r="S114" s="43"/>
      <c r="T114" s="43"/>
      <c r="U114" s="43"/>
      <c r="V114" s="6"/>
      <c r="W114" s="43"/>
      <c r="X114" s="6"/>
      <c r="Y114" s="43"/>
      <c r="Z114" s="43"/>
      <c r="AA114" s="43"/>
      <c r="AB114" s="83"/>
      <c r="AC114" s="83"/>
      <c r="AD114" s="43"/>
      <c r="AE114" s="43"/>
      <c r="AF114" s="43"/>
    </row>
    <row r="115" spans="1:32" ht="15.75" customHeight="1">
      <c r="A115" s="43"/>
      <c r="B115" s="43"/>
      <c r="C115" s="43"/>
      <c r="D115" s="43"/>
      <c r="E115" s="43"/>
      <c r="F115" s="43"/>
      <c r="G115" s="83"/>
      <c r="H115" s="83"/>
      <c r="I115" s="83"/>
      <c r="J115" s="83"/>
      <c r="K115" s="83"/>
      <c r="L115" s="83"/>
      <c r="M115" s="83"/>
      <c r="N115" s="83"/>
      <c r="O115" s="83"/>
      <c r="P115" s="83"/>
      <c r="Q115" s="83"/>
      <c r="R115" s="83"/>
      <c r="S115" s="43"/>
      <c r="T115" s="43"/>
      <c r="U115" s="43"/>
      <c r="V115" s="6"/>
      <c r="W115" s="43"/>
      <c r="X115" s="6"/>
      <c r="Y115" s="43"/>
      <c r="Z115" s="43"/>
      <c r="AA115" s="43"/>
      <c r="AB115" s="83"/>
      <c r="AC115" s="83"/>
      <c r="AD115" s="43"/>
      <c r="AE115" s="43"/>
      <c r="AF115" s="43"/>
    </row>
    <row r="116" spans="1:32" ht="15.75" customHeight="1">
      <c r="A116" s="43"/>
      <c r="B116" s="43"/>
      <c r="C116" s="43"/>
      <c r="D116" s="43"/>
      <c r="E116" s="43"/>
      <c r="F116" s="43"/>
      <c r="G116" s="83"/>
      <c r="H116" s="83"/>
      <c r="I116" s="83"/>
      <c r="J116" s="83"/>
      <c r="K116" s="83"/>
      <c r="L116" s="83"/>
      <c r="M116" s="83"/>
      <c r="N116" s="83"/>
      <c r="O116" s="83"/>
      <c r="P116" s="83"/>
      <c r="Q116" s="83"/>
      <c r="R116" s="83"/>
      <c r="S116" s="43"/>
      <c r="T116" s="43"/>
      <c r="U116" s="43"/>
      <c r="V116" s="6"/>
      <c r="W116" s="43"/>
      <c r="X116" s="6"/>
      <c r="Y116" s="43"/>
      <c r="Z116" s="43"/>
      <c r="AA116" s="43"/>
      <c r="AB116" s="83"/>
      <c r="AC116" s="83"/>
      <c r="AD116" s="43"/>
      <c r="AE116" s="43"/>
      <c r="AF116" s="43"/>
    </row>
    <row r="117" spans="1:32" ht="15.75" customHeight="1">
      <c r="A117" s="43"/>
      <c r="B117" s="43"/>
      <c r="C117" s="43"/>
      <c r="D117" s="43"/>
      <c r="E117" s="43"/>
      <c r="F117" s="43"/>
      <c r="G117" s="83"/>
      <c r="H117" s="83"/>
      <c r="I117" s="83"/>
      <c r="J117" s="83"/>
      <c r="K117" s="83"/>
      <c r="L117" s="83"/>
      <c r="M117" s="83"/>
      <c r="N117" s="83"/>
      <c r="O117" s="83"/>
      <c r="P117" s="83"/>
      <c r="Q117" s="83"/>
      <c r="R117" s="83"/>
      <c r="S117" s="43"/>
      <c r="T117" s="43"/>
      <c r="U117" s="43"/>
      <c r="V117" s="6"/>
      <c r="W117" s="43"/>
      <c r="X117" s="6"/>
      <c r="Y117" s="43"/>
      <c r="Z117" s="43"/>
      <c r="AA117" s="43"/>
      <c r="AB117" s="83"/>
      <c r="AC117" s="83"/>
      <c r="AD117" s="43"/>
      <c r="AE117" s="43"/>
      <c r="AF117" s="43"/>
    </row>
    <row r="118" spans="1:32" ht="15.75" customHeight="1">
      <c r="A118" s="43"/>
      <c r="B118" s="43"/>
      <c r="C118" s="43"/>
      <c r="D118" s="43"/>
      <c r="E118" s="43"/>
      <c r="F118" s="43"/>
      <c r="G118" s="83"/>
      <c r="H118" s="83"/>
      <c r="I118" s="83"/>
      <c r="J118" s="83"/>
      <c r="K118" s="83"/>
      <c r="L118" s="83"/>
      <c r="M118" s="83"/>
      <c r="N118" s="83"/>
      <c r="O118" s="83"/>
      <c r="P118" s="83"/>
      <c r="Q118" s="83"/>
      <c r="R118" s="83"/>
      <c r="S118" s="43"/>
      <c r="T118" s="43"/>
      <c r="U118" s="43"/>
      <c r="V118" s="6"/>
      <c r="W118" s="43"/>
      <c r="X118" s="6"/>
      <c r="Y118" s="43"/>
      <c r="Z118" s="43"/>
      <c r="AA118" s="43"/>
      <c r="AB118" s="83"/>
      <c r="AC118" s="83"/>
      <c r="AD118" s="43"/>
      <c r="AE118" s="43"/>
      <c r="AF118" s="43"/>
    </row>
    <row r="119" spans="1:32" ht="15.75" customHeight="1">
      <c r="A119" s="43"/>
      <c r="B119" s="43"/>
      <c r="C119" s="43"/>
      <c r="D119" s="43"/>
      <c r="E119" s="43"/>
      <c r="F119" s="43"/>
      <c r="G119" s="83"/>
      <c r="H119" s="83"/>
      <c r="I119" s="83"/>
      <c r="J119" s="83"/>
      <c r="K119" s="83"/>
      <c r="L119" s="83"/>
      <c r="M119" s="83"/>
      <c r="N119" s="83"/>
      <c r="O119" s="83"/>
      <c r="P119" s="83"/>
      <c r="Q119" s="83"/>
      <c r="R119" s="83"/>
      <c r="S119" s="43"/>
      <c r="T119" s="43"/>
      <c r="U119" s="43"/>
      <c r="V119" s="6"/>
      <c r="W119" s="43"/>
      <c r="X119" s="6"/>
      <c r="Y119" s="43"/>
      <c r="Z119" s="43"/>
      <c r="AA119" s="43"/>
      <c r="AB119" s="83"/>
      <c r="AC119" s="83"/>
      <c r="AD119" s="43"/>
      <c r="AE119" s="43"/>
      <c r="AF119" s="43"/>
    </row>
    <row r="120" spans="1:32" ht="15.75" customHeight="1">
      <c r="A120" s="43"/>
      <c r="B120" s="43"/>
      <c r="C120" s="43"/>
      <c r="D120" s="43"/>
      <c r="E120" s="43"/>
      <c r="F120" s="43"/>
      <c r="G120" s="83"/>
      <c r="H120" s="83"/>
      <c r="I120" s="83"/>
      <c r="J120" s="83"/>
      <c r="K120" s="83"/>
      <c r="L120" s="83"/>
      <c r="M120" s="83"/>
      <c r="N120" s="83"/>
      <c r="O120" s="83"/>
      <c r="P120" s="83"/>
      <c r="Q120" s="83"/>
      <c r="R120" s="83"/>
      <c r="S120" s="43"/>
      <c r="T120" s="43"/>
      <c r="U120" s="43"/>
      <c r="V120" s="6"/>
      <c r="W120" s="43"/>
      <c r="X120" s="6"/>
      <c r="Y120" s="43"/>
      <c r="Z120" s="43"/>
      <c r="AA120" s="43"/>
      <c r="AB120" s="83"/>
      <c r="AC120" s="83"/>
      <c r="AD120" s="43"/>
      <c r="AE120" s="43"/>
      <c r="AF120" s="43"/>
    </row>
    <row r="121" spans="1:32" ht="15.75" customHeight="1">
      <c r="A121" s="43"/>
      <c r="B121" s="43"/>
      <c r="C121" s="43"/>
      <c r="D121" s="43"/>
      <c r="E121" s="43"/>
      <c r="F121" s="43"/>
      <c r="G121" s="83"/>
      <c r="H121" s="83"/>
      <c r="I121" s="83"/>
      <c r="J121" s="83"/>
      <c r="K121" s="83"/>
      <c r="L121" s="83"/>
      <c r="M121" s="83"/>
      <c r="N121" s="83"/>
      <c r="O121" s="83"/>
      <c r="P121" s="83"/>
      <c r="Q121" s="83"/>
      <c r="R121" s="83"/>
      <c r="S121" s="43"/>
      <c r="T121" s="43"/>
      <c r="U121" s="43"/>
      <c r="V121" s="6"/>
      <c r="W121" s="43"/>
      <c r="X121" s="6"/>
      <c r="Y121" s="43"/>
      <c r="Z121" s="43"/>
      <c r="AA121" s="43"/>
      <c r="AB121" s="83"/>
      <c r="AC121" s="83"/>
      <c r="AD121" s="43"/>
      <c r="AE121" s="43"/>
      <c r="AF121" s="43"/>
    </row>
    <row r="122" spans="1:32" ht="15.75" customHeight="1">
      <c r="A122" s="43"/>
      <c r="B122" s="43"/>
      <c r="C122" s="43"/>
      <c r="D122" s="43"/>
      <c r="E122" s="43"/>
      <c r="F122" s="43"/>
      <c r="G122" s="83"/>
      <c r="H122" s="83"/>
      <c r="I122" s="83"/>
      <c r="J122" s="83"/>
      <c r="K122" s="83"/>
      <c r="L122" s="83"/>
      <c r="M122" s="83"/>
      <c r="N122" s="83"/>
      <c r="O122" s="83"/>
      <c r="P122" s="83"/>
      <c r="Q122" s="83"/>
      <c r="R122" s="83"/>
      <c r="S122" s="43"/>
      <c r="T122" s="43"/>
      <c r="U122" s="43"/>
      <c r="V122" s="6"/>
      <c r="W122" s="43"/>
      <c r="X122" s="6"/>
      <c r="Y122" s="43"/>
      <c r="Z122" s="43"/>
      <c r="AA122" s="43"/>
      <c r="AB122" s="83"/>
      <c r="AC122" s="83"/>
      <c r="AD122" s="43"/>
      <c r="AE122" s="43"/>
      <c r="AF122" s="43"/>
    </row>
    <row r="123" spans="1:32" ht="15.75" customHeight="1">
      <c r="A123" s="43"/>
      <c r="B123" s="43"/>
      <c r="C123" s="43"/>
      <c r="D123" s="43"/>
      <c r="E123" s="43"/>
      <c r="F123" s="43"/>
      <c r="G123" s="83"/>
      <c r="H123" s="83"/>
      <c r="I123" s="83"/>
      <c r="J123" s="83"/>
      <c r="K123" s="83"/>
      <c r="L123" s="83"/>
      <c r="M123" s="83"/>
      <c r="N123" s="83"/>
      <c r="O123" s="83"/>
      <c r="P123" s="83"/>
      <c r="Q123" s="83"/>
      <c r="R123" s="83"/>
      <c r="S123" s="43"/>
      <c r="T123" s="43"/>
      <c r="U123" s="43"/>
      <c r="V123" s="6"/>
      <c r="W123" s="43"/>
      <c r="X123" s="6"/>
      <c r="Y123" s="43"/>
      <c r="Z123" s="43"/>
      <c r="AA123" s="43"/>
      <c r="AB123" s="83"/>
      <c r="AC123" s="83"/>
      <c r="AD123" s="43"/>
      <c r="AE123" s="43"/>
      <c r="AF123" s="43"/>
    </row>
    <row r="124" spans="1:32" ht="15.75" customHeight="1">
      <c r="A124" s="43"/>
      <c r="B124" s="43"/>
      <c r="C124" s="43"/>
      <c r="D124" s="43"/>
      <c r="E124" s="43"/>
      <c r="F124" s="43"/>
      <c r="G124" s="83"/>
      <c r="H124" s="83"/>
      <c r="I124" s="83"/>
      <c r="J124" s="83"/>
      <c r="K124" s="83"/>
      <c r="L124" s="83"/>
      <c r="M124" s="83"/>
      <c r="N124" s="83"/>
      <c r="O124" s="83"/>
      <c r="P124" s="83"/>
      <c r="Q124" s="83"/>
      <c r="R124" s="83"/>
      <c r="S124" s="43"/>
      <c r="T124" s="43"/>
      <c r="U124" s="43"/>
      <c r="V124" s="6"/>
      <c r="W124" s="43"/>
      <c r="X124" s="6"/>
      <c r="Y124" s="43"/>
      <c r="Z124" s="43"/>
      <c r="AA124" s="43"/>
      <c r="AB124" s="83"/>
      <c r="AC124" s="83"/>
      <c r="AD124" s="43"/>
      <c r="AE124" s="43"/>
      <c r="AF124" s="43"/>
    </row>
    <row r="125" spans="1:32" ht="15.75" customHeight="1">
      <c r="A125" s="43"/>
      <c r="B125" s="43"/>
      <c r="C125" s="43"/>
      <c r="D125" s="43"/>
      <c r="E125" s="43"/>
      <c r="F125" s="43"/>
      <c r="G125" s="83"/>
      <c r="H125" s="83"/>
      <c r="I125" s="83"/>
      <c r="J125" s="83"/>
      <c r="K125" s="83"/>
      <c r="L125" s="83"/>
      <c r="M125" s="83"/>
      <c r="N125" s="83"/>
      <c r="O125" s="83"/>
      <c r="P125" s="83"/>
      <c r="Q125" s="83"/>
      <c r="R125" s="83"/>
      <c r="S125" s="43"/>
      <c r="T125" s="43"/>
      <c r="U125" s="43"/>
      <c r="V125" s="6"/>
      <c r="W125" s="43"/>
      <c r="X125" s="6"/>
      <c r="Y125" s="43"/>
      <c r="Z125" s="43"/>
      <c r="AA125" s="43"/>
      <c r="AB125" s="83"/>
      <c r="AC125" s="83"/>
      <c r="AD125" s="43"/>
      <c r="AE125" s="43"/>
      <c r="AF125" s="43"/>
    </row>
    <row r="126" spans="1:32" ht="15.75" customHeight="1">
      <c r="A126" s="43"/>
      <c r="B126" s="43"/>
      <c r="C126" s="43"/>
      <c r="D126" s="43"/>
      <c r="E126" s="43"/>
      <c r="F126" s="43"/>
      <c r="G126" s="83"/>
      <c r="H126" s="83"/>
      <c r="I126" s="83"/>
      <c r="J126" s="83"/>
      <c r="K126" s="83"/>
      <c r="L126" s="83"/>
      <c r="M126" s="83"/>
      <c r="N126" s="83"/>
      <c r="O126" s="83"/>
      <c r="P126" s="83"/>
      <c r="Q126" s="83"/>
      <c r="R126" s="83"/>
      <c r="S126" s="43"/>
      <c r="T126" s="43"/>
      <c r="U126" s="43"/>
      <c r="V126" s="6"/>
      <c r="W126" s="43"/>
      <c r="X126" s="6"/>
      <c r="Y126" s="43"/>
      <c r="Z126" s="43"/>
      <c r="AA126" s="43"/>
      <c r="AB126" s="83"/>
      <c r="AC126" s="83"/>
      <c r="AD126" s="43"/>
      <c r="AE126" s="43"/>
      <c r="AF126" s="43"/>
    </row>
    <row r="127" spans="1:32" ht="15.75" customHeight="1">
      <c r="A127" s="43"/>
      <c r="B127" s="43"/>
      <c r="C127" s="43"/>
      <c r="D127" s="43"/>
      <c r="E127" s="43"/>
      <c r="F127" s="43"/>
      <c r="G127" s="83"/>
      <c r="H127" s="83"/>
      <c r="I127" s="83"/>
      <c r="J127" s="83"/>
      <c r="K127" s="83"/>
      <c r="L127" s="83"/>
      <c r="M127" s="83"/>
      <c r="N127" s="83"/>
      <c r="O127" s="83"/>
      <c r="P127" s="83"/>
      <c r="Q127" s="83"/>
      <c r="R127" s="83"/>
      <c r="S127" s="43"/>
      <c r="T127" s="43"/>
      <c r="U127" s="43"/>
      <c r="V127" s="6"/>
      <c r="W127" s="43"/>
      <c r="X127" s="6"/>
      <c r="Y127" s="43"/>
      <c r="Z127" s="43"/>
      <c r="AA127" s="43"/>
      <c r="AB127" s="83"/>
      <c r="AC127" s="83"/>
      <c r="AD127" s="43"/>
      <c r="AE127" s="43"/>
      <c r="AF127" s="43"/>
    </row>
    <row r="128" spans="1:32" ht="15.75" customHeight="1">
      <c r="A128" s="43"/>
      <c r="B128" s="43"/>
      <c r="C128" s="43"/>
      <c r="D128" s="43"/>
      <c r="E128" s="43"/>
      <c r="F128" s="43"/>
      <c r="G128" s="83"/>
      <c r="H128" s="83"/>
      <c r="I128" s="83"/>
      <c r="J128" s="83"/>
      <c r="K128" s="83"/>
      <c r="L128" s="83"/>
      <c r="M128" s="83"/>
      <c r="N128" s="83"/>
      <c r="O128" s="83"/>
      <c r="P128" s="83"/>
      <c r="Q128" s="83"/>
      <c r="R128" s="83"/>
      <c r="S128" s="43"/>
      <c r="T128" s="43"/>
      <c r="U128" s="43"/>
      <c r="V128" s="6"/>
      <c r="W128" s="43"/>
      <c r="X128" s="6"/>
      <c r="Y128" s="43"/>
      <c r="Z128" s="43"/>
      <c r="AA128" s="43"/>
      <c r="AB128" s="83"/>
      <c r="AC128" s="83"/>
      <c r="AD128" s="43"/>
      <c r="AE128" s="43"/>
      <c r="AF128" s="43"/>
    </row>
    <row r="129" spans="1:32" ht="15.75" customHeight="1">
      <c r="A129" s="43"/>
      <c r="B129" s="43"/>
      <c r="C129" s="43"/>
      <c r="D129" s="43"/>
      <c r="E129" s="43"/>
      <c r="F129" s="43"/>
      <c r="G129" s="83"/>
      <c r="H129" s="83"/>
      <c r="I129" s="83"/>
      <c r="J129" s="83"/>
      <c r="K129" s="83"/>
      <c r="L129" s="83"/>
      <c r="M129" s="83"/>
      <c r="N129" s="83"/>
      <c r="O129" s="83"/>
      <c r="P129" s="83"/>
      <c r="Q129" s="83"/>
      <c r="R129" s="83"/>
      <c r="S129" s="43"/>
      <c r="T129" s="43"/>
      <c r="U129" s="43"/>
      <c r="V129" s="6"/>
      <c r="W129" s="43"/>
      <c r="X129" s="6"/>
      <c r="Y129" s="43"/>
      <c r="Z129" s="43"/>
      <c r="AA129" s="43"/>
      <c r="AB129" s="83"/>
      <c r="AC129" s="83"/>
      <c r="AD129" s="43"/>
      <c r="AE129" s="43"/>
      <c r="AF129" s="43"/>
    </row>
    <row r="130" spans="1:32" ht="15.75" customHeight="1">
      <c r="A130" s="43"/>
      <c r="B130" s="43"/>
      <c r="C130" s="43"/>
      <c r="D130" s="43"/>
      <c r="E130" s="43"/>
      <c r="F130" s="43"/>
      <c r="G130" s="83"/>
      <c r="H130" s="83"/>
      <c r="I130" s="83"/>
      <c r="J130" s="83"/>
      <c r="K130" s="83"/>
      <c r="L130" s="83"/>
      <c r="M130" s="83"/>
      <c r="N130" s="83"/>
      <c r="O130" s="83"/>
      <c r="P130" s="83"/>
      <c r="Q130" s="83"/>
      <c r="R130" s="83"/>
      <c r="S130" s="43"/>
      <c r="T130" s="43"/>
      <c r="U130" s="43"/>
      <c r="V130" s="6"/>
      <c r="W130" s="43"/>
      <c r="X130" s="6"/>
      <c r="Y130" s="43"/>
      <c r="Z130" s="43"/>
      <c r="AA130" s="43"/>
      <c r="AB130" s="83"/>
      <c r="AC130" s="83"/>
      <c r="AD130" s="43"/>
      <c r="AE130" s="43"/>
      <c r="AF130" s="43"/>
    </row>
    <row r="131" spans="1:32" ht="15.75" customHeight="1">
      <c r="A131" s="43"/>
      <c r="B131" s="43"/>
      <c r="C131" s="43"/>
      <c r="D131" s="43"/>
      <c r="E131" s="43"/>
      <c r="F131" s="43"/>
      <c r="G131" s="83"/>
      <c r="H131" s="83"/>
      <c r="I131" s="83"/>
      <c r="J131" s="83"/>
      <c r="K131" s="83"/>
      <c r="L131" s="83"/>
      <c r="M131" s="83"/>
      <c r="N131" s="83"/>
      <c r="O131" s="83"/>
      <c r="P131" s="83"/>
      <c r="Q131" s="83"/>
      <c r="R131" s="83"/>
      <c r="S131" s="43"/>
      <c r="T131" s="43"/>
      <c r="U131" s="43"/>
      <c r="V131" s="6"/>
      <c r="W131" s="43"/>
      <c r="X131" s="6"/>
      <c r="Y131" s="43"/>
      <c r="Z131" s="43"/>
      <c r="AA131" s="43"/>
      <c r="AB131" s="83"/>
      <c r="AC131" s="83"/>
      <c r="AD131" s="43"/>
      <c r="AE131" s="43"/>
      <c r="AF131" s="43"/>
    </row>
    <row r="132" spans="1:32" ht="15.75" customHeight="1">
      <c r="A132" s="43"/>
      <c r="B132" s="43"/>
      <c r="C132" s="43"/>
      <c r="D132" s="43"/>
      <c r="E132" s="43"/>
      <c r="F132" s="43"/>
      <c r="G132" s="83"/>
      <c r="H132" s="83"/>
      <c r="I132" s="83"/>
      <c r="J132" s="83"/>
      <c r="K132" s="83"/>
      <c r="L132" s="83"/>
      <c r="M132" s="83"/>
      <c r="N132" s="83"/>
      <c r="O132" s="83"/>
      <c r="P132" s="83"/>
      <c r="Q132" s="83"/>
      <c r="R132" s="83"/>
      <c r="S132" s="43"/>
      <c r="T132" s="43"/>
      <c r="U132" s="43"/>
      <c r="V132" s="6"/>
      <c r="W132" s="43"/>
      <c r="X132" s="6"/>
      <c r="Y132" s="43"/>
      <c r="Z132" s="43"/>
      <c r="AA132" s="43"/>
      <c r="AB132" s="83"/>
      <c r="AC132" s="83"/>
      <c r="AD132" s="43"/>
      <c r="AE132" s="43"/>
      <c r="AF132" s="43"/>
    </row>
    <row r="133" spans="1:32" ht="15.75" customHeight="1">
      <c r="A133" s="43"/>
      <c r="B133" s="43"/>
      <c r="C133" s="43"/>
      <c r="D133" s="43"/>
      <c r="E133" s="43"/>
      <c r="F133" s="43"/>
      <c r="G133" s="83"/>
      <c r="H133" s="83"/>
      <c r="I133" s="83"/>
      <c r="J133" s="83"/>
      <c r="K133" s="83"/>
      <c r="L133" s="83"/>
      <c r="M133" s="83"/>
      <c r="N133" s="83"/>
      <c r="O133" s="83"/>
      <c r="P133" s="83"/>
      <c r="Q133" s="83"/>
      <c r="R133" s="83"/>
      <c r="S133" s="43"/>
      <c r="T133" s="43"/>
      <c r="U133" s="43"/>
      <c r="V133" s="6"/>
      <c r="W133" s="43"/>
      <c r="X133" s="6"/>
      <c r="Y133" s="43"/>
      <c r="Z133" s="43"/>
      <c r="AA133" s="43"/>
      <c r="AB133" s="83"/>
      <c r="AC133" s="83"/>
      <c r="AD133" s="43"/>
      <c r="AE133" s="43"/>
      <c r="AF133" s="43"/>
    </row>
    <row r="134" spans="1:32" ht="15.75" customHeight="1">
      <c r="A134" s="43"/>
      <c r="B134" s="43"/>
      <c r="C134" s="43"/>
      <c r="D134" s="43"/>
      <c r="E134" s="43"/>
      <c r="F134" s="43"/>
      <c r="G134" s="83"/>
      <c r="H134" s="83"/>
      <c r="I134" s="83"/>
      <c r="J134" s="83"/>
      <c r="K134" s="83"/>
      <c r="L134" s="83"/>
      <c r="M134" s="83"/>
      <c r="N134" s="83"/>
      <c r="O134" s="83"/>
      <c r="P134" s="83"/>
      <c r="Q134" s="83"/>
      <c r="R134" s="83"/>
      <c r="S134" s="43"/>
      <c r="T134" s="43"/>
      <c r="U134" s="43"/>
      <c r="V134" s="6"/>
      <c r="W134" s="43"/>
      <c r="X134" s="6"/>
      <c r="Y134" s="43"/>
      <c r="Z134" s="43"/>
      <c r="AA134" s="43"/>
      <c r="AB134" s="83"/>
      <c r="AC134" s="83"/>
      <c r="AD134" s="43"/>
      <c r="AE134" s="43"/>
      <c r="AF134" s="43"/>
    </row>
    <row r="135" spans="1:32" ht="15.75" customHeight="1">
      <c r="A135" s="43"/>
      <c r="B135" s="43"/>
      <c r="C135" s="43"/>
      <c r="D135" s="43"/>
      <c r="E135" s="43"/>
      <c r="F135" s="43"/>
      <c r="G135" s="83"/>
      <c r="H135" s="83"/>
      <c r="I135" s="83"/>
      <c r="J135" s="83"/>
      <c r="K135" s="83"/>
      <c r="L135" s="83"/>
      <c r="M135" s="83"/>
      <c r="N135" s="83"/>
      <c r="O135" s="83"/>
      <c r="P135" s="83"/>
      <c r="Q135" s="83"/>
      <c r="R135" s="83"/>
      <c r="S135" s="43"/>
      <c r="T135" s="43"/>
      <c r="U135" s="43"/>
      <c r="V135" s="6"/>
      <c r="W135" s="43"/>
      <c r="X135" s="6"/>
      <c r="Y135" s="43"/>
      <c r="Z135" s="43"/>
      <c r="AA135" s="43"/>
      <c r="AB135" s="83"/>
      <c r="AC135" s="83"/>
      <c r="AD135" s="43"/>
      <c r="AE135" s="43"/>
      <c r="AF135" s="43"/>
    </row>
    <row r="136" spans="1:32" ht="15.75" customHeight="1">
      <c r="A136" s="43"/>
      <c r="B136" s="43"/>
      <c r="C136" s="43"/>
      <c r="D136" s="43"/>
      <c r="E136" s="43"/>
      <c r="F136" s="43"/>
      <c r="G136" s="83"/>
      <c r="H136" s="83"/>
      <c r="I136" s="83"/>
      <c r="J136" s="83"/>
      <c r="K136" s="83"/>
      <c r="L136" s="83"/>
      <c r="M136" s="83"/>
      <c r="N136" s="83"/>
      <c r="O136" s="83"/>
      <c r="P136" s="83"/>
      <c r="Q136" s="83"/>
      <c r="R136" s="83"/>
      <c r="S136" s="43"/>
      <c r="T136" s="43"/>
      <c r="U136" s="43"/>
      <c r="V136" s="6"/>
      <c r="W136" s="43"/>
      <c r="X136" s="6"/>
      <c r="Y136" s="43"/>
      <c r="Z136" s="43"/>
      <c r="AA136" s="43"/>
      <c r="AB136" s="83"/>
      <c r="AC136" s="83"/>
      <c r="AD136" s="43"/>
      <c r="AE136" s="43"/>
      <c r="AF136" s="43"/>
    </row>
    <row r="137" spans="1:32" ht="15.75" customHeight="1">
      <c r="A137" s="43"/>
      <c r="B137" s="43"/>
      <c r="C137" s="43"/>
      <c r="D137" s="43"/>
      <c r="E137" s="43"/>
      <c r="F137" s="43"/>
      <c r="G137" s="83"/>
      <c r="H137" s="83"/>
      <c r="I137" s="83"/>
      <c r="J137" s="83"/>
      <c r="K137" s="83"/>
      <c r="L137" s="83"/>
      <c r="M137" s="83"/>
      <c r="N137" s="83"/>
      <c r="O137" s="83"/>
      <c r="P137" s="83"/>
      <c r="Q137" s="83"/>
      <c r="R137" s="83"/>
      <c r="S137" s="43"/>
      <c r="T137" s="43"/>
      <c r="U137" s="43"/>
      <c r="V137" s="6"/>
      <c r="W137" s="43"/>
      <c r="X137" s="6"/>
      <c r="Y137" s="43"/>
      <c r="Z137" s="43"/>
      <c r="AA137" s="43"/>
      <c r="AB137" s="83"/>
      <c r="AC137" s="83"/>
      <c r="AD137" s="43"/>
      <c r="AE137" s="43"/>
      <c r="AF137" s="43"/>
    </row>
    <row r="138" spans="1:32" ht="15.75" customHeight="1">
      <c r="A138" s="43"/>
      <c r="B138" s="43"/>
      <c r="C138" s="43"/>
      <c r="D138" s="43"/>
      <c r="E138" s="43"/>
      <c r="F138" s="43"/>
      <c r="G138" s="83"/>
      <c r="H138" s="83"/>
      <c r="I138" s="83"/>
      <c r="J138" s="83"/>
      <c r="K138" s="83"/>
      <c r="L138" s="83"/>
      <c r="M138" s="83"/>
      <c r="N138" s="83"/>
      <c r="O138" s="83"/>
      <c r="P138" s="83"/>
      <c r="Q138" s="83"/>
      <c r="R138" s="83"/>
      <c r="S138" s="43"/>
      <c r="T138" s="43"/>
      <c r="U138" s="43"/>
      <c r="V138" s="6"/>
      <c r="W138" s="43"/>
      <c r="X138" s="6"/>
      <c r="Y138" s="43"/>
      <c r="Z138" s="43"/>
      <c r="AA138" s="43"/>
      <c r="AB138" s="83"/>
      <c r="AC138" s="83"/>
      <c r="AD138" s="43"/>
      <c r="AE138" s="43"/>
      <c r="AF138" s="43"/>
    </row>
    <row r="139" spans="1:32" ht="15.75" customHeight="1">
      <c r="A139" s="43"/>
      <c r="B139" s="43"/>
      <c r="C139" s="43"/>
      <c r="D139" s="43"/>
      <c r="E139" s="43"/>
      <c r="F139" s="43"/>
      <c r="G139" s="83"/>
      <c r="H139" s="83"/>
      <c r="I139" s="83"/>
      <c r="J139" s="83"/>
      <c r="K139" s="83"/>
      <c r="L139" s="83"/>
      <c r="M139" s="83"/>
      <c r="N139" s="83"/>
      <c r="O139" s="83"/>
      <c r="P139" s="83"/>
      <c r="Q139" s="83"/>
      <c r="R139" s="83"/>
      <c r="S139" s="43"/>
      <c r="T139" s="43"/>
      <c r="U139" s="43"/>
      <c r="V139" s="6"/>
      <c r="W139" s="43"/>
      <c r="X139" s="6"/>
      <c r="Y139" s="43"/>
      <c r="Z139" s="43"/>
      <c r="AA139" s="43"/>
      <c r="AB139" s="83"/>
      <c r="AC139" s="83"/>
      <c r="AD139" s="43"/>
      <c r="AE139" s="43"/>
      <c r="AF139" s="43"/>
    </row>
    <row r="140" spans="1:32" ht="15.75" customHeight="1">
      <c r="A140" s="43"/>
      <c r="B140" s="43"/>
      <c r="C140" s="43"/>
      <c r="D140" s="43"/>
      <c r="E140" s="43"/>
      <c r="F140" s="43"/>
      <c r="G140" s="83"/>
      <c r="H140" s="83"/>
      <c r="I140" s="83"/>
      <c r="J140" s="83"/>
      <c r="K140" s="83"/>
      <c r="L140" s="83"/>
      <c r="M140" s="83"/>
      <c r="N140" s="83"/>
      <c r="O140" s="83"/>
      <c r="P140" s="83"/>
      <c r="Q140" s="83"/>
      <c r="R140" s="83"/>
      <c r="S140" s="43"/>
      <c r="T140" s="43"/>
      <c r="U140" s="43"/>
      <c r="V140" s="6"/>
      <c r="W140" s="43"/>
      <c r="X140" s="6"/>
      <c r="Y140" s="43"/>
      <c r="Z140" s="43"/>
      <c r="AA140" s="43"/>
      <c r="AB140" s="83"/>
      <c r="AC140" s="83"/>
      <c r="AD140" s="43"/>
      <c r="AE140" s="43"/>
      <c r="AF140" s="43"/>
    </row>
    <row r="141" spans="1:32" ht="15.75" customHeight="1">
      <c r="A141" s="43"/>
      <c r="B141" s="43"/>
      <c r="C141" s="43"/>
      <c r="D141" s="43"/>
      <c r="E141" s="43"/>
      <c r="F141" s="43"/>
      <c r="G141" s="83"/>
      <c r="H141" s="83"/>
      <c r="I141" s="83"/>
      <c r="J141" s="83"/>
      <c r="K141" s="83"/>
      <c r="L141" s="83"/>
      <c r="M141" s="83"/>
      <c r="N141" s="83"/>
      <c r="O141" s="83"/>
      <c r="P141" s="83"/>
      <c r="Q141" s="83"/>
      <c r="R141" s="83"/>
      <c r="S141" s="43"/>
      <c r="T141" s="43"/>
      <c r="U141" s="43"/>
      <c r="V141" s="6"/>
      <c r="W141" s="43"/>
      <c r="X141" s="6"/>
      <c r="Y141" s="43"/>
      <c r="Z141" s="43"/>
      <c r="AA141" s="43"/>
      <c r="AB141" s="83"/>
      <c r="AC141" s="83"/>
      <c r="AD141" s="43"/>
      <c r="AE141" s="43"/>
      <c r="AF141" s="43"/>
    </row>
    <row r="142" spans="1:32" ht="15.75" customHeight="1">
      <c r="A142" s="43"/>
      <c r="B142" s="43"/>
      <c r="C142" s="43"/>
      <c r="D142" s="43"/>
      <c r="E142" s="43"/>
      <c r="F142" s="43"/>
      <c r="G142" s="83"/>
      <c r="H142" s="83"/>
      <c r="I142" s="83"/>
      <c r="J142" s="83"/>
      <c r="K142" s="83"/>
      <c r="L142" s="83"/>
      <c r="M142" s="83"/>
      <c r="N142" s="83"/>
      <c r="O142" s="83"/>
      <c r="P142" s="83"/>
      <c r="Q142" s="83"/>
      <c r="R142" s="83"/>
      <c r="S142" s="43"/>
      <c r="T142" s="43"/>
      <c r="U142" s="43"/>
      <c r="V142" s="6"/>
      <c r="W142" s="43"/>
      <c r="X142" s="6"/>
      <c r="Y142" s="43"/>
      <c r="Z142" s="43"/>
      <c r="AA142" s="43"/>
      <c r="AB142" s="83"/>
      <c r="AC142" s="83"/>
      <c r="AD142" s="43"/>
      <c r="AE142" s="43"/>
      <c r="AF142" s="43"/>
    </row>
    <row r="143" spans="1:32" ht="15.75" customHeight="1">
      <c r="A143" s="43"/>
      <c r="B143" s="43"/>
      <c r="C143" s="43"/>
      <c r="D143" s="43"/>
      <c r="E143" s="43"/>
      <c r="F143" s="43"/>
      <c r="G143" s="83"/>
      <c r="H143" s="83"/>
      <c r="I143" s="83"/>
      <c r="J143" s="83"/>
      <c r="K143" s="83"/>
      <c r="L143" s="83"/>
      <c r="M143" s="83"/>
      <c r="N143" s="83"/>
      <c r="O143" s="83"/>
      <c r="P143" s="83"/>
      <c r="Q143" s="83"/>
      <c r="R143" s="83"/>
      <c r="S143" s="43"/>
      <c r="T143" s="43"/>
      <c r="U143" s="43"/>
      <c r="V143" s="6"/>
      <c r="W143" s="43"/>
      <c r="X143" s="6"/>
      <c r="Y143" s="43"/>
      <c r="Z143" s="43"/>
      <c r="AA143" s="43"/>
      <c r="AB143" s="83"/>
      <c r="AC143" s="83"/>
      <c r="AD143" s="43"/>
      <c r="AE143" s="43"/>
      <c r="AF143" s="43"/>
    </row>
    <row r="144" spans="1:32" ht="15.75" customHeight="1">
      <c r="A144" s="43"/>
      <c r="B144" s="43"/>
      <c r="C144" s="43"/>
      <c r="D144" s="43"/>
      <c r="E144" s="43"/>
      <c r="F144" s="43"/>
      <c r="G144" s="83"/>
      <c r="H144" s="83"/>
      <c r="I144" s="83"/>
      <c r="J144" s="83"/>
      <c r="K144" s="83"/>
      <c r="L144" s="83"/>
      <c r="M144" s="83"/>
      <c r="N144" s="83"/>
      <c r="O144" s="83"/>
      <c r="P144" s="83"/>
      <c r="Q144" s="83"/>
      <c r="R144" s="83"/>
      <c r="S144" s="43"/>
      <c r="T144" s="43"/>
      <c r="U144" s="43"/>
      <c r="V144" s="6"/>
      <c r="W144" s="43"/>
      <c r="X144" s="6"/>
      <c r="Y144" s="43"/>
      <c r="Z144" s="43"/>
      <c r="AA144" s="43"/>
      <c r="AB144" s="83"/>
      <c r="AC144" s="83"/>
      <c r="AD144" s="43"/>
      <c r="AE144" s="43"/>
      <c r="AF144" s="43"/>
    </row>
    <row r="145" spans="1:32" ht="15.75" customHeight="1">
      <c r="A145" s="43"/>
      <c r="B145" s="43"/>
      <c r="C145" s="43"/>
      <c r="D145" s="43"/>
      <c r="E145" s="43"/>
      <c r="F145" s="43"/>
      <c r="G145" s="83"/>
      <c r="H145" s="83"/>
      <c r="I145" s="83"/>
      <c r="J145" s="83"/>
      <c r="K145" s="83"/>
      <c r="L145" s="83"/>
      <c r="M145" s="83"/>
      <c r="N145" s="83"/>
      <c r="O145" s="83"/>
      <c r="P145" s="83"/>
      <c r="Q145" s="83"/>
      <c r="R145" s="83"/>
      <c r="S145" s="43"/>
      <c r="T145" s="43"/>
      <c r="U145" s="43"/>
      <c r="V145" s="6"/>
      <c r="W145" s="43"/>
      <c r="X145" s="6"/>
      <c r="Y145" s="43"/>
      <c r="Z145" s="43"/>
      <c r="AA145" s="43"/>
      <c r="AB145" s="83"/>
      <c r="AC145" s="83"/>
      <c r="AD145" s="43"/>
      <c r="AE145" s="43"/>
      <c r="AF145" s="43"/>
    </row>
    <row r="146" spans="1:32" ht="15.75" customHeight="1">
      <c r="A146" s="43"/>
      <c r="B146" s="43"/>
      <c r="C146" s="43"/>
      <c r="D146" s="43"/>
      <c r="E146" s="43"/>
      <c r="F146" s="43"/>
      <c r="G146" s="83"/>
      <c r="H146" s="83"/>
      <c r="I146" s="83"/>
      <c r="J146" s="83"/>
      <c r="K146" s="83"/>
      <c r="L146" s="83"/>
      <c r="M146" s="83"/>
      <c r="N146" s="83"/>
      <c r="O146" s="83"/>
      <c r="P146" s="83"/>
      <c r="Q146" s="83"/>
      <c r="R146" s="83"/>
      <c r="S146" s="43"/>
      <c r="T146" s="43"/>
      <c r="U146" s="43"/>
      <c r="V146" s="6"/>
      <c r="W146" s="43"/>
      <c r="X146" s="6"/>
      <c r="Y146" s="43"/>
      <c r="Z146" s="43"/>
      <c r="AA146" s="43"/>
      <c r="AB146" s="83"/>
      <c r="AC146" s="83"/>
      <c r="AD146" s="43"/>
      <c r="AE146" s="43"/>
      <c r="AF146" s="43"/>
    </row>
    <row r="147" spans="1:32" ht="15.75" customHeight="1">
      <c r="A147" s="43"/>
      <c r="B147" s="43"/>
      <c r="C147" s="43"/>
      <c r="D147" s="43"/>
      <c r="E147" s="43"/>
      <c r="F147" s="43"/>
      <c r="G147" s="83"/>
      <c r="H147" s="83"/>
      <c r="I147" s="83"/>
      <c r="J147" s="83"/>
      <c r="K147" s="83"/>
      <c r="L147" s="83"/>
      <c r="M147" s="83"/>
      <c r="N147" s="83"/>
      <c r="O147" s="83"/>
      <c r="P147" s="83"/>
      <c r="Q147" s="83"/>
      <c r="R147" s="83"/>
      <c r="S147" s="43"/>
      <c r="T147" s="43"/>
      <c r="U147" s="43"/>
      <c r="V147" s="6"/>
      <c r="W147" s="43"/>
      <c r="X147" s="6"/>
      <c r="Y147" s="43"/>
      <c r="Z147" s="43"/>
      <c r="AA147" s="43"/>
      <c r="AB147" s="83"/>
      <c r="AC147" s="83"/>
      <c r="AD147" s="43"/>
      <c r="AE147" s="43"/>
      <c r="AF147" s="43"/>
    </row>
    <row r="148" spans="1:32" ht="15.75" customHeight="1">
      <c r="A148" s="43"/>
      <c r="B148" s="43"/>
      <c r="C148" s="43"/>
      <c r="D148" s="43"/>
      <c r="E148" s="43"/>
      <c r="F148" s="43"/>
      <c r="G148" s="83"/>
      <c r="H148" s="83"/>
      <c r="I148" s="83"/>
      <c r="J148" s="83"/>
      <c r="K148" s="83"/>
      <c r="L148" s="83"/>
      <c r="M148" s="83"/>
      <c r="N148" s="83"/>
      <c r="O148" s="83"/>
      <c r="P148" s="83"/>
      <c r="Q148" s="83"/>
      <c r="R148" s="83"/>
      <c r="S148" s="43"/>
      <c r="T148" s="43"/>
      <c r="U148" s="43"/>
      <c r="V148" s="6"/>
      <c r="W148" s="43"/>
      <c r="X148" s="6"/>
      <c r="Y148" s="43"/>
      <c r="Z148" s="43"/>
      <c r="AA148" s="43"/>
      <c r="AB148" s="83"/>
      <c r="AC148" s="83"/>
      <c r="AD148" s="43"/>
      <c r="AE148" s="43"/>
      <c r="AF148" s="43"/>
    </row>
    <row r="149" spans="1:32" ht="15.75" customHeight="1">
      <c r="A149" s="43"/>
      <c r="B149" s="43"/>
      <c r="C149" s="43"/>
      <c r="D149" s="43"/>
      <c r="E149" s="43"/>
      <c r="F149" s="43"/>
      <c r="G149" s="83"/>
      <c r="H149" s="83"/>
      <c r="I149" s="83"/>
      <c r="J149" s="83"/>
      <c r="K149" s="83"/>
      <c r="L149" s="83"/>
      <c r="M149" s="83"/>
      <c r="N149" s="83"/>
      <c r="O149" s="83"/>
      <c r="P149" s="83"/>
      <c r="Q149" s="83"/>
      <c r="R149" s="83"/>
      <c r="S149" s="43"/>
      <c r="T149" s="43"/>
      <c r="U149" s="43"/>
      <c r="V149" s="6"/>
      <c r="W149" s="43"/>
      <c r="X149" s="6"/>
      <c r="Y149" s="43"/>
      <c r="Z149" s="43"/>
      <c r="AA149" s="43"/>
      <c r="AB149" s="83"/>
      <c r="AC149" s="83"/>
      <c r="AD149" s="43"/>
      <c r="AE149" s="43"/>
      <c r="AF149" s="43"/>
    </row>
    <row r="150" spans="1:32" ht="15.75" customHeight="1">
      <c r="A150" s="43"/>
      <c r="B150" s="43"/>
      <c r="C150" s="43"/>
      <c r="D150" s="43"/>
      <c r="E150" s="43"/>
      <c r="F150" s="43"/>
      <c r="G150" s="83"/>
      <c r="H150" s="83"/>
      <c r="I150" s="83"/>
      <c r="J150" s="83"/>
      <c r="K150" s="83"/>
      <c r="L150" s="83"/>
      <c r="M150" s="83"/>
      <c r="N150" s="83"/>
      <c r="O150" s="83"/>
      <c r="P150" s="83"/>
      <c r="Q150" s="83"/>
      <c r="R150" s="83"/>
      <c r="S150" s="43"/>
      <c r="T150" s="43"/>
      <c r="U150" s="43"/>
      <c r="V150" s="6"/>
      <c r="W150" s="43"/>
      <c r="X150" s="6"/>
      <c r="Y150" s="43"/>
      <c r="Z150" s="43"/>
      <c r="AA150" s="43"/>
      <c r="AB150" s="83"/>
      <c r="AC150" s="83"/>
      <c r="AD150" s="43"/>
      <c r="AE150" s="43"/>
      <c r="AF150" s="43"/>
    </row>
    <row r="151" spans="1:32" ht="15.75" customHeight="1">
      <c r="A151" s="43"/>
      <c r="B151" s="43"/>
      <c r="C151" s="43"/>
      <c r="D151" s="43"/>
      <c r="E151" s="43"/>
      <c r="F151" s="43"/>
      <c r="G151" s="83"/>
      <c r="H151" s="83"/>
      <c r="I151" s="83"/>
      <c r="J151" s="83"/>
      <c r="K151" s="83"/>
      <c r="L151" s="83"/>
      <c r="M151" s="83"/>
      <c r="N151" s="83"/>
      <c r="O151" s="83"/>
      <c r="P151" s="83"/>
      <c r="Q151" s="83"/>
      <c r="R151" s="83"/>
      <c r="S151" s="43"/>
      <c r="T151" s="43"/>
      <c r="U151" s="43"/>
      <c r="V151" s="6"/>
      <c r="W151" s="43"/>
      <c r="X151" s="6"/>
      <c r="Y151" s="43"/>
      <c r="Z151" s="43"/>
      <c r="AA151" s="43"/>
      <c r="AB151" s="83"/>
      <c r="AC151" s="83"/>
      <c r="AD151" s="43"/>
      <c r="AE151" s="43"/>
      <c r="AF151" s="43"/>
    </row>
    <row r="152" spans="1:32" ht="15.75" customHeight="1">
      <c r="A152" s="43"/>
      <c r="B152" s="43"/>
      <c r="C152" s="43"/>
      <c r="D152" s="43"/>
      <c r="E152" s="43"/>
      <c r="F152" s="43"/>
      <c r="G152" s="83"/>
      <c r="H152" s="83"/>
      <c r="I152" s="83"/>
      <c r="J152" s="83"/>
      <c r="K152" s="83"/>
      <c r="L152" s="83"/>
      <c r="M152" s="83"/>
      <c r="N152" s="83"/>
      <c r="O152" s="83"/>
      <c r="P152" s="83"/>
      <c r="Q152" s="83"/>
      <c r="R152" s="83"/>
      <c r="S152" s="43"/>
      <c r="T152" s="43"/>
      <c r="U152" s="43"/>
      <c r="V152" s="6"/>
      <c r="W152" s="43"/>
      <c r="X152" s="6"/>
      <c r="Y152" s="43"/>
      <c r="Z152" s="43"/>
      <c r="AA152" s="43"/>
      <c r="AB152" s="83"/>
      <c r="AC152" s="83"/>
      <c r="AD152" s="43"/>
      <c r="AE152" s="43"/>
      <c r="AF152" s="43"/>
    </row>
    <row r="153" spans="1:32" ht="15.75" customHeight="1">
      <c r="A153" s="43"/>
      <c r="B153" s="43"/>
      <c r="C153" s="43"/>
      <c r="D153" s="43"/>
      <c r="E153" s="43"/>
      <c r="F153" s="43"/>
      <c r="G153" s="83"/>
      <c r="H153" s="83"/>
      <c r="I153" s="83"/>
      <c r="J153" s="83"/>
      <c r="K153" s="83"/>
      <c r="L153" s="83"/>
      <c r="M153" s="83"/>
      <c r="N153" s="83"/>
      <c r="O153" s="83"/>
      <c r="P153" s="83"/>
      <c r="Q153" s="83"/>
      <c r="R153" s="83"/>
      <c r="S153" s="43"/>
      <c r="T153" s="43"/>
      <c r="U153" s="43"/>
      <c r="V153" s="6"/>
      <c r="W153" s="43"/>
      <c r="X153" s="6"/>
      <c r="Y153" s="43"/>
      <c r="Z153" s="43"/>
      <c r="AA153" s="43"/>
      <c r="AB153" s="83"/>
      <c r="AC153" s="83"/>
      <c r="AD153" s="43"/>
      <c r="AE153" s="43"/>
      <c r="AF153" s="43"/>
    </row>
    <row r="154" spans="1:32" ht="15.75" customHeight="1">
      <c r="A154" s="43"/>
      <c r="B154" s="43"/>
      <c r="C154" s="43"/>
      <c r="D154" s="43"/>
      <c r="E154" s="43"/>
      <c r="F154" s="43"/>
      <c r="G154" s="83"/>
      <c r="H154" s="83"/>
      <c r="I154" s="83"/>
      <c r="J154" s="83"/>
      <c r="K154" s="83"/>
      <c r="L154" s="83"/>
      <c r="M154" s="83"/>
      <c r="N154" s="83"/>
      <c r="O154" s="83"/>
      <c r="P154" s="83"/>
      <c r="Q154" s="83"/>
      <c r="R154" s="83"/>
      <c r="S154" s="43"/>
      <c r="T154" s="43"/>
      <c r="U154" s="43"/>
      <c r="V154" s="6"/>
      <c r="W154" s="43"/>
      <c r="X154" s="6"/>
      <c r="Y154" s="43"/>
      <c r="Z154" s="43"/>
      <c r="AA154" s="43"/>
      <c r="AB154" s="83"/>
      <c r="AC154" s="83"/>
      <c r="AD154" s="43"/>
      <c r="AE154" s="43"/>
      <c r="AF154" s="43"/>
    </row>
    <row r="155" spans="1:32" ht="15.75" customHeight="1">
      <c r="A155" s="43"/>
      <c r="B155" s="43"/>
      <c r="C155" s="43"/>
      <c r="D155" s="43"/>
      <c r="E155" s="43"/>
      <c r="F155" s="43"/>
      <c r="G155" s="83"/>
      <c r="H155" s="83"/>
      <c r="I155" s="83"/>
      <c r="J155" s="83"/>
      <c r="K155" s="83"/>
      <c r="L155" s="83"/>
      <c r="M155" s="83"/>
      <c r="N155" s="83"/>
      <c r="O155" s="83"/>
      <c r="P155" s="83"/>
      <c r="Q155" s="83"/>
      <c r="R155" s="83"/>
      <c r="S155" s="43"/>
      <c r="T155" s="43"/>
      <c r="U155" s="43"/>
      <c r="V155" s="6"/>
      <c r="W155" s="43"/>
      <c r="X155" s="6"/>
      <c r="Y155" s="43"/>
      <c r="Z155" s="43"/>
      <c r="AA155" s="43"/>
      <c r="AB155" s="83"/>
      <c r="AC155" s="83"/>
      <c r="AD155" s="43"/>
      <c r="AE155" s="43"/>
      <c r="AF155" s="43"/>
    </row>
    <row r="156" spans="1:32" ht="15.75" customHeight="1">
      <c r="A156" s="43"/>
      <c r="B156" s="43"/>
      <c r="C156" s="43"/>
      <c r="D156" s="43"/>
      <c r="E156" s="43"/>
      <c r="F156" s="43"/>
      <c r="G156" s="83"/>
      <c r="H156" s="83"/>
      <c r="I156" s="83"/>
      <c r="J156" s="83"/>
      <c r="K156" s="83"/>
      <c r="L156" s="83"/>
      <c r="M156" s="83"/>
      <c r="N156" s="83"/>
      <c r="O156" s="83"/>
      <c r="P156" s="83"/>
      <c r="Q156" s="83"/>
      <c r="R156" s="83"/>
      <c r="S156" s="43"/>
      <c r="T156" s="43"/>
      <c r="U156" s="43"/>
      <c r="V156" s="6"/>
      <c r="W156" s="43"/>
      <c r="X156" s="6"/>
      <c r="Y156" s="43"/>
      <c r="Z156" s="43"/>
      <c r="AA156" s="43"/>
      <c r="AB156" s="83"/>
      <c r="AC156" s="83"/>
      <c r="AD156" s="43"/>
      <c r="AE156" s="43"/>
      <c r="AF156" s="43"/>
    </row>
    <row r="157" spans="1:32" ht="15.75" customHeight="1">
      <c r="A157" s="43"/>
      <c r="B157" s="43"/>
      <c r="C157" s="43"/>
      <c r="D157" s="43"/>
      <c r="E157" s="43"/>
      <c r="F157" s="43"/>
      <c r="G157" s="83"/>
      <c r="H157" s="83"/>
      <c r="I157" s="83"/>
      <c r="J157" s="83"/>
      <c r="K157" s="83"/>
      <c r="L157" s="83"/>
      <c r="M157" s="83"/>
      <c r="N157" s="83"/>
      <c r="O157" s="83"/>
      <c r="P157" s="83"/>
      <c r="Q157" s="83"/>
      <c r="R157" s="83"/>
      <c r="S157" s="43"/>
      <c r="T157" s="43"/>
      <c r="U157" s="43"/>
      <c r="V157" s="6"/>
      <c r="W157" s="43"/>
      <c r="X157" s="6"/>
      <c r="Y157" s="43"/>
      <c r="Z157" s="43"/>
      <c r="AA157" s="43"/>
      <c r="AB157" s="83"/>
      <c r="AC157" s="83"/>
      <c r="AD157" s="43"/>
      <c r="AE157" s="43"/>
      <c r="AF157" s="43"/>
    </row>
    <row r="158" spans="1:32" ht="15.75" customHeight="1">
      <c r="A158" s="43"/>
      <c r="B158" s="43"/>
      <c r="C158" s="43"/>
      <c r="D158" s="43"/>
      <c r="E158" s="43"/>
      <c r="F158" s="43"/>
      <c r="G158" s="83"/>
      <c r="H158" s="83"/>
      <c r="I158" s="83"/>
      <c r="J158" s="83"/>
      <c r="K158" s="83"/>
      <c r="L158" s="83"/>
      <c r="M158" s="83"/>
      <c r="N158" s="83"/>
      <c r="O158" s="83"/>
      <c r="P158" s="83"/>
      <c r="Q158" s="83"/>
      <c r="R158" s="83"/>
      <c r="S158" s="43"/>
      <c r="T158" s="43"/>
      <c r="U158" s="43"/>
      <c r="V158" s="6"/>
      <c r="W158" s="43"/>
      <c r="X158" s="6"/>
      <c r="Y158" s="43"/>
      <c r="Z158" s="43"/>
      <c r="AA158" s="43"/>
      <c r="AB158" s="83"/>
      <c r="AC158" s="83"/>
      <c r="AD158" s="43"/>
      <c r="AE158" s="43"/>
      <c r="AF158" s="43"/>
    </row>
    <row r="159" spans="1:32" ht="15.75" customHeight="1">
      <c r="A159" s="43"/>
      <c r="B159" s="43"/>
      <c r="C159" s="43"/>
      <c r="D159" s="43"/>
      <c r="E159" s="43"/>
      <c r="F159" s="43"/>
      <c r="G159" s="83"/>
      <c r="H159" s="83"/>
      <c r="I159" s="83"/>
      <c r="J159" s="83"/>
      <c r="K159" s="83"/>
      <c r="L159" s="83"/>
      <c r="M159" s="83"/>
      <c r="N159" s="83"/>
      <c r="O159" s="83"/>
      <c r="P159" s="83"/>
      <c r="Q159" s="83"/>
      <c r="R159" s="83"/>
      <c r="S159" s="43"/>
      <c r="T159" s="43"/>
      <c r="U159" s="43"/>
      <c r="V159" s="6"/>
      <c r="W159" s="43"/>
      <c r="X159" s="6"/>
      <c r="Y159" s="43"/>
      <c r="Z159" s="43"/>
      <c r="AA159" s="43"/>
      <c r="AB159" s="83"/>
      <c r="AC159" s="83"/>
      <c r="AD159" s="43"/>
      <c r="AE159" s="43"/>
      <c r="AF159" s="43"/>
    </row>
    <row r="160" spans="1:32" ht="15.75" customHeight="1">
      <c r="A160" s="43"/>
      <c r="B160" s="43"/>
      <c r="C160" s="43"/>
      <c r="D160" s="43"/>
      <c r="E160" s="43"/>
      <c r="F160" s="43"/>
      <c r="G160" s="83"/>
      <c r="H160" s="83"/>
      <c r="I160" s="83"/>
      <c r="J160" s="83"/>
      <c r="K160" s="83"/>
      <c r="L160" s="83"/>
      <c r="M160" s="83"/>
      <c r="N160" s="83"/>
      <c r="O160" s="83"/>
      <c r="P160" s="83"/>
      <c r="Q160" s="83"/>
      <c r="R160" s="83"/>
      <c r="S160" s="43"/>
      <c r="T160" s="43"/>
      <c r="U160" s="43"/>
      <c r="V160" s="6"/>
      <c r="W160" s="43"/>
      <c r="X160" s="6"/>
      <c r="Y160" s="43"/>
      <c r="Z160" s="43"/>
      <c r="AA160" s="43"/>
      <c r="AB160" s="83"/>
      <c r="AC160" s="83"/>
      <c r="AD160" s="43"/>
      <c r="AE160" s="43"/>
      <c r="AF160" s="43"/>
    </row>
    <row r="161" spans="1:32" ht="15.75" customHeight="1">
      <c r="A161" s="43"/>
      <c r="B161" s="43"/>
      <c r="C161" s="43"/>
      <c r="D161" s="43"/>
      <c r="E161" s="43"/>
      <c r="F161" s="43"/>
      <c r="G161" s="83"/>
      <c r="H161" s="83"/>
      <c r="I161" s="83"/>
      <c r="J161" s="83"/>
      <c r="K161" s="83"/>
      <c r="L161" s="83"/>
      <c r="M161" s="83"/>
      <c r="N161" s="83"/>
      <c r="O161" s="83"/>
      <c r="P161" s="83"/>
      <c r="Q161" s="83"/>
      <c r="R161" s="83"/>
      <c r="S161" s="43"/>
      <c r="T161" s="43"/>
      <c r="U161" s="43"/>
      <c r="V161" s="6"/>
      <c r="W161" s="43"/>
      <c r="X161" s="6"/>
      <c r="Y161" s="43"/>
      <c r="Z161" s="43"/>
      <c r="AA161" s="43"/>
      <c r="AB161" s="83"/>
      <c r="AC161" s="83"/>
      <c r="AD161" s="43"/>
      <c r="AE161" s="43"/>
      <c r="AF161" s="43"/>
    </row>
    <row r="162" spans="1:32" ht="15.75" customHeight="1">
      <c r="A162" s="43"/>
      <c r="B162" s="43"/>
      <c r="C162" s="43"/>
      <c r="D162" s="43"/>
      <c r="E162" s="43"/>
      <c r="F162" s="43"/>
      <c r="G162" s="83"/>
      <c r="H162" s="83"/>
      <c r="I162" s="83"/>
      <c r="J162" s="83"/>
      <c r="K162" s="83"/>
      <c r="L162" s="83"/>
      <c r="M162" s="83"/>
      <c r="N162" s="83"/>
      <c r="O162" s="83"/>
      <c r="P162" s="83"/>
      <c r="Q162" s="83"/>
      <c r="R162" s="83"/>
      <c r="S162" s="43"/>
      <c r="T162" s="43"/>
      <c r="U162" s="43"/>
      <c r="V162" s="6"/>
      <c r="W162" s="43"/>
      <c r="X162" s="6"/>
      <c r="Y162" s="43"/>
      <c r="Z162" s="43"/>
      <c r="AA162" s="43"/>
      <c r="AB162" s="83"/>
      <c r="AC162" s="83"/>
      <c r="AD162" s="43"/>
      <c r="AE162" s="43"/>
      <c r="AF162" s="43"/>
    </row>
    <row r="163" spans="1:32" ht="15.75" customHeight="1">
      <c r="A163" s="43"/>
      <c r="B163" s="43"/>
      <c r="C163" s="43"/>
      <c r="D163" s="43"/>
      <c r="E163" s="43"/>
      <c r="F163" s="43"/>
      <c r="G163" s="83"/>
      <c r="H163" s="83"/>
      <c r="I163" s="83"/>
      <c r="J163" s="83"/>
      <c r="K163" s="83"/>
      <c r="L163" s="83"/>
      <c r="M163" s="83"/>
      <c r="N163" s="83"/>
      <c r="O163" s="83"/>
      <c r="P163" s="83"/>
      <c r="Q163" s="83"/>
      <c r="R163" s="83"/>
      <c r="S163" s="43"/>
      <c r="T163" s="43"/>
      <c r="U163" s="43"/>
      <c r="V163" s="6"/>
      <c r="W163" s="43"/>
      <c r="X163" s="6"/>
      <c r="Y163" s="43"/>
      <c r="Z163" s="43"/>
      <c r="AA163" s="43"/>
      <c r="AB163" s="83"/>
      <c r="AC163" s="83"/>
      <c r="AD163" s="43"/>
      <c r="AE163" s="43"/>
      <c r="AF163" s="43"/>
    </row>
    <row r="164" spans="1:32" ht="15.75" customHeight="1">
      <c r="A164" s="43"/>
      <c r="B164" s="43"/>
      <c r="C164" s="43"/>
      <c r="D164" s="43"/>
      <c r="E164" s="43"/>
      <c r="F164" s="43"/>
      <c r="G164" s="83"/>
      <c r="H164" s="83"/>
      <c r="I164" s="83"/>
      <c r="J164" s="83"/>
      <c r="K164" s="83"/>
      <c r="L164" s="83"/>
      <c r="M164" s="83"/>
      <c r="N164" s="83"/>
      <c r="O164" s="83"/>
      <c r="P164" s="83"/>
      <c r="Q164" s="83"/>
      <c r="R164" s="83"/>
      <c r="S164" s="43"/>
      <c r="T164" s="43"/>
      <c r="U164" s="43"/>
      <c r="V164" s="6"/>
      <c r="W164" s="43"/>
      <c r="X164" s="6"/>
      <c r="Y164" s="43"/>
      <c r="Z164" s="43"/>
      <c r="AA164" s="43"/>
      <c r="AB164" s="83"/>
      <c r="AC164" s="83"/>
      <c r="AD164" s="43"/>
      <c r="AE164" s="43"/>
      <c r="AF164" s="43"/>
    </row>
    <row r="165" spans="1:32" ht="15.75" customHeight="1">
      <c r="A165" s="43"/>
      <c r="B165" s="43"/>
      <c r="C165" s="43"/>
      <c r="D165" s="43"/>
      <c r="E165" s="43"/>
      <c r="F165" s="43"/>
      <c r="G165" s="83"/>
      <c r="H165" s="83"/>
      <c r="I165" s="83"/>
      <c r="J165" s="83"/>
      <c r="K165" s="83"/>
      <c r="L165" s="83"/>
      <c r="M165" s="83"/>
      <c r="N165" s="83"/>
      <c r="O165" s="83"/>
      <c r="P165" s="83"/>
      <c r="Q165" s="83"/>
      <c r="R165" s="83"/>
      <c r="S165" s="43"/>
      <c r="T165" s="43"/>
      <c r="U165" s="43"/>
      <c r="V165" s="6"/>
      <c r="W165" s="43"/>
      <c r="X165" s="6"/>
      <c r="Y165" s="43"/>
      <c r="Z165" s="43"/>
      <c r="AA165" s="43"/>
      <c r="AB165" s="83"/>
      <c r="AC165" s="83"/>
      <c r="AD165" s="43"/>
      <c r="AE165" s="43"/>
      <c r="AF165" s="43"/>
    </row>
    <row r="166" spans="1:32" ht="15.75" customHeight="1">
      <c r="A166" s="43"/>
      <c r="B166" s="43"/>
      <c r="C166" s="43"/>
      <c r="D166" s="43"/>
      <c r="E166" s="43"/>
      <c r="F166" s="43"/>
      <c r="G166" s="83"/>
      <c r="H166" s="83"/>
      <c r="I166" s="83"/>
      <c r="J166" s="83"/>
      <c r="K166" s="83"/>
      <c r="L166" s="83"/>
      <c r="M166" s="83"/>
      <c r="N166" s="83"/>
      <c r="O166" s="83"/>
      <c r="P166" s="83"/>
      <c r="Q166" s="83"/>
      <c r="R166" s="83"/>
      <c r="S166" s="43"/>
      <c r="T166" s="43"/>
      <c r="U166" s="43"/>
      <c r="V166" s="6"/>
      <c r="W166" s="43"/>
      <c r="X166" s="6"/>
      <c r="Y166" s="43"/>
      <c r="Z166" s="43"/>
      <c r="AA166" s="43"/>
      <c r="AB166" s="83"/>
      <c r="AC166" s="83"/>
      <c r="AD166" s="43"/>
      <c r="AE166" s="43"/>
      <c r="AF166" s="43"/>
    </row>
    <row r="167" spans="1:32" ht="15.75" customHeight="1">
      <c r="A167" s="43"/>
      <c r="B167" s="43"/>
      <c r="C167" s="43"/>
      <c r="D167" s="43"/>
      <c r="E167" s="43"/>
      <c r="F167" s="43"/>
      <c r="G167" s="83"/>
      <c r="H167" s="83"/>
      <c r="I167" s="83"/>
      <c r="J167" s="83"/>
      <c r="K167" s="83"/>
      <c r="L167" s="83"/>
      <c r="M167" s="83"/>
      <c r="N167" s="83"/>
      <c r="O167" s="83"/>
      <c r="P167" s="83"/>
      <c r="Q167" s="83"/>
      <c r="R167" s="83"/>
      <c r="S167" s="43"/>
      <c r="T167" s="43"/>
      <c r="U167" s="43"/>
      <c r="V167" s="6"/>
      <c r="W167" s="43"/>
      <c r="X167" s="6"/>
      <c r="Y167" s="43"/>
      <c r="Z167" s="43"/>
      <c r="AA167" s="43"/>
      <c r="AB167" s="83"/>
      <c r="AC167" s="83"/>
      <c r="AD167" s="43"/>
      <c r="AE167" s="43"/>
      <c r="AF167" s="43"/>
    </row>
    <row r="168" spans="1:32" ht="15.75" customHeight="1">
      <c r="A168" s="43"/>
      <c r="B168" s="43"/>
      <c r="C168" s="43"/>
      <c r="D168" s="43"/>
      <c r="E168" s="43"/>
      <c r="F168" s="43"/>
      <c r="G168" s="83"/>
      <c r="H168" s="83"/>
      <c r="I168" s="83"/>
      <c r="J168" s="83"/>
      <c r="K168" s="83"/>
      <c r="L168" s="83"/>
      <c r="M168" s="83"/>
      <c r="N168" s="83"/>
      <c r="O168" s="83"/>
      <c r="P168" s="83"/>
      <c r="Q168" s="83"/>
      <c r="R168" s="83"/>
      <c r="S168" s="43"/>
      <c r="T168" s="43"/>
      <c r="U168" s="43"/>
      <c r="V168" s="6"/>
      <c r="W168" s="43"/>
      <c r="X168" s="6"/>
      <c r="Y168" s="43"/>
      <c r="Z168" s="43"/>
      <c r="AA168" s="43"/>
      <c r="AB168" s="83"/>
      <c r="AC168" s="83"/>
      <c r="AD168" s="43"/>
      <c r="AE168" s="43"/>
      <c r="AF168" s="43"/>
    </row>
    <row r="169" spans="1:32" ht="15.75" customHeight="1">
      <c r="A169" s="43"/>
      <c r="B169" s="43"/>
      <c r="C169" s="43"/>
      <c r="D169" s="43"/>
      <c r="E169" s="43"/>
      <c r="F169" s="43"/>
      <c r="G169" s="83"/>
      <c r="H169" s="83"/>
      <c r="I169" s="83"/>
      <c r="J169" s="83"/>
      <c r="K169" s="83"/>
      <c r="L169" s="83"/>
      <c r="M169" s="83"/>
      <c r="N169" s="83"/>
      <c r="O169" s="83"/>
      <c r="P169" s="83"/>
      <c r="Q169" s="83"/>
      <c r="R169" s="83"/>
      <c r="S169" s="43"/>
      <c r="T169" s="43"/>
      <c r="U169" s="43"/>
      <c r="V169" s="6"/>
      <c r="W169" s="43"/>
      <c r="X169" s="6"/>
      <c r="Y169" s="43"/>
      <c r="Z169" s="43"/>
      <c r="AA169" s="43"/>
      <c r="AB169" s="83"/>
      <c r="AC169" s="83"/>
      <c r="AD169" s="43"/>
      <c r="AE169" s="43"/>
      <c r="AF169" s="43"/>
    </row>
    <row r="170" spans="1:32" ht="15.75" customHeight="1">
      <c r="A170" s="43"/>
      <c r="B170" s="43"/>
      <c r="C170" s="43"/>
      <c r="D170" s="43"/>
      <c r="E170" s="43"/>
      <c r="F170" s="43"/>
      <c r="G170" s="83"/>
      <c r="H170" s="83"/>
      <c r="I170" s="83"/>
      <c r="J170" s="83"/>
      <c r="K170" s="83"/>
      <c r="L170" s="83"/>
      <c r="M170" s="83"/>
      <c r="N170" s="83"/>
      <c r="O170" s="83"/>
      <c r="P170" s="83"/>
      <c r="Q170" s="83"/>
      <c r="R170" s="83"/>
      <c r="S170" s="43"/>
      <c r="T170" s="43"/>
      <c r="U170" s="43"/>
      <c r="V170" s="6"/>
      <c r="W170" s="43"/>
      <c r="X170" s="6"/>
      <c r="Y170" s="43"/>
      <c r="Z170" s="43"/>
      <c r="AA170" s="43"/>
      <c r="AB170" s="83"/>
      <c r="AC170" s="83"/>
      <c r="AD170" s="43"/>
      <c r="AE170" s="43"/>
      <c r="AF170" s="43"/>
    </row>
    <row r="171" spans="1:32" ht="15.75" customHeight="1">
      <c r="A171" s="43"/>
      <c r="B171" s="43"/>
      <c r="C171" s="43"/>
      <c r="D171" s="43"/>
      <c r="E171" s="43"/>
      <c r="F171" s="43"/>
      <c r="G171" s="83"/>
      <c r="H171" s="83"/>
      <c r="I171" s="83"/>
      <c r="J171" s="83"/>
      <c r="K171" s="83"/>
      <c r="L171" s="83"/>
      <c r="M171" s="83"/>
      <c r="N171" s="83"/>
      <c r="O171" s="83"/>
      <c r="P171" s="83"/>
      <c r="Q171" s="83"/>
      <c r="R171" s="83"/>
      <c r="S171" s="43"/>
      <c r="T171" s="43"/>
      <c r="U171" s="43"/>
      <c r="V171" s="6"/>
      <c r="W171" s="43"/>
      <c r="X171" s="6"/>
      <c r="Y171" s="43"/>
      <c r="Z171" s="43"/>
      <c r="AA171" s="43"/>
      <c r="AB171" s="83"/>
      <c r="AC171" s="83"/>
      <c r="AD171" s="43"/>
      <c r="AE171" s="43"/>
      <c r="AF171" s="43"/>
    </row>
    <row r="172" spans="1:32" ht="15.75" customHeight="1">
      <c r="A172" s="43"/>
      <c r="B172" s="43"/>
      <c r="C172" s="43"/>
      <c r="D172" s="43"/>
      <c r="E172" s="43"/>
      <c r="F172" s="43"/>
      <c r="G172" s="83"/>
      <c r="H172" s="83"/>
      <c r="I172" s="83"/>
      <c r="J172" s="83"/>
      <c r="K172" s="83"/>
      <c r="L172" s="83"/>
      <c r="M172" s="83"/>
      <c r="N172" s="83"/>
      <c r="O172" s="83"/>
      <c r="P172" s="83"/>
      <c r="Q172" s="83"/>
      <c r="R172" s="83"/>
      <c r="S172" s="43"/>
      <c r="T172" s="43"/>
      <c r="U172" s="43"/>
      <c r="V172" s="6"/>
      <c r="W172" s="43"/>
      <c r="X172" s="6"/>
      <c r="Y172" s="43"/>
      <c r="Z172" s="43"/>
      <c r="AA172" s="43"/>
      <c r="AB172" s="83"/>
      <c r="AC172" s="83"/>
      <c r="AD172" s="43"/>
      <c r="AE172" s="43"/>
      <c r="AF172" s="43"/>
    </row>
    <row r="173" spans="1:32" ht="15.75" customHeight="1">
      <c r="A173" s="43"/>
      <c r="B173" s="43"/>
      <c r="C173" s="43"/>
      <c r="D173" s="43"/>
      <c r="E173" s="43"/>
      <c r="F173" s="43"/>
      <c r="G173" s="83"/>
      <c r="H173" s="83"/>
      <c r="I173" s="83"/>
      <c r="J173" s="83"/>
      <c r="K173" s="83"/>
      <c r="L173" s="83"/>
      <c r="M173" s="83"/>
      <c r="N173" s="83"/>
      <c r="O173" s="83"/>
      <c r="P173" s="83"/>
      <c r="Q173" s="83"/>
      <c r="R173" s="83"/>
      <c r="S173" s="43"/>
      <c r="T173" s="43"/>
      <c r="U173" s="43"/>
      <c r="V173" s="6"/>
      <c r="W173" s="43"/>
      <c r="X173" s="6"/>
      <c r="Y173" s="43"/>
      <c r="Z173" s="43"/>
      <c r="AA173" s="43"/>
      <c r="AB173" s="83"/>
      <c r="AC173" s="83"/>
      <c r="AD173" s="43"/>
      <c r="AE173" s="43"/>
      <c r="AF173" s="43"/>
    </row>
    <row r="174" spans="1:32" ht="15.75" customHeight="1">
      <c r="A174" s="43"/>
      <c r="B174" s="43"/>
      <c r="C174" s="43"/>
      <c r="D174" s="43"/>
      <c r="E174" s="43"/>
      <c r="F174" s="43"/>
      <c r="G174" s="83"/>
      <c r="H174" s="83"/>
      <c r="I174" s="83"/>
      <c r="J174" s="83"/>
      <c r="K174" s="83"/>
      <c r="L174" s="83"/>
      <c r="M174" s="83"/>
      <c r="N174" s="83"/>
      <c r="O174" s="83"/>
      <c r="P174" s="83"/>
      <c r="Q174" s="83"/>
      <c r="R174" s="83"/>
      <c r="S174" s="43"/>
      <c r="T174" s="43"/>
      <c r="U174" s="43"/>
      <c r="V174" s="6"/>
      <c r="W174" s="43"/>
      <c r="X174" s="6"/>
      <c r="Y174" s="43"/>
      <c r="Z174" s="43"/>
      <c r="AA174" s="43"/>
      <c r="AB174" s="83"/>
      <c r="AC174" s="83"/>
      <c r="AD174" s="43"/>
      <c r="AE174" s="43"/>
      <c r="AF174" s="43"/>
    </row>
    <row r="175" spans="1:32" ht="15.75" customHeight="1">
      <c r="A175" s="43"/>
      <c r="B175" s="43"/>
      <c r="C175" s="43"/>
      <c r="D175" s="43"/>
      <c r="E175" s="43"/>
      <c r="F175" s="43"/>
      <c r="G175" s="83"/>
      <c r="H175" s="83"/>
      <c r="I175" s="83"/>
      <c r="J175" s="83"/>
      <c r="K175" s="83"/>
      <c r="L175" s="83"/>
      <c r="M175" s="83"/>
      <c r="N175" s="83"/>
      <c r="O175" s="83"/>
      <c r="P175" s="83"/>
      <c r="Q175" s="83"/>
      <c r="R175" s="83"/>
      <c r="S175" s="43"/>
      <c r="T175" s="43"/>
      <c r="U175" s="43"/>
      <c r="V175" s="6"/>
      <c r="W175" s="43"/>
      <c r="X175" s="6"/>
      <c r="Y175" s="43"/>
      <c r="Z175" s="43"/>
      <c r="AA175" s="43"/>
      <c r="AB175" s="83"/>
      <c r="AC175" s="83"/>
      <c r="AD175" s="43"/>
      <c r="AE175" s="43"/>
      <c r="AF175" s="43"/>
    </row>
    <row r="176" spans="1:32" ht="15.75" customHeight="1">
      <c r="A176" s="43"/>
      <c r="B176" s="43"/>
      <c r="C176" s="43"/>
      <c r="D176" s="43"/>
      <c r="E176" s="43"/>
      <c r="F176" s="43"/>
      <c r="G176" s="83"/>
      <c r="H176" s="83"/>
      <c r="I176" s="83"/>
      <c r="J176" s="83"/>
      <c r="K176" s="83"/>
      <c r="L176" s="83"/>
      <c r="M176" s="83"/>
      <c r="N176" s="83"/>
      <c r="O176" s="83"/>
      <c r="P176" s="83"/>
      <c r="Q176" s="83"/>
      <c r="R176" s="83"/>
      <c r="S176" s="43"/>
      <c r="T176" s="43"/>
      <c r="U176" s="43"/>
      <c r="V176" s="6"/>
      <c r="W176" s="43"/>
      <c r="X176" s="6"/>
      <c r="Y176" s="43"/>
      <c r="Z176" s="43"/>
      <c r="AA176" s="43"/>
      <c r="AB176" s="83"/>
      <c r="AC176" s="83"/>
      <c r="AD176" s="43"/>
      <c r="AE176" s="43"/>
      <c r="AF176" s="43"/>
    </row>
    <row r="177" spans="1:32" ht="15.75" customHeight="1">
      <c r="A177" s="43"/>
      <c r="B177" s="43"/>
      <c r="C177" s="43"/>
      <c r="D177" s="43"/>
      <c r="E177" s="43"/>
      <c r="F177" s="43"/>
      <c r="G177" s="83"/>
      <c r="H177" s="83"/>
      <c r="I177" s="83"/>
      <c r="J177" s="83"/>
      <c r="K177" s="83"/>
      <c r="L177" s="83"/>
      <c r="M177" s="83"/>
      <c r="N177" s="83"/>
      <c r="O177" s="83"/>
      <c r="P177" s="83"/>
      <c r="Q177" s="83"/>
      <c r="R177" s="83"/>
      <c r="S177" s="43"/>
      <c r="T177" s="43"/>
      <c r="U177" s="43"/>
      <c r="V177" s="6"/>
      <c r="W177" s="43"/>
      <c r="X177" s="6"/>
      <c r="Y177" s="43"/>
      <c r="Z177" s="43"/>
      <c r="AA177" s="43"/>
      <c r="AB177" s="83"/>
      <c r="AC177" s="83"/>
      <c r="AD177" s="43"/>
      <c r="AE177" s="43"/>
      <c r="AF177" s="43"/>
    </row>
    <row r="178" spans="1:32" ht="15.75" customHeight="1">
      <c r="A178" s="43"/>
      <c r="B178" s="43"/>
      <c r="C178" s="43"/>
      <c r="D178" s="43"/>
      <c r="E178" s="43"/>
      <c r="F178" s="43"/>
      <c r="G178" s="83"/>
      <c r="H178" s="83"/>
      <c r="I178" s="83"/>
      <c r="J178" s="83"/>
      <c r="K178" s="83"/>
      <c r="L178" s="83"/>
      <c r="M178" s="83"/>
      <c r="N178" s="83"/>
      <c r="O178" s="83"/>
      <c r="P178" s="83"/>
      <c r="Q178" s="83"/>
      <c r="R178" s="83"/>
      <c r="S178" s="43"/>
      <c r="T178" s="43"/>
      <c r="U178" s="43"/>
      <c r="V178" s="6"/>
      <c r="W178" s="43"/>
      <c r="X178" s="6"/>
      <c r="Y178" s="43"/>
      <c r="Z178" s="43"/>
      <c r="AA178" s="43"/>
      <c r="AB178" s="83"/>
      <c r="AC178" s="83"/>
      <c r="AD178" s="43"/>
      <c r="AE178" s="43"/>
      <c r="AF178" s="43"/>
    </row>
    <row r="179" spans="1:32" ht="15.75" customHeight="1">
      <c r="A179" s="43"/>
      <c r="B179" s="43"/>
      <c r="C179" s="43"/>
      <c r="D179" s="43"/>
      <c r="E179" s="43"/>
      <c r="F179" s="43"/>
      <c r="G179" s="83"/>
      <c r="H179" s="83"/>
      <c r="I179" s="83"/>
      <c r="J179" s="83"/>
      <c r="K179" s="83"/>
      <c r="L179" s="83"/>
      <c r="M179" s="83"/>
      <c r="N179" s="83"/>
      <c r="O179" s="83"/>
      <c r="P179" s="83"/>
      <c r="Q179" s="83"/>
      <c r="R179" s="83"/>
      <c r="S179" s="43"/>
      <c r="T179" s="43"/>
      <c r="U179" s="43"/>
      <c r="V179" s="6"/>
      <c r="W179" s="43"/>
      <c r="X179" s="6"/>
      <c r="Y179" s="43"/>
      <c r="Z179" s="43"/>
      <c r="AA179" s="43"/>
      <c r="AB179" s="83"/>
      <c r="AC179" s="83"/>
      <c r="AD179" s="43"/>
      <c r="AE179" s="43"/>
      <c r="AF179" s="43"/>
    </row>
    <row r="180" spans="1:32" ht="15.75" customHeight="1">
      <c r="A180" s="43"/>
      <c r="B180" s="43"/>
      <c r="C180" s="43"/>
      <c r="D180" s="43"/>
      <c r="E180" s="43"/>
      <c r="F180" s="43"/>
      <c r="G180" s="83"/>
      <c r="H180" s="83"/>
      <c r="I180" s="83"/>
      <c r="J180" s="83"/>
      <c r="K180" s="83"/>
      <c r="L180" s="83"/>
      <c r="M180" s="83"/>
      <c r="N180" s="83"/>
      <c r="O180" s="83"/>
      <c r="P180" s="83"/>
      <c r="Q180" s="83"/>
      <c r="R180" s="83"/>
      <c r="S180" s="43"/>
      <c r="T180" s="43"/>
      <c r="U180" s="43"/>
      <c r="V180" s="6"/>
      <c r="W180" s="43"/>
      <c r="X180" s="6"/>
      <c r="Y180" s="43"/>
      <c r="Z180" s="43"/>
      <c r="AA180" s="43"/>
      <c r="AB180" s="83"/>
      <c r="AC180" s="83"/>
      <c r="AD180" s="43"/>
      <c r="AE180" s="43"/>
      <c r="AF180" s="43"/>
    </row>
    <row r="181" spans="1:32" ht="15.75" customHeight="1">
      <c r="A181" s="43"/>
      <c r="B181" s="43"/>
      <c r="C181" s="43"/>
      <c r="D181" s="43"/>
      <c r="E181" s="43"/>
      <c r="F181" s="43"/>
      <c r="G181" s="83"/>
      <c r="H181" s="83"/>
      <c r="I181" s="83"/>
      <c r="J181" s="83"/>
      <c r="K181" s="83"/>
      <c r="L181" s="83"/>
      <c r="M181" s="83"/>
      <c r="N181" s="83"/>
      <c r="O181" s="83"/>
      <c r="P181" s="83"/>
      <c r="Q181" s="83"/>
      <c r="R181" s="83"/>
      <c r="S181" s="43"/>
      <c r="T181" s="43"/>
      <c r="U181" s="43"/>
      <c r="V181" s="6"/>
      <c r="W181" s="43"/>
      <c r="X181" s="6"/>
      <c r="Y181" s="43"/>
      <c r="Z181" s="43"/>
      <c r="AA181" s="43"/>
      <c r="AB181" s="83"/>
      <c r="AC181" s="83"/>
      <c r="AD181" s="43"/>
      <c r="AE181" s="43"/>
      <c r="AF181" s="43"/>
    </row>
    <row r="182" spans="1:32" ht="15.75" customHeight="1">
      <c r="A182" s="43"/>
      <c r="B182" s="43"/>
      <c r="C182" s="43"/>
      <c r="D182" s="43"/>
      <c r="E182" s="43"/>
      <c r="F182" s="43"/>
      <c r="G182" s="83"/>
      <c r="H182" s="83"/>
      <c r="I182" s="83"/>
      <c r="J182" s="83"/>
      <c r="K182" s="83"/>
      <c r="L182" s="83"/>
      <c r="M182" s="83"/>
      <c r="N182" s="83"/>
      <c r="O182" s="83"/>
      <c r="P182" s="83"/>
      <c r="Q182" s="83"/>
      <c r="R182" s="83"/>
      <c r="S182" s="43"/>
      <c r="T182" s="43"/>
      <c r="U182" s="43"/>
      <c r="V182" s="6"/>
      <c r="W182" s="43"/>
      <c r="X182" s="6"/>
      <c r="Y182" s="43"/>
      <c r="Z182" s="43"/>
      <c r="AA182" s="43"/>
      <c r="AB182" s="83"/>
      <c r="AC182" s="83"/>
      <c r="AD182" s="43"/>
      <c r="AE182" s="43"/>
      <c r="AF182" s="43"/>
    </row>
    <row r="183" spans="1:32" ht="15.75" customHeight="1">
      <c r="A183" s="43"/>
      <c r="B183" s="43"/>
      <c r="C183" s="43"/>
      <c r="D183" s="43"/>
      <c r="E183" s="43"/>
      <c r="F183" s="43"/>
      <c r="G183" s="83"/>
      <c r="H183" s="83"/>
      <c r="I183" s="83"/>
      <c r="J183" s="83"/>
      <c r="K183" s="83"/>
      <c r="L183" s="83"/>
      <c r="M183" s="83"/>
      <c r="N183" s="83"/>
      <c r="O183" s="83"/>
      <c r="P183" s="83"/>
      <c r="Q183" s="83"/>
      <c r="R183" s="83"/>
      <c r="S183" s="43"/>
      <c r="T183" s="43"/>
      <c r="U183" s="43"/>
      <c r="V183" s="6"/>
      <c r="W183" s="43"/>
      <c r="X183" s="6"/>
      <c r="Y183" s="43"/>
      <c r="Z183" s="43"/>
      <c r="AA183" s="43"/>
      <c r="AB183" s="83"/>
      <c r="AC183" s="83"/>
      <c r="AD183" s="43"/>
      <c r="AE183" s="43"/>
      <c r="AF183" s="43"/>
    </row>
    <row r="184" spans="1:32" ht="15.75" customHeight="1">
      <c r="A184" s="43"/>
      <c r="B184" s="43"/>
      <c r="C184" s="43"/>
      <c r="D184" s="43"/>
      <c r="E184" s="43"/>
      <c r="F184" s="43"/>
      <c r="G184" s="83"/>
      <c r="H184" s="83"/>
      <c r="I184" s="83"/>
      <c r="J184" s="83"/>
      <c r="K184" s="83"/>
      <c r="L184" s="83"/>
      <c r="M184" s="83"/>
      <c r="N184" s="83"/>
      <c r="O184" s="83"/>
      <c r="P184" s="83"/>
      <c r="Q184" s="83"/>
      <c r="R184" s="83"/>
      <c r="S184" s="43"/>
      <c r="T184" s="43"/>
      <c r="U184" s="43"/>
      <c r="V184" s="6"/>
      <c r="W184" s="43"/>
      <c r="X184" s="6"/>
      <c r="Y184" s="43"/>
      <c r="Z184" s="43"/>
      <c r="AA184" s="43"/>
      <c r="AB184" s="83"/>
      <c r="AC184" s="83"/>
      <c r="AD184" s="43"/>
      <c r="AE184" s="43"/>
      <c r="AF184" s="43"/>
    </row>
    <row r="185" spans="1:32" ht="15.75" customHeight="1">
      <c r="A185" s="43"/>
      <c r="B185" s="43"/>
      <c r="C185" s="43"/>
      <c r="D185" s="43"/>
      <c r="E185" s="43"/>
      <c r="F185" s="43"/>
      <c r="G185" s="83"/>
      <c r="H185" s="83"/>
      <c r="I185" s="83"/>
      <c r="J185" s="83"/>
      <c r="K185" s="83"/>
      <c r="L185" s="83"/>
      <c r="M185" s="83"/>
      <c r="N185" s="83"/>
      <c r="O185" s="83"/>
      <c r="P185" s="83"/>
      <c r="Q185" s="83"/>
      <c r="R185" s="83"/>
      <c r="S185" s="43"/>
      <c r="T185" s="43"/>
      <c r="U185" s="43"/>
      <c r="V185" s="6"/>
      <c r="W185" s="43"/>
      <c r="X185" s="6"/>
      <c r="Y185" s="43"/>
      <c r="Z185" s="43"/>
      <c r="AA185" s="43"/>
      <c r="AB185" s="83"/>
      <c r="AC185" s="83"/>
      <c r="AD185" s="43"/>
      <c r="AE185" s="43"/>
      <c r="AF185" s="43"/>
    </row>
    <row r="186" spans="1:32" ht="15.75" customHeight="1">
      <c r="A186" s="43"/>
      <c r="B186" s="43"/>
      <c r="C186" s="43"/>
      <c r="D186" s="43"/>
      <c r="E186" s="43"/>
      <c r="F186" s="43"/>
      <c r="G186" s="83"/>
      <c r="H186" s="83"/>
      <c r="I186" s="83"/>
      <c r="J186" s="83"/>
      <c r="K186" s="83"/>
      <c r="L186" s="83"/>
      <c r="M186" s="83"/>
      <c r="N186" s="83"/>
      <c r="O186" s="83"/>
      <c r="P186" s="83"/>
      <c r="Q186" s="83"/>
      <c r="R186" s="83"/>
      <c r="S186" s="43"/>
      <c r="T186" s="43"/>
      <c r="U186" s="43"/>
      <c r="V186" s="6"/>
      <c r="W186" s="43"/>
      <c r="X186" s="6"/>
      <c r="Y186" s="43"/>
      <c r="Z186" s="43"/>
      <c r="AA186" s="43"/>
      <c r="AB186" s="83"/>
      <c r="AC186" s="83"/>
      <c r="AD186" s="43"/>
      <c r="AE186" s="43"/>
      <c r="AF186" s="43"/>
    </row>
    <row r="187" spans="1:32" ht="15.75" customHeight="1">
      <c r="A187" s="43"/>
      <c r="B187" s="43"/>
      <c r="C187" s="43"/>
      <c r="D187" s="43"/>
      <c r="E187" s="43"/>
      <c r="F187" s="43"/>
      <c r="G187" s="83"/>
      <c r="H187" s="83"/>
      <c r="I187" s="83"/>
      <c r="J187" s="83"/>
      <c r="K187" s="83"/>
      <c r="L187" s="83"/>
      <c r="M187" s="83"/>
      <c r="N187" s="83"/>
      <c r="O187" s="83"/>
      <c r="P187" s="83"/>
      <c r="Q187" s="83"/>
      <c r="R187" s="83"/>
      <c r="S187" s="43"/>
      <c r="T187" s="43"/>
      <c r="U187" s="43"/>
      <c r="V187" s="6"/>
      <c r="W187" s="43"/>
      <c r="X187" s="6"/>
      <c r="Y187" s="43"/>
      <c r="Z187" s="43"/>
      <c r="AA187" s="43"/>
      <c r="AB187" s="83"/>
      <c r="AC187" s="83"/>
      <c r="AD187" s="43"/>
      <c r="AE187" s="43"/>
      <c r="AF187" s="43"/>
    </row>
    <row r="188" spans="1:32" ht="15.75" customHeight="1">
      <c r="A188" s="43"/>
      <c r="B188" s="43"/>
      <c r="C188" s="43"/>
      <c r="D188" s="43"/>
      <c r="E188" s="43"/>
      <c r="F188" s="43"/>
      <c r="G188" s="83"/>
      <c r="H188" s="83"/>
      <c r="I188" s="83"/>
      <c r="J188" s="83"/>
      <c r="K188" s="83"/>
      <c r="L188" s="83"/>
      <c r="M188" s="83"/>
      <c r="N188" s="83"/>
      <c r="O188" s="83"/>
      <c r="P188" s="83"/>
      <c r="Q188" s="83"/>
      <c r="R188" s="83"/>
      <c r="S188" s="43"/>
      <c r="T188" s="43"/>
      <c r="U188" s="43"/>
      <c r="V188" s="6"/>
      <c r="W188" s="43"/>
      <c r="X188" s="6"/>
      <c r="Y188" s="43"/>
      <c r="Z188" s="43"/>
      <c r="AA188" s="43"/>
      <c r="AB188" s="83"/>
      <c r="AC188" s="83"/>
      <c r="AD188" s="43"/>
      <c r="AE188" s="43"/>
      <c r="AF188" s="43"/>
    </row>
    <row r="189" spans="1:32" ht="15.75" customHeight="1">
      <c r="A189" s="43"/>
      <c r="B189" s="43"/>
      <c r="C189" s="43"/>
      <c r="D189" s="43"/>
      <c r="E189" s="43"/>
      <c r="F189" s="43"/>
      <c r="G189" s="83"/>
      <c r="H189" s="83"/>
      <c r="I189" s="83"/>
      <c r="J189" s="83"/>
      <c r="K189" s="83"/>
      <c r="L189" s="83"/>
      <c r="M189" s="83"/>
      <c r="N189" s="83"/>
      <c r="O189" s="83"/>
      <c r="P189" s="83"/>
      <c r="Q189" s="83"/>
      <c r="R189" s="83"/>
      <c r="S189" s="43"/>
      <c r="T189" s="43"/>
      <c r="U189" s="43"/>
      <c r="V189" s="6"/>
      <c r="W189" s="43"/>
      <c r="X189" s="6"/>
      <c r="Y189" s="43"/>
      <c r="Z189" s="43"/>
      <c r="AA189" s="43"/>
      <c r="AB189" s="83"/>
      <c r="AC189" s="83"/>
      <c r="AD189" s="43"/>
      <c r="AE189" s="43"/>
      <c r="AF189" s="43"/>
    </row>
    <row r="190" spans="1:32" ht="15.75" customHeight="1">
      <c r="A190" s="43"/>
      <c r="B190" s="43"/>
      <c r="C190" s="43"/>
      <c r="D190" s="43"/>
      <c r="E190" s="43"/>
      <c r="F190" s="43"/>
      <c r="G190" s="83"/>
      <c r="H190" s="83"/>
      <c r="I190" s="83"/>
      <c r="J190" s="83"/>
      <c r="K190" s="83"/>
      <c r="L190" s="83"/>
      <c r="M190" s="83"/>
      <c r="N190" s="83"/>
      <c r="O190" s="83"/>
      <c r="P190" s="83"/>
      <c r="Q190" s="83"/>
      <c r="R190" s="83"/>
      <c r="S190" s="43"/>
      <c r="T190" s="43"/>
      <c r="U190" s="43"/>
      <c r="V190" s="6"/>
      <c r="W190" s="43"/>
      <c r="X190" s="6"/>
      <c r="Y190" s="43"/>
      <c r="Z190" s="43"/>
      <c r="AA190" s="43"/>
      <c r="AB190" s="83"/>
      <c r="AC190" s="83"/>
      <c r="AD190" s="43"/>
      <c r="AE190" s="43"/>
      <c r="AF190" s="43"/>
    </row>
    <row r="191" spans="1:32" ht="15.75" customHeight="1">
      <c r="A191" s="43"/>
      <c r="B191" s="43"/>
      <c r="C191" s="43"/>
      <c r="D191" s="43"/>
      <c r="E191" s="43"/>
      <c r="F191" s="43"/>
      <c r="G191" s="83"/>
      <c r="H191" s="83"/>
      <c r="I191" s="83"/>
      <c r="J191" s="83"/>
      <c r="K191" s="83"/>
      <c r="L191" s="83"/>
      <c r="M191" s="83"/>
      <c r="N191" s="83"/>
      <c r="O191" s="83"/>
      <c r="P191" s="83"/>
      <c r="Q191" s="83"/>
      <c r="R191" s="83"/>
      <c r="S191" s="43"/>
      <c r="T191" s="43"/>
      <c r="U191" s="43"/>
      <c r="V191" s="6"/>
      <c r="W191" s="43"/>
      <c r="X191" s="6"/>
      <c r="Y191" s="43"/>
      <c r="Z191" s="43"/>
      <c r="AA191" s="43"/>
      <c r="AB191" s="83"/>
      <c r="AC191" s="83"/>
      <c r="AD191" s="43"/>
      <c r="AE191" s="43"/>
      <c r="AF191" s="43"/>
    </row>
    <row r="192" spans="1:32" ht="15.75" customHeight="1">
      <c r="A192" s="43"/>
      <c r="B192" s="43"/>
      <c r="C192" s="43"/>
      <c r="D192" s="43"/>
      <c r="E192" s="43"/>
      <c r="F192" s="43"/>
      <c r="G192" s="83"/>
      <c r="H192" s="83"/>
      <c r="I192" s="83"/>
      <c r="J192" s="83"/>
      <c r="K192" s="83"/>
      <c r="L192" s="83"/>
      <c r="M192" s="83"/>
      <c r="N192" s="83"/>
      <c r="O192" s="83"/>
      <c r="P192" s="83"/>
      <c r="Q192" s="83"/>
      <c r="R192" s="83"/>
      <c r="S192" s="43"/>
      <c r="T192" s="43"/>
      <c r="U192" s="43"/>
      <c r="V192" s="6"/>
      <c r="W192" s="43"/>
      <c r="X192" s="6"/>
      <c r="Y192" s="43"/>
      <c r="Z192" s="43"/>
      <c r="AA192" s="43"/>
      <c r="AB192" s="83"/>
      <c r="AC192" s="83"/>
      <c r="AD192" s="43"/>
      <c r="AE192" s="43"/>
      <c r="AF192" s="43"/>
    </row>
    <row r="193" spans="1:32" ht="15.75" customHeight="1">
      <c r="A193" s="43"/>
      <c r="B193" s="43"/>
      <c r="C193" s="43"/>
      <c r="D193" s="43"/>
      <c r="E193" s="43"/>
      <c r="F193" s="43"/>
      <c r="G193" s="83"/>
      <c r="H193" s="83"/>
      <c r="I193" s="83"/>
      <c r="J193" s="83"/>
      <c r="K193" s="83"/>
      <c r="L193" s="83"/>
      <c r="M193" s="83"/>
      <c r="N193" s="83"/>
      <c r="O193" s="83"/>
      <c r="P193" s="83"/>
      <c r="Q193" s="83"/>
      <c r="R193" s="83"/>
      <c r="S193" s="43"/>
      <c r="T193" s="43"/>
      <c r="U193" s="43"/>
      <c r="V193" s="6"/>
      <c r="W193" s="43"/>
      <c r="X193" s="6"/>
      <c r="Y193" s="43"/>
      <c r="Z193" s="43"/>
      <c r="AA193" s="43"/>
      <c r="AB193" s="83"/>
      <c r="AC193" s="83"/>
      <c r="AD193" s="43"/>
      <c r="AE193" s="43"/>
      <c r="AF193" s="43"/>
    </row>
    <row r="194" spans="1:32" ht="15.75" customHeight="1">
      <c r="A194" s="43"/>
      <c r="B194" s="43"/>
      <c r="C194" s="43"/>
      <c r="D194" s="43"/>
      <c r="E194" s="43"/>
      <c r="F194" s="43"/>
      <c r="G194" s="83"/>
      <c r="H194" s="83"/>
      <c r="I194" s="83"/>
      <c r="J194" s="83"/>
      <c r="K194" s="83"/>
      <c r="L194" s="83"/>
      <c r="M194" s="83"/>
      <c r="N194" s="83"/>
      <c r="O194" s="83"/>
      <c r="P194" s="83"/>
      <c r="Q194" s="83"/>
      <c r="R194" s="83"/>
      <c r="S194" s="43"/>
      <c r="T194" s="43"/>
      <c r="U194" s="43"/>
      <c r="V194" s="6"/>
      <c r="W194" s="43"/>
      <c r="X194" s="6"/>
      <c r="Y194" s="43"/>
      <c r="Z194" s="43"/>
      <c r="AA194" s="43"/>
      <c r="AB194" s="83"/>
      <c r="AC194" s="83"/>
      <c r="AD194" s="43"/>
      <c r="AE194" s="43"/>
      <c r="AF194" s="43"/>
    </row>
    <row r="195" spans="1:32" ht="15.75" customHeight="1">
      <c r="A195" s="43"/>
      <c r="B195" s="43"/>
      <c r="C195" s="43"/>
      <c r="D195" s="43"/>
      <c r="E195" s="43"/>
      <c r="F195" s="43"/>
      <c r="G195" s="83"/>
      <c r="H195" s="83"/>
      <c r="I195" s="83"/>
      <c r="J195" s="83"/>
      <c r="K195" s="83"/>
      <c r="L195" s="83"/>
      <c r="M195" s="83"/>
      <c r="N195" s="83"/>
      <c r="O195" s="83"/>
      <c r="P195" s="83"/>
      <c r="Q195" s="83"/>
      <c r="R195" s="83"/>
      <c r="S195" s="43"/>
      <c r="T195" s="43"/>
      <c r="U195" s="43"/>
      <c r="V195" s="6"/>
      <c r="W195" s="43"/>
      <c r="X195" s="6"/>
      <c r="Y195" s="43"/>
      <c r="Z195" s="43"/>
      <c r="AA195" s="43"/>
      <c r="AB195" s="83"/>
      <c r="AC195" s="83"/>
      <c r="AD195" s="43"/>
      <c r="AE195" s="43"/>
      <c r="AF195" s="43"/>
    </row>
    <row r="196" spans="1:32" ht="15.75" customHeight="1">
      <c r="A196" s="43"/>
      <c r="B196" s="43"/>
      <c r="C196" s="43"/>
      <c r="D196" s="43"/>
      <c r="E196" s="43"/>
      <c r="F196" s="43"/>
      <c r="G196" s="83"/>
      <c r="H196" s="83"/>
      <c r="I196" s="83"/>
      <c r="J196" s="83"/>
      <c r="K196" s="83"/>
      <c r="L196" s="83"/>
      <c r="M196" s="83"/>
      <c r="N196" s="83"/>
      <c r="O196" s="83"/>
      <c r="P196" s="83"/>
      <c r="Q196" s="83"/>
      <c r="R196" s="83"/>
      <c r="S196" s="43"/>
      <c r="T196" s="43"/>
      <c r="U196" s="43"/>
      <c r="V196" s="6"/>
      <c r="W196" s="43"/>
      <c r="X196" s="6"/>
      <c r="Y196" s="43"/>
      <c r="Z196" s="43"/>
      <c r="AA196" s="43"/>
      <c r="AB196" s="83"/>
      <c r="AC196" s="83"/>
      <c r="AD196" s="43"/>
      <c r="AE196" s="43"/>
      <c r="AF196" s="43"/>
    </row>
    <row r="197" spans="1:32" ht="15.75" customHeight="1">
      <c r="A197" s="43"/>
      <c r="B197" s="43"/>
      <c r="C197" s="43"/>
      <c r="D197" s="43"/>
      <c r="E197" s="43"/>
      <c r="F197" s="43"/>
      <c r="G197" s="83"/>
      <c r="H197" s="83"/>
      <c r="I197" s="83"/>
      <c r="J197" s="83"/>
      <c r="K197" s="83"/>
      <c r="L197" s="83"/>
      <c r="M197" s="83"/>
      <c r="N197" s="83"/>
      <c r="O197" s="83"/>
      <c r="P197" s="83"/>
      <c r="Q197" s="83"/>
      <c r="R197" s="83"/>
      <c r="S197" s="43"/>
      <c r="T197" s="43"/>
      <c r="U197" s="43"/>
      <c r="V197" s="6"/>
      <c r="W197" s="43"/>
      <c r="X197" s="6"/>
      <c r="Y197" s="43"/>
      <c r="Z197" s="43"/>
      <c r="AA197" s="43"/>
      <c r="AB197" s="83"/>
      <c r="AC197" s="83"/>
      <c r="AD197" s="43"/>
      <c r="AE197" s="43"/>
      <c r="AF197" s="43"/>
    </row>
    <row r="198" spans="1:32" ht="15.75" customHeight="1">
      <c r="A198" s="43"/>
      <c r="B198" s="43"/>
      <c r="C198" s="43"/>
      <c r="D198" s="43"/>
      <c r="E198" s="43"/>
      <c r="F198" s="43"/>
      <c r="G198" s="83"/>
      <c r="H198" s="83"/>
      <c r="I198" s="83"/>
      <c r="J198" s="83"/>
      <c r="K198" s="83"/>
      <c r="L198" s="83"/>
      <c r="M198" s="83"/>
      <c r="N198" s="83"/>
      <c r="O198" s="83"/>
      <c r="P198" s="83"/>
      <c r="Q198" s="83"/>
      <c r="R198" s="83"/>
      <c r="S198" s="43"/>
      <c r="T198" s="43"/>
      <c r="U198" s="43"/>
      <c r="V198" s="6"/>
      <c r="W198" s="43"/>
      <c r="X198" s="6"/>
      <c r="Y198" s="43"/>
      <c r="Z198" s="43"/>
      <c r="AA198" s="43"/>
      <c r="AB198" s="83"/>
      <c r="AC198" s="83"/>
      <c r="AD198" s="43"/>
      <c r="AE198" s="43"/>
      <c r="AF198" s="43"/>
    </row>
    <row r="199" spans="1:32" ht="15.75" customHeight="1">
      <c r="A199" s="43"/>
      <c r="B199" s="43"/>
      <c r="C199" s="43"/>
      <c r="D199" s="43"/>
      <c r="E199" s="43"/>
      <c r="F199" s="43"/>
      <c r="G199" s="83"/>
      <c r="H199" s="83"/>
      <c r="I199" s="83"/>
      <c r="J199" s="83"/>
      <c r="K199" s="83"/>
      <c r="L199" s="83"/>
      <c r="M199" s="83"/>
      <c r="N199" s="83"/>
      <c r="O199" s="83"/>
      <c r="P199" s="83"/>
      <c r="Q199" s="83"/>
      <c r="R199" s="83"/>
      <c r="S199" s="43"/>
      <c r="T199" s="43"/>
      <c r="U199" s="43"/>
      <c r="V199" s="6"/>
      <c r="W199" s="43"/>
      <c r="X199" s="6"/>
      <c r="Y199" s="43"/>
      <c r="Z199" s="43"/>
      <c r="AA199" s="43"/>
      <c r="AB199" s="83"/>
      <c r="AC199" s="83"/>
      <c r="AD199" s="43"/>
      <c r="AE199" s="43"/>
      <c r="AF199" s="43"/>
    </row>
    <row r="200" spans="1:32" ht="15.75" customHeight="1">
      <c r="A200" s="43"/>
      <c r="B200" s="43"/>
      <c r="C200" s="43"/>
      <c r="D200" s="43"/>
      <c r="E200" s="43"/>
      <c r="F200" s="43"/>
      <c r="G200" s="83"/>
      <c r="H200" s="83"/>
      <c r="I200" s="83"/>
      <c r="J200" s="83"/>
      <c r="K200" s="83"/>
      <c r="L200" s="83"/>
      <c r="M200" s="83"/>
      <c r="N200" s="83"/>
      <c r="O200" s="83"/>
      <c r="P200" s="83"/>
      <c r="Q200" s="83"/>
      <c r="R200" s="83"/>
      <c r="S200" s="43"/>
      <c r="T200" s="43"/>
      <c r="U200" s="43"/>
      <c r="V200" s="6"/>
      <c r="W200" s="43"/>
      <c r="X200" s="6"/>
      <c r="Y200" s="43"/>
      <c r="Z200" s="43"/>
      <c r="AA200" s="43"/>
      <c r="AB200" s="83"/>
      <c r="AC200" s="83"/>
      <c r="AD200" s="43"/>
      <c r="AE200" s="43"/>
      <c r="AF200" s="43"/>
    </row>
    <row r="201" spans="1:32" ht="15.75" customHeight="1">
      <c r="A201" s="43"/>
      <c r="B201" s="43"/>
      <c r="C201" s="43"/>
      <c r="D201" s="43"/>
      <c r="E201" s="43"/>
      <c r="F201" s="43"/>
      <c r="G201" s="83"/>
      <c r="H201" s="83"/>
      <c r="I201" s="83"/>
      <c r="J201" s="83"/>
      <c r="K201" s="83"/>
      <c r="L201" s="83"/>
      <c r="M201" s="83"/>
      <c r="N201" s="83"/>
      <c r="O201" s="83"/>
      <c r="P201" s="83"/>
      <c r="Q201" s="83"/>
      <c r="R201" s="83"/>
      <c r="S201" s="43"/>
      <c r="T201" s="43"/>
      <c r="U201" s="43"/>
      <c r="V201" s="6"/>
      <c r="W201" s="43"/>
      <c r="X201" s="6"/>
      <c r="Y201" s="43"/>
      <c r="Z201" s="43"/>
      <c r="AA201" s="43"/>
      <c r="AB201" s="83"/>
      <c r="AC201" s="83"/>
      <c r="AD201" s="43"/>
      <c r="AE201" s="43"/>
      <c r="AF201" s="43"/>
    </row>
    <row r="202" spans="1:32" ht="15.75" customHeight="1">
      <c r="A202" s="43"/>
      <c r="B202" s="43"/>
      <c r="C202" s="43"/>
      <c r="D202" s="43"/>
      <c r="E202" s="43"/>
      <c r="F202" s="43"/>
      <c r="G202" s="83"/>
      <c r="H202" s="83"/>
      <c r="I202" s="83"/>
      <c r="J202" s="83"/>
      <c r="K202" s="83"/>
      <c r="L202" s="83"/>
      <c r="M202" s="83"/>
      <c r="N202" s="83"/>
      <c r="O202" s="83"/>
      <c r="P202" s="83"/>
      <c r="Q202" s="83"/>
      <c r="R202" s="83"/>
      <c r="S202" s="43"/>
      <c r="T202" s="43"/>
      <c r="U202" s="43"/>
      <c r="V202" s="6"/>
      <c r="W202" s="43"/>
      <c r="X202" s="6"/>
      <c r="Y202" s="43"/>
      <c r="Z202" s="43"/>
      <c r="AA202" s="43"/>
      <c r="AB202" s="83"/>
      <c r="AC202" s="83"/>
      <c r="AD202" s="43"/>
      <c r="AE202" s="43"/>
      <c r="AF202" s="43"/>
    </row>
    <row r="203" spans="1:32" ht="15.75" customHeight="1">
      <c r="A203" s="43"/>
      <c r="B203" s="43"/>
      <c r="C203" s="43"/>
      <c r="D203" s="43"/>
      <c r="E203" s="43"/>
      <c r="F203" s="43"/>
      <c r="G203" s="83"/>
      <c r="H203" s="83"/>
      <c r="I203" s="83"/>
      <c r="J203" s="83"/>
      <c r="K203" s="83"/>
      <c r="L203" s="83"/>
      <c r="M203" s="83"/>
      <c r="N203" s="83"/>
      <c r="O203" s="83"/>
      <c r="P203" s="83"/>
      <c r="Q203" s="83"/>
      <c r="R203" s="83"/>
      <c r="S203" s="43"/>
      <c r="T203" s="43"/>
      <c r="U203" s="43"/>
      <c r="V203" s="6"/>
      <c r="W203" s="43"/>
      <c r="X203" s="6"/>
      <c r="Y203" s="43"/>
      <c r="Z203" s="43"/>
      <c r="AA203" s="43"/>
      <c r="AB203" s="83"/>
      <c r="AC203" s="83"/>
      <c r="AD203" s="43"/>
      <c r="AE203" s="43"/>
      <c r="AF203" s="43"/>
    </row>
    <row r="204" spans="1:32" ht="15.75" customHeight="1">
      <c r="A204" s="43"/>
      <c r="B204" s="43"/>
      <c r="C204" s="43"/>
      <c r="D204" s="43"/>
      <c r="E204" s="43"/>
      <c r="F204" s="43"/>
      <c r="G204" s="83"/>
      <c r="H204" s="83"/>
      <c r="I204" s="83"/>
      <c r="J204" s="83"/>
      <c r="K204" s="83"/>
      <c r="L204" s="83"/>
      <c r="M204" s="83"/>
      <c r="N204" s="83"/>
      <c r="O204" s="83"/>
      <c r="P204" s="83"/>
      <c r="Q204" s="83"/>
      <c r="R204" s="83"/>
      <c r="S204" s="43"/>
      <c r="T204" s="43"/>
      <c r="U204" s="43"/>
      <c r="V204" s="6"/>
      <c r="W204" s="43"/>
      <c r="X204" s="6"/>
      <c r="Y204" s="43"/>
      <c r="Z204" s="43"/>
      <c r="AA204" s="43"/>
      <c r="AB204" s="83"/>
      <c r="AC204" s="83"/>
      <c r="AD204" s="43"/>
      <c r="AE204" s="43"/>
      <c r="AF204" s="43"/>
    </row>
    <row r="205" spans="1:32" ht="15.75" customHeight="1">
      <c r="A205" s="43"/>
      <c r="B205" s="43"/>
      <c r="C205" s="43"/>
      <c r="D205" s="43"/>
      <c r="E205" s="43"/>
      <c r="F205" s="43"/>
      <c r="G205" s="83"/>
      <c r="H205" s="83"/>
      <c r="I205" s="83"/>
      <c r="J205" s="83"/>
      <c r="K205" s="83"/>
      <c r="L205" s="83"/>
      <c r="M205" s="83"/>
      <c r="N205" s="83"/>
      <c r="O205" s="83"/>
      <c r="P205" s="83"/>
      <c r="Q205" s="83"/>
      <c r="R205" s="83"/>
      <c r="S205" s="43"/>
      <c r="T205" s="43"/>
      <c r="U205" s="43"/>
      <c r="V205" s="6"/>
      <c r="W205" s="43"/>
      <c r="X205" s="6"/>
      <c r="Y205" s="43"/>
      <c r="Z205" s="43"/>
      <c r="AA205" s="43"/>
      <c r="AB205" s="83"/>
      <c r="AC205" s="83"/>
      <c r="AD205" s="43"/>
      <c r="AE205" s="43"/>
      <c r="AF205" s="43"/>
    </row>
    <row r="206" spans="1:32" ht="15.75" customHeight="1">
      <c r="A206" s="43"/>
      <c r="B206" s="43"/>
      <c r="C206" s="43"/>
      <c r="D206" s="43"/>
      <c r="E206" s="43"/>
      <c r="F206" s="43"/>
      <c r="G206" s="83"/>
      <c r="H206" s="83"/>
      <c r="I206" s="83"/>
      <c r="J206" s="83"/>
      <c r="K206" s="83"/>
      <c r="L206" s="83"/>
      <c r="M206" s="83"/>
      <c r="N206" s="83"/>
      <c r="O206" s="83"/>
      <c r="P206" s="83"/>
      <c r="Q206" s="83"/>
      <c r="R206" s="83"/>
      <c r="S206" s="43"/>
      <c r="T206" s="43"/>
      <c r="U206" s="43"/>
      <c r="V206" s="6"/>
      <c r="W206" s="43"/>
      <c r="X206" s="6"/>
      <c r="Y206" s="43"/>
      <c r="Z206" s="43"/>
      <c r="AA206" s="43"/>
      <c r="AB206" s="83"/>
      <c r="AC206" s="83"/>
      <c r="AD206" s="43"/>
      <c r="AE206" s="43"/>
      <c r="AF206" s="43"/>
    </row>
    <row r="207" spans="1:32" ht="15.75" customHeight="1">
      <c r="A207" s="43"/>
      <c r="B207" s="43"/>
      <c r="C207" s="43"/>
      <c r="D207" s="43"/>
      <c r="E207" s="43"/>
      <c r="F207" s="43"/>
      <c r="G207" s="83"/>
      <c r="H207" s="83"/>
      <c r="I207" s="83"/>
      <c r="J207" s="83"/>
      <c r="K207" s="83"/>
      <c r="L207" s="83"/>
      <c r="M207" s="83"/>
      <c r="N207" s="83"/>
      <c r="O207" s="83"/>
      <c r="P207" s="83"/>
      <c r="Q207" s="83"/>
      <c r="R207" s="83"/>
      <c r="S207" s="43"/>
      <c r="T207" s="43"/>
      <c r="U207" s="43"/>
      <c r="V207" s="6"/>
      <c r="W207" s="43"/>
      <c r="X207" s="6"/>
      <c r="Y207" s="43"/>
      <c r="Z207" s="43"/>
      <c r="AA207" s="43"/>
      <c r="AB207" s="83"/>
      <c r="AC207" s="83"/>
      <c r="AD207" s="43"/>
      <c r="AE207" s="43"/>
      <c r="AF207" s="43"/>
    </row>
    <row r="208" spans="1:32" ht="15.75" customHeight="1">
      <c r="A208" s="43"/>
      <c r="B208" s="43"/>
      <c r="C208" s="43"/>
      <c r="D208" s="43"/>
      <c r="E208" s="43"/>
      <c r="F208" s="43"/>
      <c r="G208" s="83"/>
      <c r="H208" s="83"/>
      <c r="I208" s="83"/>
      <c r="J208" s="83"/>
      <c r="K208" s="83"/>
      <c r="L208" s="83"/>
      <c r="M208" s="83"/>
      <c r="N208" s="83"/>
      <c r="O208" s="83"/>
      <c r="P208" s="83"/>
      <c r="Q208" s="83"/>
      <c r="R208" s="83"/>
      <c r="S208" s="43"/>
      <c r="T208" s="43"/>
      <c r="U208" s="43"/>
      <c r="V208" s="6"/>
      <c r="W208" s="43"/>
      <c r="X208" s="6"/>
      <c r="Y208" s="43"/>
      <c r="Z208" s="43"/>
      <c r="AA208" s="43"/>
      <c r="AB208" s="83"/>
      <c r="AC208" s="83"/>
      <c r="AD208" s="43"/>
      <c r="AE208" s="43"/>
      <c r="AF208" s="43"/>
    </row>
    <row r="209" spans="1:32" ht="15.75" customHeight="1">
      <c r="A209" s="43"/>
      <c r="B209" s="43"/>
      <c r="C209" s="43"/>
      <c r="D209" s="43"/>
      <c r="E209" s="43"/>
      <c r="F209" s="43"/>
      <c r="G209" s="83"/>
      <c r="H209" s="83"/>
      <c r="I209" s="83"/>
      <c r="J209" s="83"/>
      <c r="K209" s="83"/>
      <c r="L209" s="83"/>
      <c r="M209" s="83"/>
      <c r="N209" s="83"/>
      <c r="O209" s="83"/>
      <c r="P209" s="83"/>
      <c r="Q209" s="83"/>
      <c r="R209" s="83"/>
      <c r="S209" s="43"/>
      <c r="T209" s="43"/>
      <c r="U209" s="43"/>
      <c r="V209" s="6"/>
      <c r="W209" s="43"/>
      <c r="X209" s="6"/>
      <c r="Y209" s="43"/>
      <c r="Z209" s="43"/>
      <c r="AA209" s="43"/>
      <c r="AB209" s="83"/>
      <c r="AC209" s="83"/>
      <c r="AD209" s="43"/>
      <c r="AE209" s="43"/>
      <c r="AF209" s="43"/>
    </row>
    <row r="210" spans="1:32" ht="15.75" customHeight="1">
      <c r="A210" s="43"/>
      <c r="B210" s="43"/>
      <c r="C210" s="43"/>
      <c r="D210" s="43"/>
      <c r="E210" s="43"/>
      <c r="F210" s="43"/>
      <c r="G210" s="83"/>
      <c r="H210" s="83"/>
      <c r="I210" s="83"/>
      <c r="J210" s="83"/>
      <c r="K210" s="83"/>
      <c r="L210" s="83"/>
      <c r="M210" s="83"/>
      <c r="N210" s="83"/>
      <c r="O210" s="83"/>
      <c r="P210" s="83"/>
      <c r="Q210" s="83"/>
      <c r="R210" s="83"/>
      <c r="S210" s="43"/>
      <c r="T210" s="43"/>
      <c r="U210" s="43"/>
      <c r="V210" s="6"/>
      <c r="W210" s="43"/>
      <c r="X210" s="6"/>
      <c r="Y210" s="43"/>
      <c r="Z210" s="43"/>
      <c r="AA210" s="43"/>
      <c r="AB210" s="83"/>
      <c r="AC210" s="83"/>
      <c r="AD210" s="43"/>
      <c r="AE210" s="43"/>
      <c r="AF210" s="43"/>
    </row>
    <row r="211" spans="1:32" ht="15.75" customHeight="1">
      <c r="A211" s="43"/>
      <c r="B211" s="43"/>
      <c r="C211" s="43"/>
      <c r="D211" s="43"/>
      <c r="E211" s="43"/>
      <c r="F211" s="43"/>
      <c r="G211" s="83"/>
      <c r="H211" s="83"/>
      <c r="I211" s="83"/>
      <c r="J211" s="83"/>
      <c r="K211" s="83"/>
      <c r="L211" s="83"/>
      <c r="M211" s="83"/>
      <c r="N211" s="83"/>
      <c r="O211" s="83"/>
      <c r="P211" s="83"/>
      <c r="Q211" s="83"/>
      <c r="R211" s="83"/>
      <c r="S211" s="43"/>
      <c r="T211" s="43"/>
      <c r="U211" s="43"/>
      <c r="V211" s="6"/>
      <c r="W211" s="43"/>
      <c r="X211" s="6"/>
      <c r="Y211" s="43"/>
      <c r="Z211" s="43"/>
      <c r="AA211" s="43"/>
      <c r="AB211" s="83"/>
      <c r="AC211" s="83"/>
      <c r="AD211" s="43"/>
      <c r="AE211" s="43"/>
      <c r="AF211" s="43"/>
    </row>
    <row r="212" spans="1:32" ht="15.75" customHeight="1">
      <c r="A212" s="43"/>
      <c r="B212" s="43"/>
      <c r="C212" s="43"/>
      <c r="D212" s="43"/>
      <c r="E212" s="43"/>
      <c r="F212" s="43"/>
      <c r="G212" s="83"/>
      <c r="H212" s="83"/>
      <c r="I212" s="83"/>
      <c r="J212" s="83"/>
      <c r="K212" s="83"/>
      <c r="L212" s="83"/>
      <c r="M212" s="83"/>
      <c r="N212" s="83"/>
      <c r="O212" s="83"/>
      <c r="P212" s="83"/>
      <c r="Q212" s="83"/>
      <c r="R212" s="83"/>
      <c r="S212" s="43"/>
      <c r="T212" s="43"/>
      <c r="U212" s="43"/>
      <c r="V212" s="6"/>
      <c r="W212" s="43"/>
      <c r="X212" s="6"/>
      <c r="Y212" s="43"/>
      <c r="Z212" s="43"/>
      <c r="AA212" s="43"/>
      <c r="AB212" s="83"/>
      <c r="AC212" s="83"/>
      <c r="AD212" s="43"/>
      <c r="AE212" s="43"/>
      <c r="AF212" s="43"/>
    </row>
    <row r="213" spans="1:32" ht="15.75" customHeight="1">
      <c r="A213" s="43"/>
      <c r="B213" s="43"/>
      <c r="C213" s="43"/>
      <c r="D213" s="43"/>
      <c r="E213" s="43"/>
      <c r="F213" s="43"/>
      <c r="G213" s="83"/>
      <c r="H213" s="83"/>
      <c r="I213" s="83"/>
      <c r="J213" s="83"/>
      <c r="K213" s="83"/>
      <c r="L213" s="83"/>
      <c r="M213" s="83"/>
      <c r="N213" s="83"/>
      <c r="O213" s="83"/>
      <c r="P213" s="83"/>
      <c r="Q213" s="83"/>
      <c r="R213" s="83"/>
      <c r="S213" s="43"/>
      <c r="T213" s="43"/>
      <c r="U213" s="43"/>
      <c r="V213" s="6"/>
      <c r="W213" s="43"/>
      <c r="X213" s="6"/>
      <c r="Y213" s="43"/>
      <c r="Z213" s="43"/>
      <c r="AA213" s="43"/>
      <c r="AB213" s="83"/>
      <c r="AC213" s="83"/>
      <c r="AD213" s="43"/>
      <c r="AE213" s="43"/>
      <c r="AF213" s="43"/>
    </row>
    <row r="214" spans="1:32" ht="15.75" customHeight="1">
      <c r="A214" s="43"/>
      <c r="B214" s="43"/>
      <c r="C214" s="43"/>
      <c r="D214" s="43"/>
      <c r="E214" s="43"/>
      <c r="F214" s="43"/>
      <c r="G214" s="83"/>
      <c r="H214" s="83"/>
      <c r="I214" s="83"/>
      <c r="J214" s="83"/>
      <c r="K214" s="83"/>
      <c r="L214" s="83"/>
      <c r="M214" s="83"/>
      <c r="N214" s="83"/>
      <c r="O214" s="83"/>
      <c r="P214" s="83"/>
      <c r="Q214" s="83"/>
      <c r="R214" s="83"/>
      <c r="S214" s="43"/>
      <c r="T214" s="43"/>
      <c r="U214" s="43"/>
      <c r="V214" s="6"/>
      <c r="W214" s="43"/>
      <c r="X214" s="6"/>
      <c r="Y214" s="43"/>
      <c r="Z214" s="43"/>
      <c r="AA214" s="43"/>
      <c r="AB214" s="83"/>
      <c r="AC214" s="83"/>
      <c r="AD214" s="43"/>
      <c r="AE214" s="43"/>
      <c r="AF214" s="43"/>
    </row>
    <row r="215" spans="1:32" ht="15.75" customHeight="1">
      <c r="A215" s="43"/>
      <c r="B215" s="43"/>
      <c r="C215" s="43"/>
      <c r="D215" s="43"/>
      <c r="E215" s="43"/>
      <c r="F215" s="43"/>
      <c r="G215" s="83"/>
      <c r="H215" s="83"/>
      <c r="I215" s="83"/>
      <c r="J215" s="83"/>
      <c r="K215" s="83"/>
      <c r="L215" s="83"/>
      <c r="M215" s="83"/>
      <c r="N215" s="83"/>
      <c r="O215" s="83"/>
      <c r="P215" s="83"/>
      <c r="Q215" s="83"/>
      <c r="R215" s="83"/>
      <c r="S215" s="43"/>
      <c r="T215" s="43"/>
      <c r="U215" s="43"/>
      <c r="V215" s="6"/>
      <c r="W215" s="43"/>
      <c r="X215" s="6"/>
      <c r="Y215" s="43"/>
      <c r="Z215" s="43"/>
      <c r="AA215" s="43"/>
      <c r="AB215" s="83"/>
      <c r="AC215" s="83"/>
      <c r="AD215" s="43"/>
      <c r="AE215" s="43"/>
      <c r="AF215" s="43"/>
    </row>
    <row r="216" spans="1:32" ht="15.75" customHeight="1">
      <c r="A216" s="43"/>
      <c r="B216" s="43"/>
      <c r="C216" s="43"/>
      <c r="D216" s="43"/>
      <c r="E216" s="43"/>
      <c r="F216" s="43"/>
      <c r="G216" s="83"/>
      <c r="H216" s="83"/>
      <c r="I216" s="83"/>
      <c r="J216" s="83"/>
      <c r="K216" s="83"/>
      <c r="L216" s="83"/>
      <c r="M216" s="83"/>
      <c r="N216" s="83"/>
      <c r="O216" s="83"/>
      <c r="P216" s="83"/>
      <c r="Q216" s="83"/>
      <c r="R216" s="83"/>
      <c r="S216" s="43"/>
      <c r="T216" s="43"/>
      <c r="U216" s="43"/>
      <c r="V216" s="6"/>
      <c r="W216" s="43"/>
      <c r="X216" s="6"/>
      <c r="Y216" s="43"/>
      <c r="Z216" s="43"/>
      <c r="AA216" s="43"/>
      <c r="AB216" s="83"/>
      <c r="AC216" s="83"/>
      <c r="AD216" s="43"/>
      <c r="AE216" s="43"/>
      <c r="AF216" s="43"/>
    </row>
    <row r="217" spans="1:32" ht="15.75" customHeight="1">
      <c r="A217" s="43"/>
      <c r="B217" s="43"/>
      <c r="C217" s="43"/>
      <c r="D217" s="43"/>
      <c r="E217" s="43"/>
      <c r="F217" s="43"/>
      <c r="G217" s="83"/>
      <c r="H217" s="83"/>
      <c r="I217" s="83"/>
      <c r="J217" s="83"/>
      <c r="K217" s="83"/>
      <c r="L217" s="83"/>
      <c r="M217" s="83"/>
      <c r="N217" s="83"/>
      <c r="O217" s="83"/>
      <c r="P217" s="83"/>
      <c r="Q217" s="83"/>
      <c r="R217" s="83"/>
      <c r="S217" s="43"/>
      <c r="T217" s="43"/>
      <c r="U217" s="43"/>
      <c r="V217" s="6"/>
      <c r="W217" s="43"/>
      <c r="X217" s="6"/>
      <c r="Y217" s="43"/>
      <c r="Z217" s="43"/>
      <c r="AA217" s="43"/>
      <c r="AB217" s="83"/>
      <c r="AC217" s="83"/>
      <c r="AD217" s="43"/>
      <c r="AE217" s="43"/>
      <c r="AF217" s="43"/>
    </row>
    <row r="218" spans="1:32" ht="15.75" customHeight="1">
      <c r="A218" s="43"/>
      <c r="B218" s="43"/>
      <c r="C218" s="43"/>
      <c r="D218" s="43"/>
      <c r="E218" s="43"/>
      <c r="F218" s="43"/>
      <c r="G218" s="83"/>
      <c r="H218" s="83"/>
      <c r="I218" s="83"/>
      <c r="J218" s="83"/>
      <c r="K218" s="83"/>
      <c r="L218" s="83"/>
      <c r="M218" s="83"/>
      <c r="N218" s="83"/>
      <c r="O218" s="83"/>
      <c r="P218" s="83"/>
      <c r="Q218" s="83"/>
      <c r="R218" s="83"/>
      <c r="S218" s="43"/>
      <c r="T218" s="43"/>
      <c r="U218" s="43"/>
      <c r="V218" s="6"/>
      <c r="W218" s="43"/>
      <c r="X218" s="6"/>
      <c r="Y218" s="43"/>
      <c r="Z218" s="43"/>
      <c r="AA218" s="43"/>
      <c r="AB218" s="83"/>
      <c r="AC218" s="83"/>
      <c r="AD218" s="43"/>
      <c r="AE218" s="43"/>
      <c r="AF218" s="43"/>
    </row>
    <row r="219" spans="1:32" ht="15.75" customHeight="1">
      <c r="A219" s="43"/>
      <c r="B219" s="43"/>
      <c r="C219" s="43"/>
      <c r="D219" s="43"/>
      <c r="E219" s="43"/>
      <c r="F219" s="43"/>
      <c r="G219" s="83"/>
      <c r="H219" s="83"/>
      <c r="I219" s="83"/>
      <c r="J219" s="83"/>
      <c r="K219" s="83"/>
      <c r="L219" s="83"/>
      <c r="M219" s="83"/>
      <c r="N219" s="83"/>
      <c r="O219" s="83"/>
      <c r="P219" s="83"/>
      <c r="Q219" s="83"/>
      <c r="R219" s="83"/>
      <c r="S219" s="43"/>
      <c r="T219" s="43"/>
      <c r="U219" s="43"/>
      <c r="V219" s="6"/>
      <c r="W219" s="43"/>
      <c r="X219" s="6"/>
      <c r="Y219" s="43"/>
      <c r="Z219" s="43"/>
      <c r="AA219" s="43"/>
      <c r="AB219" s="83"/>
      <c r="AC219" s="83"/>
      <c r="AD219" s="43"/>
      <c r="AE219" s="43"/>
      <c r="AF219" s="43"/>
    </row>
    <row r="220" spans="1:32" ht="15.75" customHeight="1">
      <c r="A220" s="43"/>
      <c r="B220" s="43"/>
      <c r="C220" s="43"/>
      <c r="D220" s="43"/>
      <c r="E220" s="43"/>
      <c r="F220" s="43"/>
      <c r="G220" s="83"/>
      <c r="H220" s="83"/>
      <c r="I220" s="83"/>
      <c r="J220" s="83"/>
      <c r="K220" s="83"/>
      <c r="L220" s="83"/>
      <c r="M220" s="83"/>
      <c r="N220" s="83"/>
      <c r="O220" s="83"/>
      <c r="P220" s="83"/>
      <c r="Q220" s="83"/>
      <c r="R220" s="83"/>
      <c r="S220" s="43"/>
      <c r="T220" s="43"/>
      <c r="U220" s="43"/>
      <c r="V220" s="6"/>
      <c r="W220" s="43"/>
      <c r="X220" s="6"/>
      <c r="Y220" s="43"/>
      <c r="Z220" s="43"/>
      <c r="AA220" s="43"/>
      <c r="AB220" s="83"/>
      <c r="AC220" s="83"/>
      <c r="AD220" s="43"/>
      <c r="AE220" s="43"/>
      <c r="AF220" s="43"/>
    </row>
    <row r="221" spans="1:32" ht="15.75" customHeight="1">
      <c r="A221" s="43"/>
      <c r="B221" s="43"/>
      <c r="C221" s="43"/>
      <c r="D221" s="43"/>
      <c r="E221" s="43"/>
      <c r="F221" s="43"/>
      <c r="G221" s="83"/>
      <c r="H221" s="83"/>
      <c r="I221" s="83"/>
      <c r="J221" s="83"/>
      <c r="K221" s="83"/>
      <c r="L221" s="83"/>
      <c r="M221" s="83"/>
      <c r="N221" s="83"/>
      <c r="O221" s="83"/>
      <c r="P221" s="83"/>
      <c r="Q221" s="83"/>
      <c r="R221" s="83"/>
      <c r="S221" s="43"/>
      <c r="T221" s="43"/>
      <c r="U221" s="43"/>
      <c r="V221" s="6"/>
      <c r="W221" s="43"/>
      <c r="X221" s="6"/>
      <c r="Y221" s="43"/>
      <c r="Z221" s="43"/>
      <c r="AA221" s="43"/>
      <c r="AB221" s="83"/>
      <c r="AC221" s="83"/>
      <c r="AD221" s="43"/>
      <c r="AE221" s="43"/>
      <c r="AF221" s="43"/>
    </row>
    <row r="222" spans="1:32" ht="15.75" customHeight="1">
      <c r="A222" s="43"/>
      <c r="B222" s="43"/>
      <c r="C222" s="43"/>
      <c r="D222" s="43"/>
      <c r="E222" s="43"/>
      <c r="F222" s="43"/>
      <c r="G222" s="83"/>
      <c r="H222" s="83"/>
      <c r="I222" s="83"/>
      <c r="J222" s="83"/>
      <c r="K222" s="83"/>
      <c r="L222" s="83"/>
      <c r="M222" s="83"/>
      <c r="N222" s="83"/>
      <c r="O222" s="83"/>
      <c r="P222" s="83"/>
      <c r="Q222" s="83"/>
      <c r="R222" s="83"/>
      <c r="S222" s="43"/>
      <c r="T222" s="43"/>
      <c r="U222" s="43"/>
      <c r="V222" s="6"/>
      <c r="W222" s="43"/>
      <c r="X222" s="6"/>
      <c r="Y222" s="43"/>
      <c r="Z222" s="43"/>
      <c r="AA222" s="43"/>
      <c r="AB222" s="83"/>
      <c r="AC222" s="83"/>
      <c r="AD222" s="43"/>
      <c r="AE222" s="43"/>
      <c r="AF222" s="43"/>
    </row>
    <row r="223" spans="1:32" ht="15.75" customHeight="1">
      <c r="A223" s="43"/>
      <c r="B223" s="43"/>
      <c r="C223" s="43"/>
      <c r="D223" s="43"/>
      <c r="E223" s="43"/>
      <c r="F223" s="43"/>
      <c r="G223" s="83"/>
      <c r="H223" s="83"/>
      <c r="I223" s="83"/>
      <c r="J223" s="83"/>
      <c r="K223" s="83"/>
      <c r="L223" s="83"/>
      <c r="M223" s="83"/>
      <c r="N223" s="83"/>
      <c r="O223" s="83"/>
      <c r="P223" s="83"/>
      <c r="Q223" s="83"/>
      <c r="R223" s="83"/>
      <c r="S223" s="43"/>
      <c r="T223" s="43"/>
      <c r="U223" s="43"/>
      <c r="V223" s="6"/>
      <c r="W223" s="43"/>
      <c r="X223" s="6"/>
      <c r="Y223" s="43"/>
      <c r="Z223" s="43"/>
      <c r="AA223" s="43"/>
      <c r="AB223" s="83"/>
      <c r="AC223" s="83"/>
      <c r="AD223" s="43"/>
      <c r="AE223" s="43"/>
      <c r="AF223" s="43"/>
    </row>
    <row r="224" spans="1:32" ht="15.75" customHeight="1">
      <c r="A224" s="43"/>
      <c r="B224" s="43"/>
      <c r="C224" s="43"/>
      <c r="D224" s="43"/>
      <c r="E224" s="43"/>
      <c r="F224" s="43"/>
      <c r="G224" s="83"/>
      <c r="H224" s="83"/>
      <c r="I224" s="83"/>
      <c r="J224" s="83"/>
      <c r="K224" s="83"/>
      <c r="L224" s="83"/>
      <c r="M224" s="83"/>
      <c r="N224" s="83"/>
      <c r="O224" s="83"/>
      <c r="P224" s="83"/>
      <c r="Q224" s="83"/>
      <c r="R224" s="83"/>
      <c r="S224" s="43"/>
      <c r="T224" s="43"/>
      <c r="U224" s="43"/>
      <c r="V224" s="6"/>
      <c r="W224" s="43"/>
      <c r="X224" s="6"/>
      <c r="Y224" s="43"/>
      <c r="Z224" s="43"/>
      <c r="AA224" s="43"/>
      <c r="AB224" s="83"/>
      <c r="AC224" s="83"/>
      <c r="AD224" s="43"/>
      <c r="AE224" s="43"/>
      <c r="AF224" s="43"/>
    </row>
    <row r="225" spans="1:32" ht="15.75" customHeight="1">
      <c r="A225" s="43"/>
      <c r="B225" s="43"/>
      <c r="C225" s="43"/>
      <c r="D225" s="43"/>
      <c r="E225" s="43"/>
      <c r="F225" s="43"/>
      <c r="G225" s="83"/>
      <c r="H225" s="83"/>
      <c r="I225" s="83"/>
      <c r="J225" s="83"/>
      <c r="K225" s="83"/>
      <c r="L225" s="83"/>
      <c r="M225" s="83"/>
      <c r="N225" s="83"/>
      <c r="O225" s="83"/>
      <c r="P225" s="83"/>
      <c r="Q225" s="83"/>
      <c r="R225" s="83"/>
      <c r="S225" s="43"/>
      <c r="T225" s="43"/>
      <c r="U225" s="43"/>
      <c r="V225" s="6"/>
      <c r="W225" s="43"/>
      <c r="X225" s="6"/>
      <c r="Y225" s="43"/>
      <c r="Z225" s="43"/>
      <c r="AA225" s="43"/>
      <c r="AB225" s="83"/>
      <c r="AC225" s="83"/>
      <c r="AD225" s="43"/>
      <c r="AE225" s="43"/>
      <c r="AF225" s="43"/>
    </row>
    <row r="226" spans="1:32" ht="15.75" customHeight="1">
      <c r="A226" s="43"/>
      <c r="B226" s="43"/>
      <c r="C226" s="43"/>
      <c r="D226" s="43"/>
      <c r="E226" s="43"/>
      <c r="F226" s="43"/>
      <c r="G226" s="83"/>
      <c r="H226" s="83"/>
      <c r="I226" s="83"/>
      <c r="J226" s="83"/>
      <c r="K226" s="83"/>
      <c r="L226" s="83"/>
      <c r="M226" s="83"/>
      <c r="N226" s="83"/>
      <c r="O226" s="83"/>
      <c r="P226" s="83"/>
      <c r="Q226" s="83"/>
      <c r="R226" s="83"/>
      <c r="S226" s="43"/>
      <c r="T226" s="43"/>
      <c r="U226" s="43"/>
      <c r="V226" s="6"/>
      <c r="W226" s="43"/>
      <c r="X226" s="6"/>
      <c r="Y226" s="43"/>
      <c r="Z226" s="43"/>
      <c r="AA226" s="43"/>
      <c r="AB226" s="83"/>
      <c r="AC226" s="83"/>
      <c r="AD226" s="43"/>
      <c r="AE226" s="43"/>
      <c r="AF226" s="43"/>
    </row>
    <row r="227" spans="1:32" ht="15.75" customHeight="1">
      <c r="A227" s="43"/>
      <c r="B227" s="43"/>
      <c r="C227" s="43"/>
      <c r="D227" s="43"/>
      <c r="E227" s="43"/>
      <c r="F227" s="43"/>
      <c r="G227" s="83"/>
      <c r="H227" s="83"/>
      <c r="I227" s="83"/>
      <c r="J227" s="83"/>
      <c r="K227" s="83"/>
      <c r="L227" s="83"/>
      <c r="M227" s="83"/>
      <c r="N227" s="83"/>
      <c r="O227" s="83"/>
      <c r="P227" s="83"/>
      <c r="Q227" s="83"/>
      <c r="R227" s="83"/>
      <c r="S227" s="43"/>
      <c r="T227" s="43"/>
      <c r="U227" s="43"/>
      <c r="V227" s="6"/>
      <c r="W227" s="43"/>
      <c r="X227" s="6"/>
      <c r="Y227" s="43"/>
      <c r="Z227" s="43"/>
      <c r="AA227" s="43"/>
      <c r="AB227" s="83"/>
      <c r="AC227" s="83"/>
      <c r="AD227" s="43"/>
      <c r="AE227" s="43"/>
      <c r="AF227" s="43"/>
    </row>
    <row r="228" spans="1:32" ht="15.75" customHeight="1">
      <c r="A228" s="43"/>
      <c r="B228" s="43"/>
      <c r="C228" s="43"/>
      <c r="D228" s="43"/>
      <c r="E228" s="43"/>
      <c r="F228" s="43"/>
      <c r="G228" s="83"/>
      <c r="H228" s="83"/>
      <c r="I228" s="83"/>
      <c r="J228" s="83"/>
      <c r="K228" s="83"/>
      <c r="L228" s="83"/>
      <c r="M228" s="83"/>
      <c r="N228" s="83"/>
      <c r="O228" s="83"/>
      <c r="P228" s="83"/>
      <c r="Q228" s="83"/>
      <c r="R228" s="83"/>
      <c r="S228" s="43"/>
      <c r="T228" s="43"/>
      <c r="U228" s="43"/>
      <c r="V228" s="6"/>
      <c r="W228" s="43"/>
      <c r="X228" s="6"/>
      <c r="Y228" s="43"/>
      <c r="Z228" s="43"/>
      <c r="AA228" s="43"/>
      <c r="AB228" s="83"/>
      <c r="AC228" s="83"/>
      <c r="AD228" s="43"/>
      <c r="AE228" s="43"/>
      <c r="AF228" s="43"/>
    </row>
    <row r="229" spans="1:32" ht="15.75" customHeight="1">
      <c r="A229" s="43"/>
      <c r="B229" s="43"/>
      <c r="C229" s="43"/>
      <c r="D229" s="43"/>
      <c r="E229" s="43"/>
      <c r="F229" s="43"/>
      <c r="G229" s="83"/>
      <c r="H229" s="83"/>
      <c r="I229" s="83"/>
      <c r="J229" s="83"/>
      <c r="K229" s="83"/>
      <c r="L229" s="83"/>
      <c r="M229" s="83"/>
      <c r="N229" s="83"/>
      <c r="O229" s="83"/>
      <c r="P229" s="83"/>
      <c r="Q229" s="83"/>
      <c r="R229" s="83"/>
      <c r="S229" s="43"/>
      <c r="T229" s="43"/>
      <c r="U229" s="43"/>
      <c r="V229" s="6"/>
      <c r="W229" s="43"/>
      <c r="X229" s="6"/>
      <c r="Y229" s="43"/>
      <c r="Z229" s="43"/>
      <c r="AA229" s="43"/>
      <c r="AB229" s="83"/>
      <c r="AC229" s="83"/>
      <c r="AD229" s="43"/>
      <c r="AE229" s="43"/>
      <c r="AF229" s="43"/>
    </row>
    <row r="230" spans="1:32" ht="15.75" customHeight="1">
      <c r="A230" s="43"/>
      <c r="B230" s="43"/>
      <c r="C230" s="43"/>
      <c r="D230" s="43"/>
      <c r="E230" s="43"/>
      <c r="F230" s="43"/>
      <c r="G230" s="83"/>
      <c r="H230" s="83"/>
      <c r="I230" s="83"/>
      <c r="J230" s="83"/>
      <c r="K230" s="83"/>
      <c r="L230" s="83"/>
      <c r="M230" s="83"/>
      <c r="N230" s="83"/>
      <c r="O230" s="83"/>
      <c r="P230" s="83"/>
      <c r="Q230" s="83"/>
      <c r="R230" s="83"/>
      <c r="S230" s="43"/>
      <c r="T230" s="43"/>
      <c r="U230" s="43"/>
      <c r="V230" s="6"/>
      <c r="W230" s="43"/>
      <c r="X230" s="6"/>
      <c r="Y230" s="43"/>
      <c r="Z230" s="43"/>
      <c r="AA230" s="43"/>
      <c r="AB230" s="83"/>
      <c r="AC230" s="83"/>
      <c r="AD230" s="43"/>
      <c r="AE230" s="43"/>
      <c r="AF230" s="43"/>
    </row>
    <row r="231" spans="1:32" ht="15.75" customHeight="1">
      <c r="A231" s="43"/>
      <c r="B231" s="43"/>
      <c r="C231" s="43"/>
      <c r="D231" s="43"/>
      <c r="E231" s="43"/>
      <c r="F231" s="43"/>
      <c r="G231" s="83"/>
      <c r="H231" s="83"/>
      <c r="I231" s="83"/>
      <c r="J231" s="83"/>
      <c r="K231" s="83"/>
      <c r="L231" s="83"/>
      <c r="M231" s="83"/>
      <c r="N231" s="83"/>
      <c r="O231" s="83"/>
      <c r="P231" s="83"/>
      <c r="Q231" s="83"/>
      <c r="R231" s="83"/>
      <c r="S231" s="43"/>
      <c r="T231" s="43"/>
      <c r="U231" s="43"/>
      <c r="V231" s="6"/>
      <c r="W231" s="43"/>
      <c r="X231" s="6"/>
      <c r="Y231" s="43"/>
      <c r="Z231" s="43"/>
      <c r="AA231" s="43"/>
      <c r="AB231" s="83"/>
      <c r="AC231" s="83"/>
      <c r="AD231" s="43"/>
      <c r="AE231" s="43"/>
      <c r="AF231" s="43"/>
    </row>
    <row r="232" spans="1:32" ht="15.75" customHeight="1">
      <c r="A232" s="43"/>
      <c r="B232" s="43"/>
      <c r="C232" s="43"/>
      <c r="D232" s="43"/>
      <c r="E232" s="43"/>
      <c r="F232" s="43"/>
      <c r="G232" s="83"/>
      <c r="H232" s="83"/>
      <c r="I232" s="83"/>
      <c r="J232" s="83"/>
      <c r="K232" s="83"/>
      <c r="L232" s="83"/>
      <c r="M232" s="83"/>
      <c r="N232" s="83"/>
      <c r="O232" s="83"/>
      <c r="P232" s="83"/>
      <c r="Q232" s="83"/>
      <c r="R232" s="83"/>
      <c r="S232" s="43"/>
      <c r="T232" s="43"/>
      <c r="U232" s="43"/>
      <c r="V232" s="6"/>
      <c r="W232" s="43"/>
      <c r="X232" s="6"/>
      <c r="Y232" s="43"/>
      <c r="Z232" s="43"/>
      <c r="AA232" s="43"/>
      <c r="AB232" s="83"/>
      <c r="AC232" s="83"/>
      <c r="AD232" s="43"/>
      <c r="AE232" s="43"/>
      <c r="AF232" s="43"/>
    </row>
    <row r="233" spans="1:32" ht="15.75" customHeight="1">
      <c r="A233" s="43"/>
      <c r="B233" s="43"/>
      <c r="C233" s="43"/>
      <c r="D233" s="43"/>
      <c r="E233" s="43"/>
      <c r="F233" s="43"/>
      <c r="G233" s="83"/>
      <c r="H233" s="83"/>
      <c r="I233" s="83"/>
      <c r="J233" s="83"/>
      <c r="K233" s="83"/>
      <c r="L233" s="83"/>
      <c r="M233" s="83"/>
      <c r="N233" s="83"/>
      <c r="O233" s="83"/>
      <c r="P233" s="83"/>
      <c r="Q233" s="83"/>
      <c r="R233" s="83"/>
      <c r="S233" s="43"/>
      <c r="T233" s="43"/>
      <c r="U233" s="43"/>
      <c r="V233" s="6"/>
      <c r="W233" s="43"/>
      <c r="X233" s="6"/>
      <c r="Y233" s="43"/>
      <c r="Z233" s="43"/>
      <c r="AA233" s="43"/>
      <c r="AB233" s="83"/>
      <c r="AC233" s="83"/>
      <c r="AD233" s="43"/>
      <c r="AE233" s="43"/>
      <c r="AF233" s="43"/>
    </row>
    <row r="234" spans="1:32" ht="15.75" customHeight="1">
      <c r="A234" s="43"/>
      <c r="B234" s="43"/>
      <c r="C234" s="43"/>
      <c r="D234" s="43"/>
      <c r="E234" s="43"/>
      <c r="F234" s="43"/>
      <c r="G234" s="83"/>
      <c r="H234" s="83"/>
      <c r="I234" s="83"/>
      <c r="J234" s="83"/>
      <c r="K234" s="83"/>
      <c r="L234" s="83"/>
      <c r="M234" s="83"/>
      <c r="N234" s="83"/>
      <c r="O234" s="83"/>
      <c r="P234" s="83"/>
      <c r="Q234" s="83"/>
      <c r="R234" s="83"/>
      <c r="S234" s="43"/>
      <c r="T234" s="43"/>
      <c r="U234" s="43"/>
      <c r="V234" s="6"/>
      <c r="W234" s="43"/>
      <c r="X234" s="6"/>
      <c r="Y234" s="43"/>
      <c r="Z234" s="43"/>
      <c r="AA234" s="43"/>
      <c r="AB234" s="83"/>
      <c r="AC234" s="83"/>
      <c r="AD234" s="43"/>
      <c r="AE234" s="43"/>
      <c r="AF234" s="43"/>
    </row>
    <row r="235" spans="1:32" ht="15.75" customHeight="1">
      <c r="A235" s="43"/>
      <c r="B235" s="43"/>
      <c r="C235" s="43"/>
      <c r="D235" s="43"/>
      <c r="E235" s="43"/>
      <c r="F235" s="43"/>
      <c r="G235" s="83"/>
      <c r="H235" s="83"/>
      <c r="I235" s="83"/>
      <c r="J235" s="83"/>
      <c r="K235" s="83"/>
      <c r="L235" s="83"/>
      <c r="M235" s="83"/>
      <c r="N235" s="83"/>
      <c r="O235" s="83"/>
      <c r="P235" s="83"/>
      <c r="Q235" s="83"/>
      <c r="R235" s="83"/>
      <c r="S235" s="43"/>
      <c r="T235" s="43"/>
      <c r="U235" s="43"/>
      <c r="V235" s="6"/>
      <c r="W235" s="43"/>
      <c r="X235" s="6"/>
      <c r="Y235" s="43"/>
      <c r="Z235" s="43"/>
      <c r="AA235" s="43"/>
      <c r="AB235" s="83"/>
      <c r="AC235" s="83"/>
      <c r="AD235" s="43"/>
      <c r="AE235" s="43"/>
      <c r="AF235" s="43"/>
    </row>
    <row r="236" spans="1:32" ht="15.75" customHeight="1">
      <c r="A236" s="43"/>
      <c r="B236" s="43"/>
      <c r="C236" s="43"/>
      <c r="D236" s="43"/>
      <c r="E236" s="43"/>
      <c r="F236" s="43"/>
      <c r="G236" s="83"/>
      <c r="H236" s="83"/>
      <c r="I236" s="83"/>
      <c r="J236" s="83"/>
      <c r="K236" s="83"/>
      <c r="L236" s="83"/>
      <c r="M236" s="83"/>
      <c r="N236" s="83"/>
      <c r="O236" s="83"/>
      <c r="P236" s="83"/>
      <c r="Q236" s="83"/>
      <c r="R236" s="83"/>
      <c r="S236" s="43"/>
      <c r="T236" s="43"/>
      <c r="U236" s="43"/>
      <c r="V236" s="6"/>
      <c r="W236" s="43"/>
      <c r="X236" s="6"/>
      <c r="Y236" s="43"/>
      <c r="Z236" s="43"/>
      <c r="AA236" s="43"/>
      <c r="AB236" s="83"/>
      <c r="AC236" s="83"/>
      <c r="AD236" s="43"/>
      <c r="AE236" s="43"/>
      <c r="AF236" s="43"/>
    </row>
    <row r="237" spans="1:32" ht="15.75" customHeight="1">
      <c r="A237" s="43"/>
      <c r="B237" s="43"/>
      <c r="C237" s="43"/>
      <c r="D237" s="43"/>
      <c r="E237" s="43"/>
      <c r="F237" s="43"/>
      <c r="G237" s="83"/>
      <c r="H237" s="83"/>
      <c r="I237" s="83"/>
      <c r="J237" s="83"/>
      <c r="K237" s="83"/>
      <c r="L237" s="83"/>
      <c r="M237" s="83"/>
      <c r="N237" s="83"/>
      <c r="O237" s="83"/>
      <c r="P237" s="83"/>
      <c r="Q237" s="83"/>
      <c r="R237" s="83"/>
      <c r="S237" s="43"/>
      <c r="T237" s="43"/>
      <c r="U237" s="43"/>
      <c r="V237" s="6"/>
      <c r="W237" s="43"/>
      <c r="X237" s="6"/>
      <c r="Y237" s="43"/>
      <c r="Z237" s="43"/>
      <c r="AA237" s="43"/>
      <c r="AB237" s="83"/>
      <c r="AC237" s="83"/>
      <c r="AD237" s="43"/>
      <c r="AE237" s="43"/>
      <c r="AF237" s="43"/>
    </row>
    <row r="238" spans="1:32" ht="15.75" customHeight="1">
      <c r="A238" s="43"/>
      <c r="B238" s="43"/>
      <c r="C238" s="43"/>
      <c r="D238" s="43"/>
      <c r="E238" s="43"/>
      <c r="F238" s="43"/>
      <c r="G238" s="83"/>
      <c r="H238" s="83"/>
      <c r="I238" s="83"/>
      <c r="J238" s="83"/>
      <c r="K238" s="83"/>
      <c r="L238" s="83"/>
      <c r="M238" s="83"/>
      <c r="N238" s="83"/>
      <c r="O238" s="83"/>
      <c r="P238" s="83"/>
      <c r="Q238" s="83"/>
      <c r="R238" s="83"/>
      <c r="S238" s="43"/>
      <c r="T238" s="43"/>
      <c r="U238" s="43"/>
      <c r="V238" s="6"/>
      <c r="W238" s="43"/>
      <c r="X238" s="6"/>
      <c r="Y238" s="43"/>
      <c r="Z238" s="43"/>
      <c r="AA238" s="43"/>
      <c r="AB238" s="83"/>
      <c r="AC238" s="83"/>
      <c r="AD238" s="43"/>
      <c r="AE238" s="43"/>
      <c r="AF238" s="43"/>
    </row>
    <row r="239" spans="1:32" ht="15.75" customHeight="1">
      <c r="A239" s="43"/>
      <c r="B239" s="43"/>
      <c r="C239" s="43"/>
      <c r="D239" s="43"/>
      <c r="E239" s="43"/>
      <c r="F239" s="43"/>
      <c r="G239" s="83"/>
      <c r="H239" s="83"/>
      <c r="I239" s="83"/>
      <c r="J239" s="83"/>
      <c r="K239" s="83"/>
      <c r="L239" s="83"/>
      <c r="M239" s="83"/>
      <c r="N239" s="83"/>
      <c r="O239" s="83"/>
      <c r="P239" s="83"/>
      <c r="Q239" s="83"/>
      <c r="R239" s="83"/>
      <c r="S239" s="43"/>
      <c r="T239" s="43"/>
      <c r="U239" s="43"/>
      <c r="V239" s="6"/>
      <c r="W239" s="43"/>
      <c r="X239" s="6"/>
      <c r="Y239" s="43"/>
      <c r="Z239" s="43"/>
      <c r="AA239" s="43"/>
      <c r="AB239" s="83"/>
      <c r="AC239" s="83"/>
      <c r="AD239" s="43"/>
      <c r="AE239" s="43"/>
      <c r="AF239" s="43"/>
    </row>
    <row r="240" spans="1:32" ht="15.75" customHeight="1">
      <c r="A240" s="43"/>
      <c r="B240" s="43"/>
      <c r="C240" s="43"/>
      <c r="D240" s="43"/>
      <c r="E240" s="43"/>
      <c r="F240" s="43"/>
      <c r="G240" s="83"/>
      <c r="H240" s="83"/>
      <c r="I240" s="83"/>
      <c r="J240" s="83"/>
      <c r="K240" s="83"/>
      <c r="L240" s="83"/>
      <c r="M240" s="83"/>
      <c r="N240" s="83"/>
      <c r="O240" s="83"/>
      <c r="P240" s="83"/>
      <c r="Q240" s="83"/>
      <c r="R240" s="83"/>
      <c r="S240" s="43"/>
      <c r="T240" s="43"/>
      <c r="U240" s="43"/>
      <c r="V240" s="6"/>
      <c r="W240" s="43"/>
      <c r="X240" s="6"/>
      <c r="Y240" s="43"/>
      <c r="Z240" s="43"/>
      <c r="AA240" s="43"/>
      <c r="AB240" s="83"/>
      <c r="AC240" s="83"/>
      <c r="AD240" s="43"/>
      <c r="AE240" s="43"/>
      <c r="AF240" s="43"/>
    </row>
    <row r="241" spans="1:32" ht="15.75" customHeight="1">
      <c r="A241" s="43"/>
      <c r="B241" s="43"/>
      <c r="C241" s="43"/>
      <c r="D241" s="43"/>
      <c r="E241" s="43"/>
      <c r="F241" s="43"/>
      <c r="G241" s="83"/>
      <c r="H241" s="83"/>
      <c r="I241" s="83"/>
      <c r="J241" s="83"/>
      <c r="K241" s="83"/>
      <c r="L241" s="83"/>
      <c r="M241" s="83"/>
      <c r="N241" s="83"/>
      <c r="O241" s="83"/>
      <c r="P241" s="83"/>
      <c r="Q241" s="83"/>
      <c r="R241" s="83"/>
      <c r="S241" s="43"/>
      <c r="T241" s="43"/>
      <c r="U241" s="43"/>
      <c r="V241" s="6"/>
      <c r="W241" s="43"/>
      <c r="X241" s="6"/>
      <c r="Y241" s="43"/>
      <c r="Z241" s="43"/>
      <c r="AA241" s="43"/>
      <c r="AB241" s="83"/>
      <c r="AC241" s="83"/>
      <c r="AD241" s="43"/>
      <c r="AE241" s="43"/>
      <c r="AF241" s="43"/>
    </row>
    <row r="242" spans="1:32" ht="15.75" customHeight="1">
      <c r="A242" s="43"/>
      <c r="B242" s="43"/>
      <c r="C242" s="43"/>
      <c r="D242" s="43"/>
      <c r="E242" s="43"/>
      <c r="F242" s="43"/>
      <c r="G242" s="83"/>
      <c r="H242" s="83"/>
      <c r="I242" s="83"/>
      <c r="J242" s="83"/>
      <c r="K242" s="83"/>
      <c r="L242" s="83"/>
      <c r="M242" s="83"/>
      <c r="N242" s="83"/>
      <c r="O242" s="83"/>
      <c r="P242" s="83"/>
      <c r="Q242" s="83"/>
      <c r="R242" s="83"/>
      <c r="S242" s="43"/>
      <c r="T242" s="43"/>
      <c r="U242" s="43"/>
      <c r="V242" s="6"/>
      <c r="W242" s="43"/>
      <c r="X242" s="6"/>
      <c r="Y242" s="43"/>
      <c r="Z242" s="43"/>
      <c r="AA242" s="43"/>
      <c r="AB242" s="83"/>
      <c r="AC242" s="83"/>
      <c r="AD242" s="43"/>
      <c r="AE242" s="43"/>
      <c r="AF242" s="43"/>
    </row>
    <row r="243" spans="1:32" ht="15.75" customHeight="1">
      <c r="A243" s="43"/>
      <c r="B243" s="43"/>
      <c r="C243" s="43"/>
      <c r="D243" s="43"/>
      <c r="E243" s="43"/>
      <c r="F243" s="43"/>
      <c r="G243" s="83"/>
      <c r="H243" s="83"/>
      <c r="I243" s="83"/>
      <c r="J243" s="83"/>
      <c r="K243" s="83"/>
      <c r="L243" s="83"/>
      <c r="M243" s="83"/>
      <c r="N243" s="83"/>
      <c r="O243" s="83"/>
      <c r="P243" s="83"/>
      <c r="Q243" s="83"/>
      <c r="R243" s="83"/>
      <c r="S243" s="43"/>
      <c r="T243" s="43"/>
      <c r="U243" s="43"/>
      <c r="V243" s="6"/>
      <c r="W243" s="43"/>
      <c r="X243" s="6"/>
      <c r="Y243" s="43"/>
      <c r="Z243" s="43"/>
      <c r="AA243" s="43"/>
      <c r="AB243" s="83"/>
      <c r="AC243" s="83"/>
      <c r="AD243" s="43"/>
      <c r="AE243" s="43"/>
      <c r="AF243" s="43"/>
    </row>
    <row r="244" spans="1:32" ht="15.75" customHeight="1">
      <c r="A244" s="43"/>
      <c r="B244" s="43"/>
      <c r="C244" s="43"/>
      <c r="D244" s="43"/>
      <c r="E244" s="43"/>
      <c r="F244" s="43"/>
      <c r="G244" s="83"/>
      <c r="H244" s="83"/>
      <c r="I244" s="83"/>
      <c r="J244" s="83"/>
      <c r="K244" s="83"/>
      <c r="L244" s="83"/>
      <c r="M244" s="83"/>
      <c r="N244" s="83"/>
      <c r="O244" s="83"/>
      <c r="P244" s="83"/>
      <c r="Q244" s="83"/>
      <c r="R244" s="83"/>
      <c r="S244" s="43"/>
      <c r="T244" s="43"/>
      <c r="U244" s="43"/>
      <c r="V244" s="6"/>
      <c r="W244" s="43"/>
      <c r="X244" s="6"/>
      <c r="Y244" s="43"/>
      <c r="Z244" s="43"/>
      <c r="AA244" s="43"/>
      <c r="AB244" s="83"/>
      <c r="AC244" s="83"/>
      <c r="AD244" s="43"/>
      <c r="AE244" s="43"/>
      <c r="AF244" s="43"/>
    </row>
    <row r="245" spans="1:32" ht="15.75" customHeight="1">
      <c r="A245" s="43"/>
      <c r="B245" s="43"/>
      <c r="C245" s="43"/>
      <c r="D245" s="43"/>
      <c r="E245" s="43"/>
      <c r="F245" s="43"/>
      <c r="G245" s="83"/>
      <c r="H245" s="83"/>
      <c r="I245" s="83"/>
      <c r="J245" s="83"/>
      <c r="K245" s="83"/>
      <c r="L245" s="83"/>
      <c r="M245" s="83"/>
      <c r="N245" s="83"/>
      <c r="O245" s="83"/>
      <c r="P245" s="83"/>
      <c r="Q245" s="83"/>
      <c r="R245" s="83"/>
      <c r="S245" s="43"/>
      <c r="T245" s="43"/>
      <c r="U245" s="43"/>
      <c r="V245" s="6"/>
      <c r="W245" s="43"/>
      <c r="X245" s="6"/>
      <c r="Y245" s="43"/>
      <c r="Z245" s="43"/>
      <c r="AA245" s="43"/>
      <c r="AB245" s="83"/>
      <c r="AC245" s="83"/>
      <c r="AD245" s="43"/>
      <c r="AE245" s="43"/>
      <c r="AF245" s="43"/>
    </row>
    <row r="246" spans="1:32" ht="15.75" customHeight="1">
      <c r="A246" s="43"/>
      <c r="B246" s="43"/>
      <c r="C246" s="43"/>
      <c r="D246" s="43"/>
      <c r="E246" s="43"/>
      <c r="F246" s="43"/>
      <c r="G246" s="83"/>
      <c r="H246" s="83"/>
      <c r="I246" s="83"/>
      <c r="J246" s="83"/>
      <c r="K246" s="83"/>
      <c r="L246" s="83"/>
      <c r="M246" s="83"/>
      <c r="N246" s="83"/>
      <c r="O246" s="83"/>
      <c r="P246" s="83"/>
      <c r="Q246" s="83"/>
      <c r="R246" s="83"/>
      <c r="S246" s="43"/>
      <c r="T246" s="43"/>
      <c r="U246" s="43"/>
      <c r="V246" s="6"/>
      <c r="W246" s="43"/>
      <c r="X246" s="6"/>
      <c r="Y246" s="43"/>
      <c r="Z246" s="43"/>
      <c r="AA246" s="43"/>
      <c r="AB246" s="83"/>
      <c r="AC246" s="83"/>
      <c r="AD246" s="43"/>
      <c r="AE246" s="43"/>
      <c r="AF246" s="43"/>
    </row>
    <row r="247" spans="1:32" ht="15.75" customHeight="1">
      <c r="A247" s="43"/>
      <c r="B247" s="43"/>
      <c r="C247" s="43"/>
      <c r="D247" s="43"/>
      <c r="E247" s="43"/>
      <c r="F247" s="43"/>
      <c r="G247" s="83"/>
      <c r="H247" s="83"/>
      <c r="I247" s="83"/>
      <c r="J247" s="83"/>
      <c r="K247" s="83"/>
      <c r="L247" s="83"/>
      <c r="M247" s="83"/>
      <c r="N247" s="83"/>
      <c r="O247" s="83"/>
      <c r="P247" s="83"/>
      <c r="Q247" s="83"/>
      <c r="R247" s="83"/>
      <c r="S247" s="43"/>
      <c r="T247" s="43"/>
      <c r="U247" s="43"/>
      <c r="V247" s="6"/>
      <c r="W247" s="43"/>
      <c r="X247" s="6"/>
      <c r="Y247" s="43"/>
      <c r="Z247" s="43"/>
      <c r="AA247" s="43"/>
      <c r="AB247" s="83"/>
      <c r="AC247" s="83"/>
      <c r="AD247" s="43"/>
      <c r="AE247" s="43"/>
      <c r="AF247" s="43"/>
    </row>
    <row r="248" spans="1:32" ht="15.75" customHeight="1">
      <c r="A248" s="43"/>
      <c r="B248" s="43"/>
      <c r="C248" s="43"/>
      <c r="D248" s="43"/>
      <c r="E248" s="43"/>
      <c r="F248" s="43"/>
      <c r="G248" s="83"/>
      <c r="H248" s="83"/>
      <c r="I248" s="83"/>
      <c r="J248" s="83"/>
      <c r="K248" s="83"/>
      <c r="L248" s="83"/>
      <c r="M248" s="83"/>
      <c r="N248" s="83"/>
      <c r="O248" s="83"/>
      <c r="P248" s="83"/>
      <c r="Q248" s="83"/>
      <c r="R248" s="83"/>
      <c r="S248" s="43"/>
      <c r="T248" s="43"/>
      <c r="U248" s="43"/>
      <c r="V248" s="6"/>
      <c r="W248" s="43"/>
      <c r="X248" s="6"/>
      <c r="Y248" s="43"/>
      <c r="Z248" s="43"/>
      <c r="AA248" s="43"/>
      <c r="AB248" s="83"/>
      <c r="AC248" s="83"/>
      <c r="AD248" s="43"/>
      <c r="AE248" s="43"/>
      <c r="AF248" s="43"/>
    </row>
    <row r="249" spans="1:32" ht="15.75" customHeight="1">
      <c r="A249" s="43"/>
      <c r="B249" s="43"/>
      <c r="C249" s="43"/>
      <c r="D249" s="43"/>
      <c r="E249" s="43"/>
      <c r="F249" s="43"/>
      <c r="G249" s="83"/>
      <c r="H249" s="83"/>
      <c r="I249" s="83"/>
      <c r="J249" s="83"/>
      <c r="K249" s="83"/>
      <c r="L249" s="83"/>
      <c r="M249" s="83"/>
      <c r="N249" s="83"/>
      <c r="O249" s="83"/>
      <c r="P249" s="83"/>
      <c r="Q249" s="83"/>
      <c r="R249" s="83"/>
      <c r="S249" s="43"/>
      <c r="T249" s="43"/>
      <c r="U249" s="43"/>
      <c r="V249" s="6"/>
      <c r="W249" s="43"/>
      <c r="X249" s="6"/>
      <c r="Y249" s="43"/>
      <c r="Z249" s="43"/>
      <c r="AA249" s="43"/>
      <c r="AB249" s="83"/>
      <c r="AC249" s="83"/>
      <c r="AD249" s="43"/>
      <c r="AE249" s="43"/>
      <c r="AF249" s="43"/>
    </row>
    <row r="250" spans="1:32" ht="15.75" customHeight="1">
      <c r="A250" s="43"/>
      <c r="B250" s="43"/>
      <c r="C250" s="43"/>
      <c r="D250" s="43"/>
      <c r="E250" s="43"/>
      <c r="F250" s="43"/>
      <c r="G250" s="83"/>
      <c r="H250" s="83"/>
      <c r="I250" s="83"/>
      <c r="J250" s="83"/>
      <c r="K250" s="83"/>
      <c r="L250" s="83"/>
      <c r="M250" s="83"/>
      <c r="N250" s="83"/>
      <c r="O250" s="83"/>
      <c r="P250" s="83"/>
      <c r="Q250" s="83"/>
      <c r="R250" s="83"/>
      <c r="S250" s="43"/>
      <c r="T250" s="43"/>
      <c r="U250" s="43"/>
      <c r="V250" s="6"/>
      <c r="W250" s="43"/>
      <c r="X250" s="6"/>
      <c r="Y250" s="43"/>
      <c r="Z250" s="43"/>
      <c r="AA250" s="43"/>
      <c r="AB250" s="83"/>
      <c r="AC250" s="83"/>
      <c r="AD250" s="43"/>
      <c r="AE250" s="43"/>
      <c r="AF250" s="43"/>
    </row>
    <row r="251" spans="1:32" ht="15.75" customHeight="1">
      <c r="A251" s="43"/>
      <c r="B251" s="43"/>
      <c r="C251" s="43"/>
      <c r="D251" s="43"/>
      <c r="E251" s="43"/>
      <c r="F251" s="43"/>
      <c r="G251" s="83"/>
      <c r="H251" s="83"/>
      <c r="I251" s="83"/>
      <c r="J251" s="83"/>
      <c r="K251" s="83"/>
      <c r="L251" s="83"/>
      <c r="M251" s="83"/>
      <c r="N251" s="83"/>
      <c r="O251" s="83"/>
      <c r="P251" s="83"/>
      <c r="Q251" s="83"/>
      <c r="R251" s="83"/>
      <c r="S251" s="43"/>
      <c r="T251" s="43"/>
      <c r="U251" s="43"/>
      <c r="V251" s="6"/>
      <c r="W251" s="43"/>
      <c r="X251" s="6"/>
      <c r="Y251" s="43"/>
      <c r="Z251" s="43"/>
      <c r="AA251" s="43"/>
      <c r="AB251" s="83"/>
      <c r="AC251" s="83"/>
      <c r="AD251" s="43"/>
      <c r="AE251" s="43"/>
      <c r="AF251" s="43"/>
    </row>
    <row r="252" spans="1:32" ht="15.75" customHeight="1">
      <c r="A252" s="43"/>
      <c r="B252" s="43"/>
      <c r="C252" s="43"/>
      <c r="D252" s="43"/>
      <c r="E252" s="43"/>
      <c r="F252" s="43"/>
      <c r="G252" s="83"/>
      <c r="H252" s="83"/>
      <c r="I252" s="83"/>
      <c r="J252" s="83"/>
      <c r="K252" s="83"/>
      <c r="L252" s="83"/>
      <c r="M252" s="83"/>
      <c r="N252" s="83"/>
      <c r="O252" s="83"/>
      <c r="P252" s="83"/>
      <c r="Q252" s="83"/>
      <c r="R252" s="83"/>
      <c r="S252" s="43"/>
      <c r="T252" s="43"/>
      <c r="U252" s="43"/>
      <c r="V252" s="6"/>
      <c r="W252" s="43"/>
      <c r="X252" s="6"/>
      <c r="Y252" s="43"/>
      <c r="Z252" s="43"/>
      <c r="AA252" s="43"/>
      <c r="AB252" s="83"/>
      <c r="AC252" s="83"/>
      <c r="AD252" s="43"/>
      <c r="AE252" s="43"/>
      <c r="AF252" s="43"/>
    </row>
    <row r="253" spans="1:32" ht="15.75" customHeight="1">
      <c r="A253" s="43"/>
      <c r="B253" s="43"/>
      <c r="C253" s="43"/>
      <c r="D253" s="43"/>
      <c r="E253" s="43"/>
      <c r="F253" s="43"/>
      <c r="G253" s="83"/>
      <c r="H253" s="83"/>
      <c r="I253" s="83"/>
      <c r="J253" s="83"/>
      <c r="K253" s="83"/>
      <c r="L253" s="83"/>
      <c r="M253" s="83"/>
      <c r="N253" s="83"/>
      <c r="O253" s="83"/>
      <c r="P253" s="83"/>
      <c r="Q253" s="83"/>
      <c r="R253" s="83"/>
      <c r="S253" s="43"/>
      <c r="T253" s="43"/>
      <c r="U253" s="43"/>
      <c r="V253" s="6"/>
      <c r="W253" s="43"/>
      <c r="X253" s="6"/>
      <c r="Y253" s="43"/>
      <c r="Z253" s="43"/>
      <c r="AA253" s="43"/>
      <c r="AB253" s="83"/>
      <c r="AC253" s="83"/>
      <c r="AD253" s="43"/>
      <c r="AE253" s="43"/>
      <c r="AF253" s="43"/>
    </row>
    <row r="254" spans="1:32" ht="15.75" customHeight="1">
      <c r="A254" s="43"/>
      <c r="B254" s="43"/>
      <c r="C254" s="43"/>
      <c r="D254" s="43"/>
      <c r="E254" s="43"/>
      <c r="F254" s="43"/>
      <c r="G254" s="83"/>
      <c r="H254" s="83"/>
      <c r="I254" s="83"/>
      <c r="J254" s="83"/>
      <c r="K254" s="83"/>
      <c r="L254" s="83"/>
      <c r="M254" s="83"/>
      <c r="N254" s="83"/>
      <c r="O254" s="83"/>
      <c r="P254" s="83"/>
      <c r="Q254" s="83"/>
      <c r="R254" s="83"/>
      <c r="S254" s="43"/>
      <c r="T254" s="43"/>
      <c r="U254" s="43"/>
      <c r="V254" s="6"/>
      <c r="W254" s="43"/>
      <c r="X254" s="6"/>
      <c r="Y254" s="43"/>
      <c r="Z254" s="43"/>
      <c r="AA254" s="43"/>
      <c r="AB254" s="83"/>
      <c r="AC254" s="83"/>
      <c r="AD254" s="43"/>
      <c r="AE254" s="43"/>
      <c r="AF254" s="43"/>
    </row>
    <row r="255" spans="1:32" ht="15.75" customHeight="1">
      <c r="A255" s="43"/>
      <c r="B255" s="43"/>
      <c r="C255" s="43"/>
      <c r="D255" s="43"/>
      <c r="E255" s="43"/>
      <c r="F255" s="43"/>
      <c r="G255" s="83"/>
      <c r="H255" s="83"/>
      <c r="I255" s="83"/>
      <c r="J255" s="83"/>
      <c r="K255" s="83"/>
      <c r="L255" s="83"/>
      <c r="M255" s="83"/>
      <c r="N255" s="83"/>
      <c r="O255" s="83"/>
      <c r="P255" s="83"/>
      <c r="Q255" s="83"/>
      <c r="R255" s="83"/>
      <c r="S255" s="43"/>
      <c r="T255" s="43"/>
      <c r="U255" s="43"/>
      <c r="V255" s="6"/>
      <c r="W255" s="43"/>
      <c r="X255" s="6"/>
      <c r="Y255" s="43"/>
      <c r="Z255" s="43"/>
      <c r="AA255" s="43"/>
      <c r="AB255" s="83"/>
      <c r="AC255" s="83"/>
      <c r="AD255" s="43"/>
      <c r="AE255" s="43"/>
      <c r="AF255" s="43"/>
    </row>
    <row r="256" spans="1:32" ht="15.75" customHeight="1">
      <c r="A256" s="43"/>
      <c r="B256" s="43"/>
      <c r="C256" s="43"/>
      <c r="D256" s="43"/>
      <c r="E256" s="43"/>
      <c r="F256" s="43"/>
      <c r="G256" s="83"/>
      <c r="H256" s="83"/>
      <c r="I256" s="83"/>
      <c r="J256" s="83"/>
      <c r="K256" s="83"/>
      <c r="L256" s="83"/>
      <c r="M256" s="83"/>
      <c r="N256" s="83"/>
      <c r="O256" s="83"/>
      <c r="P256" s="83"/>
      <c r="Q256" s="83"/>
      <c r="R256" s="83"/>
      <c r="S256" s="43"/>
      <c r="T256" s="43"/>
      <c r="U256" s="43"/>
      <c r="V256" s="6"/>
      <c r="W256" s="43"/>
      <c r="X256" s="6"/>
      <c r="Y256" s="43"/>
      <c r="Z256" s="43"/>
      <c r="AA256" s="43"/>
      <c r="AB256" s="83"/>
      <c r="AC256" s="83"/>
      <c r="AD256" s="43"/>
      <c r="AE256" s="43"/>
      <c r="AF256" s="43"/>
    </row>
    <row r="257" spans="1:32" ht="15.75" customHeight="1">
      <c r="A257" s="43"/>
      <c r="B257" s="43"/>
      <c r="C257" s="43"/>
      <c r="D257" s="43"/>
      <c r="E257" s="43"/>
      <c r="F257" s="43"/>
      <c r="G257" s="83"/>
      <c r="H257" s="83"/>
      <c r="I257" s="83"/>
      <c r="J257" s="83"/>
      <c r="K257" s="83"/>
      <c r="L257" s="83"/>
      <c r="M257" s="83"/>
      <c r="N257" s="83"/>
      <c r="O257" s="83"/>
      <c r="P257" s="83"/>
      <c r="Q257" s="83"/>
      <c r="R257" s="83"/>
      <c r="S257" s="43"/>
      <c r="T257" s="43"/>
      <c r="U257" s="43"/>
      <c r="V257" s="6"/>
      <c r="W257" s="43"/>
      <c r="X257" s="6"/>
      <c r="Y257" s="43"/>
      <c r="Z257" s="43"/>
      <c r="AA257" s="43"/>
      <c r="AB257" s="83"/>
      <c r="AC257" s="83"/>
      <c r="AD257" s="43"/>
      <c r="AE257" s="43"/>
      <c r="AF257" s="43"/>
    </row>
    <row r="258" spans="1:32" ht="15.75" customHeight="1">
      <c r="A258" s="43"/>
      <c r="B258" s="43"/>
      <c r="C258" s="43"/>
      <c r="D258" s="43"/>
      <c r="E258" s="43"/>
      <c r="F258" s="43"/>
      <c r="G258" s="83"/>
      <c r="H258" s="83"/>
      <c r="I258" s="83"/>
      <c r="J258" s="83"/>
      <c r="K258" s="83"/>
      <c r="L258" s="83"/>
      <c r="M258" s="83"/>
      <c r="N258" s="83"/>
      <c r="O258" s="83"/>
      <c r="P258" s="83"/>
      <c r="Q258" s="83"/>
      <c r="R258" s="83"/>
      <c r="S258" s="43"/>
      <c r="T258" s="43"/>
      <c r="U258" s="43"/>
      <c r="V258" s="6"/>
      <c r="W258" s="43"/>
      <c r="X258" s="6"/>
      <c r="Y258" s="43"/>
      <c r="Z258" s="43"/>
      <c r="AA258" s="43"/>
      <c r="AB258" s="83"/>
      <c r="AC258" s="83"/>
      <c r="AD258" s="43"/>
      <c r="AE258" s="43"/>
      <c r="AF258" s="43"/>
    </row>
    <row r="259" spans="1:32" ht="15.75" customHeight="1">
      <c r="A259" s="43"/>
      <c r="B259" s="43"/>
      <c r="C259" s="43"/>
      <c r="D259" s="43"/>
      <c r="E259" s="43"/>
      <c r="F259" s="43"/>
      <c r="G259" s="83"/>
      <c r="H259" s="83"/>
      <c r="I259" s="83"/>
      <c r="J259" s="83"/>
      <c r="K259" s="83"/>
      <c r="L259" s="83"/>
      <c r="M259" s="83"/>
      <c r="N259" s="83"/>
      <c r="O259" s="83"/>
      <c r="P259" s="83"/>
      <c r="Q259" s="83"/>
      <c r="R259" s="83"/>
      <c r="S259" s="43"/>
      <c r="T259" s="43"/>
      <c r="U259" s="43"/>
      <c r="V259" s="6"/>
      <c r="W259" s="43"/>
      <c r="X259" s="6"/>
      <c r="Y259" s="43"/>
      <c r="Z259" s="43"/>
      <c r="AA259" s="43"/>
      <c r="AB259" s="83"/>
      <c r="AC259" s="83"/>
      <c r="AD259" s="43"/>
      <c r="AE259" s="43"/>
      <c r="AF259" s="43"/>
    </row>
    <row r="260" spans="1:32" ht="15.75" customHeight="1">
      <c r="A260" s="43"/>
      <c r="B260" s="43"/>
      <c r="C260" s="43"/>
      <c r="D260" s="43"/>
      <c r="E260" s="43"/>
      <c r="F260" s="43"/>
      <c r="G260" s="83"/>
      <c r="H260" s="83"/>
      <c r="I260" s="83"/>
      <c r="J260" s="83"/>
      <c r="K260" s="83"/>
      <c r="L260" s="83"/>
      <c r="M260" s="83"/>
      <c r="N260" s="83"/>
      <c r="O260" s="83"/>
      <c r="P260" s="83"/>
      <c r="Q260" s="83"/>
      <c r="R260" s="83"/>
      <c r="S260" s="43"/>
      <c r="T260" s="43"/>
      <c r="U260" s="43"/>
      <c r="V260" s="6"/>
      <c r="W260" s="43"/>
      <c r="X260" s="6"/>
      <c r="Y260" s="43"/>
      <c r="Z260" s="43"/>
      <c r="AA260" s="43"/>
      <c r="AB260" s="83"/>
      <c r="AC260" s="83"/>
      <c r="AD260" s="43"/>
      <c r="AE260" s="43"/>
      <c r="AF260" s="43"/>
    </row>
    <row r="261" spans="1:32" ht="15.75" customHeight="1">
      <c r="A261" s="43"/>
      <c r="B261" s="43"/>
      <c r="C261" s="43"/>
      <c r="D261" s="43"/>
      <c r="E261" s="43"/>
      <c r="F261" s="43"/>
      <c r="G261" s="83"/>
      <c r="H261" s="83"/>
      <c r="I261" s="83"/>
      <c r="J261" s="83"/>
      <c r="K261" s="83"/>
      <c r="L261" s="83"/>
      <c r="M261" s="83"/>
      <c r="N261" s="83"/>
      <c r="O261" s="83"/>
      <c r="P261" s="83"/>
      <c r="Q261" s="83"/>
      <c r="R261" s="83"/>
      <c r="S261" s="43"/>
      <c r="T261" s="43"/>
      <c r="U261" s="43"/>
      <c r="V261" s="6"/>
      <c r="W261" s="43"/>
      <c r="X261" s="6"/>
      <c r="Y261" s="43"/>
      <c r="Z261" s="43"/>
      <c r="AA261" s="43"/>
      <c r="AB261" s="83"/>
      <c r="AC261" s="83"/>
      <c r="AD261" s="43"/>
      <c r="AE261" s="43"/>
      <c r="AF261" s="43"/>
    </row>
    <row r="262" spans="1:32" ht="15.75" customHeight="1">
      <c r="A262" s="43"/>
      <c r="B262" s="43"/>
      <c r="C262" s="43"/>
      <c r="D262" s="43"/>
      <c r="E262" s="43"/>
      <c r="F262" s="43"/>
      <c r="G262" s="83"/>
      <c r="H262" s="83"/>
      <c r="I262" s="83"/>
      <c r="J262" s="83"/>
      <c r="K262" s="83"/>
      <c r="L262" s="83"/>
      <c r="M262" s="83"/>
      <c r="N262" s="83"/>
      <c r="O262" s="83"/>
      <c r="P262" s="83"/>
      <c r="Q262" s="83"/>
      <c r="R262" s="83"/>
      <c r="S262" s="43"/>
      <c r="T262" s="43"/>
      <c r="U262" s="43"/>
      <c r="V262" s="6"/>
      <c r="W262" s="43"/>
      <c r="X262" s="6"/>
      <c r="Y262" s="43"/>
      <c r="Z262" s="43"/>
      <c r="AA262" s="43"/>
      <c r="AB262" s="83"/>
      <c r="AC262" s="83"/>
      <c r="AD262" s="43"/>
      <c r="AE262" s="43"/>
      <c r="AF262" s="43"/>
    </row>
    <row r="263" spans="1:32" ht="15.75" customHeight="1">
      <c r="A263" s="43"/>
      <c r="B263" s="43"/>
      <c r="C263" s="43"/>
      <c r="D263" s="43"/>
      <c r="E263" s="43"/>
      <c r="F263" s="43"/>
      <c r="G263" s="83"/>
      <c r="H263" s="83"/>
      <c r="I263" s="83"/>
      <c r="J263" s="83"/>
      <c r="K263" s="83"/>
      <c r="L263" s="83"/>
      <c r="M263" s="83"/>
      <c r="N263" s="83"/>
      <c r="O263" s="83"/>
      <c r="P263" s="83"/>
      <c r="Q263" s="83"/>
      <c r="R263" s="83"/>
      <c r="S263" s="43"/>
      <c r="T263" s="43"/>
      <c r="U263" s="43"/>
      <c r="V263" s="6"/>
      <c r="W263" s="43"/>
      <c r="X263" s="6"/>
      <c r="Y263" s="43"/>
      <c r="Z263" s="43"/>
      <c r="AA263" s="43"/>
      <c r="AB263" s="83"/>
      <c r="AC263" s="83"/>
      <c r="AD263" s="43"/>
      <c r="AE263" s="43"/>
      <c r="AF263" s="43"/>
    </row>
    <row r="264" spans="1:32" ht="15.75" customHeight="1">
      <c r="A264" s="43"/>
      <c r="B264" s="43"/>
      <c r="C264" s="43"/>
      <c r="D264" s="43"/>
      <c r="E264" s="43"/>
      <c r="F264" s="43"/>
      <c r="G264" s="83"/>
      <c r="H264" s="83"/>
      <c r="I264" s="83"/>
      <c r="J264" s="83"/>
      <c r="K264" s="83"/>
      <c r="L264" s="83"/>
      <c r="M264" s="83"/>
      <c r="N264" s="83"/>
      <c r="O264" s="83"/>
      <c r="P264" s="83"/>
      <c r="Q264" s="83"/>
      <c r="R264" s="83"/>
      <c r="S264" s="43"/>
      <c r="T264" s="43"/>
      <c r="U264" s="43"/>
      <c r="V264" s="6"/>
      <c r="W264" s="43"/>
      <c r="X264" s="6"/>
      <c r="Y264" s="43"/>
      <c r="Z264" s="43"/>
      <c r="AA264" s="43"/>
      <c r="AB264" s="83"/>
      <c r="AC264" s="83"/>
      <c r="AD264" s="43"/>
      <c r="AE264" s="43"/>
      <c r="AF264" s="43"/>
    </row>
    <row r="265" spans="1:32" ht="15.75" customHeight="1">
      <c r="A265" s="43"/>
      <c r="B265" s="43"/>
      <c r="C265" s="43"/>
      <c r="D265" s="43"/>
      <c r="E265" s="43"/>
      <c r="F265" s="43"/>
      <c r="G265" s="83"/>
      <c r="H265" s="83"/>
      <c r="I265" s="83"/>
      <c r="J265" s="83"/>
      <c r="K265" s="83"/>
      <c r="L265" s="83"/>
      <c r="M265" s="83"/>
      <c r="N265" s="83"/>
      <c r="O265" s="83"/>
      <c r="P265" s="83"/>
      <c r="Q265" s="83"/>
      <c r="R265" s="83"/>
      <c r="S265" s="43"/>
      <c r="T265" s="43"/>
      <c r="U265" s="43"/>
      <c r="V265" s="6"/>
      <c r="W265" s="43"/>
      <c r="X265" s="6"/>
      <c r="Y265" s="43"/>
      <c r="Z265" s="43"/>
      <c r="AA265" s="43"/>
      <c r="AB265" s="83"/>
      <c r="AC265" s="83"/>
      <c r="AD265" s="43"/>
      <c r="AE265" s="43"/>
      <c r="AF265" s="43"/>
    </row>
    <row r="266" spans="1:32" ht="15.75" customHeight="1">
      <c r="A266" s="43"/>
      <c r="B266" s="43"/>
      <c r="C266" s="43"/>
      <c r="D266" s="43"/>
      <c r="E266" s="43"/>
      <c r="F266" s="43"/>
      <c r="G266" s="83"/>
      <c r="H266" s="83"/>
      <c r="I266" s="83"/>
      <c r="J266" s="83"/>
      <c r="K266" s="83"/>
      <c r="L266" s="83"/>
      <c r="M266" s="83"/>
      <c r="N266" s="83"/>
      <c r="O266" s="83"/>
      <c r="P266" s="83"/>
      <c r="Q266" s="83"/>
      <c r="R266" s="83"/>
      <c r="S266" s="43"/>
      <c r="T266" s="43"/>
      <c r="U266" s="43"/>
      <c r="V266" s="6"/>
      <c r="W266" s="43"/>
      <c r="X266" s="6"/>
      <c r="Y266" s="43"/>
      <c r="Z266" s="43"/>
      <c r="AA266" s="43"/>
      <c r="AB266" s="83"/>
      <c r="AC266" s="83"/>
      <c r="AD266" s="43"/>
      <c r="AE266" s="43"/>
      <c r="AF266" s="43"/>
    </row>
    <row r="267" spans="1:32" ht="15.75" customHeight="1">
      <c r="A267" s="43"/>
      <c r="B267" s="43"/>
      <c r="C267" s="43"/>
      <c r="D267" s="43"/>
      <c r="E267" s="43"/>
      <c r="F267" s="43"/>
      <c r="G267" s="83"/>
      <c r="H267" s="83"/>
      <c r="I267" s="83"/>
      <c r="J267" s="83"/>
      <c r="K267" s="83"/>
      <c r="L267" s="83"/>
      <c r="M267" s="83"/>
      <c r="N267" s="83"/>
      <c r="O267" s="83"/>
      <c r="P267" s="83"/>
      <c r="Q267" s="83"/>
      <c r="R267" s="83"/>
      <c r="S267" s="43"/>
      <c r="T267" s="43"/>
      <c r="U267" s="43"/>
      <c r="V267" s="6"/>
      <c r="W267" s="43"/>
      <c r="X267" s="6"/>
      <c r="Y267" s="43"/>
      <c r="Z267" s="43"/>
      <c r="AA267" s="43"/>
      <c r="AB267" s="83"/>
      <c r="AC267" s="83"/>
      <c r="AD267" s="43"/>
      <c r="AE267" s="43"/>
      <c r="AF267" s="43"/>
    </row>
    <row r="268" spans="1:32" ht="15.75" customHeight="1">
      <c r="A268" s="43"/>
      <c r="B268" s="43"/>
      <c r="C268" s="43"/>
      <c r="D268" s="43"/>
      <c r="E268" s="43"/>
      <c r="F268" s="43"/>
      <c r="G268" s="83"/>
      <c r="H268" s="83"/>
      <c r="I268" s="83"/>
      <c r="J268" s="83"/>
      <c r="K268" s="83"/>
      <c r="L268" s="83"/>
      <c r="M268" s="83"/>
      <c r="N268" s="83"/>
      <c r="O268" s="83"/>
      <c r="P268" s="83"/>
      <c r="Q268" s="83"/>
      <c r="R268" s="83"/>
      <c r="S268" s="43"/>
      <c r="T268" s="43"/>
      <c r="U268" s="43"/>
      <c r="V268" s="6"/>
      <c r="W268" s="43"/>
      <c r="X268" s="6"/>
      <c r="Y268" s="43"/>
      <c r="Z268" s="43"/>
      <c r="AA268" s="43"/>
      <c r="AB268" s="83"/>
      <c r="AC268" s="83"/>
      <c r="AD268" s="43"/>
      <c r="AE268" s="43"/>
      <c r="AF268" s="43"/>
    </row>
    <row r="269" spans="1:32" ht="15.75" customHeight="1">
      <c r="A269" s="43"/>
      <c r="B269" s="43"/>
      <c r="C269" s="43"/>
      <c r="D269" s="43"/>
      <c r="E269" s="43"/>
      <c r="F269" s="43"/>
      <c r="G269" s="83"/>
      <c r="H269" s="83"/>
      <c r="I269" s="83"/>
      <c r="J269" s="83"/>
      <c r="K269" s="83"/>
      <c r="L269" s="83"/>
      <c r="M269" s="83"/>
      <c r="N269" s="83"/>
      <c r="O269" s="83"/>
      <c r="P269" s="83"/>
      <c r="Q269" s="83"/>
      <c r="R269" s="83"/>
      <c r="S269" s="43"/>
      <c r="T269" s="43"/>
      <c r="U269" s="43"/>
      <c r="V269" s="6"/>
      <c r="W269" s="43"/>
      <c r="X269" s="6"/>
      <c r="Y269" s="43"/>
      <c r="Z269" s="43"/>
      <c r="AA269" s="43"/>
      <c r="AB269" s="83"/>
      <c r="AC269" s="83"/>
      <c r="AD269" s="43"/>
      <c r="AE269" s="43"/>
      <c r="AF269" s="43"/>
    </row>
    <row r="270" spans="1:32" ht="15.75" customHeight="1">
      <c r="A270" s="43"/>
      <c r="B270" s="43"/>
      <c r="C270" s="43"/>
      <c r="D270" s="43"/>
      <c r="E270" s="43"/>
      <c r="F270" s="43"/>
      <c r="G270" s="83"/>
      <c r="H270" s="83"/>
      <c r="I270" s="83"/>
      <c r="J270" s="83"/>
      <c r="K270" s="83"/>
      <c r="L270" s="83"/>
      <c r="M270" s="83"/>
      <c r="N270" s="83"/>
      <c r="O270" s="83"/>
      <c r="P270" s="83"/>
      <c r="Q270" s="83"/>
      <c r="R270" s="83"/>
      <c r="S270" s="43"/>
      <c r="T270" s="43"/>
      <c r="U270" s="43"/>
      <c r="V270" s="6"/>
      <c r="W270" s="43"/>
      <c r="X270" s="6"/>
      <c r="Y270" s="43"/>
      <c r="Z270" s="43"/>
      <c r="AA270" s="43"/>
      <c r="AB270" s="83"/>
      <c r="AC270" s="83"/>
      <c r="AD270" s="43"/>
      <c r="AE270" s="43"/>
      <c r="AF270" s="43"/>
    </row>
    <row r="271" spans="1:32" ht="15.75" customHeight="1">
      <c r="A271" s="43"/>
      <c r="B271" s="43"/>
      <c r="C271" s="43"/>
      <c r="D271" s="43"/>
      <c r="E271" s="43"/>
      <c r="F271" s="43"/>
      <c r="G271" s="83"/>
      <c r="H271" s="83"/>
      <c r="I271" s="83"/>
      <c r="J271" s="83"/>
      <c r="K271" s="83"/>
      <c r="L271" s="83"/>
      <c r="M271" s="83"/>
      <c r="N271" s="83"/>
      <c r="O271" s="83"/>
      <c r="P271" s="83"/>
      <c r="Q271" s="83"/>
      <c r="R271" s="83"/>
      <c r="S271" s="43"/>
      <c r="T271" s="43"/>
      <c r="U271" s="43"/>
      <c r="V271" s="6"/>
      <c r="W271" s="43"/>
      <c r="X271" s="6"/>
      <c r="Y271" s="43"/>
      <c r="Z271" s="43"/>
      <c r="AA271" s="43"/>
      <c r="AB271" s="83"/>
      <c r="AC271" s="83"/>
      <c r="AD271" s="43"/>
      <c r="AE271" s="43"/>
      <c r="AF271" s="43"/>
    </row>
    <row r="272" spans="1:32" ht="15.75" customHeight="1">
      <c r="A272" s="43"/>
      <c r="B272" s="43"/>
      <c r="C272" s="43"/>
      <c r="D272" s="43"/>
      <c r="E272" s="43"/>
      <c r="F272" s="43"/>
      <c r="G272" s="83"/>
      <c r="H272" s="83"/>
      <c r="I272" s="83"/>
      <c r="J272" s="83"/>
      <c r="K272" s="83"/>
      <c r="L272" s="83"/>
      <c r="M272" s="83"/>
      <c r="N272" s="83"/>
      <c r="O272" s="83"/>
      <c r="P272" s="83"/>
      <c r="Q272" s="83"/>
      <c r="R272" s="83"/>
      <c r="S272" s="43"/>
      <c r="T272" s="43"/>
      <c r="U272" s="43"/>
      <c r="V272" s="6"/>
      <c r="W272" s="43"/>
      <c r="X272" s="6"/>
      <c r="Y272" s="43"/>
      <c r="Z272" s="43"/>
      <c r="AA272" s="43"/>
      <c r="AB272" s="83"/>
      <c r="AC272" s="83"/>
      <c r="AD272" s="43"/>
      <c r="AE272" s="43"/>
      <c r="AF272" s="43"/>
    </row>
    <row r="273" spans="1:32" ht="15.75" customHeight="1">
      <c r="A273" s="43"/>
      <c r="B273" s="43"/>
      <c r="C273" s="43"/>
      <c r="D273" s="43"/>
      <c r="E273" s="43"/>
      <c r="F273" s="43"/>
      <c r="G273" s="83"/>
      <c r="H273" s="83"/>
      <c r="I273" s="83"/>
      <c r="J273" s="83"/>
      <c r="K273" s="83"/>
      <c r="L273" s="83"/>
      <c r="M273" s="83"/>
      <c r="N273" s="83"/>
      <c r="O273" s="83"/>
      <c r="P273" s="83"/>
      <c r="Q273" s="83"/>
      <c r="R273" s="83"/>
      <c r="S273" s="43"/>
      <c r="T273" s="43"/>
      <c r="U273" s="43"/>
      <c r="V273" s="6"/>
      <c r="W273" s="43"/>
      <c r="X273" s="6"/>
      <c r="Y273" s="43"/>
      <c r="Z273" s="43"/>
      <c r="AA273" s="43"/>
      <c r="AB273" s="83"/>
      <c r="AC273" s="83"/>
      <c r="AD273" s="43"/>
      <c r="AE273" s="43"/>
      <c r="AF273" s="43"/>
    </row>
    <row r="274" spans="1:32" ht="15.75" customHeight="1">
      <c r="A274" s="43"/>
      <c r="B274" s="43"/>
      <c r="C274" s="43"/>
      <c r="D274" s="43"/>
      <c r="E274" s="43"/>
      <c r="F274" s="43"/>
      <c r="G274" s="83"/>
      <c r="H274" s="83"/>
      <c r="I274" s="83"/>
      <c r="J274" s="83"/>
      <c r="K274" s="83"/>
      <c r="L274" s="83"/>
      <c r="M274" s="83"/>
      <c r="N274" s="83"/>
      <c r="O274" s="83"/>
      <c r="P274" s="83"/>
      <c r="Q274" s="83"/>
      <c r="R274" s="83"/>
      <c r="S274" s="43"/>
      <c r="T274" s="43"/>
      <c r="U274" s="43"/>
      <c r="V274" s="6"/>
      <c r="W274" s="43"/>
      <c r="X274" s="6"/>
      <c r="Y274" s="43"/>
      <c r="Z274" s="43"/>
      <c r="AA274" s="43"/>
      <c r="AB274" s="83"/>
      <c r="AC274" s="83"/>
      <c r="AD274" s="43"/>
      <c r="AE274" s="43"/>
      <c r="AF274" s="43"/>
    </row>
    <row r="275" spans="1:32" ht="15.75" customHeight="1">
      <c r="A275" s="43"/>
      <c r="B275" s="43"/>
      <c r="C275" s="43"/>
      <c r="D275" s="43"/>
      <c r="E275" s="43"/>
      <c r="F275" s="43"/>
      <c r="G275" s="83"/>
      <c r="H275" s="83"/>
      <c r="I275" s="83"/>
      <c r="J275" s="83"/>
      <c r="K275" s="83"/>
      <c r="L275" s="83"/>
      <c r="M275" s="83"/>
      <c r="N275" s="83"/>
      <c r="O275" s="83"/>
      <c r="P275" s="83"/>
      <c r="Q275" s="83"/>
      <c r="R275" s="83"/>
      <c r="S275" s="43"/>
      <c r="T275" s="43"/>
      <c r="U275" s="43"/>
      <c r="V275" s="6"/>
      <c r="W275" s="43"/>
      <c r="X275" s="6"/>
      <c r="Y275" s="43"/>
      <c r="Z275" s="43"/>
      <c r="AA275" s="43"/>
      <c r="AB275" s="83"/>
      <c r="AC275" s="83"/>
      <c r="AD275" s="43"/>
      <c r="AE275" s="43"/>
      <c r="AF275" s="43"/>
    </row>
    <row r="276" spans="1:32" ht="15.75" customHeight="1">
      <c r="A276" s="43"/>
      <c r="B276" s="43"/>
      <c r="C276" s="43"/>
      <c r="D276" s="43"/>
      <c r="E276" s="43"/>
      <c r="F276" s="43"/>
      <c r="G276" s="83"/>
      <c r="H276" s="83"/>
      <c r="I276" s="83"/>
      <c r="J276" s="83"/>
      <c r="K276" s="83"/>
      <c r="L276" s="83"/>
      <c r="M276" s="83"/>
      <c r="N276" s="83"/>
      <c r="O276" s="83"/>
      <c r="P276" s="83"/>
      <c r="Q276" s="83"/>
      <c r="R276" s="83"/>
      <c r="S276" s="43"/>
      <c r="T276" s="43"/>
      <c r="U276" s="43"/>
      <c r="V276" s="6"/>
      <c r="W276" s="43"/>
      <c r="X276" s="6"/>
      <c r="Y276" s="43"/>
      <c r="Z276" s="43"/>
      <c r="AA276" s="43"/>
      <c r="AB276" s="83"/>
      <c r="AC276" s="83"/>
      <c r="AD276" s="43"/>
      <c r="AE276" s="43"/>
      <c r="AF276" s="43"/>
    </row>
    <row r="277" spans="1:32" ht="15.75" customHeight="1">
      <c r="A277" s="43"/>
      <c r="B277" s="43"/>
      <c r="C277" s="43"/>
      <c r="D277" s="43"/>
      <c r="E277" s="43"/>
      <c r="F277" s="43"/>
      <c r="G277" s="83"/>
      <c r="H277" s="83"/>
      <c r="I277" s="83"/>
      <c r="J277" s="83"/>
      <c r="K277" s="83"/>
      <c r="L277" s="83"/>
      <c r="M277" s="83"/>
      <c r="N277" s="83"/>
      <c r="O277" s="83"/>
      <c r="P277" s="83"/>
      <c r="Q277" s="83"/>
      <c r="R277" s="83"/>
      <c r="S277" s="43"/>
      <c r="T277" s="43"/>
      <c r="U277" s="43"/>
      <c r="V277" s="6"/>
      <c r="W277" s="43"/>
      <c r="X277" s="6"/>
      <c r="Y277" s="43"/>
      <c r="Z277" s="43"/>
      <c r="AA277" s="43"/>
      <c r="AB277" s="83"/>
      <c r="AC277" s="83"/>
      <c r="AD277" s="43"/>
      <c r="AE277" s="43"/>
      <c r="AF277" s="43"/>
    </row>
    <row r="278" spans="1:32" ht="15.75" customHeight="1">
      <c r="A278" s="43"/>
      <c r="B278" s="43"/>
      <c r="C278" s="43"/>
      <c r="D278" s="43"/>
      <c r="E278" s="43"/>
      <c r="F278" s="43"/>
      <c r="G278" s="83"/>
      <c r="H278" s="83"/>
      <c r="I278" s="83"/>
      <c r="J278" s="83"/>
      <c r="K278" s="83"/>
      <c r="L278" s="83"/>
      <c r="M278" s="83"/>
      <c r="N278" s="83"/>
      <c r="O278" s="83"/>
      <c r="P278" s="83"/>
      <c r="Q278" s="83"/>
      <c r="R278" s="83"/>
      <c r="S278" s="43"/>
      <c r="T278" s="43"/>
      <c r="U278" s="43"/>
      <c r="V278" s="6"/>
      <c r="W278" s="43"/>
      <c r="X278" s="6"/>
      <c r="Y278" s="43"/>
      <c r="Z278" s="43"/>
      <c r="AA278" s="43"/>
      <c r="AB278" s="83"/>
      <c r="AC278" s="83"/>
      <c r="AD278" s="43"/>
      <c r="AE278" s="43"/>
      <c r="AF278" s="43"/>
    </row>
    <row r="279" spans="1:32" ht="15.75" customHeight="1">
      <c r="A279" s="43"/>
      <c r="B279" s="43"/>
      <c r="C279" s="43"/>
      <c r="D279" s="43"/>
      <c r="E279" s="43"/>
      <c r="F279" s="43"/>
      <c r="G279" s="83"/>
      <c r="H279" s="83"/>
      <c r="I279" s="83"/>
      <c r="J279" s="83"/>
      <c r="K279" s="83"/>
      <c r="L279" s="83"/>
      <c r="M279" s="83"/>
      <c r="N279" s="83"/>
      <c r="O279" s="83"/>
      <c r="P279" s="83"/>
      <c r="Q279" s="83"/>
      <c r="R279" s="83"/>
      <c r="S279" s="43"/>
      <c r="T279" s="43"/>
      <c r="U279" s="43"/>
      <c r="V279" s="6"/>
      <c r="W279" s="43"/>
      <c r="X279" s="6"/>
      <c r="Y279" s="43"/>
      <c r="Z279" s="43"/>
      <c r="AA279" s="43"/>
      <c r="AB279" s="83"/>
      <c r="AC279" s="83"/>
      <c r="AD279" s="43"/>
      <c r="AE279" s="43"/>
      <c r="AF279" s="43"/>
    </row>
    <row r="280" spans="1:32" ht="15.75" customHeight="1">
      <c r="A280" s="43"/>
      <c r="B280" s="43"/>
      <c r="C280" s="43"/>
      <c r="D280" s="43"/>
      <c r="E280" s="43"/>
      <c r="F280" s="43"/>
      <c r="G280" s="83"/>
      <c r="H280" s="83"/>
      <c r="I280" s="83"/>
      <c r="J280" s="83"/>
      <c r="K280" s="83"/>
      <c r="L280" s="83"/>
      <c r="M280" s="83"/>
      <c r="N280" s="83"/>
      <c r="O280" s="83"/>
      <c r="P280" s="83"/>
      <c r="Q280" s="83"/>
      <c r="R280" s="83"/>
      <c r="S280" s="43"/>
      <c r="T280" s="43"/>
      <c r="U280" s="43"/>
      <c r="V280" s="6"/>
      <c r="W280" s="43"/>
      <c r="X280" s="6"/>
      <c r="Y280" s="43"/>
      <c r="Z280" s="43"/>
      <c r="AA280" s="43"/>
      <c r="AB280" s="83"/>
      <c r="AC280" s="83"/>
      <c r="AD280" s="43"/>
      <c r="AE280" s="43"/>
      <c r="AF280" s="43"/>
    </row>
    <row r="281" spans="1:32" ht="15.75" customHeight="1">
      <c r="A281" s="43"/>
      <c r="B281" s="43"/>
      <c r="C281" s="43"/>
      <c r="D281" s="43"/>
      <c r="E281" s="43"/>
      <c r="F281" s="43"/>
      <c r="G281" s="83"/>
      <c r="H281" s="83"/>
      <c r="I281" s="83"/>
      <c r="J281" s="83"/>
      <c r="K281" s="83"/>
      <c r="L281" s="83"/>
      <c r="M281" s="83"/>
      <c r="N281" s="83"/>
      <c r="O281" s="83"/>
      <c r="P281" s="83"/>
      <c r="Q281" s="83"/>
      <c r="R281" s="83"/>
      <c r="S281" s="43"/>
      <c r="T281" s="43"/>
      <c r="U281" s="43"/>
      <c r="V281" s="6"/>
      <c r="W281" s="43"/>
      <c r="X281" s="6"/>
      <c r="Y281" s="43"/>
      <c r="Z281" s="43"/>
      <c r="AA281" s="43"/>
      <c r="AB281" s="83"/>
      <c r="AC281" s="83"/>
      <c r="AD281" s="43"/>
      <c r="AE281" s="43"/>
      <c r="AF281" s="43"/>
    </row>
    <row r="282" spans="1:32" ht="15.75" customHeight="1">
      <c r="A282" s="43"/>
      <c r="B282" s="43"/>
      <c r="C282" s="43"/>
      <c r="D282" s="43"/>
      <c r="E282" s="43"/>
      <c r="F282" s="43"/>
      <c r="G282" s="83"/>
      <c r="H282" s="83"/>
      <c r="I282" s="83"/>
      <c r="J282" s="83"/>
      <c r="K282" s="83"/>
      <c r="L282" s="83"/>
      <c r="M282" s="83"/>
      <c r="N282" s="83"/>
      <c r="O282" s="83"/>
      <c r="P282" s="83"/>
      <c r="Q282" s="83"/>
      <c r="R282" s="83"/>
      <c r="S282" s="43"/>
      <c r="T282" s="43"/>
      <c r="U282" s="43"/>
      <c r="V282" s="6"/>
      <c r="W282" s="43"/>
      <c r="X282" s="6"/>
      <c r="Y282" s="43"/>
      <c r="Z282" s="43"/>
      <c r="AA282" s="43"/>
      <c r="AB282" s="83"/>
      <c r="AC282" s="83"/>
      <c r="AD282" s="43"/>
      <c r="AE282" s="43"/>
      <c r="AF282" s="43"/>
    </row>
    <row r="283" spans="1:32" ht="15.75" customHeight="1">
      <c r="A283" s="43"/>
      <c r="B283" s="43"/>
      <c r="C283" s="43"/>
      <c r="D283" s="43"/>
      <c r="E283" s="43"/>
      <c r="F283" s="43"/>
      <c r="G283" s="83"/>
      <c r="H283" s="83"/>
      <c r="I283" s="83"/>
      <c r="J283" s="83"/>
      <c r="K283" s="83"/>
      <c r="L283" s="83"/>
      <c r="M283" s="83"/>
      <c r="N283" s="83"/>
      <c r="O283" s="83"/>
      <c r="P283" s="83"/>
      <c r="Q283" s="83"/>
      <c r="R283" s="83"/>
      <c r="S283" s="43"/>
      <c r="T283" s="43"/>
      <c r="U283" s="43"/>
      <c r="V283" s="6"/>
      <c r="W283" s="43"/>
      <c r="X283" s="6"/>
      <c r="Y283" s="43"/>
      <c r="Z283" s="43"/>
      <c r="AA283" s="43"/>
      <c r="AB283" s="83"/>
      <c r="AC283" s="83"/>
      <c r="AD283" s="43"/>
      <c r="AE283" s="43"/>
      <c r="AF283" s="43"/>
    </row>
    <row r="284" spans="1:32" ht="15.75" customHeight="1">
      <c r="A284" s="43"/>
      <c r="B284" s="43"/>
      <c r="C284" s="43"/>
      <c r="D284" s="43"/>
      <c r="E284" s="43"/>
      <c r="F284" s="43"/>
      <c r="G284" s="83"/>
      <c r="H284" s="83"/>
      <c r="I284" s="83"/>
      <c r="J284" s="83"/>
      <c r="K284" s="83"/>
      <c r="L284" s="83"/>
      <c r="M284" s="83"/>
      <c r="N284" s="83"/>
      <c r="O284" s="83"/>
      <c r="P284" s="83"/>
      <c r="Q284" s="83"/>
      <c r="R284" s="83"/>
      <c r="S284" s="43"/>
      <c r="T284" s="43"/>
      <c r="U284" s="43"/>
      <c r="V284" s="6"/>
      <c r="W284" s="43"/>
      <c r="X284" s="6"/>
      <c r="Y284" s="43"/>
      <c r="Z284" s="43"/>
      <c r="AA284" s="43"/>
      <c r="AB284" s="83"/>
      <c r="AC284" s="83"/>
      <c r="AD284" s="43"/>
      <c r="AE284" s="43"/>
      <c r="AF284" s="43"/>
    </row>
    <row r="285" spans="1:32" ht="15.75" customHeight="1">
      <c r="A285" s="43"/>
      <c r="B285" s="43"/>
      <c r="C285" s="43"/>
      <c r="D285" s="43"/>
      <c r="E285" s="43"/>
      <c r="F285" s="43"/>
      <c r="G285" s="83"/>
      <c r="H285" s="83"/>
      <c r="I285" s="83"/>
      <c r="J285" s="83"/>
      <c r="K285" s="83"/>
      <c r="L285" s="83"/>
      <c r="M285" s="83"/>
      <c r="N285" s="83"/>
      <c r="O285" s="83"/>
      <c r="P285" s="83"/>
      <c r="Q285" s="83"/>
      <c r="R285" s="83"/>
      <c r="S285" s="43"/>
      <c r="T285" s="43"/>
      <c r="U285" s="43"/>
      <c r="V285" s="6"/>
      <c r="W285" s="43"/>
      <c r="X285" s="6"/>
      <c r="Y285" s="43"/>
      <c r="Z285" s="43"/>
      <c r="AA285" s="43"/>
      <c r="AB285" s="83"/>
      <c r="AC285" s="83"/>
      <c r="AD285" s="43"/>
      <c r="AE285" s="43"/>
      <c r="AF285" s="43"/>
    </row>
    <row r="286" spans="1:32" ht="15.75" customHeight="1">
      <c r="A286" s="43"/>
      <c r="B286" s="43"/>
      <c r="C286" s="43"/>
      <c r="D286" s="43"/>
      <c r="E286" s="43"/>
      <c r="F286" s="43"/>
      <c r="G286" s="83"/>
      <c r="H286" s="83"/>
      <c r="I286" s="83"/>
      <c r="J286" s="83"/>
      <c r="K286" s="83"/>
      <c r="L286" s="83"/>
      <c r="M286" s="83"/>
      <c r="N286" s="83"/>
      <c r="O286" s="83"/>
      <c r="P286" s="83"/>
      <c r="Q286" s="83"/>
      <c r="R286" s="83"/>
      <c r="S286" s="43"/>
      <c r="T286" s="43"/>
      <c r="U286" s="43"/>
      <c r="V286" s="6"/>
      <c r="W286" s="43"/>
      <c r="X286" s="6"/>
      <c r="Y286" s="43"/>
      <c r="Z286" s="43"/>
      <c r="AA286" s="43"/>
      <c r="AB286" s="83"/>
      <c r="AC286" s="83"/>
      <c r="AD286" s="43"/>
      <c r="AE286" s="43"/>
      <c r="AF286" s="43"/>
    </row>
    <row r="287" spans="1:32" ht="15.75" customHeight="1">
      <c r="A287" s="43"/>
      <c r="B287" s="43"/>
      <c r="C287" s="43"/>
      <c r="D287" s="43"/>
      <c r="E287" s="43"/>
      <c r="F287" s="43"/>
      <c r="G287" s="83"/>
      <c r="H287" s="83"/>
      <c r="I287" s="83"/>
      <c r="J287" s="83"/>
      <c r="K287" s="83"/>
      <c r="L287" s="83"/>
      <c r="M287" s="83"/>
      <c r="N287" s="83"/>
      <c r="O287" s="83"/>
      <c r="P287" s="83"/>
      <c r="Q287" s="83"/>
      <c r="R287" s="83"/>
      <c r="S287" s="43"/>
      <c r="T287" s="43"/>
      <c r="U287" s="43"/>
      <c r="V287" s="6"/>
      <c r="W287" s="43"/>
      <c r="X287" s="6"/>
      <c r="Y287" s="43"/>
      <c r="Z287" s="43"/>
      <c r="AA287" s="43"/>
      <c r="AB287" s="83"/>
      <c r="AC287" s="83"/>
      <c r="AD287" s="43"/>
      <c r="AE287" s="43"/>
      <c r="AF287" s="43"/>
    </row>
    <row r="288" spans="1:32" ht="15.75" customHeight="1">
      <c r="A288" s="43"/>
      <c r="B288" s="43"/>
      <c r="C288" s="43"/>
      <c r="D288" s="43"/>
      <c r="E288" s="43"/>
      <c r="F288" s="43"/>
      <c r="G288" s="83"/>
      <c r="H288" s="83"/>
      <c r="I288" s="83"/>
      <c r="J288" s="83"/>
      <c r="K288" s="83"/>
      <c r="L288" s="83"/>
      <c r="M288" s="83"/>
      <c r="N288" s="83"/>
      <c r="O288" s="83"/>
      <c r="P288" s="83"/>
      <c r="Q288" s="83"/>
      <c r="R288" s="83"/>
      <c r="S288" s="43"/>
      <c r="T288" s="43"/>
      <c r="U288" s="43"/>
      <c r="V288" s="6"/>
      <c r="W288" s="43"/>
      <c r="X288" s="6"/>
      <c r="Y288" s="43"/>
      <c r="Z288" s="43"/>
      <c r="AA288" s="43"/>
      <c r="AB288" s="83"/>
      <c r="AC288" s="83"/>
      <c r="AD288" s="43"/>
      <c r="AE288" s="43"/>
      <c r="AF288" s="43"/>
    </row>
    <row r="289" spans="1:32" ht="15.75" customHeight="1">
      <c r="A289" s="43"/>
      <c r="B289" s="43"/>
      <c r="C289" s="43"/>
      <c r="D289" s="43"/>
      <c r="E289" s="43"/>
      <c r="F289" s="43"/>
      <c r="G289" s="83"/>
      <c r="H289" s="83"/>
      <c r="I289" s="83"/>
      <c r="J289" s="83"/>
      <c r="K289" s="83"/>
      <c r="L289" s="83"/>
      <c r="M289" s="83"/>
      <c r="N289" s="83"/>
      <c r="O289" s="83"/>
      <c r="P289" s="83"/>
      <c r="Q289" s="83"/>
      <c r="R289" s="83"/>
      <c r="S289" s="43"/>
      <c r="T289" s="43"/>
      <c r="U289" s="43"/>
      <c r="V289" s="6"/>
      <c r="W289" s="43"/>
      <c r="X289" s="6"/>
      <c r="Y289" s="43"/>
      <c r="Z289" s="43"/>
      <c r="AA289" s="43"/>
      <c r="AB289" s="83"/>
      <c r="AC289" s="83"/>
      <c r="AD289" s="43"/>
      <c r="AE289" s="43"/>
      <c r="AF289" s="43"/>
    </row>
    <row r="290" spans="1:32" ht="15.75" customHeight="1">
      <c r="A290" s="43"/>
      <c r="B290" s="43"/>
      <c r="C290" s="43"/>
      <c r="D290" s="43"/>
      <c r="E290" s="43"/>
      <c r="F290" s="43"/>
      <c r="G290" s="83"/>
      <c r="H290" s="83"/>
      <c r="I290" s="83"/>
      <c r="J290" s="83"/>
      <c r="K290" s="83"/>
      <c r="L290" s="83"/>
      <c r="M290" s="83"/>
      <c r="N290" s="83"/>
      <c r="O290" s="83"/>
      <c r="P290" s="83"/>
      <c r="Q290" s="83"/>
      <c r="R290" s="83"/>
      <c r="S290" s="43"/>
      <c r="T290" s="43"/>
      <c r="U290" s="43"/>
      <c r="V290" s="6"/>
      <c r="W290" s="43"/>
      <c r="X290" s="6"/>
      <c r="Y290" s="43"/>
      <c r="Z290" s="43"/>
      <c r="AA290" s="43"/>
      <c r="AB290" s="83"/>
      <c r="AC290" s="83"/>
      <c r="AD290" s="43"/>
      <c r="AE290" s="43"/>
      <c r="AF290" s="43"/>
    </row>
    <row r="291" spans="1:32" ht="15.75" customHeight="1">
      <c r="A291" s="43"/>
      <c r="B291" s="43"/>
      <c r="C291" s="43"/>
      <c r="D291" s="43"/>
      <c r="E291" s="43"/>
      <c r="F291" s="43"/>
      <c r="G291" s="83"/>
      <c r="H291" s="83"/>
      <c r="I291" s="83"/>
      <c r="J291" s="83"/>
      <c r="K291" s="83"/>
      <c r="L291" s="83"/>
      <c r="M291" s="83"/>
      <c r="N291" s="83"/>
      <c r="O291" s="83"/>
      <c r="P291" s="83"/>
      <c r="Q291" s="83"/>
      <c r="R291" s="83"/>
      <c r="S291" s="43"/>
      <c r="T291" s="43"/>
      <c r="U291" s="43"/>
      <c r="V291" s="6"/>
      <c r="W291" s="43"/>
      <c r="X291" s="6"/>
      <c r="Y291" s="43"/>
      <c r="Z291" s="43"/>
      <c r="AA291" s="43"/>
      <c r="AB291" s="83"/>
      <c r="AC291" s="83"/>
      <c r="AD291" s="43"/>
      <c r="AE291" s="43"/>
      <c r="AF291" s="43"/>
    </row>
    <row r="292" spans="1:32" ht="15.75" customHeight="1">
      <c r="A292" s="43"/>
      <c r="B292" s="43"/>
      <c r="C292" s="43"/>
      <c r="D292" s="43"/>
      <c r="E292" s="43"/>
      <c r="F292" s="43"/>
      <c r="G292" s="83"/>
      <c r="H292" s="83"/>
      <c r="I292" s="83"/>
      <c r="J292" s="83"/>
      <c r="K292" s="83"/>
      <c r="L292" s="83"/>
      <c r="M292" s="83"/>
      <c r="N292" s="83"/>
      <c r="O292" s="83"/>
      <c r="P292" s="83"/>
      <c r="Q292" s="83"/>
      <c r="R292" s="83"/>
      <c r="S292" s="43"/>
      <c r="T292" s="43"/>
      <c r="U292" s="43"/>
      <c r="V292" s="6"/>
      <c r="W292" s="43"/>
      <c r="X292" s="6"/>
      <c r="Y292" s="43"/>
      <c r="Z292" s="43"/>
      <c r="AA292" s="43"/>
      <c r="AB292" s="83"/>
      <c r="AC292" s="83"/>
      <c r="AD292" s="43"/>
      <c r="AE292" s="43"/>
      <c r="AF292" s="43"/>
    </row>
    <row r="293" spans="1:32" ht="15.75" customHeight="1">
      <c r="A293" s="43"/>
      <c r="B293" s="43"/>
      <c r="C293" s="43"/>
      <c r="D293" s="43"/>
      <c r="E293" s="43"/>
      <c r="F293" s="43"/>
      <c r="G293" s="83"/>
      <c r="H293" s="83"/>
      <c r="I293" s="83"/>
      <c r="J293" s="83"/>
      <c r="K293" s="83"/>
      <c r="L293" s="83"/>
      <c r="M293" s="83"/>
      <c r="N293" s="83"/>
      <c r="O293" s="83"/>
      <c r="P293" s="83"/>
      <c r="Q293" s="83"/>
      <c r="R293" s="83"/>
      <c r="S293" s="43"/>
      <c r="T293" s="43"/>
      <c r="U293" s="43"/>
      <c r="V293" s="6"/>
      <c r="W293" s="43"/>
      <c r="X293" s="6"/>
      <c r="Y293" s="43"/>
      <c r="Z293" s="43"/>
      <c r="AA293" s="43"/>
      <c r="AB293" s="83"/>
      <c r="AC293" s="83"/>
      <c r="AD293" s="43"/>
      <c r="AE293" s="43"/>
      <c r="AF293" s="43"/>
    </row>
    <row r="294" spans="1:32" ht="15.75" customHeight="1">
      <c r="A294" s="43"/>
      <c r="B294" s="43"/>
      <c r="C294" s="43"/>
      <c r="D294" s="43"/>
      <c r="E294" s="43"/>
      <c r="F294" s="43"/>
      <c r="G294" s="83"/>
      <c r="H294" s="83"/>
      <c r="I294" s="83"/>
      <c r="J294" s="83"/>
      <c r="K294" s="83"/>
      <c r="L294" s="83"/>
      <c r="M294" s="83"/>
      <c r="N294" s="83"/>
      <c r="O294" s="83"/>
      <c r="P294" s="83"/>
      <c r="Q294" s="83"/>
      <c r="R294" s="83"/>
      <c r="S294" s="43"/>
      <c r="T294" s="43"/>
      <c r="U294" s="43"/>
      <c r="V294" s="6"/>
      <c r="W294" s="43"/>
      <c r="X294" s="6"/>
      <c r="Y294" s="43"/>
      <c r="Z294" s="43"/>
      <c r="AA294" s="43"/>
      <c r="AB294" s="83"/>
      <c r="AC294" s="83"/>
      <c r="AD294" s="43"/>
      <c r="AE294" s="43"/>
      <c r="AF294" s="43"/>
    </row>
    <row r="295" spans="1:32" ht="15.75" customHeight="1">
      <c r="A295" s="43"/>
      <c r="B295" s="43"/>
      <c r="C295" s="43"/>
      <c r="D295" s="43"/>
      <c r="E295" s="43"/>
      <c r="F295" s="43"/>
      <c r="G295" s="83"/>
      <c r="H295" s="83"/>
      <c r="I295" s="83"/>
      <c r="J295" s="83"/>
      <c r="K295" s="83"/>
      <c r="L295" s="83"/>
      <c r="M295" s="83"/>
      <c r="N295" s="83"/>
      <c r="O295" s="83"/>
      <c r="P295" s="83"/>
      <c r="Q295" s="83"/>
      <c r="R295" s="83"/>
      <c r="S295" s="43"/>
      <c r="T295" s="43"/>
      <c r="U295" s="43"/>
      <c r="V295" s="6"/>
      <c r="W295" s="43"/>
      <c r="X295" s="6"/>
      <c r="Y295" s="43"/>
      <c r="Z295" s="43"/>
      <c r="AA295" s="43"/>
      <c r="AB295" s="83"/>
      <c r="AC295" s="83"/>
      <c r="AD295" s="43"/>
      <c r="AE295" s="43"/>
      <c r="AF295" s="43"/>
    </row>
    <row r="296" spans="1:32" ht="15.75" customHeight="1">
      <c r="A296" s="43"/>
      <c r="B296" s="43"/>
      <c r="C296" s="43"/>
      <c r="D296" s="43"/>
      <c r="E296" s="43"/>
      <c r="F296" s="43"/>
      <c r="G296" s="83"/>
      <c r="H296" s="83"/>
      <c r="I296" s="83"/>
      <c r="J296" s="83"/>
      <c r="K296" s="83"/>
      <c r="L296" s="83"/>
      <c r="M296" s="83"/>
      <c r="N296" s="83"/>
      <c r="O296" s="83"/>
      <c r="P296" s="83"/>
      <c r="Q296" s="83"/>
      <c r="R296" s="83"/>
      <c r="S296" s="43"/>
      <c r="T296" s="43"/>
      <c r="U296" s="43"/>
      <c r="V296" s="6"/>
      <c r="W296" s="43"/>
      <c r="X296" s="6"/>
      <c r="Y296" s="43"/>
      <c r="Z296" s="43"/>
      <c r="AA296" s="43"/>
      <c r="AB296" s="83"/>
      <c r="AC296" s="83"/>
      <c r="AD296" s="43"/>
      <c r="AE296" s="43"/>
      <c r="AF296" s="43"/>
    </row>
    <row r="297" spans="1:32" ht="15.75" customHeight="1">
      <c r="A297" s="43"/>
      <c r="B297" s="43"/>
      <c r="C297" s="43"/>
      <c r="D297" s="43"/>
      <c r="E297" s="43"/>
      <c r="F297" s="43"/>
      <c r="G297" s="83"/>
      <c r="H297" s="83"/>
      <c r="I297" s="83"/>
      <c r="J297" s="83"/>
      <c r="K297" s="83"/>
      <c r="L297" s="83"/>
      <c r="M297" s="83"/>
      <c r="N297" s="83"/>
      <c r="O297" s="83"/>
      <c r="P297" s="83"/>
      <c r="Q297" s="83"/>
      <c r="R297" s="83"/>
      <c r="S297" s="43"/>
      <c r="T297" s="43"/>
      <c r="U297" s="43"/>
      <c r="V297" s="6"/>
      <c r="W297" s="43"/>
      <c r="X297" s="6"/>
      <c r="Y297" s="43"/>
      <c r="Z297" s="43"/>
      <c r="AA297" s="43"/>
      <c r="AB297" s="83"/>
      <c r="AC297" s="83"/>
      <c r="AD297" s="43"/>
      <c r="AE297" s="43"/>
      <c r="AF297" s="43"/>
    </row>
    <row r="298" spans="1:32" ht="15.75" customHeight="1">
      <c r="A298" s="43"/>
      <c r="B298" s="43"/>
      <c r="C298" s="43"/>
      <c r="D298" s="43"/>
      <c r="E298" s="43"/>
      <c r="F298" s="43"/>
      <c r="G298" s="83"/>
      <c r="H298" s="83"/>
      <c r="I298" s="83"/>
      <c r="J298" s="83"/>
      <c r="K298" s="83"/>
      <c r="L298" s="83"/>
      <c r="M298" s="83"/>
      <c r="N298" s="83"/>
      <c r="O298" s="83"/>
      <c r="P298" s="83"/>
      <c r="Q298" s="83"/>
      <c r="R298" s="83"/>
      <c r="S298" s="43"/>
      <c r="T298" s="43"/>
      <c r="U298" s="43"/>
      <c r="V298" s="6"/>
      <c r="W298" s="43"/>
      <c r="X298" s="6"/>
      <c r="Y298" s="43"/>
      <c r="Z298" s="43"/>
      <c r="AA298" s="43"/>
      <c r="AB298" s="83"/>
      <c r="AC298" s="83"/>
      <c r="AD298" s="43"/>
      <c r="AE298" s="43"/>
      <c r="AF298" s="43"/>
    </row>
    <row r="299" spans="1:32" ht="15.75" customHeight="1">
      <c r="A299" s="43"/>
      <c r="B299" s="43"/>
      <c r="C299" s="43"/>
      <c r="D299" s="43"/>
      <c r="E299" s="43"/>
      <c r="F299" s="43"/>
      <c r="G299" s="83"/>
      <c r="H299" s="83"/>
      <c r="I299" s="83"/>
      <c r="J299" s="83"/>
      <c r="K299" s="83"/>
      <c r="L299" s="83"/>
      <c r="M299" s="83"/>
      <c r="N299" s="83"/>
      <c r="O299" s="83"/>
      <c r="P299" s="83"/>
      <c r="Q299" s="83"/>
      <c r="R299" s="83"/>
      <c r="S299" s="43"/>
      <c r="T299" s="43"/>
      <c r="U299" s="43"/>
      <c r="V299" s="6"/>
      <c r="W299" s="43"/>
      <c r="X299" s="6"/>
      <c r="Y299" s="43"/>
      <c r="Z299" s="43"/>
      <c r="AA299" s="43"/>
      <c r="AB299" s="83"/>
      <c r="AC299" s="83"/>
      <c r="AD299" s="43"/>
      <c r="AE299" s="43"/>
      <c r="AF299" s="43"/>
    </row>
    <row r="300" spans="1:32" ht="15.75" customHeight="1">
      <c r="A300" s="43"/>
      <c r="B300" s="43"/>
      <c r="C300" s="43"/>
      <c r="D300" s="43"/>
      <c r="E300" s="43"/>
      <c r="F300" s="43"/>
      <c r="G300" s="83"/>
      <c r="H300" s="83"/>
      <c r="I300" s="83"/>
      <c r="J300" s="83"/>
      <c r="K300" s="83"/>
      <c r="L300" s="83"/>
      <c r="M300" s="83"/>
      <c r="N300" s="83"/>
      <c r="O300" s="83"/>
      <c r="P300" s="83"/>
      <c r="Q300" s="83"/>
      <c r="R300" s="83"/>
      <c r="S300" s="43"/>
      <c r="T300" s="43"/>
      <c r="U300" s="43"/>
      <c r="V300" s="6"/>
      <c r="W300" s="43"/>
      <c r="X300" s="6"/>
      <c r="Y300" s="43"/>
      <c r="Z300" s="43"/>
      <c r="AA300" s="43"/>
      <c r="AB300" s="83"/>
      <c r="AC300" s="83"/>
      <c r="AD300" s="43"/>
      <c r="AE300" s="43"/>
      <c r="AF300" s="43"/>
    </row>
    <row r="301" spans="1:32" ht="15.75" customHeight="1">
      <c r="A301" s="43"/>
      <c r="B301" s="43"/>
      <c r="C301" s="43"/>
      <c r="D301" s="43"/>
      <c r="E301" s="43"/>
      <c r="F301" s="43"/>
      <c r="G301" s="83"/>
      <c r="H301" s="83"/>
      <c r="I301" s="83"/>
      <c r="J301" s="83"/>
      <c r="K301" s="83"/>
      <c r="L301" s="83"/>
      <c r="M301" s="83"/>
      <c r="N301" s="83"/>
      <c r="O301" s="83"/>
      <c r="P301" s="83"/>
      <c r="Q301" s="83"/>
      <c r="R301" s="83"/>
      <c r="S301" s="43"/>
      <c r="T301" s="43"/>
      <c r="U301" s="43"/>
      <c r="V301" s="6"/>
      <c r="W301" s="43"/>
      <c r="X301" s="6"/>
      <c r="Y301" s="43"/>
      <c r="Z301" s="43"/>
      <c r="AA301" s="43"/>
      <c r="AB301" s="83"/>
      <c r="AC301" s="83"/>
      <c r="AD301" s="43"/>
      <c r="AE301" s="43"/>
      <c r="AF301" s="43"/>
    </row>
    <row r="302" spans="1:32" ht="15.75" customHeight="1">
      <c r="A302" s="43"/>
      <c r="B302" s="43"/>
      <c r="C302" s="43"/>
      <c r="D302" s="43"/>
      <c r="E302" s="43"/>
      <c r="F302" s="43"/>
      <c r="G302" s="83"/>
      <c r="H302" s="83"/>
      <c r="I302" s="83"/>
      <c r="J302" s="83"/>
      <c r="K302" s="83"/>
      <c r="L302" s="83"/>
      <c r="M302" s="83"/>
      <c r="N302" s="83"/>
      <c r="O302" s="83"/>
      <c r="P302" s="83"/>
      <c r="Q302" s="83"/>
      <c r="R302" s="83"/>
      <c r="S302" s="43"/>
      <c r="T302" s="43"/>
      <c r="U302" s="43"/>
      <c r="V302" s="6"/>
      <c r="W302" s="43"/>
      <c r="X302" s="6"/>
      <c r="Y302" s="43"/>
      <c r="Z302" s="43"/>
      <c r="AA302" s="43"/>
      <c r="AB302" s="83"/>
      <c r="AC302" s="83"/>
      <c r="AD302" s="43"/>
      <c r="AE302" s="43"/>
      <c r="AF302" s="43"/>
    </row>
    <row r="303" spans="1:32" ht="15.75" customHeight="1">
      <c r="A303" s="43"/>
      <c r="B303" s="43"/>
      <c r="C303" s="43"/>
      <c r="D303" s="43"/>
      <c r="E303" s="43"/>
      <c r="F303" s="43"/>
      <c r="G303" s="83"/>
      <c r="H303" s="83"/>
      <c r="I303" s="83"/>
      <c r="J303" s="83"/>
      <c r="K303" s="83"/>
      <c r="L303" s="83"/>
      <c r="M303" s="83"/>
      <c r="N303" s="83"/>
      <c r="O303" s="83"/>
      <c r="P303" s="83"/>
      <c r="Q303" s="83"/>
      <c r="R303" s="83"/>
      <c r="S303" s="43"/>
      <c r="T303" s="43"/>
      <c r="U303" s="43"/>
      <c r="V303" s="6"/>
      <c r="W303" s="43"/>
      <c r="X303" s="6"/>
      <c r="Y303" s="43"/>
      <c r="Z303" s="43"/>
      <c r="AA303" s="43"/>
      <c r="AB303" s="83"/>
      <c r="AC303" s="83"/>
      <c r="AD303" s="43"/>
      <c r="AE303" s="43"/>
      <c r="AF303" s="43"/>
    </row>
    <row r="304" spans="1:32" ht="15.75" customHeight="1">
      <c r="A304" s="43"/>
      <c r="B304" s="43"/>
      <c r="C304" s="43"/>
      <c r="D304" s="43"/>
      <c r="E304" s="43"/>
      <c r="F304" s="43"/>
      <c r="G304" s="83"/>
      <c r="H304" s="83"/>
      <c r="I304" s="83"/>
      <c r="J304" s="83"/>
      <c r="K304" s="83"/>
      <c r="L304" s="83"/>
      <c r="M304" s="83"/>
      <c r="N304" s="83"/>
      <c r="O304" s="83"/>
      <c r="P304" s="83"/>
      <c r="Q304" s="83"/>
      <c r="R304" s="83"/>
      <c r="S304" s="43"/>
      <c r="T304" s="43"/>
      <c r="U304" s="43"/>
      <c r="V304" s="6"/>
      <c r="W304" s="43"/>
      <c r="X304" s="6"/>
      <c r="Y304" s="43"/>
      <c r="Z304" s="43"/>
      <c r="AA304" s="43"/>
      <c r="AB304" s="83"/>
      <c r="AC304" s="83"/>
      <c r="AD304" s="43"/>
      <c r="AE304" s="43"/>
      <c r="AF304" s="43"/>
    </row>
    <row r="305" spans="1:32" ht="15.75" customHeight="1">
      <c r="A305" s="43"/>
      <c r="B305" s="43"/>
      <c r="C305" s="43"/>
      <c r="D305" s="43"/>
      <c r="E305" s="43"/>
      <c r="F305" s="43"/>
      <c r="G305" s="83"/>
      <c r="H305" s="83"/>
      <c r="I305" s="83"/>
      <c r="J305" s="83"/>
      <c r="K305" s="83"/>
      <c r="L305" s="83"/>
      <c r="M305" s="83"/>
      <c r="N305" s="83"/>
      <c r="O305" s="83"/>
      <c r="P305" s="83"/>
      <c r="Q305" s="83"/>
      <c r="R305" s="83"/>
      <c r="S305" s="43"/>
      <c r="T305" s="43"/>
      <c r="U305" s="43"/>
      <c r="V305" s="6"/>
      <c r="W305" s="43"/>
      <c r="X305" s="6"/>
      <c r="Y305" s="43"/>
      <c r="Z305" s="43"/>
      <c r="AA305" s="43"/>
      <c r="AB305" s="83"/>
      <c r="AC305" s="83"/>
      <c r="AD305" s="43"/>
      <c r="AE305" s="43"/>
      <c r="AF305" s="43"/>
    </row>
    <row r="306" spans="1:32" ht="15.75" customHeight="1">
      <c r="A306" s="43"/>
      <c r="B306" s="43"/>
      <c r="C306" s="43"/>
      <c r="D306" s="43"/>
      <c r="E306" s="43"/>
      <c r="F306" s="43"/>
      <c r="G306" s="83"/>
      <c r="H306" s="83"/>
      <c r="I306" s="83"/>
      <c r="J306" s="83"/>
      <c r="K306" s="83"/>
      <c r="L306" s="83"/>
      <c r="M306" s="83"/>
      <c r="N306" s="83"/>
      <c r="O306" s="83"/>
      <c r="P306" s="83"/>
      <c r="Q306" s="83"/>
      <c r="R306" s="83"/>
      <c r="S306" s="43"/>
      <c r="T306" s="43"/>
      <c r="U306" s="43"/>
      <c r="V306" s="6"/>
      <c r="W306" s="43"/>
      <c r="X306" s="6"/>
      <c r="Y306" s="43"/>
      <c r="Z306" s="43"/>
      <c r="AA306" s="43"/>
      <c r="AB306" s="83"/>
      <c r="AC306" s="83"/>
      <c r="AD306" s="43"/>
      <c r="AE306" s="43"/>
      <c r="AF306" s="43"/>
    </row>
    <row r="307" spans="1:32" ht="15.75" customHeight="1">
      <c r="A307" s="43"/>
      <c r="B307" s="43"/>
      <c r="C307" s="43"/>
      <c r="D307" s="43"/>
      <c r="E307" s="43"/>
      <c r="F307" s="43"/>
      <c r="G307" s="83"/>
      <c r="H307" s="83"/>
      <c r="I307" s="83"/>
      <c r="J307" s="83"/>
      <c r="K307" s="83"/>
      <c r="L307" s="83"/>
      <c r="M307" s="83"/>
      <c r="N307" s="83"/>
      <c r="O307" s="83"/>
      <c r="P307" s="83"/>
      <c r="Q307" s="83"/>
      <c r="R307" s="83"/>
      <c r="S307" s="43"/>
      <c r="T307" s="43"/>
      <c r="U307" s="43"/>
      <c r="V307" s="6"/>
      <c r="W307" s="43"/>
      <c r="X307" s="6"/>
      <c r="Y307" s="43"/>
      <c r="Z307" s="43"/>
      <c r="AA307" s="43"/>
      <c r="AB307" s="83"/>
      <c r="AC307" s="83"/>
      <c r="AD307" s="43"/>
      <c r="AE307" s="43"/>
      <c r="AF307" s="43"/>
    </row>
    <row r="308" spans="1:32" ht="15.75" customHeight="1">
      <c r="A308" s="43"/>
      <c r="B308" s="43"/>
      <c r="C308" s="43"/>
      <c r="D308" s="43"/>
      <c r="E308" s="43"/>
      <c r="F308" s="43"/>
      <c r="G308" s="83"/>
      <c r="H308" s="83"/>
      <c r="I308" s="83"/>
      <c r="J308" s="83"/>
      <c r="K308" s="83"/>
      <c r="L308" s="83"/>
      <c r="M308" s="83"/>
      <c r="N308" s="83"/>
      <c r="O308" s="83"/>
      <c r="P308" s="83"/>
      <c r="Q308" s="83"/>
      <c r="R308" s="83"/>
      <c r="S308" s="43"/>
      <c r="T308" s="43"/>
      <c r="U308" s="43"/>
      <c r="V308" s="6"/>
      <c r="W308" s="43"/>
      <c r="X308" s="6"/>
      <c r="Y308" s="43"/>
      <c r="Z308" s="43"/>
      <c r="AA308" s="43"/>
      <c r="AB308" s="83"/>
      <c r="AC308" s="83"/>
      <c r="AD308" s="43"/>
      <c r="AE308" s="43"/>
      <c r="AF308" s="43"/>
    </row>
    <row r="309" spans="1:32" ht="15.75" customHeight="1">
      <c r="A309" s="43"/>
      <c r="B309" s="43"/>
      <c r="C309" s="43"/>
      <c r="D309" s="43"/>
      <c r="E309" s="43"/>
      <c r="F309" s="43"/>
      <c r="G309" s="83"/>
      <c r="H309" s="83"/>
      <c r="I309" s="83"/>
      <c r="J309" s="83"/>
      <c r="K309" s="83"/>
      <c r="L309" s="83"/>
      <c r="M309" s="83"/>
      <c r="N309" s="83"/>
      <c r="O309" s="83"/>
      <c r="P309" s="83"/>
      <c r="Q309" s="83"/>
      <c r="R309" s="83"/>
      <c r="S309" s="43"/>
      <c r="T309" s="43"/>
      <c r="U309" s="43"/>
      <c r="V309" s="6"/>
      <c r="W309" s="43"/>
      <c r="X309" s="6"/>
      <c r="Y309" s="43"/>
      <c r="Z309" s="43"/>
      <c r="AA309" s="43"/>
      <c r="AB309" s="83"/>
      <c r="AC309" s="83"/>
      <c r="AD309" s="43"/>
      <c r="AE309" s="43"/>
      <c r="AF309" s="43"/>
    </row>
    <row r="310" spans="1:32"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
      <c r="W310" s="43"/>
      <c r="X310" s="50"/>
      <c r="Y310" s="43"/>
      <c r="Z310" s="43"/>
      <c r="AA310" s="43"/>
      <c r="AB310" s="43"/>
      <c r="AC310" s="43"/>
      <c r="AD310" s="43"/>
      <c r="AE310" s="43"/>
      <c r="AF310" s="43"/>
    </row>
    <row r="311" spans="1:32"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
      <c r="W311" s="43"/>
      <c r="X311" s="50"/>
      <c r="Y311" s="43"/>
      <c r="Z311" s="43"/>
      <c r="AA311" s="43"/>
      <c r="AB311" s="43"/>
      <c r="AC311" s="43"/>
      <c r="AD311" s="43"/>
      <c r="AE311" s="43"/>
      <c r="AF311" s="43"/>
    </row>
    <row r="312" spans="1:32"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
      <c r="W312" s="43"/>
      <c r="X312" s="50"/>
      <c r="Y312" s="43"/>
      <c r="Z312" s="43"/>
      <c r="AA312" s="43"/>
      <c r="AB312" s="43"/>
      <c r="AC312" s="43"/>
      <c r="AD312" s="43"/>
      <c r="AE312" s="43"/>
      <c r="AF312" s="43"/>
    </row>
    <row r="313" spans="1:32"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
      <c r="W313" s="43"/>
      <c r="X313" s="50"/>
      <c r="Y313" s="43"/>
      <c r="Z313" s="43"/>
      <c r="AA313" s="43"/>
      <c r="AB313" s="43"/>
      <c r="AC313" s="43"/>
      <c r="AD313" s="43"/>
      <c r="AE313" s="43"/>
      <c r="AF313" s="43"/>
    </row>
    <row r="314" spans="1:32"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
      <c r="W314" s="43"/>
      <c r="X314" s="50"/>
      <c r="Y314" s="43"/>
      <c r="Z314" s="43"/>
      <c r="AA314" s="43"/>
      <c r="AB314" s="43"/>
      <c r="AC314" s="43"/>
      <c r="AD314" s="43"/>
      <c r="AE314" s="43"/>
      <c r="AF314" s="43"/>
    </row>
    <row r="315" spans="1:32"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
      <c r="W315" s="43"/>
      <c r="X315" s="50"/>
      <c r="Y315" s="43"/>
      <c r="Z315" s="43"/>
      <c r="AA315" s="43"/>
      <c r="AB315" s="43"/>
      <c r="AC315" s="43"/>
      <c r="AD315" s="43"/>
      <c r="AE315" s="43"/>
      <c r="AF315" s="43"/>
    </row>
    <row r="316" spans="1:32"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
      <c r="W316" s="43"/>
      <c r="X316" s="50"/>
      <c r="Y316" s="43"/>
      <c r="Z316" s="43"/>
      <c r="AA316" s="43"/>
      <c r="AB316" s="43"/>
      <c r="AC316" s="43"/>
      <c r="AD316" s="43"/>
      <c r="AE316" s="43"/>
      <c r="AF316" s="43"/>
    </row>
    <row r="317" spans="1:32"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
      <c r="W317" s="43"/>
      <c r="X317" s="50"/>
      <c r="Y317" s="43"/>
      <c r="Z317" s="43"/>
      <c r="AA317" s="43"/>
      <c r="AB317" s="43"/>
      <c r="AC317" s="43"/>
      <c r="AD317" s="43"/>
      <c r="AE317" s="43"/>
      <c r="AF317" s="43"/>
    </row>
    <row r="318" spans="1:32"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
      <c r="W318" s="43"/>
      <c r="X318" s="50"/>
      <c r="Y318" s="43"/>
      <c r="Z318" s="43"/>
      <c r="AA318" s="43"/>
      <c r="AB318" s="43"/>
      <c r="AC318" s="43"/>
      <c r="AD318" s="43"/>
      <c r="AE318" s="43"/>
      <c r="AF318" s="43"/>
    </row>
    <row r="319" spans="1:32"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
      <c r="W319" s="43"/>
      <c r="X319" s="50"/>
      <c r="Y319" s="43"/>
      <c r="Z319" s="43"/>
      <c r="AA319" s="43"/>
      <c r="AB319" s="43"/>
      <c r="AC319" s="43"/>
      <c r="AD319" s="43"/>
      <c r="AE319" s="43"/>
      <c r="AF319" s="43"/>
    </row>
    <row r="320" spans="1:32"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
      <c r="W320" s="43"/>
      <c r="X320" s="50"/>
      <c r="Y320" s="43"/>
      <c r="Z320" s="43"/>
      <c r="AA320" s="43"/>
      <c r="AB320" s="43"/>
      <c r="AC320" s="43"/>
      <c r="AD320" s="43"/>
      <c r="AE320" s="43"/>
      <c r="AF320" s="43"/>
    </row>
    <row r="321" spans="1:32"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
      <c r="W321" s="43"/>
      <c r="X321" s="50"/>
      <c r="Y321" s="43"/>
      <c r="Z321" s="43"/>
      <c r="AA321" s="43"/>
      <c r="AB321" s="43"/>
      <c r="AC321" s="43"/>
      <c r="AD321" s="43"/>
      <c r="AE321" s="43"/>
      <c r="AF321" s="43"/>
    </row>
    <row r="322" spans="1:32"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
      <c r="W322" s="43"/>
      <c r="X322" s="50"/>
      <c r="Y322" s="43"/>
      <c r="Z322" s="43"/>
      <c r="AA322" s="43"/>
      <c r="AB322" s="43"/>
      <c r="AC322" s="43"/>
      <c r="AD322" s="43"/>
      <c r="AE322" s="43"/>
      <c r="AF322" s="43"/>
    </row>
    <row r="323" spans="1:32"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
      <c r="W323" s="43"/>
      <c r="X323" s="50"/>
      <c r="Y323" s="43"/>
      <c r="Z323" s="43"/>
      <c r="AA323" s="43"/>
      <c r="AB323" s="43"/>
      <c r="AC323" s="43"/>
      <c r="AD323" s="43"/>
      <c r="AE323" s="43"/>
      <c r="AF323" s="43"/>
    </row>
    <row r="324" spans="1:32"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
      <c r="W324" s="43"/>
      <c r="X324" s="50"/>
      <c r="Y324" s="43"/>
      <c r="Z324" s="43"/>
      <c r="AA324" s="43"/>
      <c r="AB324" s="43"/>
      <c r="AC324" s="43"/>
      <c r="AD324" s="43"/>
      <c r="AE324" s="43"/>
      <c r="AF324" s="43"/>
    </row>
    <row r="325" spans="1:32"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
      <c r="W325" s="43"/>
      <c r="X325" s="50"/>
      <c r="Y325" s="43"/>
      <c r="Z325" s="43"/>
      <c r="AA325" s="43"/>
      <c r="AB325" s="43"/>
      <c r="AC325" s="43"/>
      <c r="AD325" s="43"/>
      <c r="AE325" s="43"/>
      <c r="AF325" s="43"/>
    </row>
    <row r="326" spans="1:32"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
      <c r="W326" s="43"/>
      <c r="X326" s="50"/>
      <c r="Y326" s="43"/>
      <c r="Z326" s="43"/>
      <c r="AA326" s="43"/>
      <c r="AB326" s="43"/>
      <c r="AC326" s="43"/>
      <c r="AD326" s="43"/>
      <c r="AE326" s="43"/>
      <c r="AF326" s="43"/>
    </row>
    <row r="327" spans="1:32"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
      <c r="W327" s="43"/>
      <c r="X327" s="50"/>
      <c r="Y327" s="43"/>
      <c r="Z327" s="43"/>
      <c r="AA327" s="43"/>
      <c r="AB327" s="43"/>
      <c r="AC327" s="43"/>
      <c r="AD327" s="43"/>
      <c r="AE327" s="43"/>
      <c r="AF327" s="43"/>
    </row>
    <row r="328" spans="1:32"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
      <c r="W328" s="43"/>
      <c r="X328" s="50"/>
      <c r="Y328" s="43"/>
      <c r="Z328" s="43"/>
      <c r="AA328" s="43"/>
      <c r="AB328" s="43"/>
      <c r="AC328" s="43"/>
      <c r="AD328" s="43"/>
      <c r="AE328" s="43"/>
      <c r="AF328" s="43"/>
    </row>
    <row r="329" spans="1:32"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
      <c r="W329" s="43"/>
      <c r="X329" s="50"/>
      <c r="Y329" s="43"/>
      <c r="Z329" s="43"/>
      <c r="AA329" s="43"/>
      <c r="AB329" s="43"/>
      <c r="AC329" s="43"/>
      <c r="AD329" s="43"/>
      <c r="AE329" s="43"/>
      <c r="AF329" s="43"/>
    </row>
    <row r="330" spans="1:32"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
      <c r="W330" s="43"/>
      <c r="X330" s="50"/>
      <c r="Y330" s="43"/>
      <c r="Z330" s="43"/>
      <c r="AA330" s="43"/>
      <c r="AB330" s="43"/>
      <c r="AC330" s="43"/>
      <c r="AD330" s="43"/>
      <c r="AE330" s="43"/>
      <c r="AF330" s="43"/>
    </row>
    <row r="331" spans="1:32"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
      <c r="W331" s="43"/>
      <c r="X331" s="50"/>
      <c r="Y331" s="43"/>
      <c r="Z331" s="43"/>
      <c r="AA331" s="43"/>
      <c r="AB331" s="43"/>
      <c r="AC331" s="43"/>
      <c r="AD331" s="43"/>
      <c r="AE331" s="43"/>
      <c r="AF331" s="43"/>
    </row>
    <row r="332" spans="1:32"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
      <c r="W332" s="43"/>
      <c r="X332" s="50"/>
      <c r="Y332" s="43"/>
      <c r="Z332" s="43"/>
      <c r="AA332" s="43"/>
      <c r="AB332" s="43"/>
      <c r="AC332" s="43"/>
      <c r="AD332" s="43"/>
      <c r="AE332" s="43"/>
      <c r="AF332" s="43"/>
    </row>
    <row r="333" spans="1:32"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
      <c r="W333" s="43"/>
      <c r="X333" s="50"/>
      <c r="Y333" s="43"/>
      <c r="Z333" s="43"/>
      <c r="AA333" s="43"/>
      <c r="AB333" s="43"/>
      <c r="AC333" s="43"/>
      <c r="AD333" s="43"/>
      <c r="AE333" s="43"/>
      <c r="AF333" s="43"/>
    </row>
    <row r="334" spans="1:32"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
      <c r="W334" s="43"/>
      <c r="X334" s="50"/>
      <c r="Y334" s="43"/>
      <c r="Z334" s="43"/>
      <c r="AA334" s="43"/>
      <c r="AB334" s="43"/>
      <c r="AC334" s="43"/>
      <c r="AD334" s="43"/>
      <c r="AE334" s="43"/>
      <c r="AF334" s="43"/>
    </row>
    <row r="335" spans="1:32"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
      <c r="W335" s="43"/>
      <c r="X335" s="50"/>
      <c r="Y335" s="43"/>
      <c r="Z335" s="43"/>
      <c r="AA335" s="43"/>
      <c r="AB335" s="43"/>
      <c r="AC335" s="43"/>
      <c r="AD335" s="43"/>
      <c r="AE335" s="43"/>
      <c r="AF335" s="43"/>
    </row>
    <row r="336" spans="1:32"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
      <c r="W336" s="43"/>
      <c r="X336" s="50"/>
      <c r="Y336" s="43"/>
      <c r="Z336" s="43"/>
      <c r="AA336" s="43"/>
      <c r="AB336" s="43"/>
      <c r="AC336" s="43"/>
      <c r="AD336" s="43"/>
      <c r="AE336" s="43"/>
      <c r="AF336" s="43"/>
    </row>
    <row r="337" spans="1:32"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
      <c r="W337" s="43"/>
      <c r="X337" s="50"/>
      <c r="Y337" s="43"/>
      <c r="Z337" s="43"/>
      <c r="AA337" s="43"/>
      <c r="AB337" s="43"/>
      <c r="AC337" s="43"/>
      <c r="AD337" s="43"/>
      <c r="AE337" s="43"/>
      <c r="AF337" s="43"/>
    </row>
    <row r="338" spans="1:32"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
      <c r="W338" s="43"/>
      <c r="X338" s="50"/>
      <c r="Y338" s="43"/>
      <c r="Z338" s="43"/>
      <c r="AA338" s="43"/>
      <c r="AB338" s="43"/>
      <c r="AC338" s="43"/>
      <c r="AD338" s="43"/>
      <c r="AE338" s="43"/>
      <c r="AF338" s="43"/>
    </row>
    <row r="339" spans="1:32"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
      <c r="W339" s="43"/>
      <c r="X339" s="50"/>
      <c r="Y339" s="43"/>
      <c r="Z339" s="43"/>
      <c r="AA339" s="43"/>
      <c r="AB339" s="43"/>
      <c r="AC339" s="43"/>
      <c r="AD339" s="43"/>
      <c r="AE339" s="43"/>
      <c r="AF339" s="43"/>
    </row>
    <row r="340" spans="1:32"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
      <c r="W340" s="43"/>
      <c r="X340" s="50"/>
      <c r="Y340" s="43"/>
      <c r="Z340" s="43"/>
      <c r="AA340" s="43"/>
      <c r="AB340" s="43"/>
      <c r="AC340" s="43"/>
      <c r="AD340" s="43"/>
      <c r="AE340" s="43"/>
      <c r="AF340" s="43"/>
    </row>
    <row r="341" spans="1:32"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
      <c r="W341" s="43"/>
      <c r="X341" s="50"/>
      <c r="Y341" s="43"/>
      <c r="Z341" s="43"/>
      <c r="AA341" s="43"/>
      <c r="AB341" s="43"/>
      <c r="AC341" s="43"/>
      <c r="AD341" s="43"/>
      <c r="AE341" s="43"/>
      <c r="AF341" s="43"/>
    </row>
    <row r="342" spans="1:32"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
      <c r="W342" s="43"/>
      <c r="X342" s="50"/>
      <c r="Y342" s="43"/>
      <c r="Z342" s="43"/>
      <c r="AA342" s="43"/>
      <c r="AB342" s="43"/>
      <c r="AC342" s="43"/>
      <c r="AD342" s="43"/>
      <c r="AE342" s="43"/>
      <c r="AF342" s="43"/>
    </row>
    <row r="343" spans="1:32"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
      <c r="W343" s="43"/>
      <c r="X343" s="50"/>
      <c r="Y343" s="43"/>
      <c r="Z343" s="43"/>
      <c r="AA343" s="43"/>
      <c r="AB343" s="43"/>
      <c r="AC343" s="43"/>
      <c r="AD343" s="43"/>
      <c r="AE343" s="43"/>
      <c r="AF343" s="43"/>
    </row>
    <row r="344" spans="1:32"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
      <c r="W344" s="43"/>
      <c r="X344" s="50"/>
      <c r="Y344" s="43"/>
      <c r="Z344" s="43"/>
      <c r="AA344" s="43"/>
      <c r="AB344" s="43"/>
      <c r="AC344" s="43"/>
      <c r="AD344" s="43"/>
      <c r="AE344" s="43"/>
      <c r="AF344" s="43"/>
    </row>
    <row r="345" spans="1:32"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
      <c r="W345" s="43"/>
      <c r="X345" s="50"/>
      <c r="Y345" s="43"/>
      <c r="Z345" s="43"/>
      <c r="AA345" s="43"/>
      <c r="AB345" s="43"/>
      <c r="AC345" s="43"/>
      <c r="AD345" s="43"/>
      <c r="AE345" s="43"/>
      <c r="AF345" s="43"/>
    </row>
    <row r="346" spans="1:32"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
      <c r="W346" s="43"/>
      <c r="X346" s="50"/>
      <c r="Y346" s="43"/>
      <c r="Z346" s="43"/>
      <c r="AA346" s="43"/>
      <c r="AB346" s="43"/>
      <c r="AC346" s="43"/>
      <c r="AD346" s="43"/>
      <c r="AE346" s="43"/>
      <c r="AF346" s="43"/>
    </row>
    <row r="347" spans="1:32"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
      <c r="W347" s="43"/>
      <c r="X347" s="50"/>
      <c r="Y347" s="43"/>
      <c r="Z347" s="43"/>
      <c r="AA347" s="43"/>
      <c r="AB347" s="43"/>
      <c r="AC347" s="43"/>
      <c r="AD347" s="43"/>
      <c r="AE347" s="43"/>
      <c r="AF347" s="43"/>
    </row>
    <row r="348" spans="1:32"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
      <c r="W348" s="43"/>
      <c r="X348" s="50"/>
      <c r="Y348" s="43"/>
      <c r="Z348" s="43"/>
      <c r="AA348" s="43"/>
      <c r="AB348" s="43"/>
      <c r="AC348" s="43"/>
      <c r="AD348" s="43"/>
      <c r="AE348" s="43"/>
      <c r="AF348" s="43"/>
    </row>
    <row r="349" spans="1:32"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
      <c r="W349" s="43"/>
      <c r="X349" s="50"/>
      <c r="Y349" s="43"/>
      <c r="Z349" s="43"/>
      <c r="AA349" s="43"/>
      <c r="AB349" s="43"/>
      <c r="AC349" s="43"/>
      <c r="AD349" s="43"/>
      <c r="AE349" s="43"/>
      <c r="AF349" s="43"/>
    </row>
    <row r="350" spans="1:32"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
      <c r="W350" s="43"/>
      <c r="X350" s="50"/>
      <c r="Y350" s="43"/>
      <c r="Z350" s="43"/>
      <c r="AA350" s="43"/>
      <c r="AB350" s="43"/>
      <c r="AC350" s="43"/>
      <c r="AD350" s="43"/>
      <c r="AE350" s="43"/>
      <c r="AF350" s="43"/>
    </row>
    <row r="351" spans="1:32"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
      <c r="W351" s="43"/>
      <c r="X351" s="50"/>
      <c r="Y351" s="43"/>
      <c r="Z351" s="43"/>
      <c r="AA351" s="43"/>
      <c r="AB351" s="43"/>
      <c r="AC351" s="43"/>
      <c r="AD351" s="43"/>
      <c r="AE351" s="43"/>
      <c r="AF351" s="43"/>
    </row>
    <row r="352" spans="1:32"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
      <c r="W352" s="43"/>
      <c r="X352" s="50"/>
      <c r="Y352" s="43"/>
      <c r="Z352" s="43"/>
      <c r="AA352" s="43"/>
      <c r="AB352" s="43"/>
      <c r="AC352" s="43"/>
      <c r="AD352" s="43"/>
      <c r="AE352" s="43"/>
      <c r="AF352" s="43"/>
    </row>
    <row r="353" spans="1:32"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
      <c r="W353" s="43"/>
      <c r="X353" s="50"/>
      <c r="Y353" s="43"/>
      <c r="Z353" s="43"/>
      <c r="AA353" s="43"/>
      <c r="AB353" s="43"/>
      <c r="AC353" s="43"/>
      <c r="AD353" s="43"/>
      <c r="AE353" s="43"/>
      <c r="AF353" s="43"/>
    </row>
    <row r="354" spans="1:32"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
      <c r="W354" s="43"/>
      <c r="X354" s="50"/>
      <c r="Y354" s="43"/>
      <c r="Z354" s="43"/>
      <c r="AA354" s="43"/>
      <c r="AB354" s="43"/>
      <c r="AC354" s="43"/>
      <c r="AD354" s="43"/>
      <c r="AE354" s="43"/>
      <c r="AF354" s="43"/>
    </row>
    <row r="355" spans="1:32"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
      <c r="W355" s="43"/>
      <c r="X355" s="50"/>
      <c r="Y355" s="43"/>
      <c r="Z355" s="43"/>
      <c r="AA355" s="43"/>
      <c r="AB355" s="43"/>
      <c r="AC355" s="43"/>
      <c r="AD355" s="43"/>
      <c r="AE355" s="43"/>
      <c r="AF355" s="43"/>
    </row>
    <row r="356" spans="1:32"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
      <c r="W356" s="43"/>
      <c r="X356" s="50"/>
      <c r="Y356" s="43"/>
      <c r="Z356" s="43"/>
      <c r="AA356" s="43"/>
      <c r="AB356" s="43"/>
      <c r="AC356" s="43"/>
      <c r="AD356" s="43"/>
      <c r="AE356" s="43"/>
      <c r="AF356" s="43"/>
    </row>
    <row r="357" spans="1:32"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
      <c r="W357" s="43"/>
      <c r="X357" s="50"/>
      <c r="Y357" s="43"/>
      <c r="Z357" s="43"/>
      <c r="AA357" s="43"/>
      <c r="AB357" s="43"/>
      <c r="AC357" s="43"/>
      <c r="AD357" s="43"/>
      <c r="AE357" s="43"/>
      <c r="AF357" s="43"/>
    </row>
    <row r="358" spans="1:32"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
      <c r="W358" s="43"/>
      <c r="X358" s="50"/>
      <c r="Y358" s="43"/>
      <c r="Z358" s="43"/>
      <c r="AA358" s="43"/>
      <c r="AB358" s="43"/>
      <c r="AC358" s="43"/>
      <c r="AD358" s="43"/>
      <c r="AE358" s="43"/>
      <c r="AF358" s="43"/>
    </row>
    <row r="359" spans="1:32"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
      <c r="W359" s="43"/>
      <c r="X359" s="50"/>
      <c r="Y359" s="43"/>
      <c r="Z359" s="43"/>
      <c r="AA359" s="43"/>
      <c r="AB359" s="43"/>
      <c r="AC359" s="43"/>
      <c r="AD359" s="43"/>
      <c r="AE359" s="43"/>
      <c r="AF359" s="43"/>
    </row>
    <row r="360" spans="1:32"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
      <c r="W360" s="43"/>
      <c r="X360" s="50"/>
      <c r="Y360" s="43"/>
      <c r="Z360" s="43"/>
      <c r="AA360" s="43"/>
      <c r="AB360" s="43"/>
      <c r="AC360" s="43"/>
      <c r="AD360" s="43"/>
      <c r="AE360" s="43"/>
      <c r="AF360" s="43"/>
    </row>
    <row r="361" spans="1:32"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
      <c r="W361" s="43"/>
      <c r="X361" s="50"/>
      <c r="Y361" s="43"/>
      <c r="Z361" s="43"/>
      <c r="AA361" s="43"/>
      <c r="AB361" s="43"/>
      <c r="AC361" s="43"/>
      <c r="AD361" s="43"/>
      <c r="AE361" s="43"/>
      <c r="AF361" s="43"/>
    </row>
    <row r="362" spans="1:32"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
      <c r="W362" s="43"/>
      <c r="X362" s="50"/>
      <c r="Y362" s="43"/>
      <c r="Z362" s="43"/>
      <c r="AA362" s="43"/>
      <c r="AB362" s="43"/>
      <c r="AC362" s="43"/>
      <c r="AD362" s="43"/>
      <c r="AE362" s="43"/>
      <c r="AF362" s="43"/>
    </row>
    <row r="363" spans="1:32"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
      <c r="W363" s="43"/>
      <c r="X363" s="50"/>
      <c r="Y363" s="43"/>
      <c r="Z363" s="43"/>
      <c r="AA363" s="43"/>
      <c r="AB363" s="43"/>
      <c r="AC363" s="43"/>
      <c r="AD363" s="43"/>
      <c r="AE363" s="43"/>
      <c r="AF363" s="43"/>
    </row>
    <row r="364" spans="1:32"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
      <c r="W364" s="43"/>
      <c r="X364" s="50"/>
      <c r="Y364" s="43"/>
      <c r="Z364" s="43"/>
      <c r="AA364" s="43"/>
      <c r="AB364" s="43"/>
      <c r="AC364" s="43"/>
      <c r="AD364" s="43"/>
      <c r="AE364" s="43"/>
      <c r="AF364" s="43"/>
    </row>
    <row r="365" spans="1:32"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
      <c r="W365" s="43"/>
      <c r="X365" s="50"/>
      <c r="Y365" s="43"/>
      <c r="Z365" s="43"/>
      <c r="AA365" s="43"/>
      <c r="AB365" s="43"/>
      <c r="AC365" s="43"/>
      <c r="AD365" s="43"/>
      <c r="AE365" s="43"/>
      <c r="AF365" s="43"/>
    </row>
    <row r="366" spans="1:32"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
      <c r="W366" s="43"/>
      <c r="X366" s="50"/>
      <c r="Y366" s="43"/>
      <c r="Z366" s="43"/>
      <c r="AA366" s="43"/>
      <c r="AB366" s="43"/>
      <c r="AC366" s="43"/>
      <c r="AD366" s="43"/>
      <c r="AE366" s="43"/>
      <c r="AF366" s="43"/>
    </row>
    <row r="367" spans="1:32"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
      <c r="W367" s="43"/>
      <c r="X367" s="50"/>
      <c r="Y367" s="43"/>
      <c r="Z367" s="43"/>
      <c r="AA367" s="43"/>
      <c r="AB367" s="43"/>
      <c r="AC367" s="43"/>
      <c r="AD367" s="43"/>
      <c r="AE367" s="43"/>
      <c r="AF367" s="43"/>
    </row>
    <row r="368" spans="1:32"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
      <c r="W368" s="43"/>
      <c r="X368" s="50"/>
      <c r="Y368" s="43"/>
      <c r="Z368" s="43"/>
      <c r="AA368" s="43"/>
      <c r="AB368" s="43"/>
      <c r="AC368" s="43"/>
      <c r="AD368" s="43"/>
      <c r="AE368" s="43"/>
      <c r="AF368" s="43"/>
    </row>
    <row r="369" spans="1:32"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
      <c r="W369" s="43"/>
      <c r="X369" s="50"/>
      <c r="Y369" s="43"/>
      <c r="Z369" s="43"/>
      <c r="AA369" s="43"/>
      <c r="AB369" s="43"/>
      <c r="AC369" s="43"/>
      <c r="AD369" s="43"/>
      <c r="AE369" s="43"/>
      <c r="AF369" s="43"/>
    </row>
    <row r="370" spans="1:32"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
      <c r="W370" s="43"/>
      <c r="X370" s="50"/>
      <c r="Y370" s="43"/>
      <c r="Z370" s="43"/>
      <c r="AA370" s="43"/>
      <c r="AB370" s="43"/>
      <c r="AC370" s="43"/>
      <c r="AD370" s="43"/>
      <c r="AE370" s="43"/>
      <c r="AF370" s="43"/>
    </row>
    <row r="371" spans="1:32"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
      <c r="W371" s="43"/>
      <c r="X371" s="50"/>
      <c r="Y371" s="43"/>
      <c r="Z371" s="43"/>
      <c r="AA371" s="43"/>
      <c r="AB371" s="43"/>
      <c r="AC371" s="43"/>
      <c r="AD371" s="43"/>
      <c r="AE371" s="43"/>
      <c r="AF371" s="43"/>
    </row>
    <row r="372" spans="1:32"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
      <c r="W372" s="43"/>
      <c r="X372" s="50"/>
      <c r="Y372" s="43"/>
      <c r="Z372" s="43"/>
      <c r="AA372" s="43"/>
      <c r="AB372" s="43"/>
      <c r="AC372" s="43"/>
      <c r="AD372" s="43"/>
      <c r="AE372" s="43"/>
      <c r="AF372" s="43"/>
    </row>
    <row r="373" spans="1:32"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
      <c r="W373" s="43"/>
      <c r="X373" s="50"/>
      <c r="Y373" s="43"/>
      <c r="Z373" s="43"/>
      <c r="AA373" s="43"/>
      <c r="AB373" s="43"/>
      <c r="AC373" s="43"/>
      <c r="AD373" s="43"/>
      <c r="AE373" s="43"/>
      <c r="AF373" s="43"/>
    </row>
    <row r="374" spans="1:32"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
      <c r="W374" s="43"/>
      <c r="X374" s="50"/>
      <c r="Y374" s="43"/>
      <c r="Z374" s="43"/>
      <c r="AA374" s="43"/>
      <c r="AB374" s="43"/>
      <c r="AC374" s="43"/>
      <c r="AD374" s="43"/>
      <c r="AE374" s="43"/>
      <c r="AF374" s="43"/>
    </row>
    <row r="375" spans="1:32"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
      <c r="W375" s="43"/>
      <c r="X375" s="50"/>
      <c r="Y375" s="43"/>
      <c r="Z375" s="43"/>
      <c r="AA375" s="43"/>
      <c r="AB375" s="43"/>
      <c r="AC375" s="43"/>
      <c r="AD375" s="43"/>
      <c r="AE375" s="43"/>
      <c r="AF375" s="43"/>
    </row>
    <row r="376" spans="1:32"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
      <c r="W376" s="43"/>
      <c r="X376" s="50"/>
      <c r="Y376" s="43"/>
      <c r="Z376" s="43"/>
      <c r="AA376" s="43"/>
      <c r="AB376" s="43"/>
      <c r="AC376" s="43"/>
      <c r="AD376" s="43"/>
      <c r="AE376" s="43"/>
      <c r="AF376" s="43"/>
    </row>
    <row r="377" spans="1:32"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
      <c r="W377" s="43"/>
      <c r="X377" s="50"/>
      <c r="Y377" s="43"/>
      <c r="Z377" s="43"/>
      <c r="AA377" s="43"/>
      <c r="AB377" s="43"/>
      <c r="AC377" s="43"/>
      <c r="AD377" s="43"/>
      <c r="AE377" s="43"/>
      <c r="AF377" s="43"/>
    </row>
    <row r="378" spans="1:32"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
      <c r="W378" s="43"/>
      <c r="X378" s="50"/>
      <c r="Y378" s="43"/>
      <c r="Z378" s="43"/>
      <c r="AA378" s="43"/>
      <c r="AB378" s="43"/>
      <c r="AC378" s="43"/>
      <c r="AD378" s="43"/>
      <c r="AE378" s="43"/>
      <c r="AF378" s="43"/>
    </row>
    <row r="379" spans="1:32"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
      <c r="W379" s="43"/>
      <c r="X379" s="50"/>
      <c r="Y379" s="43"/>
      <c r="Z379" s="43"/>
      <c r="AA379" s="43"/>
      <c r="AB379" s="43"/>
      <c r="AC379" s="43"/>
      <c r="AD379" s="43"/>
      <c r="AE379" s="43"/>
      <c r="AF379" s="43"/>
    </row>
    <row r="380" spans="1:32"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
      <c r="W380" s="43"/>
      <c r="X380" s="50"/>
      <c r="Y380" s="43"/>
      <c r="Z380" s="43"/>
      <c r="AA380" s="43"/>
      <c r="AB380" s="43"/>
      <c r="AC380" s="43"/>
      <c r="AD380" s="43"/>
      <c r="AE380" s="43"/>
      <c r="AF380" s="43"/>
    </row>
    <row r="381" spans="1:32"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
      <c r="W381" s="43"/>
      <c r="X381" s="50"/>
      <c r="Y381" s="43"/>
      <c r="Z381" s="43"/>
      <c r="AA381" s="43"/>
      <c r="AB381" s="43"/>
      <c r="AC381" s="43"/>
      <c r="AD381" s="43"/>
      <c r="AE381" s="43"/>
      <c r="AF381" s="43"/>
    </row>
    <row r="382" spans="1:32"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
      <c r="W382" s="43"/>
      <c r="X382" s="50"/>
      <c r="Y382" s="43"/>
      <c r="Z382" s="43"/>
      <c r="AA382" s="43"/>
      <c r="AB382" s="43"/>
      <c r="AC382" s="43"/>
      <c r="AD382" s="43"/>
      <c r="AE382" s="43"/>
      <c r="AF382" s="43"/>
    </row>
    <row r="383" spans="1:32"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
      <c r="W383" s="43"/>
      <c r="X383" s="50"/>
      <c r="Y383" s="43"/>
      <c r="Z383" s="43"/>
      <c r="AA383" s="43"/>
      <c r="AB383" s="43"/>
      <c r="AC383" s="43"/>
      <c r="AD383" s="43"/>
      <c r="AE383" s="43"/>
      <c r="AF383" s="43"/>
    </row>
    <row r="384" spans="1:32"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
      <c r="W384" s="43"/>
      <c r="X384" s="50"/>
      <c r="Y384" s="43"/>
      <c r="Z384" s="43"/>
      <c r="AA384" s="43"/>
      <c r="AB384" s="43"/>
      <c r="AC384" s="43"/>
      <c r="AD384" s="43"/>
      <c r="AE384" s="43"/>
      <c r="AF384" s="43"/>
    </row>
    <row r="385" spans="1:32"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
      <c r="W385" s="43"/>
      <c r="X385" s="50"/>
      <c r="Y385" s="43"/>
      <c r="Z385" s="43"/>
      <c r="AA385" s="43"/>
      <c r="AB385" s="43"/>
      <c r="AC385" s="43"/>
      <c r="AD385" s="43"/>
      <c r="AE385" s="43"/>
      <c r="AF385" s="43"/>
    </row>
    <row r="386" spans="1:32"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
      <c r="W386" s="43"/>
      <c r="X386" s="50"/>
      <c r="Y386" s="43"/>
      <c r="Z386" s="43"/>
      <c r="AA386" s="43"/>
      <c r="AB386" s="43"/>
      <c r="AC386" s="43"/>
      <c r="AD386" s="43"/>
      <c r="AE386" s="43"/>
      <c r="AF386" s="43"/>
    </row>
    <row r="387" spans="1:32"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
      <c r="W387" s="43"/>
      <c r="X387" s="50"/>
      <c r="Y387" s="43"/>
      <c r="Z387" s="43"/>
      <c r="AA387" s="43"/>
      <c r="AB387" s="43"/>
      <c r="AC387" s="43"/>
      <c r="AD387" s="43"/>
      <c r="AE387" s="43"/>
      <c r="AF387" s="43"/>
    </row>
    <row r="388" spans="1:32"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
      <c r="W388" s="43"/>
      <c r="X388" s="50"/>
      <c r="Y388" s="43"/>
      <c r="Z388" s="43"/>
      <c r="AA388" s="43"/>
      <c r="AB388" s="43"/>
      <c r="AC388" s="43"/>
      <c r="AD388" s="43"/>
      <c r="AE388" s="43"/>
      <c r="AF388" s="43"/>
    </row>
    <row r="389" spans="1:32"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
      <c r="W389" s="43"/>
      <c r="X389" s="50"/>
      <c r="Y389" s="43"/>
      <c r="Z389" s="43"/>
      <c r="AA389" s="43"/>
      <c r="AB389" s="43"/>
      <c r="AC389" s="43"/>
      <c r="AD389" s="43"/>
      <c r="AE389" s="43"/>
      <c r="AF389" s="43"/>
    </row>
    <row r="390" spans="1:32"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
      <c r="W390" s="43"/>
      <c r="X390" s="50"/>
      <c r="Y390" s="43"/>
      <c r="Z390" s="43"/>
      <c r="AA390" s="43"/>
      <c r="AB390" s="43"/>
      <c r="AC390" s="43"/>
      <c r="AD390" s="43"/>
      <c r="AE390" s="43"/>
      <c r="AF390" s="43"/>
    </row>
    <row r="391" spans="1:32"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
      <c r="W391" s="43"/>
      <c r="X391" s="50"/>
      <c r="Y391" s="43"/>
      <c r="Z391" s="43"/>
      <c r="AA391" s="43"/>
      <c r="AB391" s="43"/>
      <c r="AC391" s="43"/>
      <c r="AD391" s="43"/>
      <c r="AE391" s="43"/>
      <c r="AF391" s="43"/>
    </row>
    <row r="392" spans="1:32"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
      <c r="W392" s="43"/>
      <c r="X392" s="50"/>
      <c r="Y392" s="43"/>
      <c r="Z392" s="43"/>
      <c r="AA392" s="43"/>
      <c r="AB392" s="43"/>
      <c r="AC392" s="43"/>
      <c r="AD392" s="43"/>
      <c r="AE392" s="43"/>
      <c r="AF392" s="43"/>
    </row>
    <row r="393" spans="1:32"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
      <c r="W393" s="43"/>
      <c r="X393" s="50"/>
      <c r="Y393" s="43"/>
      <c r="Z393" s="43"/>
      <c r="AA393" s="43"/>
      <c r="AB393" s="43"/>
      <c r="AC393" s="43"/>
      <c r="AD393" s="43"/>
      <c r="AE393" s="43"/>
      <c r="AF393" s="43"/>
    </row>
    <row r="394" spans="1:32"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
      <c r="W394" s="43"/>
      <c r="X394" s="50"/>
      <c r="Y394" s="43"/>
      <c r="Z394" s="43"/>
      <c r="AA394" s="43"/>
      <c r="AB394" s="43"/>
      <c r="AC394" s="43"/>
      <c r="AD394" s="43"/>
      <c r="AE394" s="43"/>
      <c r="AF394" s="43"/>
    </row>
    <row r="395" spans="1:32"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
      <c r="W395" s="43"/>
      <c r="X395" s="50"/>
      <c r="Y395" s="43"/>
      <c r="Z395" s="43"/>
      <c r="AA395" s="43"/>
      <c r="AB395" s="43"/>
      <c r="AC395" s="43"/>
      <c r="AD395" s="43"/>
      <c r="AE395" s="43"/>
      <c r="AF395" s="43"/>
    </row>
    <row r="396" spans="1:32"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
      <c r="W396" s="43"/>
      <c r="X396" s="50"/>
      <c r="Y396" s="43"/>
      <c r="Z396" s="43"/>
      <c r="AA396" s="43"/>
      <c r="AB396" s="43"/>
      <c r="AC396" s="43"/>
      <c r="AD396" s="43"/>
      <c r="AE396" s="43"/>
      <c r="AF396" s="43"/>
    </row>
    <row r="397" spans="1:32"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
      <c r="W397" s="43"/>
      <c r="X397" s="50"/>
      <c r="Y397" s="43"/>
      <c r="Z397" s="43"/>
      <c r="AA397" s="43"/>
      <c r="AB397" s="43"/>
      <c r="AC397" s="43"/>
      <c r="AD397" s="43"/>
      <c r="AE397" s="43"/>
      <c r="AF397" s="43"/>
    </row>
    <row r="398" spans="1:32"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
      <c r="W398" s="43"/>
      <c r="X398" s="50"/>
      <c r="Y398" s="43"/>
      <c r="Z398" s="43"/>
      <c r="AA398" s="43"/>
      <c r="AB398" s="43"/>
      <c r="AC398" s="43"/>
      <c r="AD398" s="43"/>
      <c r="AE398" s="43"/>
      <c r="AF398" s="43"/>
    </row>
    <row r="399" spans="1:32"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
      <c r="W399" s="43"/>
      <c r="X399" s="50"/>
      <c r="Y399" s="43"/>
      <c r="Z399" s="43"/>
      <c r="AA399" s="43"/>
      <c r="AB399" s="43"/>
      <c r="AC399" s="43"/>
      <c r="AD399" s="43"/>
      <c r="AE399" s="43"/>
      <c r="AF399" s="43"/>
    </row>
    <row r="400" spans="1:32"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
      <c r="W400" s="43"/>
      <c r="X400" s="50"/>
      <c r="Y400" s="43"/>
      <c r="Z400" s="43"/>
      <c r="AA400" s="43"/>
      <c r="AB400" s="43"/>
      <c r="AC400" s="43"/>
      <c r="AD400" s="43"/>
      <c r="AE400" s="43"/>
      <c r="AF400" s="43"/>
    </row>
    <row r="401" spans="1:32"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
      <c r="W401" s="43"/>
      <c r="X401" s="50"/>
      <c r="Y401" s="43"/>
      <c r="Z401" s="43"/>
      <c r="AA401" s="43"/>
      <c r="AB401" s="43"/>
      <c r="AC401" s="43"/>
      <c r="AD401" s="43"/>
      <c r="AE401" s="43"/>
      <c r="AF401" s="43"/>
    </row>
    <row r="402" spans="1:32"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
      <c r="W402" s="43"/>
      <c r="X402" s="50"/>
      <c r="Y402" s="43"/>
      <c r="Z402" s="43"/>
      <c r="AA402" s="43"/>
      <c r="AB402" s="43"/>
      <c r="AC402" s="43"/>
      <c r="AD402" s="43"/>
      <c r="AE402" s="43"/>
      <c r="AF402" s="43"/>
    </row>
    <row r="403" spans="1:32"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
      <c r="W403" s="43"/>
      <c r="X403" s="50"/>
      <c r="Y403" s="43"/>
      <c r="Z403" s="43"/>
      <c r="AA403" s="43"/>
      <c r="AB403" s="43"/>
      <c r="AC403" s="43"/>
      <c r="AD403" s="43"/>
      <c r="AE403" s="43"/>
      <c r="AF403" s="43"/>
    </row>
    <row r="404" spans="1:32"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
      <c r="W404" s="43"/>
      <c r="X404" s="50"/>
      <c r="Y404" s="43"/>
      <c r="Z404" s="43"/>
      <c r="AA404" s="43"/>
      <c r="AB404" s="43"/>
      <c r="AC404" s="43"/>
      <c r="AD404" s="43"/>
      <c r="AE404" s="43"/>
      <c r="AF404" s="43"/>
    </row>
    <row r="405" spans="1:32"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
      <c r="W405" s="43"/>
      <c r="X405" s="50"/>
      <c r="Y405" s="43"/>
      <c r="Z405" s="43"/>
      <c r="AA405" s="43"/>
      <c r="AB405" s="43"/>
      <c r="AC405" s="43"/>
      <c r="AD405" s="43"/>
      <c r="AE405" s="43"/>
      <c r="AF405" s="43"/>
    </row>
    <row r="406" spans="1:32"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
      <c r="W406" s="43"/>
      <c r="X406" s="50"/>
      <c r="Y406" s="43"/>
      <c r="Z406" s="43"/>
      <c r="AA406" s="43"/>
      <c r="AB406" s="43"/>
      <c r="AC406" s="43"/>
      <c r="AD406" s="43"/>
      <c r="AE406" s="43"/>
      <c r="AF406" s="43"/>
    </row>
    <row r="407" spans="1:32"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
      <c r="W407" s="43"/>
      <c r="X407" s="50"/>
      <c r="Y407" s="43"/>
      <c r="Z407" s="43"/>
      <c r="AA407" s="43"/>
      <c r="AB407" s="43"/>
      <c r="AC407" s="43"/>
      <c r="AD407" s="43"/>
      <c r="AE407" s="43"/>
      <c r="AF407" s="43"/>
    </row>
    <row r="408" spans="1:32"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
      <c r="W408" s="43"/>
      <c r="X408" s="50"/>
      <c r="Y408" s="43"/>
      <c r="Z408" s="43"/>
      <c r="AA408" s="43"/>
      <c r="AB408" s="43"/>
      <c r="AC408" s="43"/>
      <c r="AD408" s="43"/>
      <c r="AE408" s="43"/>
      <c r="AF408" s="43"/>
    </row>
    <row r="409" spans="1:32"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
      <c r="W409" s="43"/>
      <c r="X409" s="50"/>
      <c r="Y409" s="43"/>
      <c r="Z409" s="43"/>
      <c r="AA409" s="43"/>
      <c r="AB409" s="43"/>
      <c r="AC409" s="43"/>
      <c r="AD409" s="43"/>
      <c r="AE409" s="43"/>
      <c r="AF409" s="43"/>
    </row>
    <row r="410" spans="1:32"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
      <c r="W410" s="43"/>
      <c r="X410" s="50"/>
      <c r="Y410" s="43"/>
      <c r="Z410" s="43"/>
      <c r="AA410" s="43"/>
      <c r="AB410" s="43"/>
      <c r="AC410" s="43"/>
      <c r="AD410" s="43"/>
      <c r="AE410" s="43"/>
      <c r="AF410" s="43"/>
    </row>
    <row r="411" spans="1:32"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
      <c r="W411" s="43"/>
      <c r="X411" s="50"/>
      <c r="Y411" s="43"/>
      <c r="Z411" s="43"/>
      <c r="AA411" s="43"/>
      <c r="AB411" s="43"/>
      <c r="AC411" s="43"/>
      <c r="AD411" s="43"/>
      <c r="AE411" s="43"/>
      <c r="AF411" s="43"/>
    </row>
    <row r="412" spans="1:32"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
      <c r="W412" s="43"/>
      <c r="X412" s="50"/>
      <c r="Y412" s="43"/>
      <c r="Z412" s="43"/>
      <c r="AA412" s="43"/>
      <c r="AB412" s="43"/>
      <c r="AC412" s="43"/>
      <c r="AD412" s="43"/>
      <c r="AE412" s="43"/>
      <c r="AF412" s="43"/>
    </row>
    <row r="413" spans="1:32"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
      <c r="W413" s="43"/>
      <c r="X413" s="50"/>
      <c r="Y413" s="43"/>
      <c r="Z413" s="43"/>
      <c r="AA413" s="43"/>
      <c r="AB413" s="43"/>
      <c r="AC413" s="43"/>
      <c r="AD413" s="43"/>
      <c r="AE413" s="43"/>
      <c r="AF413" s="43"/>
    </row>
    <row r="414" spans="1:32"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
      <c r="W414" s="43"/>
      <c r="X414" s="50"/>
      <c r="Y414" s="43"/>
      <c r="Z414" s="43"/>
      <c r="AA414" s="43"/>
      <c r="AB414" s="43"/>
      <c r="AC414" s="43"/>
      <c r="AD414" s="43"/>
      <c r="AE414" s="43"/>
      <c r="AF414" s="43"/>
    </row>
    <row r="415" spans="1:32"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
      <c r="W415" s="43"/>
      <c r="X415" s="50"/>
      <c r="Y415" s="43"/>
      <c r="Z415" s="43"/>
      <c r="AA415" s="43"/>
      <c r="AB415" s="43"/>
      <c r="AC415" s="43"/>
      <c r="AD415" s="43"/>
      <c r="AE415" s="43"/>
      <c r="AF415" s="43"/>
    </row>
    <row r="416" spans="1:32"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
      <c r="W416" s="43"/>
      <c r="X416" s="50"/>
      <c r="Y416" s="43"/>
      <c r="Z416" s="43"/>
      <c r="AA416" s="43"/>
      <c r="AB416" s="43"/>
      <c r="AC416" s="43"/>
      <c r="AD416" s="43"/>
      <c r="AE416" s="43"/>
      <c r="AF416" s="43"/>
    </row>
    <row r="417" spans="1:32"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
      <c r="W417" s="43"/>
      <c r="X417" s="50"/>
      <c r="Y417" s="43"/>
      <c r="Z417" s="43"/>
      <c r="AA417" s="43"/>
      <c r="AB417" s="43"/>
      <c r="AC417" s="43"/>
      <c r="AD417" s="43"/>
      <c r="AE417" s="43"/>
      <c r="AF417" s="43"/>
    </row>
    <row r="418" spans="1:32"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
      <c r="W418" s="43"/>
      <c r="X418" s="50"/>
      <c r="Y418" s="43"/>
      <c r="Z418" s="43"/>
      <c r="AA418" s="43"/>
      <c r="AB418" s="43"/>
      <c r="AC418" s="43"/>
      <c r="AD418" s="43"/>
      <c r="AE418" s="43"/>
      <c r="AF418" s="43"/>
    </row>
    <row r="419" spans="1:32"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
      <c r="W419" s="43"/>
      <c r="X419" s="50"/>
      <c r="Y419" s="43"/>
      <c r="Z419" s="43"/>
      <c r="AA419" s="43"/>
      <c r="AB419" s="43"/>
      <c r="AC419" s="43"/>
      <c r="AD419" s="43"/>
      <c r="AE419" s="43"/>
      <c r="AF419" s="43"/>
    </row>
    <row r="420" spans="1:32"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
      <c r="W420" s="43"/>
      <c r="X420" s="50"/>
      <c r="Y420" s="43"/>
      <c r="Z420" s="43"/>
      <c r="AA420" s="43"/>
      <c r="AB420" s="43"/>
      <c r="AC420" s="43"/>
      <c r="AD420" s="43"/>
      <c r="AE420" s="43"/>
      <c r="AF420" s="43"/>
    </row>
    <row r="421" spans="1:32"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
      <c r="W421" s="43"/>
      <c r="X421" s="50"/>
      <c r="Y421" s="43"/>
      <c r="Z421" s="43"/>
      <c r="AA421" s="43"/>
      <c r="AB421" s="43"/>
      <c r="AC421" s="43"/>
      <c r="AD421" s="43"/>
      <c r="AE421" s="43"/>
      <c r="AF421" s="43"/>
    </row>
    <row r="422" spans="1:32"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
      <c r="W422" s="43"/>
      <c r="X422" s="50"/>
      <c r="Y422" s="43"/>
      <c r="Z422" s="43"/>
      <c r="AA422" s="43"/>
      <c r="AB422" s="43"/>
      <c r="AC422" s="43"/>
      <c r="AD422" s="43"/>
      <c r="AE422" s="43"/>
      <c r="AF422" s="43"/>
    </row>
    <row r="423" spans="1:32"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
      <c r="W423" s="43"/>
      <c r="X423" s="50"/>
      <c r="Y423" s="43"/>
      <c r="Z423" s="43"/>
      <c r="AA423" s="43"/>
      <c r="AB423" s="43"/>
      <c r="AC423" s="43"/>
      <c r="AD423" s="43"/>
      <c r="AE423" s="43"/>
      <c r="AF423" s="43"/>
    </row>
    <row r="424" spans="1:32"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
      <c r="W424" s="43"/>
      <c r="X424" s="50"/>
      <c r="Y424" s="43"/>
      <c r="Z424" s="43"/>
      <c r="AA424" s="43"/>
      <c r="AB424" s="43"/>
      <c r="AC424" s="43"/>
      <c r="AD424" s="43"/>
      <c r="AE424" s="43"/>
      <c r="AF424" s="43"/>
    </row>
    <row r="425" spans="1:32"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
      <c r="W425" s="43"/>
      <c r="X425" s="50"/>
      <c r="Y425" s="43"/>
      <c r="Z425" s="43"/>
      <c r="AA425" s="43"/>
      <c r="AB425" s="43"/>
      <c r="AC425" s="43"/>
      <c r="AD425" s="43"/>
      <c r="AE425" s="43"/>
      <c r="AF425" s="43"/>
    </row>
    <row r="426" spans="1:32"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
      <c r="W426" s="43"/>
      <c r="X426" s="50"/>
      <c r="Y426" s="43"/>
      <c r="Z426" s="43"/>
      <c r="AA426" s="43"/>
      <c r="AB426" s="43"/>
      <c r="AC426" s="43"/>
      <c r="AD426" s="43"/>
      <c r="AE426" s="43"/>
      <c r="AF426" s="43"/>
    </row>
    <row r="427" spans="1:32"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
      <c r="W427" s="43"/>
      <c r="X427" s="50"/>
      <c r="Y427" s="43"/>
      <c r="Z427" s="43"/>
      <c r="AA427" s="43"/>
      <c r="AB427" s="43"/>
      <c r="AC427" s="43"/>
      <c r="AD427" s="43"/>
      <c r="AE427" s="43"/>
      <c r="AF427" s="43"/>
    </row>
    <row r="428" spans="1:32"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
      <c r="W428" s="43"/>
      <c r="X428" s="50"/>
      <c r="Y428" s="43"/>
      <c r="Z428" s="43"/>
      <c r="AA428" s="43"/>
      <c r="AB428" s="43"/>
      <c r="AC428" s="43"/>
      <c r="AD428" s="43"/>
      <c r="AE428" s="43"/>
      <c r="AF428" s="43"/>
    </row>
    <row r="429" spans="1:32"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
      <c r="W429" s="43"/>
      <c r="X429" s="50"/>
      <c r="Y429" s="43"/>
      <c r="Z429" s="43"/>
      <c r="AA429" s="43"/>
      <c r="AB429" s="43"/>
      <c r="AC429" s="43"/>
      <c r="AD429" s="43"/>
      <c r="AE429" s="43"/>
      <c r="AF429" s="43"/>
    </row>
    <row r="430" spans="1:32"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
      <c r="W430" s="43"/>
      <c r="X430" s="50"/>
      <c r="Y430" s="43"/>
      <c r="Z430" s="43"/>
      <c r="AA430" s="43"/>
      <c r="AB430" s="43"/>
      <c r="AC430" s="43"/>
      <c r="AD430" s="43"/>
      <c r="AE430" s="43"/>
      <c r="AF430" s="43"/>
    </row>
    <row r="431" spans="1:32"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
      <c r="W431" s="43"/>
      <c r="X431" s="50"/>
      <c r="Y431" s="43"/>
      <c r="Z431" s="43"/>
      <c r="AA431" s="43"/>
      <c r="AB431" s="43"/>
      <c r="AC431" s="43"/>
      <c r="AD431" s="43"/>
      <c r="AE431" s="43"/>
      <c r="AF431" s="43"/>
    </row>
    <row r="432" spans="1:32"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
      <c r="W432" s="43"/>
      <c r="X432" s="50"/>
      <c r="Y432" s="43"/>
      <c r="Z432" s="43"/>
      <c r="AA432" s="43"/>
      <c r="AB432" s="43"/>
      <c r="AC432" s="43"/>
      <c r="AD432" s="43"/>
      <c r="AE432" s="43"/>
      <c r="AF432" s="43"/>
    </row>
    <row r="433" spans="1:32"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
      <c r="W433" s="43"/>
      <c r="X433" s="50"/>
      <c r="Y433" s="43"/>
      <c r="Z433" s="43"/>
      <c r="AA433" s="43"/>
      <c r="AB433" s="43"/>
      <c r="AC433" s="43"/>
      <c r="AD433" s="43"/>
      <c r="AE433" s="43"/>
      <c r="AF433" s="43"/>
    </row>
    <row r="434" spans="1:32"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
      <c r="W434" s="43"/>
      <c r="X434" s="50"/>
      <c r="Y434" s="43"/>
      <c r="Z434" s="43"/>
      <c r="AA434" s="43"/>
      <c r="AB434" s="43"/>
      <c r="AC434" s="43"/>
      <c r="AD434" s="43"/>
      <c r="AE434" s="43"/>
      <c r="AF434" s="43"/>
    </row>
    <row r="435" spans="1:32"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
      <c r="W435" s="43"/>
      <c r="X435" s="50"/>
      <c r="Y435" s="43"/>
      <c r="Z435" s="43"/>
      <c r="AA435" s="43"/>
      <c r="AB435" s="43"/>
      <c r="AC435" s="43"/>
      <c r="AD435" s="43"/>
      <c r="AE435" s="43"/>
      <c r="AF435" s="43"/>
    </row>
    <row r="436" spans="1:32"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
      <c r="W436" s="43"/>
      <c r="X436" s="50"/>
      <c r="Y436" s="43"/>
      <c r="Z436" s="43"/>
      <c r="AA436" s="43"/>
      <c r="AB436" s="43"/>
      <c r="AC436" s="43"/>
      <c r="AD436" s="43"/>
      <c r="AE436" s="43"/>
      <c r="AF436" s="43"/>
    </row>
    <row r="437" spans="1:32"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
      <c r="W437" s="43"/>
      <c r="X437" s="50"/>
      <c r="Y437" s="43"/>
      <c r="Z437" s="43"/>
      <c r="AA437" s="43"/>
      <c r="AB437" s="43"/>
      <c r="AC437" s="43"/>
      <c r="AD437" s="43"/>
      <c r="AE437" s="43"/>
      <c r="AF437" s="43"/>
    </row>
    <row r="438" spans="1:32"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
      <c r="W438" s="43"/>
      <c r="X438" s="50"/>
      <c r="Y438" s="43"/>
      <c r="Z438" s="43"/>
      <c r="AA438" s="43"/>
      <c r="AB438" s="43"/>
      <c r="AC438" s="43"/>
      <c r="AD438" s="43"/>
      <c r="AE438" s="43"/>
      <c r="AF438" s="43"/>
    </row>
    <row r="439" spans="1:32"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
      <c r="W439" s="43"/>
      <c r="X439" s="50"/>
      <c r="Y439" s="43"/>
      <c r="Z439" s="43"/>
      <c r="AA439" s="43"/>
      <c r="AB439" s="43"/>
      <c r="AC439" s="43"/>
      <c r="AD439" s="43"/>
      <c r="AE439" s="43"/>
      <c r="AF439" s="43"/>
    </row>
    <row r="440" spans="1:32"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
      <c r="W440" s="43"/>
      <c r="X440" s="50"/>
      <c r="Y440" s="43"/>
      <c r="Z440" s="43"/>
      <c r="AA440" s="43"/>
      <c r="AB440" s="43"/>
      <c r="AC440" s="43"/>
      <c r="AD440" s="43"/>
      <c r="AE440" s="43"/>
      <c r="AF440" s="43"/>
    </row>
    <row r="441" spans="1:32"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
      <c r="W441" s="43"/>
      <c r="X441" s="50"/>
      <c r="Y441" s="43"/>
      <c r="Z441" s="43"/>
      <c r="AA441" s="43"/>
      <c r="AB441" s="43"/>
      <c r="AC441" s="43"/>
      <c r="AD441" s="43"/>
      <c r="AE441" s="43"/>
      <c r="AF441" s="43"/>
    </row>
    <row r="442" spans="1:32"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
      <c r="W442" s="43"/>
      <c r="X442" s="50"/>
      <c r="Y442" s="43"/>
      <c r="Z442" s="43"/>
      <c r="AA442" s="43"/>
      <c r="AB442" s="43"/>
      <c r="AC442" s="43"/>
      <c r="AD442" s="43"/>
      <c r="AE442" s="43"/>
      <c r="AF442" s="43"/>
    </row>
    <row r="443" spans="1:32"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
      <c r="W443" s="43"/>
      <c r="X443" s="50"/>
      <c r="Y443" s="43"/>
      <c r="Z443" s="43"/>
      <c r="AA443" s="43"/>
      <c r="AB443" s="43"/>
      <c r="AC443" s="43"/>
      <c r="AD443" s="43"/>
      <c r="AE443" s="43"/>
      <c r="AF443" s="43"/>
    </row>
    <row r="444" spans="1:32"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
      <c r="W444" s="43"/>
      <c r="X444" s="50"/>
      <c r="Y444" s="43"/>
      <c r="Z444" s="43"/>
      <c r="AA444" s="43"/>
      <c r="AB444" s="43"/>
      <c r="AC444" s="43"/>
      <c r="AD444" s="43"/>
      <c r="AE444" s="43"/>
      <c r="AF444" s="43"/>
    </row>
    <row r="445" spans="1:32"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
      <c r="W445" s="43"/>
      <c r="X445" s="50"/>
      <c r="Y445" s="43"/>
      <c r="Z445" s="43"/>
      <c r="AA445" s="43"/>
      <c r="AB445" s="43"/>
      <c r="AC445" s="43"/>
      <c r="AD445" s="43"/>
      <c r="AE445" s="43"/>
      <c r="AF445" s="43"/>
    </row>
    <row r="446" spans="1:32"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
      <c r="W446" s="43"/>
      <c r="X446" s="50"/>
      <c r="Y446" s="43"/>
      <c r="Z446" s="43"/>
      <c r="AA446" s="43"/>
      <c r="AB446" s="43"/>
      <c r="AC446" s="43"/>
      <c r="AD446" s="43"/>
      <c r="AE446" s="43"/>
      <c r="AF446" s="43"/>
    </row>
    <row r="447" spans="1:32"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
      <c r="W447" s="43"/>
      <c r="X447" s="50"/>
      <c r="Y447" s="43"/>
      <c r="Z447" s="43"/>
      <c r="AA447" s="43"/>
      <c r="AB447" s="43"/>
      <c r="AC447" s="43"/>
      <c r="AD447" s="43"/>
      <c r="AE447" s="43"/>
      <c r="AF447" s="43"/>
    </row>
    <row r="448" spans="1:32"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
      <c r="W448" s="43"/>
      <c r="X448" s="50"/>
      <c r="Y448" s="43"/>
      <c r="Z448" s="43"/>
      <c r="AA448" s="43"/>
      <c r="AB448" s="43"/>
      <c r="AC448" s="43"/>
      <c r="AD448" s="43"/>
      <c r="AE448" s="43"/>
      <c r="AF448" s="43"/>
    </row>
    <row r="449" spans="1:32"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
      <c r="W449" s="43"/>
      <c r="X449" s="50"/>
      <c r="Y449" s="43"/>
      <c r="Z449" s="43"/>
      <c r="AA449" s="43"/>
      <c r="AB449" s="43"/>
      <c r="AC449" s="43"/>
      <c r="AD449" s="43"/>
      <c r="AE449" s="43"/>
      <c r="AF449" s="43"/>
    </row>
    <row r="450" spans="1:32"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
      <c r="W450" s="43"/>
      <c r="X450" s="50"/>
      <c r="Y450" s="43"/>
      <c r="Z450" s="43"/>
      <c r="AA450" s="43"/>
      <c r="AB450" s="43"/>
      <c r="AC450" s="43"/>
      <c r="AD450" s="43"/>
      <c r="AE450" s="43"/>
      <c r="AF450" s="43"/>
    </row>
    <row r="451" spans="1:32"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
      <c r="W451" s="43"/>
      <c r="X451" s="50"/>
      <c r="Y451" s="43"/>
      <c r="Z451" s="43"/>
      <c r="AA451" s="43"/>
      <c r="AB451" s="43"/>
      <c r="AC451" s="43"/>
      <c r="AD451" s="43"/>
      <c r="AE451" s="43"/>
      <c r="AF451" s="43"/>
    </row>
    <row r="452" spans="1:32"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
      <c r="W452" s="43"/>
      <c r="X452" s="50"/>
      <c r="Y452" s="43"/>
      <c r="Z452" s="43"/>
      <c r="AA452" s="43"/>
      <c r="AB452" s="43"/>
      <c r="AC452" s="43"/>
      <c r="AD452" s="43"/>
      <c r="AE452" s="43"/>
      <c r="AF452" s="43"/>
    </row>
    <row r="453" spans="1:32"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
      <c r="W453" s="43"/>
      <c r="X453" s="50"/>
      <c r="Y453" s="43"/>
      <c r="Z453" s="43"/>
      <c r="AA453" s="43"/>
      <c r="AB453" s="43"/>
      <c r="AC453" s="43"/>
      <c r="AD453" s="43"/>
      <c r="AE453" s="43"/>
      <c r="AF453" s="43"/>
    </row>
    <row r="454" spans="1:32"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
      <c r="W454" s="43"/>
      <c r="X454" s="50"/>
      <c r="Y454" s="43"/>
      <c r="Z454" s="43"/>
      <c r="AA454" s="43"/>
      <c r="AB454" s="43"/>
      <c r="AC454" s="43"/>
      <c r="AD454" s="43"/>
      <c r="AE454" s="43"/>
      <c r="AF454" s="43"/>
    </row>
    <row r="455" spans="1:32"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
      <c r="W455" s="43"/>
      <c r="X455" s="50"/>
      <c r="Y455" s="43"/>
      <c r="Z455" s="43"/>
      <c r="AA455" s="43"/>
      <c r="AB455" s="43"/>
      <c r="AC455" s="43"/>
      <c r="AD455" s="43"/>
      <c r="AE455" s="43"/>
      <c r="AF455" s="43"/>
    </row>
    <row r="456" spans="1:32"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
      <c r="W456" s="43"/>
      <c r="X456" s="50"/>
      <c r="Y456" s="43"/>
      <c r="Z456" s="43"/>
      <c r="AA456" s="43"/>
      <c r="AB456" s="43"/>
      <c r="AC456" s="43"/>
      <c r="AD456" s="43"/>
      <c r="AE456" s="43"/>
      <c r="AF456" s="43"/>
    </row>
    <row r="457" spans="1:32"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
      <c r="W457" s="43"/>
      <c r="X457" s="50"/>
      <c r="Y457" s="43"/>
      <c r="Z457" s="43"/>
      <c r="AA457" s="43"/>
      <c r="AB457" s="43"/>
      <c r="AC457" s="43"/>
      <c r="AD457" s="43"/>
      <c r="AE457" s="43"/>
      <c r="AF457" s="43"/>
    </row>
    <row r="458" spans="1:32"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
      <c r="W458" s="43"/>
      <c r="X458" s="50"/>
      <c r="Y458" s="43"/>
      <c r="Z458" s="43"/>
      <c r="AA458" s="43"/>
      <c r="AB458" s="43"/>
      <c r="AC458" s="43"/>
      <c r="AD458" s="43"/>
      <c r="AE458" s="43"/>
      <c r="AF458" s="43"/>
    </row>
    <row r="459" spans="1:32"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
      <c r="W459" s="43"/>
      <c r="X459" s="50"/>
      <c r="Y459" s="43"/>
      <c r="Z459" s="43"/>
      <c r="AA459" s="43"/>
      <c r="AB459" s="43"/>
      <c r="AC459" s="43"/>
      <c r="AD459" s="43"/>
      <c r="AE459" s="43"/>
      <c r="AF459" s="43"/>
    </row>
    <row r="460" spans="1:32"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
      <c r="W460" s="43"/>
      <c r="X460" s="50"/>
      <c r="Y460" s="43"/>
      <c r="Z460" s="43"/>
      <c r="AA460" s="43"/>
      <c r="AB460" s="43"/>
      <c r="AC460" s="43"/>
      <c r="AD460" s="43"/>
      <c r="AE460" s="43"/>
      <c r="AF460" s="43"/>
    </row>
    <row r="461" spans="1:32"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
      <c r="W461" s="43"/>
      <c r="X461" s="50"/>
      <c r="Y461" s="43"/>
      <c r="Z461" s="43"/>
      <c r="AA461" s="43"/>
      <c r="AB461" s="43"/>
      <c r="AC461" s="43"/>
      <c r="AD461" s="43"/>
      <c r="AE461" s="43"/>
      <c r="AF461" s="43"/>
    </row>
    <row r="462" spans="1:32"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
      <c r="W462" s="43"/>
      <c r="X462" s="50"/>
      <c r="Y462" s="43"/>
      <c r="Z462" s="43"/>
      <c r="AA462" s="43"/>
      <c r="AB462" s="43"/>
      <c r="AC462" s="43"/>
      <c r="AD462" s="43"/>
      <c r="AE462" s="43"/>
      <c r="AF462" s="43"/>
    </row>
    <row r="463" spans="1:32"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
      <c r="W463" s="43"/>
      <c r="X463" s="50"/>
      <c r="Y463" s="43"/>
      <c r="Z463" s="43"/>
      <c r="AA463" s="43"/>
      <c r="AB463" s="43"/>
      <c r="AC463" s="43"/>
      <c r="AD463" s="43"/>
      <c r="AE463" s="43"/>
      <c r="AF463" s="43"/>
    </row>
    <row r="464" spans="1:32"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
      <c r="W464" s="43"/>
      <c r="X464" s="50"/>
      <c r="Y464" s="43"/>
      <c r="Z464" s="43"/>
      <c r="AA464" s="43"/>
      <c r="AB464" s="43"/>
      <c r="AC464" s="43"/>
      <c r="AD464" s="43"/>
      <c r="AE464" s="43"/>
      <c r="AF464" s="43"/>
    </row>
    <row r="465" spans="1:32"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
      <c r="W465" s="43"/>
      <c r="X465" s="50"/>
      <c r="Y465" s="43"/>
      <c r="Z465" s="43"/>
      <c r="AA465" s="43"/>
      <c r="AB465" s="43"/>
      <c r="AC465" s="43"/>
      <c r="AD465" s="43"/>
      <c r="AE465" s="43"/>
      <c r="AF465" s="43"/>
    </row>
    <row r="466" spans="1:32"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
      <c r="W466" s="43"/>
      <c r="X466" s="50"/>
      <c r="Y466" s="43"/>
      <c r="Z466" s="43"/>
      <c r="AA466" s="43"/>
      <c r="AB466" s="43"/>
      <c r="AC466" s="43"/>
      <c r="AD466" s="43"/>
      <c r="AE466" s="43"/>
      <c r="AF466" s="43"/>
    </row>
    <row r="467" spans="1:32"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
      <c r="W467" s="43"/>
      <c r="X467" s="50"/>
      <c r="Y467" s="43"/>
      <c r="Z467" s="43"/>
      <c r="AA467" s="43"/>
      <c r="AB467" s="43"/>
      <c r="AC467" s="43"/>
      <c r="AD467" s="43"/>
      <c r="AE467" s="43"/>
      <c r="AF467" s="43"/>
    </row>
    <row r="468" spans="1:32"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
      <c r="W468" s="43"/>
      <c r="X468" s="50"/>
      <c r="Y468" s="43"/>
      <c r="Z468" s="43"/>
      <c r="AA468" s="43"/>
      <c r="AB468" s="43"/>
      <c r="AC468" s="43"/>
      <c r="AD468" s="43"/>
      <c r="AE468" s="43"/>
      <c r="AF468" s="43"/>
    </row>
    <row r="469" spans="1:32"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
      <c r="W469" s="43"/>
      <c r="X469" s="50"/>
      <c r="Y469" s="43"/>
      <c r="Z469" s="43"/>
      <c r="AA469" s="43"/>
      <c r="AB469" s="43"/>
      <c r="AC469" s="43"/>
      <c r="AD469" s="43"/>
      <c r="AE469" s="43"/>
      <c r="AF469" s="43"/>
    </row>
    <row r="470" spans="1:32"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
      <c r="W470" s="43"/>
      <c r="X470" s="50"/>
      <c r="Y470" s="43"/>
      <c r="Z470" s="43"/>
      <c r="AA470" s="43"/>
      <c r="AB470" s="43"/>
      <c r="AC470" s="43"/>
      <c r="AD470" s="43"/>
      <c r="AE470" s="43"/>
      <c r="AF470" s="43"/>
    </row>
    <row r="471" spans="1:32"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
      <c r="W471" s="43"/>
      <c r="X471" s="50"/>
      <c r="Y471" s="43"/>
      <c r="Z471" s="43"/>
      <c r="AA471" s="43"/>
      <c r="AB471" s="43"/>
      <c r="AC471" s="43"/>
      <c r="AD471" s="43"/>
      <c r="AE471" s="43"/>
      <c r="AF471" s="43"/>
    </row>
    <row r="472" spans="1:32"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
      <c r="W472" s="43"/>
      <c r="X472" s="50"/>
      <c r="Y472" s="43"/>
      <c r="Z472" s="43"/>
      <c r="AA472" s="43"/>
      <c r="AB472" s="43"/>
      <c r="AC472" s="43"/>
      <c r="AD472" s="43"/>
      <c r="AE472" s="43"/>
      <c r="AF472" s="43"/>
    </row>
    <row r="473" spans="1:32"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
      <c r="W473" s="43"/>
      <c r="X473" s="50"/>
      <c r="Y473" s="43"/>
      <c r="Z473" s="43"/>
      <c r="AA473" s="43"/>
      <c r="AB473" s="43"/>
      <c r="AC473" s="43"/>
      <c r="AD473" s="43"/>
      <c r="AE473" s="43"/>
      <c r="AF473" s="43"/>
    </row>
    <row r="474" spans="1:32"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
      <c r="W474" s="43"/>
      <c r="X474" s="50"/>
      <c r="Y474" s="43"/>
      <c r="Z474" s="43"/>
      <c r="AA474" s="43"/>
      <c r="AB474" s="43"/>
      <c r="AC474" s="43"/>
      <c r="AD474" s="43"/>
      <c r="AE474" s="43"/>
      <c r="AF474" s="43"/>
    </row>
    <row r="475" spans="1:32"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
      <c r="W475" s="43"/>
      <c r="X475" s="50"/>
      <c r="Y475" s="43"/>
      <c r="Z475" s="43"/>
      <c r="AA475" s="43"/>
      <c r="AB475" s="43"/>
      <c r="AC475" s="43"/>
      <c r="AD475" s="43"/>
      <c r="AE475" s="43"/>
      <c r="AF475" s="43"/>
    </row>
    <row r="476" spans="1:32"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
      <c r="W476" s="43"/>
      <c r="X476" s="50"/>
      <c r="Y476" s="43"/>
      <c r="Z476" s="43"/>
      <c r="AA476" s="43"/>
      <c r="AB476" s="43"/>
      <c r="AC476" s="43"/>
      <c r="AD476" s="43"/>
      <c r="AE476" s="43"/>
      <c r="AF476" s="43"/>
    </row>
    <row r="477" spans="1:32"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
      <c r="W477" s="43"/>
      <c r="X477" s="50"/>
      <c r="Y477" s="43"/>
      <c r="Z477" s="43"/>
      <c r="AA477" s="43"/>
      <c r="AB477" s="43"/>
      <c r="AC477" s="43"/>
      <c r="AD477" s="43"/>
      <c r="AE477" s="43"/>
      <c r="AF477" s="43"/>
    </row>
    <row r="478" spans="1:32"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
      <c r="W478" s="43"/>
      <c r="X478" s="50"/>
      <c r="Y478" s="43"/>
      <c r="Z478" s="43"/>
      <c r="AA478" s="43"/>
      <c r="AB478" s="43"/>
      <c r="AC478" s="43"/>
      <c r="AD478" s="43"/>
      <c r="AE478" s="43"/>
      <c r="AF478" s="43"/>
    </row>
    <row r="479" spans="1:32"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
      <c r="W479" s="43"/>
      <c r="X479" s="50"/>
      <c r="Y479" s="43"/>
      <c r="Z479" s="43"/>
      <c r="AA479" s="43"/>
      <c r="AB479" s="43"/>
      <c r="AC479" s="43"/>
      <c r="AD479" s="43"/>
      <c r="AE479" s="43"/>
      <c r="AF479" s="43"/>
    </row>
    <row r="480" spans="1:32"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
      <c r="W480" s="43"/>
      <c r="X480" s="50"/>
      <c r="Y480" s="43"/>
      <c r="Z480" s="43"/>
      <c r="AA480" s="43"/>
      <c r="AB480" s="43"/>
      <c r="AC480" s="43"/>
      <c r="AD480" s="43"/>
      <c r="AE480" s="43"/>
      <c r="AF480" s="43"/>
    </row>
    <row r="481" spans="1:32"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
      <c r="W481" s="43"/>
      <c r="X481" s="50"/>
      <c r="Y481" s="43"/>
      <c r="Z481" s="43"/>
      <c r="AA481" s="43"/>
      <c r="AB481" s="43"/>
      <c r="AC481" s="43"/>
      <c r="AD481" s="43"/>
      <c r="AE481" s="43"/>
      <c r="AF481" s="43"/>
    </row>
    <row r="482" spans="1:32"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
      <c r="W482" s="43"/>
      <c r="X482" s="50"/>
      <c r="Y482" s="43"/>
      <c r="Z482" s="43"/>
      <c r="AA482" s="43"/>
      <c r="AB482" s="43"/>
      <c r="AC482" s="43"/>
      <c r="AD482" s="43"/>
      <c r="AE482" s="43"/>
      <c r="AF482" s="43"/>
    </row>
    <row r="483" spans="1:32"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
      <c r="W483" s="43"/>
      <c r="X483" s="50"/>
      <c r="Y483" s="43"/>
      <c r="Z483" s="43"/>
      <c r="AA483" s="43"/>
      <c r="AB483" s="43"/>
      <c r="AC483" s="43"/>
      <c r="AD483" s="43"/>
      <c r="AE483" s="43"/>
      <c r="AF483" s="43"/>
    </row>
    <row r="484" spans="1:32"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
      <c r="W484" s="43"/>
      <c r="X484" s="50"/>
      <c r="Y484" s="43"/>
      <c r="Z484" s="43"/>
      <c r="AA484" s="43"/>
      <c r="AB484" s="43"/>
      <c r="AC484" s="43"/>
      <c r="AD484" s="43"/>
      <c r="AE484" s="43"/>
      <c r="AF484" s="43"/>
    </row>
    <row r="485" spans="1:32"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
      <c r="W485" s="43"/>
      <c r="X485" s="50"/>
      <c r="Y485" s="43"/>
      <c r="Z485" s="43"/>
      <c r="AA485" s="43"/>
      <c r="AB485" s="43"/>
      <c r="AC485" s="43"/>
      <c r="AD485" s="43"/>
      <c r="AE485" s="43"/>
      <c r="AF485" s="43"/>
    </row>
    <row r="486" spans="1:32"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
      <c r="W486" s="43"/>
      <c r="X486" s="50"/>
      <c r="Y486" s="43"/>
      <c r="Z486" s="43"/>
      <c r="AA486" s="43"/>
      <c r="AB486" s="43"/>
      <c r="AC486" s="43"/>
      <c r="AD486" s="43"/>
      <c r="AE486" s="43"/>
      <c r="AF486" s="43"/>
    </row>
    <row r="487" spans="1:32"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
      <c r="W487" s="43"/>
      <c r="X487" s="50"/>
      <c r="Y487" s="43"/>
      <c r="Z487" s="43"/>
      <c r="AA487" s="43"/>
      <c r="AB487" s="43"/>
      <c r="AC487" s="43"/>
      <c r="AD487" s="43"/>
      <c r="AE487" s="43"/>
      <c r="AF487" s="43"/>
    </row>
    <row r="488" spans="1:32"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
      <c r="W488" s="43"/>
      <c r="X488" s="50"/>
      <c r="Y488" s="43"/>
      <c r="Z488" s="43"/>
      <c r="AA488" s="43"/>
      <c r="AB488" s="43"/>
      <c r="AC488" s="43"/>
      <c r="AD488" s="43"/>
      <c r="AE488" s="43"/>
      <c r="AF488" s="43"/>
    </row>
    <row r="489" spans="1:32"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
      <c r="W489" s="43"/>
      <c r="X489" s="50"/>
      <c r="Y489" s="43"/>
      <c r="Z489" s="43"/>
      <c r="AA489" s="43"/>
      <c r="AB489" s="43"/>
      <c r="AC489" s="43"/>
      <c r="AD489" s="43"/>
      <c r="AE489" s="43"/>
      <c r="AF489" s="43"/>
    </row>
    <row r="490" spans="1:32"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
      <c r="W490" s="43"/>
      <c r="X490" s="50"/>
      <c r="Y490" s="43"/>
      <c r="Z490" s="43"/>
      <c r="AA490" s="43"/>
      <c r="AB490" s="43"/>
      <c r="AC490" s="43"/>
      <c r="AD490" s="43"/>
      <c r="AE490" s="43"/>
      <c r="AF490" s="43"/>
    </row>
    <row r="491" spans="1:32"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
      <c r="W491" s="43"/>
      <c r="X491" s="50"/>
      <c r="Y491" s="43"/>
      <c r="Z491" s="43"/>
      <c r="AA491" s="43"/>
      <c r="AB491" s="43"/>
      <c r="AC491" s="43"/>
      <c r="AD491" s="43"/>
      <c r="AE491" s="43"/>
      <c r="AF491" s="43"/>
    </row>
    <row r="492" spans="1:32"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
      <c r="W492" s="43"/>
      <c r="X492" s="50"/>
      <c r="Y492" s="43"/>
      <c r="Z492" s="43"/>
      <c r="AA492" s="43"/>
      <c r="AB492" s="43"/>
      <c r="AC492" s="43"/>
      <c r="AD492" s="43"/>
      <c r="AE492" s="43"/>
      <c r="AF492" s="43"/>
    </row>
    <row r="493" spans="1:32"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
      <c r="W493" s="43"/>
      <c r="X493" s="50"/>
      <c r="Y493" s="43"/>
      <c r="Z493" s="43"/>
      <c r="AA493" s="43"/>
      <c r="AB493" s="43"/>
      <c r="AC493" s="43"/>
      <c r="AD493" s="43"/>
      <c r="AE493" s="43"/>
      <c r="AF493" s="43"/>
    </row>
    <row r="494" spans="1:32"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
      <c r="W494" s="43"/>
      <c r="X494" s="50"/>
      <c r="Y494" s="43"/>
      <c r="Z494" s="43"/>
      <c r="AA494" s="43"/>
      <c r="AB494" s="43"/>
      <c r="AC494" s="43"/>
      <c r="AD494" s="43"/>
      <c r="AE494" s="43"/>
      <c r="AF494" s="43"/>
    </row>
    <row r="495" spans="1:32"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
      <c r="W495" s="43"/>
      <c r="X495" s="50"/>
      <c r="Y495" s="43"/>
      <c r="Z495" s="43"/>
      <c r="AA495" s="43"/>
      <c r="AB495" s="43"/>
      <c r="AC495" s="43"/>
      <c r="AD495" s="43"/>
      <c r="AE495" s="43"/>
      <c r="AF495" s="43"/>
    </row>
    <row r="496" spans="1:32"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
      <c r="W496" s="43"/>
      <c r="X496" s="50"/>
      <c r="Y496" s="43"/>
      <c r="Z496" s="43"/>
      <c r="AA496" s="43"/>
      <c r="AB496" s="43"/>
      <c r="AC496" s="43"/>
      <c r="AD496" s="43"/>
      <c r="AE496" s="43"/>
      <c r="AF496" s="43"/>
    </row>
    <row r="497" spans="1:32"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
      <c r="W497" s="43"/>
      <c r="X497" s="50"/>
      <c r="Y497" s="43"/>
      <c r="Z497" s="43"/>
      <c r="AA497" s="43"/>
      <c r="AB497" s="43"/>
      <c r="AC497" s="43"/>
      <c r="AD497" s="43"/>
      <c r="AE497" s="43"/>
      <c r="AF497" s="43"/>
    </row>
    <row r="498" spans="1:32"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
      <c r="W498" s="43"/>
      <c r="X498" s="50"/>
      <c r="Y498" s="43"/>
      <c r="Z498" s="43"/>
      <c r="AA498" s="43"/>
      <c r="AB498" s="43"/>
      <c r="AC498" s="43"/>
      <c r="AD498" s="43"/>
      <c r="AE498" s="43"/>
      <c r="AF498" s="43"/>
    </row>
    <row r="499" spans="1:32"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
      <c r="W499" s="43"/>
      <c r="X499" s="50"/>
      <c r="Y499" s="43"/>
      <c r="Z499" s="43"/>
      <c r="AA499" s="43"/>
      <c r="AB499" s="43"/>
      <c r="AC499" s="43"/>
      <c r="AD499" s="43"/>
      <c r="AE499" s="43"/>
      <c r="AF499" s="43"/>
    </row>
    <row r="500" spans="1:32"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
      <c r="W500" s="43"/>
      <c r="X500" s="50"/>
      <c r="Y500" s="43"/>
      <c r="Z500" s="43"/>
      <c r="AA500" s="43"/>
      <c r="AB500" s="43"/>
      <c r="AC500" s="43"/>
      <c r="AD500" s="43"/>
      <c r="AE500" s="43"/>
      <c r="AF500" s="43"/>
    </row>
    <row r="501" spans="1:32"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
      <c r="W501" s="43"/>
      <c r="X501" s="50"/>
      <c r="Y501" s="43"/>
      <c r="Z501" s="43"/>
      <c r="AA501" s="43"/>
      <c r="AB501" s="43"/>
      <c r="AC501" s="43"/>
      <c r="AD501" s="43"/>
      <c r="AE501" s="43"/>
      <c r="AF501" s="43"/>
    </row>
    <row r="502" spans="1:32"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
      <c r="W502" s="43"/>
      <c r="X502" s="50"/>
      <c r="Y502" s="43"/>
      <c r="Z502" s="43"/>
      <c r="AA502" s="43"/>
      <c r="AB502" s="43"/>
      <c r="AC502" s="43"/>
      <c r="AD502" s="43"/>
      <c r="AE502" s="43"/>
      <c r="AF502" s="43"/>
    </row>
    <row r="503" spans="1:32"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
      <c r="W503" s="43"/>
      <c r="X503" s="50"/>
      <c r="Y503" s="43"/>
      <c r="Z503" s="43"/>
      <c r="AA503" s="43"/>
      <c r="AB503" s="43"/>
      <c r="AC503" s="43"/>
      <c r="AD503" s="43"/>
      <c r="AE503" s="43"/>
      <c r="AF503" s="43"/>
    </row>
    <row r="504" spans="1:32"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
      <c r="W504" s="43"/>
      <c r="X504" s="50"/>
      <c r="Y504" s="43"/>
      <c r="Z504" s="43"/>
      <c r="AA504" s="43"/>
      <c r="AB504" s="43"/>
      <c r="AC504" s="43"/>
      <c r="AD504" s="43"/>
      <c r="AE504" s="43"/>
      <c r="AF504" s="43"/>
    </row>
    <row r="505" spans="1:32"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
      <c r="W505" s="43"/>
      <c r="X505" s="50"/>
      <c r="Y505" s="43"/>
      <c r="Z505" s="43"/>
      <c r="AA505" s="43"/>
      <c r="AB505" s="43"/>
      <c r="AC505" s="43"/>
      <c r="AD505" s="43"/>
      <c r="AE505" s="43"/>
      <c r="AF505" s="43"/>
    </row>
    <row r="506" spans="1:32"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
      <c r="W506" s="43"/>
      <c r="X506" s="50"/>
      <c r="Y506" s="43"/>
      <c r="Z506" s="43"/>
      <c r="AA506" s="43"/>
      <c r="AB506" s="43"/>
      <c r="AC506" s="43"/>
      <c r="AD506" s="43"/>
      <c r="AE506" s="43"/>
      <c r="AF506" s="43"/>
    </row>
    <row r="507" spans="1:32"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
      <c r="W507" s="43"/>
      <c r="X507" s="50"/>
      <c r="Y507" s="43"/>
      <c r="Z507" s="43"/>
      <c r="AA507" s="43"/>
      <c r="AB507" s="43"/>
      <c r="AC507" s="43"/>
      <c r="AD507" s="43"/>
      <c r="AE507" s="43"/>
      <c r="AF507" s="43"/>
    </row>
    <row r="508" spans="1:32"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
      <c r="W508" s="43"/>
      <c r="X508" s="50"/>
      <c r="Y508" s="43"/>
      <c r="Z508" s="43"/>
      <c r="AA508" s="43"/>
      <c r="AB508" s="43"/>
      <c r="AC508" s="43"/>
      <c r="AD508" s="43"/>
      <c r="AE508" s="43"/>
      <c r="AF508" s="43"/>
    </row>
    <row r="509" spans="1:32"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
      <c r="W509" s="43"/>
      <c r="X509" s="50"/>
      <c r="Y509" s="43"/>
      <c r="Z509" s="43"/>
      <c r="AA509" s="43"/>
      <c r="AB509" s="43"/>
      <c r="AC509" s="43"/>
      <c r="AD509" s="43"/>
      <c r="AE509" s="43"/>
      <c r="AF509" s="43"/>
    </row>
    <row r="510" spans="1:32"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
      <c r="W510" s="43"/>
      <c r="X510" s="50"/>
      <c r="Y510" s="43"/>
      <c r="Z510" s="43"/>
      <c r="AA510" s="43"/>
      <c r="AB510" s="43"/>
      <c r="AC510" s="43"/>
      <c r="AD510" s="43"/>
      <c r="AE510" s="43"/>
      <c r="AF510" s="43"/>
    </row>
    <row r="511" spans="1:32"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
      <c r="W511" s="43"/>
      <c r="X511" s="50"/>
      <c r="Y511" s="43"/>
      <c r="Z511" s="43"/>
      <c r="AA511" s="43"/>
      <c r="AB511" s="43"/>
      <c r="AC511" s="43"/>
      <c r="AD511" s="43"/>
      <c r="AE511" s="43"/>
      <c r="AF511" s="43"/>
    </row>
    <row r="512" spans="1:32"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
      <c r="W512" s="43"/>
      <c r="X512" s="50"/>
      <c r="Y512" s="43"/>
      <c r="Z512" s="43"/>
      <c r="AA512" s="43"/>
      <c r="AB512" s="43"/>
      <c r="AC512" s="43"/>
      <c r="AD512" s="43"/>
      <c r="AE512" s="43"/>
      <c r="AF512" s="43"/>
    </row>
    <row r="513" spans="1:32"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
      <c r="W513" s="43"/>
      <c r="X513" s="50"/>
      <c r="Y513" s="43"/>
      <c r="Z513" s="43"/>
      <c r="AA513" s="43"/>
      <c r="AB513" s="43"/>
      <c r="AC513" s="43"/>
      <c r="AD513" s="43"/>
      <c r="AE513" s="43"/>
      <c r="AF513" s="43"/>
    </row>
    <row r="514" spans="1:32"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
      <c r="W514" s="43"/>
      <c r="X514" s="50"/>
      <c r="Y514" s="43"/>
      <c r="Z514" s="43"/>
      <c r="AA514" s="43"/>
      <c r="AB514" s="43"/>
      <c r="AC514" s="43"/>
      <c r="AD514" s="43"/>
      <c r="AE514" s="43"/>
      <c r="AF514" s="43"/>
    </row>
    <row r="515" spans="1:32"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
      <c r="W515" s="43"/>
      <c r="X515" s="50"/>
      <c r="Y515" s="43"/>
      <c r="Z515" s="43"/>
      <c r="AA515" s="43"/>
      <c r="AB515" s="43"/>
      <c r="AC515" s="43"/>
      <c r="AD515" s="43"/>
      <c r="AE515" s="43"/>
      <c r="AF515" s="43"/>
    </row>
    <row r="516" spans="1:32"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
      <c r="W516" s="43"/>
      <c r="X516" s="50"/>
      <c r="Y516" s="43"/>
      <c r="Z516" s="43"/>
      <c r="AA516" s="43"/>
      <c r="AB516" s="43"/>
      <c r="AC516" s="43"/>
      <c r="AD516" s="43"/>
      <c r="AE516" s="43"/>
      <c r="AF516" s="43"/>
    </row>
    <row r="517" spans="1:32"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
      <c r="W517" s="43"/>
      <c r="X517" s="50"/>
      <c r="Y517" s="43"/>
      <c r="Z517" s="43"/>
      <c r="AA517" s="43"/>
      <c r="AB517" s="43"/>
      <c r="AC517" s="43"/>
      <c r="AD517" s="43"/>
      <c r="AE517" s="43"/>
      <c r="AF517" s="43"/>
    </row>
    <row r="518" spans="1:32"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
      <c r="W518" s="43"/>
      <c r="X518" s="50"/>
      <c r="Y518" s="43"/>
      <c r="Z518" s="43"/>
      <c r="AA518" s="43"/>
      <c r="AB518" s="43"/>
      <c r="AC518" s="43"/>
      <c r="AD518" s="43"/>
      <c r="AE518" s="43"/>
      <c r="AF518" s="43"/>
    </row>
    <row r="519" spans="1:32"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
      <c r="W519" s="43"/>
      <c r="X519" s="50"/>
      <c r="Y519" s="43"/>
      <c r="Z519" s="43"/>
      <c r="AA519" s="43"/>
      <c r="AB519" s="43"/>
      <c r="AC519" s="43"/>
      <c r="AD519" s="43"/>
      <c r="AE519" s="43"/>
      <c r="AF519" s="43"/>
    </row>
    <row r="520" spans="1:32"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
      <c r="W520" s="43"/>
      <c r="X520" s="50"/>
      <c r="Y520" s="43"/>
      <c r="Z520" s="43"/>
      <c r="AA520" s="43"/>
      <c r="AB520" s="43"/>
      <c r="AC520" s="43"/>
      <c r="AD520" s="43"/>
      <c r="AE520" s="43"/>
      <c r="AF520" s="43"/>
    </row>
    <row r="521" spans="1:32"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
      <c r="W521" s="43"/>
      <c r="X521" s="50"/>
      <c r="Y521" s="43"/>
      <c r="Z521" s="43"/>
      <c r="AA521" s="43"/>
      <c r="AB521" s="43"/>
      <c r="AC521" s="43"/>
      <c r="AD521" s="43"/>
      <c r="AE521" s="43"/>
      <c r="AF521" s="43"/>
    </row>
    <row r="522" spans="1:32"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
      <c r="W522" s="43"/>
      <c r="X522" s="50"/>
      <c r="Y522" s="43"/>
      <c r="Z522" s="43"/>
      <c r="AA522" s="43"/>
      <c r="AB522" s="43"/>
      <c r="AC522" s="43"/>
      <c r="AD522" s="43"/>
      <c r="AE522" s="43"/>
      <c r="AF522" s="43"/>
    </row>
    <row r="523" spans="1:32"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
      <c r="W523" s="43"/>
      <c r="X523" s="50"/>
      <c r="Y523" s="43"/>
      <c r="Z523" s="43"/>
      <c r="AA523" s="43"/>
      <c r="AB523" s="43"/>
      <c r="AC523" s="43"/>
      <c r="AD523" s="43"/>
      <c r="AE523" s="43"/>
      <c r="AF523" s="43"/>
    </row>
    <row r="524" spans="1:32"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
      <c r="W524" s="43"/>
      <c r="X524" s="50"/>
      <c r="Y524" s="43"/>
      <c r="Z524" s="43"/>
      <c r="AA524" s="43"/>
      <c r="AB524" s="43"/>
      <c r="AC524" s="43"/>
      <c r="AD524" s="43"/>
      <c r="AE524" s="43"/>
      <c r="AF524" s="43"/>
    </row>
    <row r="525" spans="1:32"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
      <c r="W525" s="43"/>
      <c r="X525" s="50"/>
      <c r="Y525" s="43"/>
      <c r="Z525" s="43"/>
      <c r="AA525" s="43"/>
      <c r="AB525" s="43"/>
      <c r="AC525" s="43"/>
      <c r="AD525" s="43"/>
      <c r="AE525" s="43"/>
      <c r="AF525" s="43"/>
    </row>
    <row r="526" spans="1:32"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
      <c r="W526" s="43"/>
      <c r="X526" s="50"/>
      <c r="Y526" s="43"/>
      <c r="Z526" s="43"/>
      <c r="AA526" s="43"/>
      <c r="AB526" s="43"/>
      <c r="AC526" s="43"/>
      <c r="AD526" s="43"/>
      <c r="AE526" s="43"/>
      <c r="AF526" s="43"/>
    </row>
    <row r="527" spans="1:32"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
      <c r="W527" s="43"/>
      <c r="X527" s="50"/>
      <c r="Y527" s="43"/>
      <c r="Z527" s="43"/>
      <c r="AA527" s="43"/>
      <c r="AB527" s="43"/>
      <c r="AC527" s="43"/>
      <c r="AD527" s="43"/>
      <c r="AE527" s="43"/>
      <c r="AF527" s="43"/>
    </row>
    <row r="528" spans="1:32"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
      <c r="W528" s="43"/>
      <c r="X528" s="50"/>
      <c r="Y528" s="43"/>
      <c r="Z528" s="43"/>
      <c r="AA528" s="43"/>
      <c r="AB528" s="43"/>
      <c r="AC528" s="43"/>
      <c r="AD528" s="43"/>
      <c r="AE528" s="43"/>
      <c r="AF528" s="43"/>
    </row>
    <row r="529" spans="1:32"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
      <c r="W529" s="43"/>
      <c r="X529" s="50"/>
      <c r="Y529" s="43"/>
      <c r="Z529" s="43"/>
      <c r="AA529" s="43"/>
      <c r="AB529" s="43"/>
      <c r="AC529" s="43"/>
      <c r="AD529" s="43"/>
      <c r="AE529" s="43"/>
      <c r="AF529" s="43"/>
    </row>
    <row r="530" spans="1:32"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
      <c r="W530" s="43"/>
      <c r="X530" s="50"/>
      <c r="Y530" s="43"/>
      <c r="Z530" s="43"/>
      <c r="AA530" s="43"/>
      <c r="AB530" s="43"/>
      <c r="AC530" s="43"/>
      <c r="AD530" s="43"/>
      <c r="AE530" s="43"/>
      <c r="AF530" s="43"/>
    </row>
    <row r="531" spans="1:32"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
      <c r="W531" s="43"/>
      <c r="X531" s="50"/>
      <c r="Y531" s="43"/>
      <c r="Z531" s="43"/>
      <c r="AA531" s="43"/>
      <c r="AB531" s="43"/>
      <c r="AC531" s="43"/>
      <c r="AD531" s="43"/>
      <c r="AE531" s="43"/>
      <c r="AF531" s="43"/>
    </row>
    <row r="532" spans="1:32"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
      <c r="W532" s="43"/>
      <c r="X532" s="50"/>
      <c r="Y532" s="43"/>
      <c r="Z532" s="43"/>
      <c r="AA532" s="43"/>
      <c r="AB532" s="43"/>
      <c r="AC532" s="43"/>
      <c r="AD532" s="43"/>
      <c r="AE532" s="43"/>
      <c r="AF532" s="43"/>
    </row>
    <row r="533" spans="1:32"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
      <c r="W533" s="43"/>
      <c r="X533" s="50"/>
      <c r="Y533" s="43"/>
      <c r="Z533" s="43"/>
      <c r="AA533" s="43"/>
      <c r="AB533" s="43"/>
      <c r="AC533" s="43"/>
      <c r="AD533" s="43"/>
      <c r="AE533" s="43"/>
      <c r="AF533" s="43"/>
    </row>
    <row r="534" spans="1:32"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
      <c r="W534" s="43"/>
      <c r="X534" s="50"/>
      <c r="Y534" s="43"/>
      <c r="Z534" s="43"/>
      <c r="AA534" s="43"/>
      <c r="AB534" s="43"/>
      <c r="AC534" s="43"/>
      <c r="AD534" s="43"/>
      <c r="AE534" s="43"/>
      <c r="AF534" s="43"/>
    </row>
    <row r="535" spans="1:32"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
      <c r="W535" s="43"/>
      <c r="X535" s="50"/>
      <c r="Y535" s="43"/>
      <c r="Z535" s="43"/>
      <c r="AA535" s="43"/>
      <c r="AB535" s="43"/>
      <c r="AC535" s="43"/>
      <c r="AD535" s="43"/>
      <c r="AE535" s="43"/>
      <c r="AF535" s="43"/>
    </row>
    <row r="536" spans="1:32"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
      <c r="W536" s="43"/>
      <c r="X536" s="50"/>
      <c r="Y536" s="43"/>
      <c r="Z536" s="43"/>
      <c r="AA536" s="43"/>
      <c r="AB536" s="43"/>
      <c r="AC536" s="43"/>
      <c r="AD536" s="43"/>
      <c r="AE536" s="43"/>
      <c r="AF536" s="43"/>
    </row>
    <row r="537" spans="1:32"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
      <c r="W537" s="43"/>
      <c r="X537" s="50"/>
      <c r="Y537" s="43"/>
      <c r="Z537" s="43"/>
      <c r="AA537" s="43"/>
      <c r="AB537" s="43"/>
      <c r="AC537" s="43"/>
      <c r="AD537" s="43"/>
      <c r="AE537" s="43"/>
      <c r="AF537" s="43"/>
    </row>
    <row r="538" spans="1:32"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
      <c r="W538" s="43"/>
      <c r="X538" s="50"/>
      <c r="Y538" s="43"/>
      <c r="Z538" s="43"/>
      <c r="AA538" s="43"/>
      <c r="AB538" s="43"/>
      <c r="AC538" s="43"/>
      <c r="AD538" s="43"/>
      <c r="AE538" s="43"/>
      <c r="AF538" s="43"/>
    </row>
    <row r="539" spans="1:32"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
      <c r="W539" s="43"/>
      <c r="X539" s="50"/>
      <c r="Y539" s="43"/>
      <c r="Z539" s="43"/>
      <c r="AA539" s="43"/>
      <c r="AB539" s="43"/>
      <c r="AC539" s="43"/>
      <c r="AD539" s="43"/>
      <c r="AE539" s="43"/>
      <c r="AF539" s="43"/>
    </row>
    <row r="540" spans="1:32"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
      <c r="W540" s="43"/>
      <c r="X540" s="50"/>
      <c r="Y540" s="43"/>
      <c r="Z540" s="43"/>
      <c r="AA540" s="43"/>
      <c r="AB540" s="43"/>
      <c r="AC540" s="43"/>
      <c r="AD540" s="43"/>
      <c r="AE540" s="43"/>
      <c r="AF540" s="43"/>
    </row>
    <row r="541" spans="1:32"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
      <c r="W541" s="43"/>
      <c r="X541" s="50"/>
      <c r="Y541" s="43"/>
      <c r="Z541" s="43"/>
      <c r="AA541" s="43"/>
      <c r="AB541" s="43"/>
      <c r="AC541" s="43"/>
      <c r="AD541" s="43"/>
      <c r="AE541" s="43"/>
      <c r="AF541" s="43"/>
    </row>
    <row r="542" spans="1:32"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
      <c r="W542" s="43"/>
      <c r="X542" s="50"/>
      <c r="Y542" s="43"/>
      <c r="Z542" s="43"/>
      <c r="AA542" s="43"/>
      <c r="AB542" s="43"/>
      <c r="AC542" s="43"/>
      <c r="AD542" s="43"/>
      <c r="AE542" s="43"/>
      <c r="AF542" s="43"/>
    </row>
    <row r="543" spans="1:32"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
      <c r="W543" s="43"/>
      <c r="X543" s="50"/>
      <c r="Y543" s="43"/>
      <c r="Z543" s="43"/>
      <c r="AA543" s="43"/>
      <c r="AB543" s="43"/>
      <c r="AC543" s="43"/>
      <c r="AD543" s="43"/>
      <c r="AE543" s="43"/>
      <c r="AF543" s="43"/>
    </row>
    <row r="544" spans="1:32"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
      <c r="W544" s="43"/>
      <c r="X544" s="50"/>
      <c r="Y544" s="43"/>
      <c r="Z544" s="43"/>
      <c r="AA544" s="43"/>
      <c r="AB544" s="43"/>
      <c r="AC544" s="43"/>
      <c r="AD544" s="43"/>
      <c r="AE544" s="43"/>
      <c r="AF544" s="43"/>
    </row>
    <row r="545" spans="1:32"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
      <c r="W545" s="43"/>
      <c r="X545" s="50"/>
      <c r="Y545" s="43"/>
      <c r="Z545" s="43"/>
      <c r="AA545" s="43"/>
      <c r="AB545" s="43"/>
      <c r="AC545" s="43"/>
      <c r="AD545" s="43"/>
      <c r="AE545" s="43"/>
      <c r="AF545" s="43"/>
    </row>
    <row r="546" spans="1:32"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
      <c r="W546" s="43"/>
      <c r="X546" s="50"/>
      <c r="Y546" s="43"/>
      <c r="Z546" s="43"/>
      <c r="AA546" s="43"/>
      <c r="AB546" s="43"/>
      <c r="AC546" s="43"/>
      <c r="AD546" s="43"/>
      <c r="AE546" s="43"/>
      <c r="AF546" s="43"/>
    </row>
    <row r="547" spans="1:32"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
      <c r="W547" s="43"/>
      <c r="X547" s="50"/>
      <c r="Y547" s="43"/>
      <c r="Z547" s="43"/>
      <c r="AA547" s="43"/>
      <c r="AB547" s="43"/>
      <c r="AC547" s="43"/>
      <c r="AD547" s="43"/>
      <c r="AE547" s="43"/>
      <c r="AF547" s="43"/>
    </row>
    <row r="548" spans="1:32"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
      <c r="W548" s="43"/>
      <c r="X548" s="50"/>
      <c r="Y548" s="43"/>
      <c r="Z548" s="43"/>
      <c r="AA548" s="43"/>
      <c r="AB548" s="43"/>
      <c r="AC548" s="43"/>
      <c r="AD548" s="43"/>
      <c r="AE548" s="43"/>
      <c r="AF548" s="43"/>
    </row>
    <row r="549" spans="1:32"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
      <c r="W549" s="43"/>
      <c r="X549" s="50"/>
      <c r="Y549" s="43"/>
      <c r="Z549" s="43"/>
      <c r="AA549" s="43"/>
      <c r="AB549" s="43"/>
      <c r="AC549" s="43"/>
      <c r="AD549" s="43"/>
      <c r="AE549" s="43"/>
      <c r="AF549" s="43"/>
    </row>
    <row r="550" spans="1:32"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
      <c r="W550" s="43"/>
      <c r="X550" s="50"/>
      <c r="Y550" s="43"/>
      <c r="Z550" s="43"/>
      <c r="AA550" s="43"/>
      <c r="AB550" s="43"/>
      <c r="AC550" s="43"/>
      <c r="AD550" s="43"/>
      <c r="AE550" s="43"/>
      <c r="AF550" s="43"/>
    </row>
    <row r="551" spans="1:32"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
      <c r="W551" s="43"/>
      <c r="X551" s="50"/>
      <c r="Y551" s="43"/>
      <c r="Z551" s="43"/>
      <c r="AA551" s="43"/>
      <c r="AB551" s="43"/>
      <c r="AC551" s="43"/>
      <c r="AD551" s="43"/>
      <c r="AE551" s="43"/>
      <c r="AF551" s="43"/>
    </row>
    <row r="552" spans="1:32"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
      <c r="W552" s="43"/>
      <c r="X552" s="50"/>
      <c r="Y552" s="43"/>
      <c r="Z552" s="43"/>
      <c r="AA552" s="43"/>
      <c r="AB552" s="43"/>
      <c r="AC552" s="43"/>
      <c r="AD552" s="43"/>
      <c r="AE552" s="43"/>
      <c r="AF552" s="43"/>
    </row>
    <row r="553" spans="1:32"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
      <c r="W553" s="43"/>
      <c r="X553" s="50"/>
      <c r="Y553" s="43"/>
      <c r="Z553" s="43"/>
      <c r="AA553" s="43"/>
      <c r="AB553" s="43"/>
      <c r="AC553" s="43"/>
      <c r="AD553" s="43"/>
      <c r="AE553" s="43"/>
      <c r="AF553" s="43"/>
    </row>
    <row r="554" spans="1:32"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
      <c r="W554" s="43"/>
      <c r="X554" s="50"/>
      <c r="Y554" s="43"/>
      <c r="Z554" s="43"/>
      <c r="AA554" s="43"/>
      <c r="AB554" s="43"/>
      <c r="AC554" s="43"/>
      <c r="AD554" s="43"/>
      <c r="AE554" s="43"/>
      <c r="AF554" s="43"/>
    </row>
    <row r="555" spans="1:32"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
      <c r="W555" s="43"/>
      <c r="X555" s="50"/>
      <c r="Y555" s="43"/>
      <c r="Z555" s="43"/>
      <c r="AA555" s="43"/>
      <c r="AB555" s="43"/>
      <c r="AC555" s="43"/>
      <c r="AD555" s="43"/>
      <c r="AE555" s="43"/>
      <c r="AF555" s="43"/>
    </row>
    <row r="556" spans="1:32"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
      <c r="W556" s="43"/>
      <c r="X556" s="50"/>
      <c r="Y556" s="43"/>
      <c r="Z556" s="43"/>
      <c r="AA556" s="43"/>
      <c r="AB556" s="43"/>
      <c r="AC556" s="43"/>
      <c r="AD556" s="43"/>
      <c r="AE556" s="43"/>
      <c r="AF556" s="43"/>
    </row>
    <row r="557" spans="1:32"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
      <c r="W557" s="43"/>
      <c r="X557" s="50"/>
      <c r="Y557" s="43"/>
      <c r="Z557" s="43"/>
      <c r="AA557" s="43"/>
      <c r="AB557" s="43"/>
      <c r="AC557" s="43"/>
      <c r="AD557" s="43"/>
      <c r="AE557" s="43"/>
      <c r="AF557" s="43"/>
    </row>
    <row r="558" spans="1:32"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
      <c r="W558" s="43"/>
      <c r="X558" s="50"/>
      <c r="Y558" s="43"/>
      <c r="Z558" s="43"/>
      <c r="AA558" s="43"/>
      <c r="AB558" s="43"/>
      <c r="AC558" s="43"/>
      <c r="AD558" s="43"/>
      <c r="AE558" s="43"/>
      <c r="AF558" s="43"/>
    </row>
    <row r="559" spans="1:32"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
      <c r="W559" s="43"/>
      <c r="X559" s="50"/>
      <c r="Y559" s="43"/>
      <c r="Z559" s="43"/>
      <c r="AA559" s="43"/>
      <c r="AB559" s="43"/>
      <c r="AC559" s="43"/>
      <c r="AD559" s="43"/>
      <c r="AE559" s="43"/>
      <c r="AF559" s="43"/>
    </row>
    <row r="560" spans="1:32"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
      <c r="W560" s="43"/>
      <c r="X560" s="50"/>
      <c r="Y560" s="43"/>
      <c r="Z560" s="43"/>
      <c r="AA560" s="43"/>
      <c r="AB560" s="43"/>
      <c r="AC560" s="43"/>
      <c r="AD560" s="43"/>
      <c r="AE560" s="43"/>
      <c r="AF560" s="43"/>
    </row>
    <row r="561" spans="1:32"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
      <c r="W561" s="43"/>
      <c r="X561" s="50"/>
      <c r="Y561" s="43"/>
      <c r="Z561" s="43"/>
      <c r="AA561" s="43"/>
      <c r="AB561" s="43"/>
      <c r="AC561" s="43"/>
      <c r="AD561" s="43"/>
      <c r="AE561" s="43"/>
      <c r="AF561" s="43"/>
    </row>
    <row r="562" spans="1:32"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
      <c r="W562" s="43"/>
      <c r="X562" s="50"/>
      <c r="Y562" s="43"/>
      <c r="Z562" s="43"/>
      <c r="AA562" s="43"/>
      <c r="AB562" s="43"/>
      <c r="AC562" s="43"/>
      <c r="AD562" s="43"/>
      <c r="AE562" s="43"/>
      <c r="AF562" s="43"/>
    </row>
    <row r="563" spans="1:32"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
      <c r="W563" s="43"/>
      <c r="X563" s="50"/>
      <c r="Y563" s="43"/>
      <c r="Z563" s="43"/>
      <c r="AA563" s="43"/>
      <c r="AB563" s="43"/>
      <c r="AC563" s="43"/>
      <c r="AD563" s="43"/>
      <c r="AE563" s="43"/>
      <c r="AF563" s="43"/>
    </row>
    <row r="564" spans="1:32"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
      <c r="W564" s="43"/>
      <c r="X564" s="50"/>
      <c r="Y564" s="43"/>
      <c r="Z564" s="43"/>
      <c r="AA564" s="43"/>
      <c r="AB564" s="43"/>
      <c r="AC564" s="43"/>
      <c r="AD564" s="43"/>
      <c r="AE564" s="43"/>
      <c r="AF564" s="43"/>
    </row>
    <row r="565" spans="1:32"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
      <c r="W565" s="43"/>
      <c r="X565" s="50"/>
      <c r="Y565" s="43"/>
      <c r="Z565" s="43"/>
      <c r="AA565" s="43"/>
      <c r="AB565" s="43"/>
      <c r="AC565" s="43"/>
      <c r="AD565" s="43"/>
      <c r="AE565" s="43"/>
      <c r="AF565" s="43"/>
    </row>
    <row r="566" spans="1:32"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
      <c r="W566" s="43"/>
      <c r="X566" s="50"/>
      <c r="Y566" s="43"/>
      <c r="Z566" s="43"/>
      <c r="AA566" s="43"/>
      <c r="AB566" s="43"/>
      <c r="AC566" s="43"/>
      <c r="AD566" s="43"/>
      <c r="AE566" s="43"/>
      <c r="AF566" s="43"/>
    </row>
    <row r="567" spans="1:32"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
      <c r="W567" s="43"/>
      <c r="X567" s="50"/>
      <c r="Y567" s="43"/>
      <c r="Z567" s="43"/>
      <c r="AA567" s="43"/>
      <c r="AB567" s="43"/>
      <c r="AC567" s="43"/>
      <c r="AD567" s="43"/>
      <c r="AE567" s="43"/>
      <c r="AF567" s="43"/>
    </row>
    <row r="568" spans="1:32"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
      <c r="W568" s="43"/>
      <c r="X568" s="50"/>
      <c r="Y568" s="43"/>
      <c r="Z568" s="43"/>
      <c r="AA568" s="43"/>
      <c r="AB568" s="43"/>
      <c r="AC568" s="43"/>
      <c r="AD568" s="43"/>
      <c r="AE568" s="43"/>
      <c r="AF568" s="43"/>
    </row>
    <row r="569" spans="1:32"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
      <c r="W569" s="43"/>
      <c r="X569" s="50"/>
      <c r="Y569" s="43"/>
      <c r="Z569" s="43"/>
      <c r="AA569" s="43"/>
      <c r="AB569" s="43"/>
      <c r="AC569" s="43"/>
      <c r="AD569" s="43"/>
      <c r="AE569" s="43"/>
      <c r="AF569" s="43"/>
    </row>
    <row r="570" spans="1:32"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
      <c r="W570" s="43"/>
      <c r="X570" s="50"/>
      <c r="Y570" s="43"/>
      <c r="Z570" s="43"/>
      <c r="AA570" s="43"/>
      <c r="AB570" s="43"/>
      <c r="AC570" s="43"/>
      <c r="AD570" s="43"/>
      <c r="AE570" s="43"/>
      <c r="AF570" s="43"/>
    </row>
    <row r="571" spans="1:32"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
      <c r="W571" s="43"/>
      <c r="X571" s="50"/>
      <c r="Y571" s="43"/>
      <c r="Z571" s="43"/>
      <c r="AA571" s="43"/>
      <c r="AB571" s="43"/>
      <c r="AC571" s="43"/>
      <c r="AD571" s="43"/>
      <c r="AE571" s="43"/>
      <c r="AF571" s="43"/>
    </row>
    <row r="572" spans="1:32"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
      <c r="W572" s="43"/>
      <c r="X572" s="50"/>
      <c r="Y572" s="43"/>
      <c r="Z572" s="43"/>
      <c r="AA572" s="43"/>
      <c r="AB572" s="43"/>
      <c r="AC572" s="43"/>
      <c r="AD572" s="43"/>
      <c r="AE572" s="43"/>
      <c r="AF572" s="43"/>
    </row>
    <row r="573" spans="1:32"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
      <c r="W573" s="43"/>
      <c r="X573" s="50"/>
      <c r="Y573" s="43"/>
      <c r="Z573" s="43"/>
      <c r="AA573" s="43"/>
      <c r="AB573" s="43"/>
      <c r="AC573" s="43"/>
      <c r="AD573" s="43"/>
      <c r="AE573" s="43"/>
      <c r="AF573" s="43"/>
    </row>
    <row r="574" spans="1:32"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
      <c r="W574" s="43"/>
      <c r="X574" s="50"/>
      <c r="Y574" s="43"/>
      <c r="Z574" s="43"/>
      <c r="AA574" s="43"/>
      <c r="AB574" s="43"/>
      <c r="AC574" s="43"/>
      <c r="AD574" s="43"/>
      <c r="AE574" s="43"/>
      <c r="AF574" s="43"/>
    </row>
    <row r="575" spans="1:32"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
      <c r="W575" s="43"/>
      <c r="X575" s="50"/>
      <c r="Y575" s="43"/>
      <c r="Z575" s="43"/>
      <c r="AA575" s="43"/>
      <c r="AB575" s="43"/>
      <c r="AC575" s="43"/>
      <c r="AD575" s="43"/>
      <c r="AE575" s="43"/>
      <c r="AF575" s="43"/>
    </row>
    <row r="576" spans="1:32"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
      <c r="W576" s="43"/>
      <c r="X576" s="50"/>
      <c r="Y576" s="43"/>
      <c r="Z576" s="43"/>
      <c r="AA576" s="43"/>
      <c r="AB576" s="43"/>
      <c r="AC576" s="43"/>
      <c r="AD576" s="43"/>
      <c r="AE576" s="43"/>
      <c r="AF576" s="43"/>
    </row>
    <row r="577" spans="1:32"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
      <c r="W577" s="43"/>
      <c r="X577" s="50"/>
      <c r="Y577" s="43"/>
      <c r="Z577" s="43"/>
      <c r="AA577" s="43"/>
      <c r="AB577" s="43"/>
      <c r="AC577" s="43"/>
      <c r="AD577" s="43"/>
      <c r="AE577" s="43"/>
      <c r="AF577" s="43"/>
    </row>
    <row r="578" spans="1:32"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
      <c r="W578" s="43"/>
      <c r="X578" s="50"/>
      <c r="Y578" s="43"/>
      <c r="Z578" s="43"/>
      <c r="AA578" s="43"/>
      <c r="AB578" s="43"/>
      <c r="AC578" s="43"/>
      <c r="AD578" s="43"/>
      <c r="AE578" s="43"/>
      <c r="AF578" s="43"/>
    </row>
    <row r="579" spans="1:32"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
      <c r="W579" s="43"/>
      <c r="X579" s="50"/>
      <c r="Y579" s="43"/>
      <c r="Z579" s="43"/>
      <c r="AA579" s="43"/>
      <c r="AB579" s="43"/>
      <c r="AC579" s="43"/>
      <c r="AD579" s="43"/>
      <c r="AE579" s="43"/>
      <c r="AF579" s="43"/>
    </row>
    <row r="580" spans="1:32"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
      <c r="W580" s="43"/>
      <c r="X580" s="50"/>
      <c r="Y580" s="43"/>
      <c r="Z580" s="43"/>
      <c r="AA580" s="43"/>
      <c r="AB580" s="43"/>
      <c r="AC580" s="43"/>
      <c r="AD580" s="43"/>
      <c r="AE580" s="43"/>
      <c r="AF580" s="43"/>
    </row>
    <row r="581" spans="1:32"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
      <c r="W581" s="43"/>
      <c r="X581" s="50"/>
      <c r="Y581" s="43"/>
      <c r="Z581" s="43"/>
      <c r="AA581" s="43"/>
      <c r="AB581" s="43"/>
      <c r="AC581" s="43"/>
      <c r="AD581" s="43"/>
      <c r="AE581" s="43"/>
      <c r="AF581" s="43"/>
    </row>
    <row r="582" spans="1:32"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
      <c r="W582" s="43"/>
      <c r="X582" s="50"/>
      <c r="Y582" s="43"/>
      <c r="Z582" s="43"/>
      <c r="AA582" s="43"/>
      <c r="AB582" s="43"/>
      <c r="AC582" s="43"/>
      <c r="AD582" s="43"/>
      <c r="AE582" s="43"/>
      <c r="AF582" s="43"/>
    </row>
    <row r="583" spans="1:32"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
      <c r="W583" s="43"/>
      <c r="X583" s="50"/>
      <c r="Y583" s="43"/>
      <c r="Z583" s="43"/>
      <c r="AA583" s="43"/>
      <c r="AB583" s="43"/>
      <c r="AC583" s="43"/>
      <c r="AD583" s="43"/>
      <c r="AE583" s="43"/>
      <c r="AF583" s="43"/>
    </row>
    <row r="584" spans="1:32"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
      <c r="W584" s="43"/>
      <c r="X584" s="50"/>
      <c r="Y584" s="43"/>
      <c r="Z584" s="43"/>
      <c r="AA584" s="43"/>
      <c r="AB584" s="43"/>
      <c r="AC584" s="43"/>
      <c r="AD584" s="43"/>
      <c r="AE584" s="43"/>
      <c r="AF584" s="43"/>
    </row>
    <row r="585" spans="1:32"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
      <c r="W585" s="43"/>
      <c r="X585" s="50"/>
      <c r="Y585" s="43"/>
      <c r="Z585" s="43"/>
      <c r="AA585" s="43"/>
      <c r="AB585" s="43"/>
      <c r="AC585" s="43"/>
      <c r="AD585" s="43"/>
      <c r="AE585" s="43"/>
      <c r="AF585" s="43"/>
    </row>
    <row r="586" spans="1:32"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
      <c r="W586" s="43"/>
      <c r="X586" s="50"/>
      <c r="Y586" s="43"/>
      <c r="Z586" s="43"/>
      <c r="AA586" s="43"/>
      <c r="AB586" s="43"/>
      <c r="AC586" s="43"/>
      <c r="AD586" s="43"/>
      <c r="AE586" s="43"/>
      <c r="AF586" s="43"/>
    </row>
    <row r="587" spans="1:32"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
      <c r="W587" s="43"/>
      <c r="X587" s="50"/>
      <c r="Y587" s="43"/>
      <c r="Z587" s="43"/>
      <c r="AA587" s="43"/>
      <c r="AB587" s="43"/>
      <c r="AC587" s="43"/>
      <c r="AD587" s="43"/>
      <c r="AE587" s="43"/>
      <c r="AF587" s="43"/>
    </row>
    <row r="588" spans="1:32"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
      <c r="W588" s="43"/>
      <c r="X588" s="50"/>
      <c r="Y588" s="43"/>
      <c r="Z588" s="43"/>
      <c r="AA588" s="43"/>
      <c r="AB588" s="43"/>
      <c r="AC588" s="43"/>
      <c r="AD588" s="43"/>
      <c r="AE588" s="43"/>
      <c r="AF588" s="43"/>
    </row>
    <row r="589" spans="1:32"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
      <c r="W589" s="43"/>
      <c r="X589" s="50"/>
      <c r="Y589" s="43"/>
      <c r="Z589" s="43"/>
      <c r="AA589" s="43"/>
      <c r="AB589" s="43"/>
      <c r="AC589" s="43"/>
      <c r="AD589" s="43"/>
      <c r="AE589" s="43"/>
      <c r="AF589" s="43"/>
    </row>
    <row r="590" spans="1:32"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
      <c r="W590" s="43"/>
      <c r="X590" s="50"/>
      <c r="Y590" s="43"/>
      <c r="Z590" s="43"/>
      <c r="AA590" s="43"/>
      <c r="AB590" s="43"/>
      <c r="AC590" s="43"/>
      <c r="AD590" s="43"/>
      <c r="AE590" s="43"/>
      <c r="AF590" s="43"/>
    </row>
    <row r="591" spans="1:32"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
      <c r="W591" s="43"/>
      <c r="X591" s="50"/>
      <c r="Y591" s="43"/>
      <c r="Z591" s="43"/>
      <c r="AA591" s="43"/>
      <c r="AB591" s="43"/>
      <c r="AC591" s="43"/>
      <c r="AD591" s="43"/>
      <c r="AE591" s="43"/>
      <c r="AF591" s="43"/>
    </row>
    <row r="592" spans="1:32"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
      <c r="W592" s="43"/>
      <c r="X592" s="50"/>
      <c r="Y592" s="43"/>
      <c r="Z592" s="43"/>
      <c r="AA592" s="43"/>
      <c r="AB592" s="43"/>
      <c r="AC592" s="43"/>
      <c r="AD592" s="43"/>
      <c r="AE592" s="43"/>
      <c r="AF592" s="43"/>
    </row>
    <row r="593" spans="1:32"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
      <c r="W593" s="43"/>
      <c r="X593" s="50"/>
      <c r="Y593" s="43"/>
      <c r="Z593" s="43"/>
      <c r="AA593" s="43"/>
      <c r="AB593" s="43"/>
      <c r="AC593" s="43"/>
      <c r="AD593" s="43"/>
      <c r="AE593" s="43"/>
      <c r="AF593" s="43"/>
    </row>
    <row r="594" spans="1:32"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
      <c r="W594" s="43"/>
      <c r="X594" s="50"/>
      <c r="Y594" s="43"/>
      <c r="Z594" s="43"/>
      <c r="AA594" s="43"/>
      <c r="AB594" s="43"/>
      <c r="AC594" s="43"/>
      <c r="AD594" s="43"/>
      <c r="AE594" s="43"/>
      <c r="AF594" s="43"/>
    </row>
    <row r="595" spans="1:32"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
      <c r="W595" s="43"/>
      <c r="X595" s="50"/>
      <c r="Y595" s="43"/>
      <c r="Z595" s="43"/>
      <c r="AA595" s="43"/>
      <c r="AB595" s="43"/>
      <c r="AC595" s="43"/>
      <c r="AD595" s="43"/>
      <c r="AE595" s="43"/>
      <c r="AF595" s="43"/>
    </row>
    <row r="596" spans="1:32"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
      <c r="W596" s="43"/>
      <c r="X596" s="50"/>
      <c r="Y596" s="43"/>
      <c r="Z596" s="43"/>
      <c r="AA596" s="43"/>
      <c r="AB596" s="43"/>
      <c r="AC596" s="43"/>
      <c r="AD596" s="43"/>
      <c r="AE596" s="43"/>
      <c r="AF596" s="43"/>
    </row>
    <row r="597" spans="1:32"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
      <c r="W597" s="43"/>
      <c r="X597" s="50"/>
      <c r="Y597" s="43"/>
      <c r="Z597" s="43"/>
      <c r="AA597" s="43"/>
      <c r="AB597" s="43"/>
      <c r="AC597" s="43"/>
      <c r="AD597" s="43"/>
      <c r="AE597" s="43"/>
      <c r="AF597" s="43"/>
    </row>
    <row r="598" spans="1:32"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
      <c r="W598" s="43"/>
      <c r="X598" s="50"/>
      <c r="Y598" s="43"/>
      <c r="Z598" s="43"/>
      <c r="AA598" s="43"/>
      <c r="AB598" s="43"/>
      <c r="AC598" s="43"/>
      <c r="AD598" s="43"/>
      <c r="AE598" s="43"/>
      <c r="AF598" s="43"/>
    </row>
    <row r="599" spans="1:32"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
      <c r="W599" s="43"/>
      <c r="X599" s="50"/>
      <c r="Y599" s="43"/>
      <c r="Z599" s="43"/>
      <c r="AA599" s="43"/>
      <c r="AB599" s="43"/>
      <c r="AC599" s="43"/>
      <c r="AD599" s="43"/>
      <c r="AE599" s="43"/>
      <c r="AF599" s="43"/>
    </row>
    <row r="600" spans="1:32"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
      <c r="W600" s="43"/>
      <c r="X600" s="50"/>
      <c r="Y600" s="43"/>
      <c r="Z600" s="43"/>
      <c r="AA600" s="43"/>
      <c r="AB600" s="43"/>
      <c r="AC600" s="43"/>
      <c r="AD600" s="43"/>
      <c r="AE600" s="43"/>
      <c r="AF600" s="43"/>
    </row>
    <row r="601" spans="1:32"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
      <c r="W601" s="43"/>
      <c r="X601" s="50"/>
      <c r="Y601" s="43"/>
      <c r="Z601" s="43"/>
      <c r="AA601" s="43"/>
      <c r="AB601" s="43"/>
      <c r="AC601" s="43"/>
      <c r="AD601" s="43"/>
      <c r="AE601" s="43"/>
      <c r="AF601" s="43"/>
    </row>
    <row r="602" spans="1:32"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
      <c r="W602" s="43"/>
      <c r="X602" s="50"/>
      <c r="Y602" s="43"/>
      <c r="Z602" s="43"/>
      <c r="AA602" s="43"/>
      <c r="AB602" s="43"/>
      <c r="AC602" s="43"/>
      <c r="AD602" s="43"/>
      <c r="AE602" s="43"/>
      <c r="AF602" s="43"/>
    </row>
    <row r="603" spans="1:32"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
      <c r="W603" s="43"/>
      <c r="X603" s="50"/>
      <c r="Y603" s="43"/>
      <c r="Z603" s="43"/>
      <c r="AA603" s="43"/>
      <c r="AB603" s="43"/>
      <c r="AC603" s="43"/>
      <c r="AD603" s="43"/>
      <c r="AE603" s="43"/>
      <c r="AF603" s="43"/>
    </row>
    <row r="604" spans="1:32"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
      <c r="W604" s="43"/>
      <c r="X604" s="50"/>
      <c r="Y604" s="43"/>
      <c r="Z604" s="43"/>
      <c r="AA604" s="43"/>
      <c r="AB604" s="43"/>
      <c r="AC604" s="43"/>
      <c r="AD604" s="43"/>
      <c r="AE604" s="43"/>
      <c r="AF604" s="43"/>
    </row>
    <row r="605" spans="1:32"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
      <c r="W605" s="43"/>
      <c r="X605" s="50"/>
      <c r="Y605" s="43"/>
      <c r="Z605" s="43"/>
      <c r="AA605" s="43"/>
      <c r="AB605" s="43"/>
      <c r="AC605" s="43"/>
      <c r="AD605" s="43"/>
      <c r="AE605" s="43"/>
      <c r="AF605" s="43"/>
    </row>
    <row r="606" spans="1:32"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
      <c r="W606" s="43"/>
      <c r="X606" s="50"/>
      <c r="Y606" s="43"/>
      <c r="Z606" s="43"/>
      <c r="AA606" s="43"/>
      <c r="AB606" s="43"/>
      <c r="AC606" s="43"/>
      <c r="AD606" s="43"/>
      <c r="AE606" s="43"/>
      <c r="AF606" s="43"/>
    </row>
    <row r="607" spans="1:32"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
      <c r="W607" s="43"/>
      <c r="X607" s="50"/>
      <c r="Y607" s="43"/>
      <c r="Z607" s="43"/>
      <c r="AA607" s="43"/>
      <c r="AB607" s="43"/>
      <c r="AC607" s="43"/>
      <c r="AD607" s="43"/>
      <c r="AE607" s="43"/>
      <c r="AF607" s="43"/>
    </row>
    <row r="608" spans="1:32"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
      <c r="W608" s="43"/>
      <c r="X608" s="50"/>
      <c r="Y608" s="43"/>
      <c r="Z608" s="43"/>
      <c r="AA608" s="43"/>
      <c r="AB608" s="43"/>
      <c r="AC608" s="43"/>
      <c r="AD608" s="43"/>
      <c r="AE608" s="43"/>
      <c r="AF608" s="43"/>
    </row>
    <row r="609" spans="1:32"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
      <c r="W609" s="43"/>
      <c r="X609" s="50"/>
      <c r="Y609" s="43"/>
      <c r="Z609" s="43"/>
      <c r="AA609" s="43"/>
      <c r="AB609" s="43"/>
      <c r="AC609" s="43"/>
      <c r="AD609" s="43"/>
      <c r="AE609" s="43"/>
      <c r="AF609" s="43"/>
    </row>
    <row r="610" spans="1:32"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
      <c r="W610" s="43"/>
      <c r="X610" s="50"/>
      <c r="Y610" s="43"/>
      <c r="Z610" s="43"/>
      <c r="AA610" s="43"/>
      <c r="AB610" s="43"/>
      <c r="AC610" s="43"/>
      <c r="AD610" s="43"/>
      <c r="AE610" s="43"/>
      <c r="AF610" s="43"/>
    </row>
    <row r="611" spans="1:32"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
      <c r="W611" s="43"/>
      <c r="X611" s="50"/>
      <c r="Y611" s="43"/>
      <c r="Z611" s="43"/>
      <c r="AA611" s="43"/>
      <c r="AB611" s="43"/>
      <c r="AC611" s="43"/>
      <c r="AD611" s="43"/>
      <c r="AE611" s="43"/>
      <c r="AF611" s="43"/>
    </row>
    <row r="612" spans="1:32"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
      <c r="W612" s="43"/>
      <c r="X612" s="50"/>
      <c r="Y612" s="43"/>
      <c r="Z612" s="43"/>
      <c r="AA612" s="43"/>
      <c r="AB612" s="43"/>
      <c r="AC612" s="43"/>
      <c r="AD612" s="43"/>
      <c r="AE612" s="43"/>
      <c r="AF612" s="43"/>
    </row>
    <row r="613" spans="1:32"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
      <c r="W613" s="43"/>
      <c r="X613" s="50"/>
      <c r="Y613" s="43"/>
      <c r="Z613" s="43"/>
      <c r="AA613" s="43"/>
      <c r="AB613" s="43"/>
      <c r="AC613" s="43"/>
      <c r="AD613" s="43"/>
      <c r="AE613" s="43"/>
      <c r="AF613" s="43"/>
    </row>
    <row r="614" spans="1:32"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
      <c r="W614" s="43"/>
      <c r="X614" s="50"/>
      <c r="Y614" s="43"/>
      <c r="Z614" s="43"/>
      <c r="AA614" s="43"/>
      <c r="AB614" s="43"/>
      <c r="AC614" s="43"/>
      <c r="AD614" s="43"/>
      <c r="AE614" s="43"/>
      <c r="AF614" s="43"/>
    </row>
    <row r="615" spans="1:32"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
      <c r="W615" s="43"/>
      <c r="X615" s="50"/>
      <c r="Y615" s="43"/>
      <c r="Z615" s="43"/>
      <c r="AA615" s="43"/>
      <c r="AB615" s="43"/>
      <c r="AC615" s="43"/>
      <c r="AD615" s="43"/>
      <c r="AE615" s="43"/>
      <c r="AF615" s="43"/>
    </row>
    <row r="616" spans="1:32"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
      <c r="W616" s="43"/>
      <c r="X616" s="50"/>
      <c r="Y616" s="43"/>
      <c r="Z616" s="43"/>
      <c r="AA616" s="43"/>
      <c r="AB616" s="43"/>
      <c r="AC616" s="43"/>
      <c r="AD616" s="43"/>
      <c r="AE616" s="43"/>
      <c r="AF616" s="43"/>
    </row>
    <row r="617" spans="1:32"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
      <c r="W617" s="43"/>
      <c r="X617" s="50"/>
      <c r="Y617" s="43"/>
      <c r="Z617" s="43"/>
      <c r="AA617" s="43"/>
      <c r="AB617" s="43"/>
      <c r="AC617" s="43"/>
      <c r="AD617" s="43"/>
      <c r="AE617" s="43"/>
      <c r="AF617" s="43"/>
    </row>
    <row r="618" spans="1:32"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
      <c r="W618" s="43"/>
      <c r="X618" s="50"/>
      <c r="Y618" s="43"/>
      <c r="Z618" s="43"/>
      <c r="AA618" s="43"/>
      <c r="AB618" s="43"/>
      <c r="AC618" s="43"/>
      <c r="AD618" s="43"/>
      <c r="AE618" s="43"/>
      <c r="AF618" s="43"/>
    </row>
    <row r="619" spans="1:32"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
      <c r="W619" s="43"/>
      <c r="X619" s="50"/>
      <c r="Y619" s="43"/>
      <c r="Z619" s="43"/>
      <c r="AA619" s="43"/>
      <c r="AB619" s="43"/>
      <c r="AC619" s="43"/>
      <c r="AD619" s="43"/>
      <c r="AE619" s="43"/>
      <c r="AF619" s="43"/>
    </row>
    <row r="620" spans="1:32"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
      <c r="W620" s="43"/>
      <c r="X620" s="50"/>
      <c r="Y620" s="43"/>
      <c r="Z620" s="43"/>
      <c r="AA620" s="43"/>
      <c r="AB620" s="43"/>
      <c r="AC620" s="43"/>
      <c r="AD620" s="43"/>
      <c r="AE620" s="43"/>
      <c r="AF620" s="43"/>
    </row>
    <row r="621" spans="1:32"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
      <c r="W621" s="43"/>
      <c r="X621" s="50"/>
      <c r="Y621" s="43"/>
      <c r="Z621" s="43"/>
      <c r="AA621" s="43"/>
      <c r="AB621" s="43"/>
      <c r="AC621" s="43"/>
      <c r="AD621" s="43"/>
      <c r="AE621" s="43"/>
      <c r="AF621" s="43"/>
    </row>
    <row r="622" spans="1:32"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
      <c r="W622" s="43"/>
      <c r="X622" s="50"/>
      <c r="Y622" s="43"/>
      <c r="Z622" s="43"/>
      <c r="AA622" s="43"/>
      <c r="AB622" s="43"/>
      <c r="AC622" s="43"/>
      <c r="AD622" s="43"/>
      <c r="AE622" s="43"/>
      <c r="AF622" s="43"/>
    </row>
    <row r="623" spans="1:32"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
      <c r="W623" s="43"/>
      <c r="X623" s="50"/>
      <c r="Y623" s="43"/>
      <c r="Z623" s="43"/>
      <c r="AA623" s="43"/>
      <c r="AB623" s="43"/>
      <c r="AC623" s="43"/>
      <c r="AD623" s="43"/>
      <c r="AE623" s="43"/>
      <c r="AF623" s="43"/>
    </row>
    <row r="624" spans="1:32"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
      <c r="W624" s="43"/>
      <c r="X624" s="50"/>
      <c r="Y624" s="43"/>
      <c r="Z624" s="43"/>
      <c r="AA624" s="43"/>
      <c r="AB624" s="43"/>
      <c r="AC624" s="43"/>
      <c r="AD624" s="43"/>
      <c r="AE624" s="43"/>
      <c r="AF624" s="43"/>
    </row>
    <row r="625" spans="1:32"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
      <c r="W625" s="43"/>
      <c r="X625" s="50"/>
      <c r="Y625" s="43"/>
      <c r="Z625" s="43"/>
      <c r="AA625" s="43"/>
      <c r="AB625" s="43"/>
      <c r="AC625" s="43"/>
      <c r="AD625" s="43"/>
      <c r="AE625" s="43"/>
      <c r="AF625" s="43"/>
    </row>
    <row r="626" spans="1:32"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
      <c r="W626" s="43"/>
      <c r="X626" s="50"/>
      <c r="Y626" s="43"/>
      <c r="Z626" s="43"/>
      <c r="AA626" s="43"/>
      <c r="AB626" s="43"/>
      <c r="AC626" s="43"/>
      <c r="AD626" s="43"/>
      <c r="AE626" s="43"/>
      <c r="AF626" s="43"/>
    </row>
    <row r="627" spans="1:32"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
      <c r="W627" s="43"/>
      <c r="X627" s="50"/>
      <c r="Y627" s="43"/>
      <c r="Z627" s="43"/>
      <c r="AA627" s="43"/>
      <c r="AB627" s="43"/>
      <c r="AC627" s="43"/>
      <c r="AD627" s="43"/>
      <c r="AE627" s="43"/>
      <c r="AF627" s="43"/>
    </row>
    <row r="628" spans="1:32"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
      <c r="W628" s="43"/>
      <c r="X628" s="50"/>
      <c r="Y628" s="43"/>
      <c r="Z628" s="43"/>
      <c r="AA628" s="43"/>
      <c r="AB628" s="43"/>
      <c r="AC628" s="43"/>
      <c r="AD628" s="43"/>
      <c r="AE628" s="43"/>
      <c r="AF628" s="43"/>
    </row>
    <row r="629" spans="1:32"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
      <c r="W629" s="43"/>
      <c r="X629" s="50"/>
      <c r="Y629" s="43"/>
      <c r="Z629" s="43"/>
      <c r="AA629" s="43"/>
      <c r="AB629" s="43"/>
      <c r="AC629" s="43"/>
      <c r="AD629" s="43"/>
      <c r="AE629" s="43"/>
      <c r="AF629" s="43"/>
    </row>
    <row r="630" spans="1:32"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
      <c r="W630" s="43"/>
      <c r="X630" s="50"/>
      <c r="Y630" s="43"/>
      <c r="Z630" s="43"/>
      <c r="AA630" s="43"/>
      <c r="AB630" s="43"/>
      <c r="AC630" s="43"/>
      <c r="AD630" s="43"/>
      <c r="AE630" s="43"/>
      <c r="AF630" s="43"/>
    </row>
    <row r="631" spans="1:32"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
      <c r="W631" s="43"/>
      <c r="X631" s="50"/>
      <c r="Y631" s="43"/>
      <c r="Z631" s="43"/>
      <c r="AA631" s="43"/>
      <c r="AB631" s="43"/>
      <c r="AC631" s="43"/>
      <c r="AD631" s="43"/>
      <c r="AE631" s="43"/>
      <c r="AF631" s="43"/>
    </row>
    <row r="632" spans="1:32"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
      <c r="W632" s="43"/>
      <c r="X632" s="50"/>
      <c r="Y632" s="43"/>
      <c r="Z632" s="43"/>
      <c r="AA632" s="43"/>
      <c r="AB632" s="43"/>
      <c r="AC632" s="43"/>
      <c r="AD632" s="43"/>
      <c r="AE632" s="43"/>
      <c r="AF632" s="43"/>
    </row>
    <row r="633" spans="1:32"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
      <c r="W633" s="43"/>
      <c r="X633" s="50"/>
      <c r="Y633" s="43"/>
      <c r="Z633" s="43"/>
      <c r="AA633" s="43"/>
      <c r="AB633" s="43"/>
      <c r="AC633" s="43"/>
      <c r="AD633" s="43"/>
      <c r="AE633" s="43"/>
      <c r="AF633" s="43"/>
    </row>
    <row r="634" spans="1:32"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
      <c r="W634" s="43"/>
      <c r="X634" s="50"/>
      <c r="Y634" s="43"/>
      <c r="Z634" s="43"/>
      <c r="AA634" s="43"/>
      <c r="AB634" s="43"/>
      <c r="AC634" s="43"/>
      <c r="AD634" s="43"/>
      <c r="AE634" s="43"/>
      <c r="AF634" s="43"/>
    </row>
    <row r="635" spans="1:32"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
      <c r="W635" s="43"/>
      <c r="X635" s="50"/>
      <c r="Y635" s="43"/>
      <c r="Z635" s="43"/>
      <c r="AA635" s="43"/>
      <c r="AB635" s="43"/>
      <c r="AC635" s="43"/>
      <c r="AD635" s="43"/>
      <c r="AE635" s="43"/>
      <c r="AF635" s="43"/>
    </row>
    <row r="636" spans="1:32"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
      <c r="W636" s="43"/>
      <c r="X636" s="50"/>
      <c r="Y636" s="43"/>
      <c r="Z636" s="43"/>
      <c r="AA636" s="43"/>
      <c r="AB636" s="43"/>
      <c r="AC636" s="43"/>
      <c r="AD636" s="43"/>
      <c r="AE636" s="43"/>
      <c r="AF636" s="43"/>
    </row>
    <row r="637" spans="1:32"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
      <c r="W637" s="43"/>
      <c r="X637" s="50"/>
      <c r="Y637" s="43"/>
      <c r="Z637" s="43"/>
      <c r="AA637" s="43"/>
      <c r="AB637" s="43"/>
      <c r="AC637" s="43"/>
      <c r="AD637" s="43"/>
      <c r="AE637" s="43"/>
      <c r="AF637" s="43"/>
    </row>
    <row r="638" spans="1:32"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
      <c r="W638" s="43"/>
      <c r="X638" s="50"/>
      <c r="Y638" s="43"/>
      <c r="Z638" s="43"/>
      <c r="AA638" s="43"/>
      <c r="AB638" s="43"/>
      <c r="AC638" s="43"/>
      <c r="AD638" s="43"/>
      <c r="AE638" s="43"/>
      <c r="AF638" s="43"/>
    </row>
    <row r="639" spans="1:32"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
      <c r="W639" s="43"/>
      <c r="X639" s="50"/>
      <c r="Y639" s="43"/>
      <c r="Z639" s="43"/>
      <c r="AA639" s="43"/>
      <c r="AB639" s="43"/>
      <c r="AC639" s="43"/>
      <c r="AD639" s="43"/>
      <c r="AE639" s="43"/>
      <c r="AF639" s="43"/>
    </row>
    <row r="640" spans="1:32"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
      <c r="W640" s="43"/>
      <c r="X640" s="50"/>
      <c r="Y640" s="43"/>
      <c r="Z640" s="43"/>
      <c r="AA640" s="43"/>
      <c r="AB640" s="43"/>
      <c r="AC640" s="43"/>
      <c r="AD640" s="43"/>
      <c r="AE640" s="43"/>
      <c r="AF640" s="43"/>
    </row>
    <row r="641" spans="1:32"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
      <c r="W641" s="43"/>
      <c r="X641" s="50"/>
      <c r="Y641" s="43"/>
      <c r="Z641" s="43"/>
      <c r="AA641" s="43"/>
      <c r="AB641" s="43"/>
      <c r="AC641" s="43"/>
      <c r="AD641" s="43"/>
      <c r="AE641" s="43"/>
      <c r="AF641" s="43"/>
    </row>
    <row r="642" spans="1:32"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
      <c r="W642" s="43"/>
      <c r="X642" s="50"/>
      <c r="Y642" s="43"/>
      <c r="Z642" s="43"/>
      <c r="AA642" s="43"/>
      <c r="AB642" s="43"/>
      <c r="AC642" s="43"/>
      <c r="AD642" s="43"/>
      <c r="AE642" s="43"/>
      <c r="AF642" s="43"/>
    </row>
    <row r="643" spans="1:32"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
      <c r="W643" s="43"/>
      <c r="X643" s="50"/>
      <c r="Y643" s="43"/>
      <c r="Z643" s="43"/>
      <c r="AA643" s="43"/>
      <c r="AB643" s="43"/>
      <c r="AC643" s="43"/>
      <c r="AD643" s="43"/>
      <c r="AE643" s="43"/>
      <c r="AF643" s="43"/>
    </row>
    <row r="644" spans="1:32"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
      <c r="W644" s="43"/>
      <c r="X644" s="50"/>
      <c r="Y644" s="43"/>
      <c r="Z644" s="43"/>
      <c r="AA644" s="43"/>
      <c r="AB644" s="43"/>
      <c r="AC644" s="43"/>
      <c r="AD644" s="43"/>
      <c r="AE644" s="43"/>
      <c r="AF644" s="43"/>
    </row>
    <row r="645" spans="1:32"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
      <c r="W645" s="43"/>
      <c r="X645" s="50"/>
      <c r="Y645" s="43"/>
      <c r="Z645" s="43"/>
      <c r="AA645" s="43"/>
      <c r="AB645" s="43"/>
      <c r="AC645" s="43"/>
      <c r="AD645" s="43"/>
      <c r="AE645" s="43"/>
      <c r="AF645" s="43"/>
    </row>
    <row r="646" spans="1:32"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
      <c r="W646" s="43"/>
      <c r="X646" s="50"/>
      <c r="Y646" s="43"/>
      <c r="Z646" s="43"/>
      <c r="AA646" s="43"/>
      <c r="AB646" s="43"/>
      <c r="AC646" s="43"/>
      <c r="AD646" s="43"/>
      <c r="AE646" s="43"/>
      <c r="AF646" s="43"/>
    </row>
    <row r="647" spans="1:32"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
      <c r="W647" s="43"/>
      <c r="X647" s="50"/>
      <c r="Y647" s="43"/>
      <c r="Z647" s="43"/>
      <c r="AA647" s="43"/>
      <c r="AB647" s="43"/>
      <c r="AC647" s="43"/>
      <c r="AD647" s="43"/>
      <c r="AE647" s="43"/>
      <c r="AF647" s="43"/>
    </row>
    <row r="648" spans="1:32"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
      <c r="W648" s="43"/>
      <c r="X648" s="50"/>
      <c r="Y648" s="43"/>
      <c r="Z648" s="43"/>
      <c r="AA648" s="43"/>
      <c r="AB648" s="43"/>
      <c r="AC648" s="43"/>
      <c r="AD648" s="43"/>
      <c r="AE648" s="43"/>
      <c r="AF648" s="43"/>
    </row>
    <row r="649" spans="1:32"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
      <c r="W649" s="43"/>
      <c r="X649" s="50"/>
      <c r="Y649" s="43"/>
      <c r="Z649" s="43"/>
      <c r="AA649" s="43"/>
      <c r="AB649" s="43"/>
      <c r="AC649" s="43"/>
      <c r="AD649" s="43"/>
      <c r="AE649" s="43"/>
      <c r="AF649" s="43"/>
    </row>
    <row r="650" spans="1:32"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
      <c r="W650" s="43"/>
      <c r="X650" s="50"/>
      <c r="Y650" s="43"/>
      <c r="Z650" s="43"/>
      <c r="AA650" s="43"/>
      <c r="AB650" s="43"/>
      <c r="AC650" s="43"/>
      <c r="AD650" s="43"/>
      <c r="AE650" s="43"/>
      <c r="AF650" s="43"/>
    </row>
    <row r="651" spans="1:32"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
      <c r="W651" s="43"/>
      <c r="X651" s="50"/>
      <c r="Y651" s="43"/>
      <c r="Z651" s="43"/>
      <c r="AA651" s="43"/>
      <c r="AB651" s="43"/>
      <c r="AC651" s="43"/>
      <c r="AD651" s="43"/>
      <c r="AE651" s="43"/>
      <c r="AF651" s="43"/>
    </row>
    <row r="652" spans="1:32"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
      <c r="W652" s="43"/>
      <c r="X652" s="50"/>
      <c r="Y652" s="43"/>
      <c r="Z652" s="43"/>
      <c r="AA652" s="43"/>
      <c r="AB652" s="43"/>
      <c r="AC652" s="43"/>
      <c r="AD652" s="43"/>
      <c r="AE652" s="43"/>
      <c r="AF652" s="43"/>
    </row>
    <row r="653" spans="1:32"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
      <c r="W653" s="43"/>
      <c r="X653" s="50"/>
      <c r="Y653" s="43"/>
      <c r="Z653" s="43"/>
      <c r="AA653" s="43"/>
      <c r="AB653" s="43"/>
      <c r="AC653" s="43"/>
      <c r="AD653" s="43"/>
      <c r="AE653" s="43"/>
      <c r="AF653" s="43"/>
    </row>
    <row r="654" spans="1:32"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
      <c r="W654" s="43"/>
      <c r="X654" s="50"/>
      <c r="Y654" s="43"/>
      <c r="Z654" s="43"/>
      <c r="AA654" s="43"/>
      <c r="AB654" s="43"/>
      <c r="AC654" s="43"/>
      <c r="AD654" s="43"/>
      <c r="AE654" s="43"/>
      <c r="AF654" s="43"/>
    </row>
    <row r="655" spans="1:32"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
      <c r="W655" s="43"/>
      <c r="X655" s="50"/>
      <c r="Y655" s="43"/>
      <c r="Z655" s="43"/>
      <c r="AA655" s="43"/>
      <c r="AB655" s="43"/>
      <c r="AC655" s="43"/>
      <c r="AD655" s="43"/>
      <c r="AE655" s="43"/>
      <c r="AF655" s="43"/>
    </row>
    <row r="656" spans="1:32"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
      <c r="W656" s="43"/>
      <c r="X656" s="50"/>
      <c r="Y656" s="43"/>
      <c r="Z656" s="43"/>
      <c r="AA656" s="43"/>
      <c r="AB656" s="43"/>
      <c r="AC656" s="43"/>
      <c r="AD656" s="43"/>
      <c r="AE656" s="43"/>
      <c r="AF656" s="43"/>
    </row>
    <row r="657" spans="1:32"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
      <c r="W657" s="43"/>
      <c r="X657" s="50"/>
      <c r="Y657" s="43"/>
      <c r="Z657" s="43"/>
      <c r="AA657" s="43"/>
      <c r="AB657" s="43"/>
      <c r="AC657" s="43"/>
      <c r="AD657" s="43"/>
      <c r="AE657" s="43"/>
      <c r="AF657" s="43"/>
    </row>
    <row r="658" spans="1:32"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
      <c r="W658" s="43"/>
      <c r="X658" s="50"/>
      <c r="Y658" s="43"/>
      <c r="Z658" s="43"/>
      <c r="AA658" s="43"/>
      <c r="AB658" s="43"/>
      <c r="AC658" s="43"/>
      <c r="AD658" s="43"/>
      <c r="AE658" s="43"/>
      <c r="AF658" s="43"/>
    </row>
    <row r="659" spans="1:32"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
      <c r="W659" s="43"/>
      <c r="X659" s="50"/>
      <c r="Y659" s="43"/>
      <c r="Z659" s="43"/>
      <c r="AA659" s="43"/>
      <c r="AB659" s="43"/>
      <c r="AC659" s="43"/>
      <c r="AD659" s="43"/>
      <c r="AE659" s="43"/>
      <c r="AF659" s="43"/>
    </row>
    <row r="660" spans="1:32"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
      <c r="W660" s="43"/>
      <c r="X660" s="50"/>
      <c r="Y660" s="43"/>
      <c r="Z660" s="43"/>
      <c r="AA660" s="43"/>
      <c r="AB660" s="43"/>
      <c r="AC660" s="43"/>
      <c r="AD660" s="43"/>
      <c r="AE660" s="43"/>
      <c r="AF660" s="43"/>
    </row>
    <row r="661" spans="1:32"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
      <c r="W661" s="43"/>
      <c r="X661" s="50"/>
      <c r="Y661" s="43"/>
      <c r="Z661" s="43"/>
      <c r="AA661" s="43"/>
      <c r="AB661" s="43"/>
      <c r="AC661" s="43"/>
      <c r="AD661" s="43"/>
      <c r="AE661" s="43"/>
      <c r="AF661" s="43"/>
    </row>
    <row r="662" spans="1:32"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
      <c r="W662" s="43"/>
      <c r="X662" s="50"/>
      <c r="Y662" s="43"/>
      <c r="Z662" s="43"/>
      <c r="AA662" s="43"/>
      <c r="AB662" s="43"/>
      <c r="AC662" s="43"/>
      <c r="AD662" s="43"/>
      <c r="AE662" s="43"/>
      <c r="AF662" s="43"/>
    </row>
    <row r="663" spans="1:32"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
      <c r="W663" s="43"/>
      <c r="X663" s="50"/>
      <c r="Y663" s="43"/>
      <c r="Z663" s="43"/>
      <c r="AA663" s="43"/>
      <c r="AB663" s="43"/>
      <c r="AC663" s="43"/>
      <c r="AD663" s="43"/>
      <c r="AE663" s="43"/>
      <c r="AF663" s="43"/>
    </row>
    <row r="664" spans="1:32"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
      <c r="W664" s="43"/>
      <c r="X664" s="50"/>
      <c r="Y664" s="43"/>
      <c r="Z664" s="43"/>
      <c r="AA664" s="43"/>
      <c r="AB664" s="43"/>
      <c r="AC664" s="43"/>
      <c r="AD664" s="43"/>
      <c r="AE664" s="43"/>
      <c r="AF664" s="43"/>
    </row>
    <row r="665" spans="1:32"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
      <c r="W665" s="43"/>
      <c r="X665" s="50"/>
      <c r="Y665" s="43"/>
      <c r="Z665" s="43"/>
      <c r="AA665" s="43"/>
      <c r="AB665" s="43"/>
      <c r="AC665" s="43"/>
      <c r="AD665" s="43"/>
      <c r="AE665" s="43"/>
      <c r="AF665" s="43"/>
    </row>
    <row r="666" spans="1:32"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
      <c r="W666" s="43"/>
      <c r="X666" s="50"/>
      <c r="Y666" s="43"/>
      <c r="Z666" s="43"/>
      <c r="AA666" s="43"/>
      <c r="AB666" s="43"/>
      <c r="AC666" s="43"/>
      <c r="AD666" s="43"/>
      <c r="AE666" s="43"/>
      <c r="AF666" s="43"/>
    </row>
    <row r="667" spans="1:32"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
      <c r="W667" s="43"/>
      <c r="X667" s="50"/>
      <c r="Y667" s="43"/>
      <c r="Z667" s="43"/>
      <c r="AA667" s="43"/>
      <c r="AB667" s="43"/>
      <c r="AC667" s="43"/>
      <c r="AD667" s="43"/>
      <c r="AE667" s="43"/>
      <c r="AF667" s="43"/>
    </row>
    <row r="668" spans="1:32"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
      <c r="W668" s="43"/>
      <c r="X668" s="50"/>
      <c r="Y668" s="43"/>
      <c r="Z668" s="43"/>
      <c r="AA668" s="43"/>
      <c r="AB668" s="43"/>
      <c r="AC668" s="43"/>
      <c r="AD668" s="43"/>
      <c r="AE668" s="43"/>
      <c r="AF668" s="43"/>
    </row>
    <row r="669" spans="1:32"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
      <c r="W669" s="43"/>
      <c r="X669" s="50"/>
      <c r="Y669" s="43"/>
      <c r="Z669" s="43"/>
      <c r="AA669" s="43"/>
      <c r="AB669" s="43"/>
      <c r="AC669" s="43"/>
      <c r="AD669" s="43"/>
      <c r="AE669" s="43"/>
      <c r="AF669" s="43"/>
    </row>
    <row r="670" spans="1:32"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
      <c r="W670" s="43"/>
      <c r="X670" s="50"/>
      <c r="Y670" s="43"/>
      <c r="Z670" s="43"/>
      <c r="AA670" s="43"/>
      <c r="AB670" s="43"/>
      <c r="AC670" s="43"/>
      <c r="AD670" s="43"/>
      <c r="AE670" s="43"/>
      <c r="AF670" s="43"/>
    </row>
    <row r="671" spans="1:32"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
      <c r="W671" s="43"/>
      <c r="X671" s="50"/>
      <c r="Y671" s="43"/>
      <c r="Z671" s="43"/>
      <c r="AA671" s="43"/>
      <c r="AB671" s="43"/>
      <c r="AC671" s="43"/>
      <c r="AD671" s="43"/>
      <c r="AE671" s="43"/>
      <c r="AF671" s="43"/>
    </row>
    <row r="672" spans="1:32"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
      <c r="W672" s="43"/>
      <c r="X672" s="50"/>
      <c r="Y672" s="43"/>
      <c r="Z672" s="43"/>
      <c r="AA672" s="43"/>
      <c r="AB672" s="43"/>
      <c r="AC672" s="43"/>
      <c r="AD672" s="43"/>
      <c r="AE672" s="43"/>
      <c r="AF672" s="43"/>
    </row>
    <row r="673" spans="1:32"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
      <c r="W673" s="43"/>
      <c r="X673" s="50"/>
      <c r="Y673" s="43"/>
      <c r="Z673" s="43"/>
      <c r="AA673" s="43"/>
      <c r="AB673" s="43"/>
      <c r="AC673" s="43"/>
      <c r="AD673" s="43"/>
      <c r="AE673" s="43"/>
      <c r="AF673" s="43"/>
    </row>
    <row r="674" spans="1:32"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
      <c r="W674" s="43"/>
      <c r="X674" s="50"/>
      <c r="Y674" s="43"/>
      <c r="Z674" s="43"/>
      <c r="AA674" s="43"/>
      <c r="AB674" s="43"/>
      <c r="AC674" s="43"/>
      <c r="AD674" s="43"/>
      <c r="AE674" s="43"/>
      <c r="AF674" s="43"/>
    </row>
    <row r="675" spans="1:32"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
      <c r="W675" s="43"/>
      <c r="X675" s="50"/>
      <c r="Y675" s="43"/>
      <c r="Z675" s="43"/>
      <c r="AA675" s="43"/>
      <c r="AB675" s="43"/>
      <c r="AC675" s="43"/>
      <c r="AD675" s="43"/>
      <c r="AE675" s="43"/>
      <c r="AF675" s="43"/>
    </row>
    <row r="676" spans="1:32"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
      <c r="W676" s="43"/>
      <c r="X676" s="50"/>
      <c r="Y676" s="43"/>
      <c r="Z676" s="43"/>
      <c r="AA676" s="43"/>
      <c r="AB676" s="43"/>
      <c r="AC676" s="43"/>
      <c r="AD676" s="43"/>
      <c r="AE676" s="43"/>
      <c r="AF676" s="43"/>
    </row>
    <row r="677" spans="1:32"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
      <c r="W677" s="43"/>
      <c r="X677" s="50"/>
      <c r="Y677" s="43"/>
      <c r="Z677" s="43"/>
      <c r="AA677" s="43"/>
      <c r="AB677" s="43"/>
      <c r="AC677" s="43"/>
      <c r="AD677" s="43"/>
      <c r="AE677" s="43"/>
      <c r="AF677" s="43"/>
    </row>
    <row r="678" spans="1:32"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
      <c r="W678" s="43"/>
      <c r="X678" s="50"/>
      <c r="Y678" s="43"/>
      <c r="Z678" s="43"/>
      <c r="AA678" s="43"/>
      <c r="AB678" s="43"/>
      <c r="AC678" s="43"/>
      <c r="AD678" s="43"/>
      <c r="AE678" s="43"/>
      <c r="AF678" s="43"/>
    </row>
    <row r="679" spans="1:32"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
      <c r="W679" s="43"/>
      <c r="X679" s="50"/>
      <c r="Y679" s="43"/>
      <c r="Z679" s="43"/>
      <c r="AA679" s="43"/>
      <c r="AB679" s="43"/>
      <c r="AC679" s="43"/>
      <c r="AD679" s="43"/>
      <c r="AE679" s="43"/>
      <c r="AF679" s="43"/>
    </row>
    <row r="680" spans="1:32"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
      <c r="W680" s="43"/>
      <c r="X680" s="50"/>
      <c r="Y680" s="43"/>
      <c r="Z680" s="43"/>
      <c r="AA680" s="43"/>
      <c r="AB680" s="43"/>
      <c r="AC680" s="43"/>
      <c r="AD680" s="43"/>
      <c r="AE680" s="43"/>
      <c r="AF680" s="43"/>
    </row>
    <row r="681" spans="1:32"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
      <c r="W681" s="43"/>
      <c r="X681" s="50"/>
      <c r="Y681" s="43"/>
      <c r="Z681" s="43"/>
      <c r="AA681" s="43"/>
      <c r="AB681" s="43"/>
      <c r="AC681" s="43"/>
      <c r="AD681" s="43"/>
      <c r="AE681" s="43"/>
      <c r="AF681" s="43"/>
    </row>
    <row r="682" spans="1:32"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
      <c r="W682" s="43"/>
      <c r="X682" s="50"/>
      <c r="Y682" s="43"/>
      <c r="Z682" s="43"/>
      <c r="AA682" s="43"/>
      <c r="AB682" s="43"/>
      <c r="AC682" s="43"/>
      <c r="AD682" s="43"/>
      <c r="AE682" s="43"/>
      <c r="AF682" s="43"/>
    </row>
    <row r="683" spans="1:32"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
      <c r="W683" s="43"/>
      <c r="X683" s="50"/>
      <c r="Y683" s="43"/>
      <c r="Z683" s="43"/>
      <c r="AA683" s="43"/>
      <c r="AB683" s="43"/>
      <c r="AC683" s="43"/>
      <c r="AD683" s="43"/>
      <c r="AE683" s="43"/>
      <c r="AF683" s="43"/>
    </row>
    <row r="684" spans="1:32"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
      <c r="W684" s="43"/>
      <c r="X684" s="50"/>
      <c r="Y684" s="43"/>
      <c r="Z684" s="43"/>
      <c r="AA684" s="43"/>
      <c r="AB684" s="43"/>
      <c r="AC684" s="43"/>
      <c r="AD684" s="43"/>
      <c r="AE684" s="43"/>
      <c r="AF684" s="43"/>
    </row>
    <row r="685" spans="1:32"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
      <c r="W685" s="43"/>
      <c r="X685" s="50"/>
      <c r="Y685" s="43"/>
      <c r="Z685" s="43"/>
      <c r="AA685" s="43"/>
      <c r="AB685" s="43"/>
      <c r="AC685" s="43"/>
      <c r="AD685" s="43"/>
      <c r="AE685" s="43"/>
      <c r="AF685" s="43"/>
    </row>
    <row r="686" spans="1:32"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
      <c r="W686" s="43"/>
      <c r="X686" s="50"/>
      <c r="Y686" s="43"/>
      <c r="Z686" s="43"/>
      <c r="AA686" s="43"/>
      <c r="AB686" s="43"/>
      <c r="AC686" s="43"/>
      <c r="AD686" s="43"/>
      <c r="AE686" s="43"/>
      <c r="AF686" s="43"/>
    </row>
    <row r="687" spans="1:32"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
      <c r="W687" s="43"/>
      <c r="X687" s="50"/>
      <c r="Y687" s="43"/>
      <c r="Z687" s="43"/>
      <c r="AA687" s="43"/>
      <c r="AB687" s="43"/>
      <c r="AC687" s="43"/>
      <c r="AD687" s="43"/>
      <c r="AE687" s="43"/>
      <c r="AF687" s="43"/>
    </row>
    <row r="688" spans="1:32"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
      <c r="W688" s="43"/>
      <c r="X688" s="50"/>
      <c r="Y688" s="43"/>
      <c r="Z688" s="43"/>
      <c r="AA688" s="43"/>
      <c r="AB688" s="43"/>
      <c r="AC688" s="43"/>
      <c r="AD688" s="43"/>
      <c r="AE688" s="43"/>
      <c r="AF688" s="43"/>
    </row>
    <row r="689" spans="1:32"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
      <c r="W689" s="43"/>
      <c r="X689" s="50"/>
      <c r="Y689" s="43"/>
      <c r="Z689" s="43"/>
      <c r="AA689" s="43"/>
      <c r="AB689" s="43"/>
      <c r="AC689" s="43"/>
      <c r="AD689" s="43"/>
      <c r="AE689" s="43"/>
      <c r="AF689" s="43"/>
    </row>
    <row r="690" spans="1:32"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
      <c r="W690" s="43"/>
      <c r="X690" s="50"/>
      <c r="Y690" s="43"/>
      <c r="Z690" s="43"/>
      <c r="AA690" s="43"/>
      <c r="AB690" s="43"/>
      <c r="AC690" s="43"/>
      <c r="AD690" s="43"/>
      <c r="AE690" s="43"/>
      <c r="AF690" s="43"/>
    </row>
    <row r="691" spans="1:32"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
      <c r="W691" s="43"/>
      <c r="X691" s="50"/>
      <c r="Y691" s="43"/>
      <c r="Z691" s="43"/>
      <c r="AA691" s="43"/>
      <c r="AB691" s="43"/>
      <c r="AC691" s="43"/>
      <c r="AD691" s="43"/>
      <c r="AE691" s="43"/>
      <c r="AF691" s="43"/>
    </row>
    <row r="692" spans="1:32"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
      <c r="W692" s="43"/>
      <c r="X692" s="50"/>
      <c r="Y692" s="43"/>
      <c r="Z692" s="43"/>
      <c r="AA692" s="43"/>
      <c r="AB692" s="43"/>
      <c r="AC692" s="43"/>
      <c r="AD692" s="43"/>
      <c r="AE692" s="43"/>
      <c r="AF692" s="43"/>
    </row>
    <row r="693" spans="1:32"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
      <c r="W693" s="43"/>
      <c r="X693" s="50"/>
      <c r="Y693" s="43"/>
      <c r="Z693" s="43"/>
      <c r="AA693" s="43"/>
      <c r="AB693" s="43"/>
      <c r="AC693" s="43"/>
      <c r="AD693" s="43"/>
      <c r="AE693" s="43"/>
      <c r="AF693" s="43"/>
    </row>
    <row r="694" spans="1:32"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
      <c r="W694" s="43"/>
      <c r="X694" s="50"/>
      <c r="Y694" s="43"/>
      <c r="Z694" s="43"/>
      <c r="AA694" s="43"/>
      <c r="AB694" s="43"/>
      <c r="AC694" s="43"/>
      <c r="AD694" s="43"/>
      <c r="AE694" s="43"/>
      <c r="AF694" s="43"/>
    </row>
    <row r="695" spans="1:32"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
      <c r="W695" s="43"/>
      <c r="X695" s="50"/>
      <c r="Y695" s="43"/>
      <c r="Z695" s="43"/>
      <c r="AA695" s="43"/>
      <c r="AB695" s="43"/>
      <c r="AC695" s="43"/>
      <c r="AD695" s="43"/>
      <c r="AE695" s="43"/>
      <c r="AF695" s="43"/>
    </row>
    <row r="696" spans="1:32"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
      <c r="W696" s="43"/>
      <c r="X696" s="50"/>
      <c r="Y696" s="43"/>
      <c r="Z696" s="43"/>
      <c r="AA696" s="43"/>
      <c r="AB696" s="43"/>
      <c r="AC696" s="43"/>
      <c r="AD696" s="43"/>
      <c r="AE696" s="43"/>
      <c r="AF696" s="43"/>
    </row>
    <row r="697" spans="1:32"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
      <c r="W697" s="43"/>
      <c r="X697" s="50"/>
      <c r="Y697" s="43"/>
      <c r="Z697" s="43"/>
      <c r="AA697" s="43"/>
      <c r="AB697" s="43"/>
      <c r="AC697" s="43"/>
      <c r="AD697" s="43"/>
      <c r="AE697" s="43"/>
      <c r="AF697" s="43"/>
    </row>
    <row r="698" spans="1:32"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
      <c r="W698" s="43"/>
      <c r="X698" s="50"/>
      <c r="Y698" s="43"/>
      <c r="Z698" s="43"/>
      <c r="AA698" s="43"/>
      <c r="AB698" s="43"/>
      <c r="AC698" s="43"/>
      <c r="AD698" s="43"/>
      <c r="AE698" s="43"/>
      <c r="AF698" s="43"/>
    </row>
    <row r="699" spans="1:32"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
      <c r="W699" s="43"/>
      <c r="X699" s="50"/>
      <c r="Y699" s="43"/>
      <c r="Z699" s="43"/>
      <c r="AA699" s="43"/>
      <c r="AB699" s="43"/>
      <c r="AC699" s="43"/>
      <c r="AD699" s="43"/>
      <c r="AE699" s="43"/>
      <c r="AF699" s="43"/>
    </row>
    <row r="700" spans="1:32"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
      <c r="W700" s="43"/>
      <c r="X700" s="50"/>
      <c r="Y700" s="43"/>
      <c r="Z700" s="43"/>
      <c r="AA700" s="43"/>
      <c r="AB700" s="43"/>
      <c r="AC700" s="43"/>
      <c r="AD700" s="43"/>
      <c r="AE700" s="43"/>
      <c r="AF700" s="43"/>
    </row>
    <row r="701" spans="1:32"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
      <c r="W701" s="43"/>
      <c r="X701" s="50"/>
      <c r="Y701" s="43"/>
      <c r="Z701" s="43"/>
      <c r="AA701" s="43"/>
      <c r="AB701" s="43"/>
      <c r="AC701" s="43"/>
      <c r="AD701" s="43"/>
      <c r="AE701" s="43"/>
      <c r="AF701" s="43"/>
    </row>
    <row r="702" spans="1:32"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
      <c r="W702" s="43"/>
      <c r="X702" s="50"/>
      <c r="Y702" s="43"/>
      <c r="Z702" s="43"/>
      <c r="AA702" s="43"/>
      <c r="AB702" s="43"/>
      <c r="AC702" s="43"/>
      <c r="AD702" s="43"/>
      <c r="AE702" s="43"/>
      <c r="AF702" s="43"/>
    </row>
    <row r="703" spans="1:32"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
      <c r="W703" s="43"/>
      <c r="X703" s="50"/>
      <c r="Y703" s="43"/>
      <c r="Z703" s="43"/>
      <c r="AA703" s="43"/>
      <c r="AB703" s="43"/>
      <c r="AC703" s="43"/>
      <c r="AD703" s="43"/>
      <c r="AE703" s="43"/>
      <c r="AF703" s="43"/>
    </row>
    <row r="704" spans="1:32"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
      <c r="W704" s="43"/>
      <c r="X704" s="50"/>
      <c r="Y704" s="43"/>
      <c r="Z704" s="43"/>
      <c r="AA704" s="43"/>
      <c r="AB704" s="43"/>
      <c r="AC704" s="43"/>
      <c r="AD704" s="43"/>
      <c r="AE704" s="43"/>
      <c r="AF704" s="43"/>
    </row>
    <row r="705" spans="1:32"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
      <c r="W705" s="43"/>
      <c r="X705" s="50"/>
      <c r="Y705" s="43"/>
      <c r="Z705" s="43"/>
      <c r="AA705" s="43"/>
      <c r="AB705" s="43"/>
      <c r="AC705" s="43"/>
      <c r="AD705" s="43"/>
      <c r="AE705" s="43"/>
      <c r="AF705" s="43"/>
    </row>
    <row r="706" spans="1:32"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
      <c r="W706" s="43"/>
      <c r="X706" s="50"/>
      <c r="Y706" s="43"/>
      <c r="Z706" s="43"/>
      <c r="AA706" s="43"/>
      <c r="AB706" s="43"/>
      <c r="AC706" s="43"/>
      <c r="AD706" s="43"/>
      <c r="AE706" s="43"/>
      <c r="AF706" s="43"/>
    </row>
    <row r="707" spans="1:32"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
      <c r="W707" s="43"/>
      <c r="X707" s="50"/>
      <c r="Y707" s="43"/>
      <c r="Z707" s="43"/>
      <c r="AA707" s="43"/>
      <c r="AB707" s="43"/>
      <c r="AC707" s="43"/>
      <c r="AD707" s="43"/>
      <c r="AE707" s="43"/>
      <c r="AF707" s="43"/>
    </row>
    <row r="708" spans="1:32"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
      <c r="W708" s="43"/>
      <c r="X708" s="50"/>
      <c r="Y708" s="43"/>
      <c r="Z708" s="43"/>
      <c r="AA708" s="43"/>
      <c r="AB708" s="43"/>
      <c r="AC708" s="43"/>
      <c r="AD708" s="43"/>
      <c r="AE708" s="43"/>
      <c r="AF708" s="43"/>
    </row>
    <row r="709" spans="1:32"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
      <c r="W709" s="43"/>
      <c r="X709" s="50"/>
      <c r="Y709" s="43"/>
      <c r="Z709" s="43"/>
      <c r="AA709" s="43"/>
      <c r="AB709" s="43"/>
      <c r="AC709" s="43"/>
      <c r="AD709" s="43"/>
      <c r="AE709" s="43"/>
      <c r="AF709" s="43"/>
    </row>
    <row r="710" spans="1:32"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
      <c r="W710" s="43"/>
      <c r="X710" s="50"/>
      <c r="Y710" s="43"/>
      <c r="Z710" s="43"/>
      <c r="AA710" s="43"/>
      <c r="AB710" s="43"/>
      <c r="AC710" s="43"/>
      <c r="AD710" s="43"/>
      <c r="AE710" s="43"/>
      <c r="AF710" s="43"/>
    </row>
    <row r="711" spans="1:32"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
      <c r="W711" s="43"/>
      <c r="X711" s="50"/>
      <c r="Y711" s="43"/>
      <c r="Z711" s="43"/>
      <c r="AA711" s="43"/>
      <c r="AB711" s="43"/>
      <c r="AC711" s="43"/>
      <c r="AD711" s="43"/>
      <c r="AE711" s="43"/>
      <c r="AF711" s="43"/>
    </row>
    <row r="712" spans="1:32"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
      <c r="W712" s="43"/>
      <c r="X712" s="50"/>
      <c r="Y712" s="43"/>
      <c r="Z712" s="43"/>
      <c r="AA712" s="43"/>
      <c r="AB712" s="43"/>
      <c r="AC712" s="43"/>
      <c r="AD712" s="43"/>
      <c r="AE712" s="43"/>
      <c r="AF712" s="43"/>
    </row>
    <row r="713" spans="1:32"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
      <c r="W713" s="43"/>
      <c r="X713" s="50"/>
      <c r="Y713" s="43"/>
      <c r="Z713" s="43"/>
      <c r="AA713" s="43"/>
      <c r="AB713" s="43"/>
      <c r="AC713" s="43"/>
      <c r="AD713" s="43"/>
      <c r="AE713" s="43"/>
      <c r="AF713" s="43"/>
    </row>
    <row r="714" spans="1:32"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
      <c r="W714" s="43"/>
      <c r="X714" s="50"/>
      <c r="Y714" s="43"/>
      <c r="Z714" s="43"/>
      <c r="AA714" s="43"/>
      <c r="AB714" s="43"/>
      <c r="AC714" s="43"/>
      <c r="AD714" s="43"/>
      <c r="AE714" s="43"/>
      <c r="AF714" s="43"/>
    </row>
    <row r="715" spans="1:32"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
      <c r="W715" s="43"/>
      <c r="X715" s="50"/>
      <c r="Y715" s="43"/>
      <c r="Z715" s="43"/>
      <c r="AA715" s="43"/>
      <c r="AB715" s="43"/>
      <c r="AC715" s="43"/>
      <c r="AD715" s="43"/>
      <c r="AE715" s="43"/>
      <c r="AF715" s="43"/>
    </row>
    <row r="716" spans="1:32"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
      <c r="W716" s="43"/>
      <c r="X716" s="50"/>
      <c r="Y716" s="43"/>
      <c r="Z716" s="43"/>
      <c r="AA716" s="43"/>
      <c r="AB716" s="43"/>
      <c r="AC716" s="43"/>
      <c r="AD716" s="43"/>
      <c r="AE716" s="43"/>
      <c r="AF716" s="43"/>
    </row>
    <row r="717" spans="1:32"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
      <c r="W717" s="43"/>
      <c r="X717" s="50"/>
      <c r="Y717" s="43"/>
      <c r="Z717" s="43"/>
      <c r="AA717" s="43"/>
      <c r="AB717" s="43"/>
      <c r="AC717" s="43"/>
      <c r="AD717" s="43"/>
      <c r="AE717" s="43"/>
      <c r="AF717" s="43"/>
    </row>
    <row r="718" spans="1:32"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
      <c r="W718" s="43"/>
      <c r="X718" s="50"/>
      <c r="Y718" s="43"/>
      <c r="Z718" s="43"/>
      <c r="AA718" s="43"/>
      <c r="AB718" s="43"/>
      <c r="AC718" s="43"/>
      <c r="AD718" s="43"/>
      <c r="AE718" s="43"/>
      <c r="AF718" s="43"/>
    </row>
    <row r="719" spans="1:32"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
      <c r="W719" s="43"/>
      <c r="X719" s="50"/>
      <c r="Y719" s="43"/>
      <c r="Z719" s="43"/>
      <c r="AA719" s="43"/>
      <c r="AB719" s="43"/>
      <c r="AC719" s="43"/>
      <c r="AD719" s="43"/>
      <c r="AE719" s="43"/>
      <c r="AF719" s="43"/>
    </row>
    <row r="720" spans="1:32"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
      <c r="W720" s="43"/>
      <c r="X720" s="50"/>
      <c r="Y720" s="43"/>
      <c r="Z720" s="43"/>
      <c r="AA720" s="43"/>
      <c r="AB720" s="43"/>
      <c r="AC720" s="43"/>
      <c r="AD720" s="43"/>
      <c r="AE720" s="43"/>
      <c r="AF720" s="43"/>
    </row>
    <row r="721" spans="1:32"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
      <c r="W721" s="43"/>
      <c r="X721" s="50"/>
      <c r="Y721" s="43"/>
      <c r="Z721" s="43"/>
      <c r="AA721" s="43"/>
      <c r="AB721" s="43"/>
      <c r="AC721" s="43"/>
      <c r="AD721" s="43"/>
      <c r="AE721" s="43"/>
      <c r="AF721" s="43"/>
    </row>
    <row r="722" spans="1:32"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
      <c r="W722" s="43"/>
      <c r="X722" s="50"/>
      <c r="Y722" s="43"/>
      <c r="Z722" s="43"/>
      <c r="AA722" s="43"/>
      <c r="AB722" s="43"/>
      <c r="AC722" s="43"/>
      <c r="AD722" s="43"/>
      <c r="AE722" s="43"/>
      <c r="AF722" s="43"/>
    </row>
    <row r="723" spans="1:32"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
      <c r="W723" s="43"/>
      <c r="X723" s="50"/>
      <c r="Y723" s="43"/>
      <c r="Z723" s="43"/>
      <c r="AA723" s="43"/>
      <c r="AB723" s="43"/>
      <c r="AC723" s="43"/>
      <c r="AD723" s="43"/>
      <c r="AE723" s="43"/>
      <c r="AF723" s="43"/>
    </row>
    <row r="724" spans="1:32"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
      <c r="W724" s="43"/>
      <c r="X724" s="50"/>
      <c r="Y724" s="43"/>
      <c r="Z724" s="43"/>
      <c r="AA724" s="43"/>
      <c r="AB724" s="43"/>
      <c r="AC724" s="43"/>
      <c r="AD724" s="43"/>
      <c r="AE724" s="43"/>
      <c r="AF724" s="43"/>
    </row>
    <row r="725" spans="1:32"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
      <c r="W725" s="43"/>
      <c r="X725" s="50"/>
      <c r="Y725" s="43"/>
      <c r="Z725" s="43"/>
      <c r="AA725" s="43"/>
      <c r="AB725" s="43"/>
      <c r="AC725" s="43"/>
      <c r="AD725" s="43"/>
      <c r="AE725" s="43"/>
      <c r="AF725" s="43"/>
    </row>
    <row r="726" spans="1:32"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
      <c r="W726" s="43"/>
      <c r="X726" s="50"/>
      <c r="Y726" s="43"/>
      <c r="Z726" s="43"/>
      <c r="AA726" s="43"/>
      <c r="AB726" s="43"/>
      <c r="AC726" s="43"/>
      <c r="AD726" s="43"/>
      <c r="AE726" s="43"/>
      <c r="AF726" s="43"/>
    </row>
    <row r="727" spans="1:32"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
      <c r="W727" s="43"/>
      <c r="X727" s="50"/>
      <c r="Y727" s="43"/>
      <c r="Z727" s="43"/>
      <c r="AA727" s="43"/>
      <c r="AB727" s="43"/>
      <c r="AC727" s="43"/>
      <c r="AD727" s="43"/>
      <c r="AE727" s="43"/>
      <c r="AF727" s="43"/>
    </row>
    <row r="728" spans="1:32"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
      <c r="W728" s="43"/>
      <c r="X728" s="50"/>
      <c r="Y728" s="43"/>
      <c r="Z728" s="43"/>
      <c r="AA728" s="43"/>
      <c r="AB728" s="43"/>
      <c r="AC728" s="43"/>
      <c r="AD728" s="43"/>
      <c r="AE728" s="43"/>
      <c r="AF728" s="43"/>
    </row>
    <row r="729" spans="1:32"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
      <c r="W729" s="43"/>
      <c r="X729" s="50"/>
      <c r="Y729" s="43"/>
      <c r="Z729" s="43"/>
      <c r="AA729" s="43"/>
      <c r="AB729" s="43"/>
      <c r="AC729" s="43"/>
      <c r="AD729" s="43"/>
      <c r="AE729" s="43"/>
      <c r="AF729" s="43"/>
    </row>
    <row r="730" spans="1:32"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
      <c r="W730" s="43"/>
      <c r="X730" s="50"/>
      <c r="Y730" s="43"/>
      <c r="Z730" s="43"/>
      <c r="AA730" s="43"/>
      <c r="AB730" s="43"/>
      <c r="AC730" s="43"/>
      <c r="AD730" s="43"/>
      <c r="AE730" s="43"/>
      <c r="AF730" s="43"/>
    </row>
    <row r="731" spans="1:32"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
      <c r="W731" s="43"/>
      <c r="X731" s="50"/>
      <c r="Y731" s="43"/>
      <c r="Z731" s="43"/>
      <c r="AA731" s="43"/>
      <c r="AB731" s="43"/>
      <c r="AC731" s="43"/>
      <c r="AD731" s="43"/>
      <c r="AE731" s="43"/>
      <c r="AF731" s="43"/>
    </row>
    <row r="732" spans="1:32"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
      <c r="W732" s="43"/>
      <c r="X732" s="50"/>
      <c r="Y732" s="43"/>
      <c r="Z732" s="43"/>
      <c r="AA732" s="43"/>
      <c r="AB732" s="43"/>
      <c r="AC732" s="43"/>
      <c r="AD732" s="43"/>
      <c r="AE732" s="43"/>
      <c r="AF732" s="43"/>
    </row>
    <row r="733" spans="1:32"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
      <c r="W733" s="43"/>
      <c r="X733" s="50"/>
      <c r="Y733" s="43"/>
      <c r="Z733" s="43"/>
      <c r="AA733" s="43"/>
      <c r="AB733" s="43"/>
      <c r="AC733" s="43"/>
      <c r="AD733" s="43"/>
      <c r="AE733" s="43"/>
      <c r="AF733" s="43"/>
    </row>
    <row r="734" spans="1:32"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
      <c r="W734" s="43"/>
      <c r="X734" s="50"/>
      <c r="Y734" s="43"/>
      <c r="Z734" s="43"/>
      <c r="AA734" s="43"/>
      <c r="AB734" s="43"/>
      <c r="AC734" s="43"/>
      <c r="AD734" s="43"/>
      <c r="AE734" s="43"/>
      <c r="AF734" s="43"/>
    </row>
    <row r="735" spans="1:32"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
      <c r="W735" s="43"/>
      <c r="X735" s="50"/>
      <c r="Y735" s="43"/>
      <c r="Z735" s="43"/>
      <c r="AA735" s="43"/>
      <c r="AB735" s="43"/>
      <c r="AC735" s="43"/>
      <c r="AD735" s="43"/>
      <c r="AE735" s="43"/>
      <c r="AF735" s="43"/>
    </row>
    <row r="736" spans="1:32"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
      <c r="W736" s="43"/>
      <c r="X736" s="50"/>
      <c r="Y736" s="43"/>
      <c r="Z736" s="43"/>
      <c r="AA736" s="43"/>
      <c r="AB736" s="43"/>
      <c r="AC736" s="43"/>
      <c r="AD736" s="43"/>
      <c r="AE736" s="43"/>
      <c r="AF736" s="43"/>
    </row>
    <row r="737" spans="1:32"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
      <c r="W737" s="43"/>
      <c r="X737" s="50"/>
      <c r="Y737" s="43"/>
      <c r="Z737" s="43"/>
      <c r="AA737" s="43"/>
      <c r="AB737" s="43"/>
      <c r="AC737" s="43"/>
      <c r="AD737" s="43"/>
      <c r="AE737" s="43"/>
      <c r="AF737" s="43"/>
    </row>
    <row r="738" spans="1:32"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
      <c r="W738" s="43"/>
      <c r="X738" s="50"/>
      <c r="Y738" s="43"/>
      <c r="Z738" s="43"/>
      <c r="AA738" s="43"/>
      <c r="AB738" s="43"/>
      <c r="AC738" s="43"/>
      <c r="AD738" s="43"/>
      <c r="AE738" s="43"/>
      <c r="AF738" s="43"/>
    </row>
    <row r="739" spans="1:32"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
      <c r="W739" s="43"/>
      <c r="X739" s="50"/>
      <c r="Y739" s="43"/>
      <c r="Z739" s="43"/>
      <c r="AA739" s="43"/>
      <c r="AB739" s="43"/>
      <c r="AC739" s="43"/>
      <c r="AD739" s="43"/>
      <c r="AE739" s="43"/>
      <c r="AF739" s="43"/>
    </row>
    <row r="740" spans="1:32"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
      <c r="W740" s="43"/>
      <c r="X740" s="50"/>
      <c r="Y740" s="43"/>
      <c r="Z740" s="43"/>
      <c r="AA740" s="43"/>
      <c r="AB740" s="43"/>
      <c r="AC740" s="43"/>
      <c r="AD740" s="43"/>
      <c r="AE740" s="43"/>
      <c r="AF740" s="43"/>
    </row>
    <row r="741" spans="1:32"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
      <c r="W741" s="43"/>
      <c r="X741" s="50"/>
      <c r="Y741" s="43"/>
      <c r="Z741" s="43"/>
      <c r="AA741" s="43"/>
      <c r="AB741" s="43"/>
      <c r="AC741" s="43"/>
      <c r="AD741" s="43"/>
      <c r="AE741" s="43"/>
      <c r="AF741" s="43"/>
    </row>
    <row r="742" spans="1:32"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
      <c r="W742" s="43"/>
      <c r="X742" s="50"/>
      <c r="Y742" s="43"/>
      <c r="Z742" s="43"/>
      <c r="AA742" s="43"/>
      <c r="AB742" s="43"/>
      <c r="AC742" s="43"/>
      <c r="AD742" s="43"/>
      <c r="AE742" s="43"/>
      <c r="AF742" s="43"/>
    </row>
    <row r="743" spans="1:32"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
      <c r="W743" s="43"/>
      <c r="X743" s="50"/>
      <c r="Y743" s="43"/>
      <c r="Z743" s="43"/>
      <c r="AA743" s="43"/>
      <c r="AB743" s="43"/>
      <c r="AC743" s="43"/>
      <c r="AD743" s="43"/>
      <c r="AE743" s="43"/>
      <c r="AF743" s="43"/>
    </row>
    <row r="744" spans="1:32"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
      <c r="W744" s="43"/>
      <c r="X744" s="50"/>
      <c r="Y744" s="43"/>
      <c r="Z744" s="43"/>
      <c r="AA744" s="43"/>
      <c r="AB744" s="43"/>
      <c r="AC744" s="43"/>
      <c r="AD744" s="43"/>
      <c r="AE744" s="43"/>
      <c r="AF744" s="43"/>
    </row>
    <row r="745" spans="1:32"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
      <c r="W745" s="43"/>
      <c r="X745" s="50"/>
      <c r="Y745" s="43"/>
      <c r="Z745" s="43"/>
      <c r="AA745" s="43"/>
      <c r="AB745" s="43"/>
      <c r="AC745" s="43"/>
      <c r="AD745" s="43"/>
      <c r="AE745" s="43"/>
      <c r="AF745" s="43"/>
    </row>
    <row r="746" spans="1:32"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
      <c r="W746" s="43"/>
      <c r="X746" s="50"/>
      <c r="Y746" s="43"/>
      <c r="Z746" s="43"/>
      <c r="AA746" s="43"/>
      <c r="AB746" s="43"/>
      <c r="AC746" s="43"/>
      <c r="AD746" s="43"/>
      <c r="AE746" s="43"/>
      <c r="AF746" s="43"/>
    </row>
    <row r="747" spans="1:32"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
      <c r="W747" s="43"/>
      <c r="X747" s="50"/>
      <c r="Y747" s="43"/>
      <c r="Z747" s="43"/>
      <c r="AA747" s="43"/>
      <c r="AB747" s="43"/>
      <c r="AC747" s="43"/>
      <c r="AD747" s="43"/>
      <c r="AE747" s="43"/>
      <c r="AF747" s="43"/>
    </row>
    <row r="748" spans="1:32"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
      <c r="W748" s="43"/>
      <c r="X748" s="50"/>
      <c r="Y748" s="43"/>
      <c r="Z748" s="43"/>
      <c r="AA748" s="43"/>
      <c r="AB748" s="43"/>
      <c r="AC748" s="43"/>
      <c r="AD748" s="43"/>
      <c r="AE748" s="43"/>
      <c r="AF748" s="43"/>
    </row>
    <row r="749" spans="1:32"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
      <c r="W749" s="43"/>
      <c r="X749" s="50"/>
      <c r="Y749" s="43"/>
      <c r="Z749" s="43"/>
      <c r="AA749" s="43"/>
      <c r="AB749" s="43"/>
      <c r="AC749" s="43"/>
      <c r="AD749" s="43"/>
      <c r="AE749" s="43"/>
      <c r="AF749" s="43"/>
    </row>
    <row r="750" spans="1:32"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
      <c r="W750" s="43"/>
      <c r="X750" s="50"/>
      <c r="Y750" s="43"/>
      <c r="Z750" s="43"/>
      <c r="AA750" s="43"/>
      <c r="AB750" s="43"/>
      <c r="AC750" s="43"/>
      <c r="AD750" s="43"/>
      <c r="AE750" s="43"/>
      <c r="AF750" s="43"/>
    </row>
    <row r="751" spans="1:32"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
      <c r="W751" s="43"/>
      <c r="X751" s="50"/>
      <c r="Y751" s="43"/>
      <c r="Z751" s="43"/>
      <c r="AA751" s="43"/>
      <c r="AB751" s="43"/>
      <c r="AC751" s="43"/>
      <c r="AD751" s="43"/>
      <c r="AE751" s="43"/>
      <c r="AF751" s="43"/>
    </row>
    <row r="752" spans="1:32"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
      <c r="W752" s="43"/>
      <c r="X752" s="50"/>
      <c r="Y752" s="43"/>
      <c r="Z752" s="43"/>
      <c r="AA752" s="43"/>
      <c r="AB752" s="43"/>
      <c r="AC752" s="43"/>
      <c r="AD752" s="43"/>
      <c r="AE752" s="43"/>
      <c r="AF752" s="43"/>
    </row>
    <row r="753" spans="1:32"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
      <c r="W753" s="43"/>
      <c r="X753" s="50"/>
      <c r="Y753" s="43"/>
      <c r="Z753" s="43"/>
      <c r="AA753" s="43"/>
      <c r="AB753" s="43"/>
      <c r="AC753" s="43"/>
      <c r="AD753" s="43"/>
      <c r="AE753" s="43"/>
      <c r="AF753" s="43"/>
    </row>
    <row r="754" spans="1:32"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
      <c r="W754" s="43"/>
      <c r="X754" s="50"/>
      <c r="Y754" s="43"/>
      <c r="Z754" s="43"/>
      <c r="AA754" s="43"/>
      <c r="AB754" s="43"/>
      <c r="AC754" s="43"/>
      <c r="AD754" s="43"/>
      <c r="AE754" s="43"/>
      <c r="AF754" s="43"/>
    </row>
    <row r="755" spans="1:32"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
      <c r="W755" s="43"/>
      <c r="X755" s="50"/>
      <c r="Y755" s="43"/>
      <c r="Z755" s="43"/>
      <c r="AA755" s="43"/>
      <c r="AB755" s="43"/>
      <c r="AC755" s="43"/>
      <c r="AD755" s="43"/>
      <c r="AE755" s="43"/>
      <c r="AF755" s="43"/>
    </row>
    <row r="756" spans="1:32"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
      <c r="W756" s="43"/>
      <c r="X756" s="50"/>
      <c r="Y756" s="43"/>
      <c r="Z756" s="43"/>
      <c r="AA756" s="43"/>
      <c r="AB756" s="43"/>
      <c r="AC756" s="43"/>
      <c r="AD756" s="43"/>
      <c r="AE756" s="43"/>
      <c r="AF756" s="43"/>
    </row>
    <row r="757" spans="1:32"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
      <c r="W757" s="43"/>
      <c r="X757" s="50"/>
      <c r="Y757" s="43"/>
      <c r="Z757" s="43"/>
      <c r="AA757" s="43"/>
      <c r="AB757" s="43"/>
      <c r="AC757" s="43"/>
      <c r="AD757" s="43"/>
      <c r="AE757" s="43"/>
      <c r="AF757" s="43"/>
    </row>
    <row r="758" spans="1:32"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
      <c r="W758" s="43"/>
      <c r="X758" s="50"/>
      <c r="Y758" s="43"/>
      <c r="Z758" s="43"/>
      <c r="AA758" s="43"/>
      <c r="AB758" s="43"/>
      <c r="AC758" s="43"/>
      <c r="AD758" s="43"/>
      <c r="AE758" s="43"/>
      <c r="AF758" s="43"/>
    </row>
    <row r="759" spans="1:32"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
      <c r="W759" s="43"/>
      <c r="X759" s="50"/>
      <c r="Y759" s="43"/>
      <c r="Z759" s="43"/>
      <c r="AA759" s="43"/>
      <c r="AB759" s="43"/>
      <c r="AC759" s="43"/>
      <c r="AD759" s="43"/>
      <c r="AE759" s="43"/>
      <c r="AF759" s="43"/>
    </row>
    <row r="760" spans="1:32"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
      <c r="W760" s="43"/>
      <c r="X760" s="50"/>
      <c r="Y760" s="43"/>
      <c r="Z760" s="43"/>
      <c r="AA760" s="43"/>
      <c r="AB760" s="43"/>
      <c r="AC760" s="43"/>
      <c r="AD760" s="43"/>
      <c r="AE760" s="43"/>
      <c r="AF760" s="43"/>
    </row>
    <row r="761" spans="1:32"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
      <c r="W761" s="43"/>
      <c r="X761" s="50"/>
      <c r="Y761" s="43"/>
      <c r="Z761" s="43"/>
      <c r="AA761" s="43"/>
      <c r="AB761" s="43"/>
      <c r="AC761" s="43"/>
      <c r="AD761" s="43"/>
      <c r="AE761" s="43"/>
      <c r="AF761" s="43"/>
    </row>
    <row r="762" spans="1:32"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
      <c r="W762" s="43"/>
      <c r="X762" s="50"/>
      <c r="Y762" s="43"/>
      <c r="Z762" s="43"/>
      <c r="AA762" s="43"/>
      <c r="AB762" s="43"/>
      <c r="AC762" s="43"/>
      <c r="AD762" s="43"/>
      <c r="AE762" s="43"/>
      <c r="AF762" s="43"/>
    </row>
    <row r="763" spans="1:32"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
      <c r="W763" s="43"/>
      <c r="X763" s="50"/>
      <c r="Y763" s="43"/>
      <c r="Z763" s="43"/>
      <c r="AA763" s="43"/>
      <c r="AB763" s="43"/>
      <c r="AC763" s="43"/>
      <c r="AD763" s="43"/>
      <c r="AE763" s="43"/>
      <c r="AF763" s="43"/>
    </row>
    <row r="764" spans="1:32"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
      <c r="W764" s="43"/>
      <c r="X764" s="50"/>
      <c r="Y764" s="43"/>
      <c r="Z764" s="43"/>
      <c r="AA764" s="43"/>
      <c r="AB764" s="43"/>
      <c r="AC764" s="43"/>
      <c r="AD764" s="43"/>
      <c r="AE764" s="43"/>
      <c r="AF764" s="43"/>
    </row>
    <row r="765" spans="1:32"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
      <c r="W765" s="43"/>
      <c r="X765" s="50"/>
      <c r="Y765" s="43"/>
      <c r="Z765" s="43"/>
      <c r="AA765" s="43"/>
      <c r="AB765" s="43"/>
      <c r="AC765" s="43"/>
      <c r="AD765" s="43"/>
      <c r="AE765" s="43"/>
      <c r="AF765" s="43"/>
    </row>
    <row r="766" spans="1:32"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
      <c r="W766" s="43"/>
      <c r="X766" s="50"/>
      <c r="Y766" s="43"/>
      <c r="Z766" s="43"/>
      <c r="AA766" s="43"/>
      <c r="AB766" s="43"/>
      <c r="AC766" s="43"/>
      <c r="AD766" s="43"/>
      <c r="AE766" s="43"/>
      <c r="AF766" s="43"/>
    </row>
    <row r="767" spans="1:32"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
      <c r="W767" s="43"/>
      <c r="X767" s="50"/>
      <c r="Y767" s="43"/>
      <c r="Z767" s="43"/>
      <c r="AA767" s="43"/>
      <c r="AB767" s="43"/>
      <c r="AC767" s="43"/>
      <c r="AD767" s="43"/>
      <c r="AE767" s="43"/>
      <c r="AF767" s="43"/>
    </row>
    <row r="768" spans="1:32"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
      <c r="W768" s="43"/>
      <c r="X768" s="50"/>
      <c r="Y768" s="43"/>
      <c r="Z768" s="43"/>
      <c r="AA768" s="43"/>
      <c r="AB768" s="43"/>
      <c r="AC768" s="43"/>
      <c r="AD768" s="43"/>
      <c r="AE768" s="43"/>
      <c r="AF768" s="43"/>
    </row>
    <row r="769" spans="1:32"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
      <c r="W769" s="43"/>
      <c r="X769" s="50"/>
      <c r="Y769" s="43"/>
      <c r="Z769" s="43"/>
      <c r="AA769" s="43"/>
      <c r="AB769" s="43"/>
      <c r="AC769" s="43"/>
      <c r="AD769" s="43"/>
      <c r="AE769" s="43"/>
      <c r="AF769" s="43"/>
    </row>
    <row r="770" spans="1:32"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
      <c r="W770" s="43"/>
      <c r="X770" s="50"/>
      <c r="Y770" s="43"/>
      <c r="Z770" s="43"/>
      <c r="AA770" s="43"/>
      <c r="AB770" s="43"/>
      <c r="AC770" s="43"/>
      <c r="AD770" s="43"/>
      <c r="AE770" s="43"/>
      <c r="AF770" s="43"/>
    </row>
    <row r="771" spans="1:32"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
      <c r="W771" s="43"/>
      <c r="X771" s="50"/>
      <c r="Y771" s="43"/>
      <c r="Z771" s="43"/>
      <c r="AA771" s="43"/>
      <c r="AB771" s="43"/>
      <c r="AC771" s="43"/>
      <c r="AD771" s="43"/>
      <c r="AE771" s="43"/>
      <c r="AF771" s="43"/>
    </row>
    <row r="772" spans="1:32"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
      <c r="W772" s="43"/>
      <c r="X772" s="50"/>
      <c r="Y772" s="43"/>
      <c r="Z772" s="43"/>
      <c r="AA772" s="43"/>
      <c r="AB772" s="43"/>
      <c r="AC772" s="43"/>
      <c r="AD772" s="43"/>
      <c r="AE772" s="43"/>
      <c r="AF772" s="43"/>
    </row>
    <row r="773" spans="1:32"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
      <c r="W773" s="43"/>
      <c r="X773" s="50"/>
      <c r="Y773" s="43"/>
      <c r="Z773" s="43"/>
      <c r="AA773" s="43"/>
      <c r="AB773" s="43"/>
      <c r="AC773" s="43"/>
      <c r="AD773" s="43"/>
      <c r="AE773" s="43"/>
      <c r="AF773" s="43"/>
    </row>
    <row r="774" spans="1:32"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
      <c r="W774" s="43"/>
      <c r="X774" s="50"/>
      <c r="Y774" s="43"/>
      <c r="Z774" s="43"/>
      <c r="AA774" s="43"/>
      <c r="AB774" s="43"/>
      <c r="AC774" s="43"/>
      <c r="AD774" s="43"/>
      <c r="AE774" s="43"/>
      <c r="AF774" s="43"/>
    </row>
    <row r="775" spans="1:32"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
      <c r="W775" s="43"/>
      <c r="X775" s="50"/>
      <c r="Y775" s="43"/>
      <c r="Z775" s="43"/>
      <c r="AA775" s="43"/>
      <c r="AB775" s="43"/>
      <c r="AC775" s="43"/>
      <c r="AD775" s="43"/>
      <c r="AE775" s="43"/>
      <c r="AF775" s="43"/>
    </row>
    <row r="776" spans="1:32"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
      <c r="W776" s="43"/>
      <c r="X776" s="50"/>
      <c r="Y776" s="43"/>
      <c r="Z776" s="43"/>
      <c r="AA776" s="43"/>
      <c r="AB776" s="43"/>
      <c r="AC776" s="43"/>
      <c r="AD776" s="43"/>
      <c r="AE776" s="43"/>
      <c r="AF776" s="43"/>
    </row>
    <row r="777" spans="1:32"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
      <c r="W777" s="43"/>
      <c r="X777" s="50"/>
      <c r="Y777" s="43"/>
      <c r="Z777" s="43"/>
      <c r="AA777" s="43"/>
      <c r="AB777" s="43"/>
      <c r="AC777" s="43"/>
      <c r="AD777" s="43"/>
      <c r="AE777" s="43"/>
      <c r="AF777" s="43"/>
    </row>
    <row r="778" spans="1:32"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
      <c r="W778" s="43"/>
      <c r="X778" s="50"/>
      <c r="Y778" s="43"/>
      <c r="Z778" s="43"/>
      <c r="AA778" s="43"/>
      <c r="AB778" s="43"/>
      <c r="AC778" s="43"/>
      <c r="AD778" s="43"/>
      <c r="AE778" s="43"/>
      <c r="AF778" s="43"/>
    </row>
    <row r="779" spans="1:32"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
      <c r="W779" s="43"/>
      <c r="X779" s="50"/>
      <c r="Y779" s="43"/>
      <c r="Z779" s="43"/>
      <c r="AA779" s="43"/>
      <c r="AB779" s="43"/>
      <c r="AC779" s="43"/>
      <c r="AD779" s="43"/>
      <c r="AE779" s="43"/>
      <c r="AF779" s="43"/>
    </row>
    <row r="780" spans="1:32"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
      <c r="W780" s="43"/>
      <c r="X780" s="50"/>
      <c r="Y780" s="43"/>
      <c r="Z780" s="43"/>
      <c r="AA780" s="43"/>
      <c r="AB780" s="43"/>
      <c r="AC780" s="43"/>
      <c r="AD780" s="43"/>
      <c r="AE780" s="43"/>
      <c r="AF780" s="43"/>
    </row>
    <row r="781" spans="1:32"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
      <c r="W781" s="43"/>
      <c r="X781" s="50"/>
      <c r="Y781" s="43"/>
      <c r="Z781" s="43"/>
      <c r="AA781" s="43"/>
      <c r="AB781" s="43"/>
      <c r="AC781" s="43"/>
      <c r="AD781" s="43"/>
      <c r="AE781" s="43"/>
      <c r="AF781" s="43"/>
    </row>
    <row r="782" spans="1:32"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
      <c r="W782" s="43"/>
      <c r="X782" s="50"/>
      <c r="Y782" s="43"/>
      <c r="Z782" s="43"/>
      <c r="AA782" s="43"/>
      <c r="AB782" s="43"/>
      <c r="AC782" s="43"/>
      <c r="AD782" s="43"/>
      <c r="AE782" s="43"/>
      <c r="AF782" s="43"/>
    </row>
    <row r="783" spans="1:32"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
      <c r="W783" s="43"/>
      <c r="X783" s="50"/>
      <c r="Y783" s="43"/>
      <c r="Z783" s="43"/>
      <c r="AA783" s="43"/>
      <c r="AB783" s="43"/>
      <c r="AC783" s="43"/>
      <c r="AD783" s="43"/>
      <c r="AE783" s="43"/>
      <c r="AF783" s="43"/>
    </row>
    <row r="784" spans="1:32"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
      <c r="W784" s="43"/>
      <c r="X784" s="50"/>
      <c r="Y784" s="43"/>
      <c r="Z784" s="43"/>
      <c r="AA784" s="43"/>
      <c r="AB784" s="43"/>
      <c r="AC784" s="43"/>
      <c r="AD784" s="43"/>
      <c r="AE784" s="43"/>
      <c r="AF784" s="43"/>
    </row>
    <row r="785" spans="1:32"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
      <c r="W785" s="43"/>
      <c r="X785" s="50"/>
      <c r="Y785" s="43"/>
      <c r="Z785" s="43"/>
      <c r="AA785" s="43"/>
      <c r="AB785" s="43"/>
      <c r="AC785" s="43"/>
      <c r="AD785" s="43"/>
      <c r="AE785" s="43"/>
      <c r="AF785" s="43"/>
    </row>
    <row r="786" spans="1:32"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
      <c r="W786" s="43"/>
      <c r="X786" s="50"/>
      <c r="Y786" s="43"/>
      <c r="Z786" s="43"/>
      <c r="AA786" s="43"/>
      <c r="AB786" s="43"/>
      <c r="AC786" s="43"/>
      <c r="AD786" s="43"/>
      <c r="AE786" s="43"/>
      <c r="AF786" s="43"/>
    </row>
    <row r="787" spans="1:32"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
      <c r="W787" s="43"/>
      <c r="X787" s="50"/>
      <c r="Y787" s="43"/>
      <c r="Z787" s="43"/>
      <c r="AA787" s="43"/>
      <c r="AB787" s="43"/>
      <c r="AC787" s="43"/>
      <c r="AD787" s="43"/>
      <c r="AE787" s="43"/>
      <c r="AF787" s="43"/>
    </row>
    <row r="788" spans="1:32"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
      <c r="W788" s="43"/>
      <c r="X788" s="50"/>
      <c r="Y788" s="43"/>
      <c r="Z788" s="43"/>
      <c r="AA788" s="43"/>
      <c r="AB788" s="43"/>
      <c r="AC788" s="43"/>
      <c r="AD788" s="43"/>
      <c r="AE788" s="43"/>
      <c r="AF788" s="43"/>
    </row>
    <row r="789" spans="1:32"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
      <c r="W789" s="43"/>
      <c r="X789" s="50"/>
      <c r="Y789" s="43"/>
      <c r="Z789" s="43"/>
      <c r="AA789" s="43"/>
      <c r="AB789" s="43"/>
      <c r="AC789" s="43"/>
      <c r="AD789" s="43"/>
      <c r="AE789" s="43"/>
      <c r="AF789" s="43"/>
    </row>
    <row r="790" spans="1:32"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
      <c r="W790" s="43"/>
      <c r="X790" s="50"/>
      <c r="Y790" s="43"/>
      <c r="Z790" s="43"/>
      <c r="AA790" s="43"/>
      <c r="AB790" s="43"/>
      <c r="AC790" s="43"/>
      <c r="AD790" s="43"/>
      <c r="AE790" s="43"/>
      <c r="AF790" s="43"/>
    </row>
    <row r="791" spans="1:32"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
      <c r="W791" s="43"/>
      <c r="X791" s="50"/>
      <c r="Y791" s="43"/>
      <c r="Z791" s="43"/>
      <c r="AA791" s="43"/>
      <c r="AB791" s="43"/>
      <c r="AC791" s="43"/>
      <c r="AD791" s="43"/>
      <c r="AE791" s="43"/>
      <c r="AF791" s="43"/>
    </row>
    <row r="792" spans="1:32"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
      <c r="W792" s="43"/>
      <c r="X792" s="50"/>
      <c r="Y792" s="43"/>
      <c r="Z792" s="43"/>
      <c r="AA792" s="43"/>
      <c r="AB792" s="43"/>
      <c r="AC792" s="43"/>
      <c r="AD792" s="43"/>
      <c r="AE792" s="43"/>
      <c r="AF792" s="43"/>
    </row>
    <row r="793" spans="1:32"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
      <c r="W793" s="43"/>
      <c r="X793" s="50"/>
      <c r="Y793" s="43"/>
      <c r="Z793" s="43"/>
      <c r="AA793" s="43"/>
      <c r="AB793" s="43"/>
      <c r="AC793" s="43"/>
      <c r="AD793" s="43"/>
      <c r="AE793" s="43"/>
      <c r="AF793" s="43"/>
    </row>
    <row r="794" spans="1:32"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
      <c r="W794" s="43"/>
      <c r="X794" s="50"/>
      <c r="Y794" s="43"/>
      <c r="Z794" s="43"/>
      <c r="AA794" s="43"/>
      <c r="AB794" s="43"/>
      <c r="AC794" s="43"/>
      <c r="AD794" s="43"/>
      <c r="AE794" s="43"/>
      <c r="AF794" s="43"/>
    </row>
    <row r="795" spans="1:32"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
      <c r="W795" s="43"/>
      <c r="X795" s="50"/>
      <c r="Y795" s="43"/>
      <c r="Z795" s="43"/>
      <c r="AA795" s="43"/>
      <c r="AB795" s="43"/>
      <c r="AC795" s="43"/>
      <c r="AD795" s="43"/>
      <c r="AE795" s="43"/>
      <c r="AF795" s="43"/>
    </row>
    <row r="796" spans="1:32"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
      <c r="W796" s="43"/>
      <c r="X796" s="50"/>
      <c r="Y796" s="43"/>
      <c r="Z796" s="43"/>
      <c r="AA796" s="43"/>
      <c r="AB796" s="43"/>
      <c r="AC796" s="43"/>
      <c r="AD796" s="43"/>
      <c r="AE796" s="43"/>
      <c r="AF796" s="43"/>
    </row>
    <row r="797" spans="1:32"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
      <c r="W797" s="43"/>
      <c r="X797" s="50"/>
      <c r="Y797" s="43"/>
      <c r="Z797" s="43"/>
      <c r="AA797" s="43"/>
      <c r="AB797" s="43"/>
      <c r="AC797" s="43"/>
      <c r="AD797" s="43"/>
      <c r="AE797" s="43"/>
      <c r="AF797" s="43"/>
    </row>
    <row r="798" spans="1:32"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
      <c r="W798" s="43"/>
      <c r="X798" s="50"/>
      <c r="Y798" s="43"/>
      <c r="Z798" s="43"/>
      <c r="AA798" s="43"/>
      <c r="AB798" s="43"/>
      <c r="AC798" s="43"/>
      <c r="AD798" s="43"/>
      <c r="AE798" s="43"/>
      <c r="AF798" s="43"/>
    </row>
    <row r="799" spans="1:32"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
      <c r="W799" s="43"/>
      <c r="X799" s="50"/>
      <c r="Y799" s="43"/>
      <c r="Z799" s="43"/>
      <c r="AA799" s="43"/>
      <c r="AB799" s="43"/>
      <c r="AC799" s="43"/>
      <c r="AD799" s="43"/>
      <c r="AE799" s="43"/>
      <c r="AF799" s="43"/>
    </row>
    <row r="800" spans="1:32"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
      <c r="W800" s="43"/>
      <c r="X800" s="50"/>
      <c r="Y800" s="43"/>
      <c r="Z800" s="43"/>
      <c r="AA800" s="43"/>
      <c r="AB800" s="43"/>
      <c r="AC800" s="43"/>
      <c r="AD800" s="43"/>
      <c r="AE800" s="43"/>
      <c r="AF800" s="43"/>
    </row>
    <row r="801" spans="1:32"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
      <c r="W801" s="43"/>
      <c r="X801" s="50"/>
      <c r="Y801" s="43"/>
      <c r="Z801" s="43"/>
      <c r="AA801" s="43"/>
      <c r="AB801" s="43"/>
      <c r="AC801" s="43"/>
      <c r="AD801" s="43"/>
      <c r="AE801" s="43"/>
      <c r="AF801" s="43"/>
    </row>
    <row r="802" spans="1:32"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
      <c r="W802" s="43"/>
      <c r="X802" s="50"/>
      <c r="Y802" s="43"/>
      <c r="Z802" s="43"/>
      <c r="AA802" s="43"/>
      <c r="AB802" s="43"/>
      <c r="AC802" s="43"/>
      <c r="AD802" s="43"/>
      <c r="AE802" s="43"/>
      <c r="AF802" s="43"/>
    </row>
    <row r="803" spans="1:32"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
      <c r="W803" s="43"/>
      <c r="X803" s="50"/>
      <c r="Y803" s="43"/>
      <c r="Z803" s="43"/>
      <c r="AA803" s="43"/>
      <c r="AB803" s="43"/>
      <c r="AC803" s="43"/>
      <c r="AD803" s="43"/>
      <c r="AE803" s="43"/>
      <c r="AF803" s="43"/>
    </row>
    <row r="804" spans="1:32"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
      <c r="W804" s="43"/>
      <c r="X804" s="50"/>
      <c r="Y804" s="43"/>
      <c r="Z804" s="43"/>
      <c r="AA804" s="43"/>
      <c r="AB804" s="43"/>
      <c r="AC804" s="43"/>
      <c r="AD804" s="43"/>
      <c r="AE804" s="43"/>
      <c r="AF804" s="43"/>
    </row>
    <row r="805" spans="1:32"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
      <c r="W805" s="43"/>
      <c r="X805" s="50"/>
      <c r="Y805" s="43"/>
      <c r="Z805" s="43"/>
      <c r="AA805" s="43"/>
      <c r="AB805" s="43"/>
      <c r="AC805" s="43"/>
      <c r="AD805" s="43"/>
      <c r="AE805" s="43"/>
      <c r="AF805" s="43"/>
    </row>
    <row r="806" spans="1:32"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
      <c r="W806" s="43"/>
      <c r="X806" s="50"/>
      <c r="Y806" s="43"/>
      <c r="Z806" s="43"/>
      <c r="AA806" s="43"/>
      <c r="AB806" s="43"/>
      <c r="AC806" s="43"/>
      <c r="AD806" s="43"/>
      <c r="AE806" s="43"/>
      <c r="AF806" s="43"/>
    </row>
    <row r="807" spans="1:32"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
      <c r="W807" s="43"/>
      <c r="X807" s="50"/>
      <c r="Y807" s="43"/>
      <c r="Z807" s="43"/>
      <c r="AA807" s="43"/>
      <c r="AB807" s="43"/>
      <c r="AC807" s="43"/>
      <c r="AD807" s="43"/>
      <c r="AE807" s="43"/>
      <c r="AF807" s="43"/>
    </row>
    <row r="808" spans="1:32"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
      <c r="W808" s="43"/>
      <c r="X808" s="50"/>
      <c r="Y808" s="43"/>
      <c r="Z808" s="43"/>
      <c r="AA808" s="43"/>
      <c r="AB808" s="43"/>
      <c r="AC808" s="43"/>
      <c r="AD808" s="43"/>
      <c r="AE808" s="43"/>
      <c r="AF808" s="43"/>
    </row>
    <row r="809" spans="1:32"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
      <c r="W809" s="43"/>
      <c r="X809" s="50"/>
      <c r="Y809" s="43"/>
      <c r="Z809" s="43"/>
      <c r="AA809" s="43"/>
      <c r="AB809" s="43"/>
      <c r="AC809" s="43"/>
      <c r="AD809" s="43"/>
      <c r="AE809" s="43"/>
      <c r="AF809" s="43"/>
    </row>
    <row r="810" spans="1:32"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
      <c r="W810" s="43"/>
      <c r="X810" s="50"/>
      <c r="Y810" s="43"/>
      <c r="Z810" s="43"/>
      <c r="AA810" s="43"/>
      <c r="AB810" s="43"/>
      <c r="AC810" s="43"/>
      <c r="AD810" s="43"/>
      <c r="AE810" s="43"/>
      <c r="AF810" s="43"/>
    </row>
    <row r="811" spans="1:32"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
      <c r="W811" s="43"/>
      <c r="X811" s="50"/>
      <c r="Y811" s="43"/>
      <c r="Z811" s="43"/>
      <c r="AA811" s="43"/>
      <c r="AB811" s="43"/>
      <c r="AC811" s="43"/>
      <c r="AD811" s="43"/>
      <c r="AE811" s="43"/>
      <c r="AF811" s="43"/>
    </row>
    <row r="812" spans="1:32"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
      <c r="W812" s="43"/>
      <c r="X812" s="50"/>
      <c r="Y812" s="43"/>
      <c r="Z812" s="43"/>
      <c r="AA812" s="43"/>
      <c r="AB812" s="43"/>
      <c r="AC812" s="43"/>
      <c r="AD812" s="43"/>
      <c r="AE812" s="43"/>
      <c r="AF812" s="43"/>
    </row>
    <row r="813" spans="1:32"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
      <c r="W813" s="43"/>
      <c r="X813" s="50"/>
      <c r="Y813" s="43"/>
      <c r="Z813" s="43"/>
      <c r="AA813" s="43"/>
      <c r="AB813" s="43"/>
      <c r="AC813" s="43"/>
      <c r="AD813" s="43"/>
      <c r="AE813" s="43"/>
      <c r="AF813" s="43"/>
    </row>
    <row r="814" spans="1:32"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
      <c r="W814" s="43"/>
      <c r="X814" s="50"/>
      <c r="Y814" s="43"/>
      <c r="Z814" s="43"/>
      <c r="AA814" s="43"/>
      <c r="AB814" s="43"/>
      <c r="AC814" s="43"/>
      <c r="AD814" s="43"/>
      <c r="AE814" s="43"/>
      <c r="AF814" s="43"/>
    </row>
    <row r="815" spans="1:32"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
      <c r="W815" s="43"/>
      <c r="X815" s="50"/>
      <c r="Y815" s="43"/>
      <c r="Z815" s="43"/>
      <c r="AA815" s="43"/>
      <c r="AB815" s="43"/>
      <c r="AC815" s="43"/>
      <c r="AD815" s="43"/>
      <c r="AE815" s="43"/>
      <c r="AF815" s="43"/>
    </row>
    <row r="816" spans="1:32"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
      <c r="W816" s="43"/>
      <c r="X816" s="50"/>
      <c r="Y816" s="43"/>
      <c r="Z816" s="43"/>
      <c r="AA816" s="43"/>
      <c r="AB816" s="43"/>
      <c r="AC816" s="43"/>
      <c r="AD816" s="43"/>
      <c r="AE816" s="43"/>
      <c r="AF816" s="43"/>
    </row>
    <row r="817" spans="1:32"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
      <c r="W817" s="43"/>
      <c r="X817" s="50"/>
      <c r="Y817" s="43"/>
      <c r="Z817" s="43"/>
      <c r="AA817" s="43"/>
      <c r="AB817" s="43"/>
      <c r="AC817" s="43"/>
      <c r="AD817" s="43"/>
      <c r="AE817" s="43"/>
      <c r="AF817" s="43"/>
    </row>
    <row r="818" spans="1:32"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
      <c r="W818" s="43"/>
      <c r="X818" s="50"/>
      <c r="Y818" s="43"/>
      <c r="Z818" s="43"/>
      <c r="AA818" s="43"/>
      <c r="AB818" s="43"/>
      <c r="AC818" s="43"/>
      <c r="AD818" s="43"/>
      <c r="AE818" s="43"/>
      <c r="AF818" s="43"/>
    </row>
    <row r="819" spans="1:32"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
      <c r="W819" s="43"/>
      <c r="X819" s="50"/>
      <c r="Y819" s="43"/>
      <c r="Z819" s="43"/>
      <c r="AA819" s="43"/>
      <c r="AB819" s="43"/>
      <c r="AC819" s="43"/>
      <c r="AD819" s="43"/>
      <c r="AE819" s="43"/>
      <c r="AF819" s="43"/>
    </row>
    <row r="820" spans="1:32"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
      <c r="W820" s="43"/>
      <c r="X820" s="50"/>
      <c r="Y820" s="43"/>
      <c r="Z820" s="43"/>
      <c r="AA820" s="43"/>
      <c r="AB820" s="43"/>
      <c r="AC820" s="43"/>
      <c r="AD820" s="43"/>
      <c r="AE820" s="43"/>
      <c r="AF820" s="43"/>
    </row>
    <row r="821" spans="1:32"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
      <c r="W821" s="43"/>
      <c r="X821" s="50"/>
      <c r="Y821" s="43"/>
      <c r="Z821" s="43"/>
      <c r="AA821" s="43"/>
      <c r="AB821" s="43"/>
      <c r="AC821" s="43"/>
      <c r="AD821" s="43"/>
      <c r="AE821" s="43"/>
      <c r="AF821" s="43"/>
    </row>
    <row r="822" spans="1:32"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
      <c r="W822" s="43"/>
      <c r="X822" s="50"/>
      <c r="Y822" s="43"/>
      <c r="Z822" s="43"/>
      <c r="AA822" s="43"/>
      <c r="AB822" s="43"/>
      <c r="AC822" s="43"/>
      <c r="AD822" s="43"/>
      <c r="AE822" s="43"/>
      <c r="AF822" s="43"/>
    </row>
    <row r="823" spans="1:32"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
      <c r="W823" s="43"/>
      <c r="X823" s="50"/>
      <c r="Y823" s="43"/>
      <c r="Z823" s="43"/>
      <c r="AA823" s="43"/>
      <c r="AB823" s="43"/>
      <c r="AC823" s="43"/>
      <c r="AD823" s="43"/>
      <c r="AE823" s="43"/>
      <c r="AF823" s="43"/>
    </row>
    <row r="824" spans="1:32"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
      <c r="W824" s="43"/>
      <c r="X824" s="50"/>
      <c r="Y824" s="43"/>
      <c r="Z824" s="43"/>
      <c r="AA824" s="43"/>
      <c r="AB824" s="43"/>
      <c r="AC824" s="43"/>
      <c r="AD824" s="43"/>
      <c r="AE824" s="43"/>
      <c r="AF824" s="43"/>
    </row>
    <row r="825" spans="1:32"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
      <c r="W825" s="43"/>
      <c r="X825" s="50"/>
      <c r="Y825" s="43"/>
      <c r="Z825" s="43"/>
      <c r="AA825" s="43"/>
      <c r="AB825" s="43"/>
      <c r="AC825" s="43"/>
      <c r="AD825" s="43"/>
      <c r="AE825" s="43"/>
      <c r="AF825" s="43"/>
    </row>
    <row r="826" spans="1:32"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
      <c r="W826" s="43"/>
      <c r="X826" s="50"/>
      <c r="Y826" s="43"/>
      <c r="Z826" s="43"/>
      <c r="AA826" s="43"/>
      <c r="AB826" s="43"/>
      <c r="AC826" s="43"/>
      <c r="AD826" s="43"/>
      <c r="AE826" s="43"/>
      <c r="AF826" s="43"/>
    </row>
    <row r="827" spans="1:32"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
      <c r="W827" s="43"/>
      <c r="X827" s="50"/>
      <c r="Y827" s="43"/>
      <c r="Z827" s="43"/>
      <c r="AA827" s="43"/>
      <c r="AB827" s="43"/>
      <c r="AC827" s="43"/>
      <c r="AD827" s="43"/>
      <c r="AE827" s="43"/>
      <c r="AF827" s="43"/>
    </row>
    <row r="828" spans="1:32"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
      <c r="W828" s="43"/>
      <c r="X828" s="50"/>
      <c r="Y828" s="43"/>
      <c r="Z828" s="43"/>
      <c r="AA828" s="43"/>
      <c r="AB828" s="43"/>
      <c r="AC828" s="43"/>
      <c r="AD828" s="43"/>
      <c r="AE828" s="43"/>
      <c r="AF828" s="43"/>
    </row>
    <row r="829" spans="1:32"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
      <c r="W829" s="43"/>
      <c r="X829" s="50"/>
      <c r="Y829" s="43"/>
      <c r="Z829" s="43"/>
      <c r="AA829" s="43"/>
      <c r="AB829" s="43"/>
      <c r="AC829" s="43"/>
      <c r="AD829" s="43"/>
      <c r="AE829" s="43"/>
      <c r="AF829" s="43"/>
    </row>
    <row r="830" spans="1:32"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
      <c r="W830" s="43"/>
      <c r="X830" s="50"/>
      <c r="Y830" s="43"/>
      <c r="Z830" s="43"/>
      <c r="AA830" s="43"/>
      <c r="AB830" s="43"/>
      <c r="AC830" s="43"/>
      <c r="AD830" s="43"/>
      <c r="AE830" s="43"/>
      <c r="AF830" s="43"/>
    </row>
    <row r="831" spans="1:32"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
      <c r="W831" s="43"/>
      <c r="X831" s="50"/>
      <c r="Y831" s="43"/>
      <c r="Z831" s="43"/>
      <c r="AA831" s="43"/>
      <c r="AB831" s="43"/>
      <c r="AC831" s="43"/>
      <c r="AD831" s="43"/>
      <c r="AE831" s="43"/>
      <c r="AF831" s="43"/>
    </row>
    <row r="832" spans="1:32"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
      <c r="W832" s="43"/>
      <c r="X832" s="50"/>
      <c r="Y832" s="43"/>
      <c r="Z832" s="43"/>
      <c r="AA832" s="43"/>
      <c r="AB832" s="43"/>
      <c r="AC832" s="43"/>
      <c r="AD832" s="43"/>
      <c r="AE832" s="43"/>
      <c r="AF832" s="43"/>
    </row>
    <row r="833" spans="1:32"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
      <c r="W833" s="43"/>
      <c r="X833" s="50"/>
      <c r="Y833" s="43"/>
      <c r="Z833" s="43"/>
      <c r="AA833" s="43"/>
      <c r="AB833" s="43"/>
      <c r="AC833" s="43"/>
      <c r="AD833" s="43"/>
      <c r="AE833" s="43"/>
      <c r="AF833" s="43"/>
    </row>
    <row r="834" spans="1:32"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
      <c r="W834" s="43"/>
      <c r="X834" s="50"/>
      <c r="Y834" s="43"/>
      <c r="Z834" s="43"/>
      <c r="AA834" s="43"/>
      <c r="AB834" s="43"/>
      <c r="AC834" s="43"/>
      <c r="AD834" s="43"/>
      <c r="AE834" s="43"/>
      <c r="AF834" s="43"/>
    </row>
    <row r="835" spans="1:32"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
      <c r="W835" s="43"/>
      <c r="X835" s="50"/>
      <c r="Y835" s="43"/>
      <c r="Z835" s="43"/>
      <c r="AA835" s="43"/>
      <c r="AB835" s="43"/>
      <c r="AC835" s="43"/>
      <c r="AD835" s="43"/>
      <c r="AE835" s="43"/>
      <c r="AF835" s="43"/>
    </row>
    <row r="836" spans="1:32"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
      <c r="W836" s="43"/>
      <c r="X836" s="50"/>
      <c r="Y836" s="43"/>
      <c r="Z836" s="43"/>
      <c r="AA836" s="43"/>
      <c r="AB836" s="43"/>
      <c r="AC836" s="43"/>
      <c r="AD836" s="43"/>
      <c r="AE836" s="43"/>
      <c r="AF836" s="43"/>
    </row>
    <row r="837" spans="1:32"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
      <c r="W837" s="43"/>
      <c r="X837" s="50"/>
      <c r="Y837" s="43"/>
      <c r="Z837" s="43"/>
      <c r="AA837" s="43"/>
      <c r="AB837" s="43"/>
      <c r="AC837" s="43"/>
      <c r="AD837" s="43"/>
      <c r="AE837" s="43"/>
      <c r="AF837" s="43"/>
    </row>
    <row r="838" spans="1:32"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
      <c r="W838" s="43"/>
      <c r="X838" s="50"/>
      <c r="Y838" s="43"/>
      <c r="Z838" s="43"/>
      <c r="AA838" s="43"/>
      <c r="AB838" s="43"/>
      <c r="AC838" s="43"/>
      <c r="AD838" s="43"/>
      <c r="AE838" s="43"/>
      <c r="AF838" s="43"/>
    </row>
    <row r="839" spans="1:32"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
      <c r="W839" s="43"/>
      <c r="X839" s="50"/>
      <c r="Y839" s="43"/>
      <c r="Z839" s="43"/>
      <c r="AA839" s="43"/>
      <c r="AB839" s="43"/>
      <c r="AC839" s="43"/>
      <c r="AD839" s="43"/>
      <c r="AE839" s="43"/>
      <c r="AF839" s="43"/>
    </row>
    <row r="840" spans="1:32"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
      <c r="W840" s="43"/>
      <c r="X840" s="50"/>
      <c r="Y840" s="43"/>
      <c r="Z840" s="43"/>
      <c r="AA840" s="43"/>
      <c r="AB840" s="43"/>
      <c r="AC840" s="43"/>
      <c r="AD840" s="43"/>
      <c r="AE840" s="43"/>
      <c r="AF840" s="43"/>
    </row>
    <row r="841" spans="1:32"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
      <c r="W841" s="43"/>
      <c r="X841" s="50"/>
      <c r="Y841" s="43"/>
      <c r="Z841" s="43"/>
      <c r="AA841" s="43"/>
      <c r="AB841" s="43"/>
      <c r="AC841" s="43"/>
      <c r="AD841" s="43"/>
      <c r="AE841" s="43"/>
      <c r="AF841" s="43"/>
    </row>
    <row r="842" spans="1:32"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
      <c r="W842" s="43"/>
      <c r="X842" s="50"/>
      <c r="Y842" s="43"/>
      <c r="Z842" s="43"/>
      <c r="AA842" s="43"/>
      <c r="AB842" s="43"/>
      <c r="AC842" s="43"/>
      <c r="AD842" s="43"/>
      <c r="AE842" s="43"/>
      <c r="AF842" s="43"/>
    </row>
    <row r="843" spans="1:32"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
      <c r="W843" s="43"/>
      <c r="X843" s="50"/>
      <c r="Y843" s="43"/>
      <c r="Z843" s="43"/>
      <c r="AA843" s="43"/>
      <c r="AB843" s="43"/>
      <c r="AC843" s="43"/>
      <c r="AD843" s="43"/>
      <c r="AE843" s="43"/>
      <c r="AF843" s="43"/>
    </row>
    <row r="844" spans="1:32"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
      <c r="W844" s="43"/>
      <c r="X844" s="50"/>
      <c r="Y844" s="43"/>
      <c r="Z844" s="43"/>
      <c r="AA844" s="43"/>
      <c r="AB844" s="43"/>
      <c r="AC844" s="43"/>
      <c r="AD844" s="43"/>
      <c r="AE844" s="43"/>
      <c r="AF844" s="43"/>
    </row>
    <row r="845" spans="1:32"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
      <c r="W845" s="43"/>
      <c r="X845" s="50"/>
      <c r="Y845" s="43"/>
      <c r="Z845" s="43"/>
      <c r="AA845" s="43"/>
      <c r="AB845" s="43"/>
      <c r="AC845" s="43"/>
      <c r="AD845" s="43"/>
      <c r="AE845" s="43"/>
      <c r="AF845" s="43"/>
    </row>
    <row r="846" spans="1:32"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
      <c r="W846" s="43"/>
      <c r="X846" s="50"/>
      <c r="Y846" s="43"/>
      <c r="Z846" s="43"/>
      <c r="AA846" s="43"/>
      <c r="AB846" s="43"/>
      <c r="AC846" s="43"/>
      <c r="AD846" s="43"/>
      <c r="AE846" s="43"/>
      <c r="AF846" s="43"/>
    </row>
    <row r="847" spans="1:32"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
      <c r="W847" s="43"/>
      <c r="X847" s="50"/>
      <c r="Y847" s="43"/>
      <c r="Z847" s="43"/>
      <c r="AA847" s="43"/>
      <c r="AB847" s="43"/>
      <c r="AC847" s="43"/>
      <c r="AD847" s="43"/>
      <c r="AE847" s="43"/>
      <c r="AF847" s="43"/>
    </row>
    <row r="848" spans="1:32"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
      <c r="W848" s="43"/>
      <c r="X848" s="50"/>
      <c r="Y848" s="43"/>
      <c r="Z848" s="43"/>
      <c r="AA848" s="43"/>
      <c r="AB848" s="43"/>
      <c r="AC848" s="43"/>
      <c r="AD848" s="43"/>
      <c r="AE848" s="43"/>
      <c r="AF848" s="43"/>
    </row>
    <row r="849" spans="1:32"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
      <c r="W849" s="43"/>
      <c r="X849" s="50"/>
      <c r="Y849" s="43"/>
      <c r="Z849" s="43"/>
      <c r="AA849" s="43"/>
      <c r="AB849" s="43"/>
      <c r="AC849" s="43"/>
      <c r="AD849" s="43"/>
      <c r="AE849" s="43"/>
      <c r="AF849" s="43"/>
    </row>
    <row r="850" spans="1:32"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
      <c r="W850" s="43"/>
      <c r="X850" s="50"/>
      <c r="Y850" s="43"/>
      <c r="Z850" s="43"/>
      <c r="AA850" s="43"/>
      <c r="AB850" s="43"/>
      <c r="AC850" s="43"/>
      <c r="AD850" s="43"/>
      <c r="AE850" s="43"/>
      <c r="AF850" s="43"/>
    </row>
    <row r="851" spans="1:32"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
      <c r="W851" s="43"/>
      <c r="X851" s="50"/>
      <c r="Y851" s="43"/>
      <c r="Z851" s="43"/>
      <c r="AA851" s="43"/>
      <c r="AB851" s="43"/>
      <c r="AC851" s="43"/>
      <c r="AD851" s="43"/>
      <c r="AE851" s="43"/>
      <c r="AF851" s="43"/>
    </row>
    <row r="852" spans="1:32"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
      <c r="W852" s="43"/>
      <c r="X852" s="50"/>
      <c r="Y852" s="43"/>
      <c r="Z852" s="43"/>
      <c r="AA852" s="43"/>
      <c r="AB852" s="43"/>
      <c r="AC852" s="43"/>
      <c r="AD852" s="43"/>
      <c r="AE852" s="43"/>
      <c r="AF852" s="43"/>
    </row>
    <row r="853" spans="1:32"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
      <c r="W853" s="43"/>
      <c r="X853" s="50"/>
      <c r="Y853" s="43"/>
      <c r="Z853" s="43"/>
      <c r="AA853" s="43"/>
      <c r="AB853" s="43"/>
      <c r="AC853" s="43"/>
      <c r="AD853" s="43"/>
      <c r="AE853" s="43"/>
      <c r="AF853" s="43"/>
    </row>
    <row r="854" spans="1:32"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
      <c r="W854" s="43"/>
      <c r="X854" s="50"/>
      <c r="Y854" s="43"/>
      <c r="Z854" s="43"/>
      <c r="AA854" s="43"/>
      <c r="AB854" s="43"/>
      <c r="AC854" s="43"/>
      <c r="AD854" s="43"/>
      <c r="AE854" s="43"/>
      <c r="AF854" s="43"/>
    </row>
    <row r="855" spans="1:32"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
      <c r="W855" s="43"/>
      <c r="X855" s="50"/>
      <c r="Y855" s="43"/>
      <c r="Z855" s="43"/>
      <c r="AA855" s="43"/>
      <c r="AB855" s="43"/>
      <c r="AC855" s="43"/>
      <c r="AD855" s="43"/>
      <c r="AE855" s="43"/>
      <c r="AF855" s="43"/>
    </row>
    <row r="856" spans="1:32"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
      <c r="W856" s="43"/>
      <c r="X856" s="50"/>
      <c r="Y856" s="43"/>
      <c r="Z856" s="43"/>
      <c r="AA856" s="43"/>
      <c r="AB856" s="43"/>
      <c r="AC856" s="43"/>
      <c r="AD856" s="43"/>
      <c r="AE856" s="43"/>
      <c r="AF856" s="43"/>
    </row>
    <row r="857" spans="1:32"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
      <c r="W857" s="43"/>
      <c r="X857" s="50"/>
      <c r="Y857" s="43"/>
      <c r="Z857" s="43"/>
      <c r="AA857" s="43"/>
      <c r="AB857" s="43"/>
      <c r="AC857" s="43"/>
      <c r="AD857" s="43"/>
      <c r="AE857" s="43"/>
      <c r="AF857" s="43"/>
    </row>
    <row r="858" spans="1:32"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
      <c r="W858" s="43"/>
      <c r="X858" s="50"/>
      <c r="Y858" s="43"/>
      <c r="Z858" s="43"/>
      <c r="AA858" s="43"/>
      <c r="AB858" s="43"/>
      <c r="AC858" s="43"/>
      <c r="AD858" s="43"/>
      <c r="AE858" s="43"/>
      <c r="AF858" s="43"/>
    </row>
    <row r="859" spans="1:32"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
      <c r="W859" s="43"/>
      <c r="X859" s="50"/>
      <c r="Y859" s="43"/>
      <c r="Z859" s="43"/>
      <c r="AA859" s="43"/>
      <c r="AB859" s="43"/>
      <c r="AC859" s="43"/>
      <c r="AD859" s="43"/>
      <c r="AE859" s="43"/>
      <c r="AF859" s="43"/>
    </row>
    <row r="860" spans="1:32"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
      <c r="W860" s="43"/>
      <c r="X860" s="50"/>
      <c r="Y860" s="43"/>
      <c r="Z860" s="43"/>
      <c r="AA860" s="43"/>
      <c r="AB860" s="43"/>
      <c r="AC860" s="43"/>
      <c r="AD860" s="43"/>
      <c r="AE860" s="43"/>
      <c r="AF860" s="43"/>
    </row>
    <row r="861" spans="1:32"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
      <c r="W861" s="43"/>
      <c r="X861" s="50"/>
      <c r="Y861" s="43"/>
      <c r="Z861" s="43"/>
      <c r="AA861" s="43"/>
      <c r="AB861" s="43"/>
      <c r="AC861" s="43"/>
      <c r="AD861" s="43"/>
      <c r="AE861" s="43"/>
      <c r="AF861" s="43"/>
    </row>
    <row r="862" spans="1:32"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
      <c r="W862" s="43"/>
      <c r="X862" s="50"/>
      <c r="Y862" s="43"/>
      <c r="Z862" s="43"/>
      <c r="AA862" s="43"/>
      <c r="AB862" s="43"/>
      <c r="AC862" s="43"/>
      <c r="AD862" s="43"/>
      <c r="AE862" s="43"/>
      <c r="AF862" s="43"/>
    </row>
    <row r="863" spans="1:32"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
      <c r="W863" s="43"/>
      <c r="X863" s="50"/>
      <c r="Y863" s="43"/>
      <c r="Z863" s="43"/>
      <c r="AA863" s="43"/>
      <c r="AB863" s="43"/>
      <c r="AC863" s="43"/>
      <c r="AD863" s="43"/>
      <c r="AE863" s="43"/>
      <c r="AF863" s="43"/>
    </row>
    <row r="864" spans="1:32"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
      <c r="W864" s="43"/>
      <c r="X864" s="50"/>
      <c r="Y864" s="43"/>
      <c r="Z864" s="43"/>
      <c r="AA864" s="43"/>
      <c r="AB864" s="43"/>
      <c r="AC864" s="43"/>
      <c r="AD864" s="43"/>
      <c r="AE864" s="43"/>
      <c r="AF864" s="43"/>
    </row>
    <row r="865" spans="1:32"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
      <c r="W865" s="43"/>
      <c r="X865" s="50"/>
      <c r="Y865" s="43"/>
      <c r="Z865" s="43"/>
      <c r="AA865" s="43"/>
      <c r="AB865" s="43"/>
      <c r="AC865" s="43"/>
      <c r="AD865" s="43"/>
      <c r="AE865" s="43"/>
      <c r="AF865" s="43"/>
    </row>
    <row r="866" spans="1:32"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
      <c r="W866" s="43"/>
      <c r="X866" s="50"/>
      <c r="Y866" s="43"/>
      <c r="Z866" s="43"/>
      <c r="AA866" s="43"/>
      <c r="AB866" s="43"/>
      <c r="AC866" s="43"/>
      <c r="AD866" s="43"/>
      <c r="AE866" s="43"/>
      <c r="AF866" s="43"/>
    </row>
    <row r="867" spans="1:32"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
      <c r="W867" s="43"/>
      <c r="X867" s="50"/>
      <c r="Y867" s="43"/>
      <c r="Z867" s="43"/>
      <c r="AA867" s="43"/>
      <c r="AB867" s="43"/>
      <c r="AC867" s="43"/>
      <c r="AD867" s="43"/>
      <c r="AE867" s="43"/>
      <c r="AF867" s="43"/>
    </row>
    <row r="868" spans="1:32"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
      <c r="W868" s="43"/>
      <c r="X868" s="50"/>
      <c r="Y868" s="43"/>
      <c r="Z868" s="43"/>
      <c r="AA868" s="43"/>
      <c r="AB868" s="43"/>
      <c r="AC868" s="43"/>
      <c r="AD868" s="43"/>
      <c r="AE868" s="43"/>
      <c r="AF868" s="43"/>
    </row>
    <row r="869" spans="1:32"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
      <c r="W869" s="43"/>
      <c r="X869" s="50"/>
      <c r="Y869" s="43"/>
      <c r="Z869" s="43"/>
      <c r="AA869" s="43"/>
      <c r="AB869" s="43"/>
      <c r="AC869" s="43"/>
      <c r="AD869" s="43"/>
      <c r="AE869" s="43"/>
      <c r="AF869" s="43"/>
    </row>
    <row r="870" spans="1:32"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
      <c r="W870" s="43"/>
      <c r="X870" s="50"/>
      <c r="Y870" s="43"/>
      <c r="Z870" s="43"/>
      <c r="AA870" s="43"/>
      <c r="AB870" s="43"/>
      <c r="AC870" s="43"/>
      <c r="AD870" s="43"/>
      <c r="AE870" s="43"/>
      <c r="AF870" s="43"/>
    </row>
    <row r="871" spans="1:32"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
      <c r="W871" s="43"/>
      <c r="X871" s="50"/>
      <c r="Y871" s="43"/>
      <c r="Z871" s="43"/>
      <c r="AA871" s="43"/>
      <c r="AB871" s="43"/>
      <c r="AC871" s="43"/>
      <c r="AD871" s="43"/>
      <c r="AE871" s="43"/>
      <c r="AF871" s="43"/>
    </row>
    <row r="872" spans="1:32"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
      <c r="W872" s="43"/>
      <c r="X872" s="50"/>
      <c r="Y872" s="43"/>
      <c r="Z872" s="43"/>
      <c r="AA872" s="43"/>
      <c r="AB872" s="43"/>
      <c r="AC872" s="43"/>
      <c r="AD872" s="43"/>
      <c r="AE872" s="43"/>
      <c r="AF872" s="43"/>
    </row>
    <row r="873" spans="1:32"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
      <c r="W873" s="43"/>
      <c r="X873" s="50"/>
      <c r="Y873" s="43"/>
      <c r="Z873" s="43"/>
      <c r="AA873" s="43"/>
      <c r="AB873" s="43"/>
      <c r="AC873" s="43"/>
      <c r="AD873" s="43"/>
      <c r="AE873" s="43"/>
      <c r="AF873" s="43"/>
    </row>
    <row r="874" spans="1:32"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
      <c r="W874" s="43"/>
      <c r="X874" s="50"/>
      <c r="Y874" s="43"/>
      <c r="Z874" s="43"/>
      <c r="AA874" s="43"/>
      <c r="AB874" s="43"/>
      <c r="AC874" s="43"/>
      <c r="AD874" s="43"/>
      <c r="AE874" s="43"/>
      <c r="AF874" s="43"/>
    </row>
    <row r="875" spans="1:32"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
      <c r="W875" s="43"/>
      <c r="X875" s="50"/>
      <c r="Y875" s="43"/>
      <c r="Z875" s="43"/>
      <c r="AA875" s="43"/>
      <c r="AB875" s="43"/>
      <c r="AC875" s="43"/>
      <c r="AD875" s="43"/>
      <c r="AE875" s="43"/>
      <c r="AF875" s="43"/>
    </row>
    <row r="876" spans="1:32"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
      <c r="W876" s="43"/>
      <c r="X876" s="50"/>
      <c r="Y876" s="43"/>
      <c r="Z876" s="43"/>
      <c r="AA876" s="43"/>
      <c r="AB876" s="43"/>
      <c r="AC876" s="43"/>
      <c r="AD876" s="43"/>
      <c r="AE876" s="43"/>
      <c r="AF876" s="43"/>
    </row>
    <row r="877" spans="1:32"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
      <c r="W877" s="43"/>
      <c r="X877" s="50"/>
      <c r="Y877" s="43"/>
      <c r="Z877" s="43"/>
      <c r="AA877" s="43"/>
      <c r="AB877" s="43"/>
      <c r="AC877" s="43"/>
      <c r="AD877" s="43"/>
      <c r="AE877" s="43"/>
      <c r="AF877" s="43"/>
    </row>
    <row r="878" spans="1:32"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
      <c r="W878" s="43"/>
      <c r="X878" s="50"/>
      <c r="Y878" s="43"/>
      <c r="Z878" s="43"/>
      <c r="AA878" s="43"/>
      <c r="AB878" s="43"/>
      <c r="AC878" s="43"/>
      <c r="AD878" s="43"/>
      <c r="AE878" s="43"/>
      <c r="AF878" s="43"/>
    </row>
    <row r="879" spans="1:32"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
      <c r="W879" s="43"/>
      <c r="X879" s="50"/>
      <c r="Y879" s="43"/>
      <c r="Z879" s="43"/>
      <c r="AA879" s="43"/>
      <c r="AB879" s="43"/>
      <c r="AC879" s="43"/>
      <c r="AD879" s="43"/>
      <c r="AE879" s="43"/>
      <c r="AF879" s="43"/>
    </row>
    <row r="880" spans="1:32"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
      <c r="W880" s="43"/>
      <c r="X880" s="50"/>
      <c r="Y880" s="43"/>
      <c r="Z880" s="43"/>
      <c r="AA880" s="43"/>
      <c r="AB880" s="43"/>
      <c r="AC880" s="43"/>
      <c r="AD880" s="43"/>
      <c r="AE880" s="43"/>
      <c r="AF880" s="43"/>
    </row>
    <row r="881" spans="1:32"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
      <c r="W881" s="43"/>
      <c r="X881" s="50"/>
      <c r="Y881" s="43"/>
      <c r="Z881" s="43"/>
      <c r="AA881" s="43"/>
      <c r="AB881" s="43"/>
      <c r="AC881" s="43"/>
      <c r="AD881" s="43"/>
      <c r="AE881" s="43"/>
      <c r="AF881" s="43"/>
    </row>
    <row r="882" spans="1:32"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
      <c r="W882" s="43"/>
      <c r="X882" s="50"/>
      <c r="Y882" s="43"/>
      <c r="Z882" s="43"/>
      <c r="AA882" s="43"/>
      <c r="AB882" s="43"/>
      <c r="AC882" s="43"/>
      <c r="AD882" s="43"/>
      <c r="AE882" s="43"/>
      <c r="AF882" s="43"/>
    </row>
    <row r="883" spans="1:32"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
      <c r="W883" s="43"/>
      <c r="X883" s="50"/>
      <c r="Y883" s="43"/>
      <c r="Z883" s="43"/>
      <c r="AA883" s="43"/>
      <c r="AB883" s="43"/>
      <c r="AC883" s="43"/>
      <c r="AD883" s="43"/>
      <c r="AE883" s="43"/>
      <c r="AF883" s="43"/>
    </row>
    <row r="884" spans="1:32"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
      <c r="W884" s="43"/>
      <c r="X884" s="50"/>
      <c r="Y884" s="43"/>
      <c r="Z884" s="43"/>
      <c r="AA884" s="43"/>
      <c r="AB884" s="43"/>
      <c r="AC884" s="43"/>
      <c r="AD884" s="43"/>
      <c r="AE884" s="43"/>
      <c r="AF884" s="43"/>
    </row>
    <row r="885" spans="1:32"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
      <c r="W885" s="43"/>
      <c r="X885" s="50"/>
      <c r="Y885" s="43"/>
      <c r="Z885" s="43"/>
      <c r="AA885" s="43"/>
      <c r="AB885" s="43"/>
      <c r="AC885" s="43"/>
      <c r="AD885" s="43"/>
      <c r="AE885" s="43"/>
      <c r="AF885" s="43"/>
    </row>
    <row r="886" spans="1:32"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
      <c r="W886" s="43"/>
      <c r="X886" s="50"/>
      <c r="Y886" s="43"/>
      <c r="Z886" s="43"/>
      <c r="AA886" s="43"/>
      <c r="AB886" s="43"/>
      <c r="AC886" s="43"/>
      <c r="AD886" s="43"/>
      <c r="AE886" s="43"/>
      <c r="AF886" s="43"/>
    </row>
    <row r="887" spans="1:32"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
      <c r="W887" s="43"/>
      <c r="X887" s="50"/>
      <c r="Y887" s="43"/>
      <c r="Z887" s="43"/>
      <c r="AA887" s="43"/>
      <c r="AB887" s="43"/>
      <c r="AC887" s="43"/>
      <c r="AD887" s="43"/>
      <c r="AE887" s="43"/>
      <c r="AF887" s="43"/>
    </row>
    <row r="888" spans="1:32"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
      <c r="W888" s="43"/>
      <c r="X888" s="50"/>
      <c r="Y888" s="43"/>
      <c r="Z888" s="43"/>
      <c r="AA888" s="43"/>
      <c r="AB888" s="43"/>
      <c r="AC888" s="43"/>
      <c r="AD888" s="43"/>
      <c r="AE888" s="43"/>
      <c r="AF888" s="43"/>
    </row>
    <row r="889" spans="1:32"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
      <c r="W889" s="43"/>
      <c r="X889" s="50"/>
      <c r="Y889" s="43"/>
      <c r="Z889" s="43"/>
      <c r="AA889" s="43"/>
      <c r="AB889" s="43"/>
      <c r="AC889" s="43"/>
      <c r="AD889" s="43"/>
      <c r="AE889" s="43"/>
      <c r="AF889" s="43"/>
    </row>
    <row r="890" spans="1:32"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
      <c r="W890" s="43"/>
      <c r="X890" s="50"/>
      <c r="Y890" s="43"/>
      <c r="Z890" s="43"/>
      <c r="AA890" s="43"/>
      <c r="AB890" s="43"/>
      <c r="AC890" s="43"/>
      <c r="AD890" s="43"/>
      <c r="AE890" s="43"/>
      <c r="AF890" s="43"/>
    </row>
    <row r="891" spans="1:32"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
      <c r="W891" s="43"/>
      <c r="X891" s="50"/>
      <c r="Y891" s="43"/>
      <c r="Z891" s="43"/>
      <c r="AA891" s="43"/>
      <c r="AB891" s="43"/>
      <c r="AC891" s="43"/>
      <c r="AD891" s="43"/>
      <c r="AE891" s="43"/>
      <c r="AF891" s="43"/>
    </row>
    <row r="892" spans="1:32"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
      <c r="W892" s="43"/>
      <c r="X892" s="50"/>
      <c r="Y892" s="43"/>
      <c r="Z892" s="43"/>
      <c r="AA892" s="43"/>
      <c r="AB892" s="43"/>
      <c r="AC892" s="43"/>
      <c r="AD892" s="43"/>
      <c r="AE892" s="43"/>
      <c r="AF892" s="43"/>
    </row>
    <row r="893" spans="1:32"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
      <c r="W893" s="43"/>
      <c r="X893" s="50"/>
      <c r="Y893" s="43"/>
      <c r="Z893" s="43"/>
      <c r="AA893" s="43"/>
      <c r="AB893" s="43"/>
      <c r="AC893" s="43"/>
      <c r="AD893" s="43"/>
      <c r="AE893" s="43"/>
      <c r="AF893" s="43"/>
    </row>
    <row r="894" spans="1:32"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
      <c r="W894" s="43"/>
      <c r="X894" s="50"/>
      <c r="Y894" s="43"/>
      <c r="Z894" s="43"/>
      <c r="AA894" s="43"/>
      <c r="AB894" s="43"/>
      <c r="AC894" s="43"/>
      <c r="AD894" s="43"/>
      <c r="AE894" s="43"/>
      <c r="AF894" s="43"/>
    </row>
    <row r="895" spans="1:32"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
      <c r="W895" s="43"/>
      <c r="X895" s="50"/>
      <c r="Y895" s="43"/>
      <c r="Z895" s="43"/>
      <c r="AA895" s="43"/>
      <c r="AB895" s="43"/>
      <c r="AC895" s="43"/>
      <c r="AD895" s="43"/>
      <c r="AE895" s="43"/>
      <c r="AF895" s="43"/>
    </row>
    <row r="896" spans="1:32"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
      <c r="W896" s="43"/>
      <c r="X896" s="50"/>
      <c r="Y896" s="43"/>
      <c r="Z896" s="43"/>
      <c r="AA896" s="43"/>
      <c r="AB896" s="43"/>
      <c r="AC896" s="43"/>
      <c r="AD896" s="43"/>
      <c r="AE896" s="43"/>
      <c r="AF896" s="43"/>
    </row>
    <row r="897" spans="1:32"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
      <c r="W897" s="43"/>
      <c r="X897" s="50"/>
      <c r="Y897" s="43"/>
      <c r="Z897" s="43"/>
      <c r="AA897" s="43"/>
      <c r="AB897" s="43"/>
      <c r="AC897" s="43"/>
      <c r="AD897" s="43"/>
      <c r="AE897" s="43"/>
      <c r="AF897" s="43"/>
    </row>
    <row r="898" spans="1:32"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
      <c r="W898" s="43"/>
      <c r="X898" s="50"/>
      <c r="Y898" s="43"/>
      <c r="Z898" s="43"/>
      <c r="AA898" s="43"/>
      <c r="AB898" s="43"/>
      <c r="AC898" s="43"/>
      <c r="AD898" s="43"/>
      <c r="AE898" s="43"/>
      <c r="AF898" s="43"/>
    </row>
    <row r="899" spans="1:32"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
      <c r="W899" s="43"/>
      <c r="X899" s="50"/>
      <c r="Y899" s="43"/>
      <c r="Z899" s="43"/>
      <c r="AA899" s="43"/>
      <c r="AB899" s="43"/>
      <c r="AC899" s="43"/>
      <c r="AD899" s="43"/>
      <c r="AE899" s="43"/>
      <c r="AF899" s="43"/>
    </row>
    <row r="900" spans="1:32"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
      <c r="W900" s="43"/>
      <c r="X900" s="50"/>
      <c r="Y900" s="43"/>
      <c r="Z900" s="43"/>
      <c r="AA900" s="43"/>
      <c r="AB900" s="43"/>
      <c r="AC900" s="43"/>
      <c r="AD900" s="43"/>
      <c r="AE900" s="43"/>
      <c r="AF900" s="43"/>
    </row>
    <row r="901" spans="1:32"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
      <c r="W901" s="43"/>
      <c r="X901" s="50"/>
      <c r="Y901" s="43"/>
      <c r="Z901" s="43"/>
      <c r="AA901" s="43"/>
      <c r="AB901" s="43"/>
      <c r="AC901" s="43"/>
      <c r="AD901" s="43"/>
      <c r="AE901" s="43"/>
      <c r="AF901" s="43"/>
    </row>
    <row r="902" spans="1:32"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
      <c r="W902" s="43"/>
      <c r="X902" s="50"/>
      <c r="Y902" s="43"/>
      <c r="Z902" s="43"/>
      <c r="AA902" s="43"/>
      <c r="AB902" s="43"/>
      <c r="AC902" s="43"/>
      <c r="AD902" s="43"/>
      <c r="AE902" s="43"/>
      <c r="AF902" s="43"/>
    </row>
    <row r="903" spans="1:32"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
      <c r="W903" s="43"/>
      <c r="X903" s="50"/>
      <c r="Y903" s="43"/>
      <c r="Z903" s="43"/>
      <c r="AA903" s="43"/>
      <c r="AB903" s="43"/>
      <c r="AC903" s="43"/>
      <c r="AD903" s="43"/>
      <c r="AE903" s="43"/>
      <c r="AF903" s="43"/>
    </row>
    <row r="904" spans="1:32"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
      <c r="W904" s="43"/>
      <c r="X904" s="50"/>
      <c r="Y904" s="43"/>
      <c r="Z904" s="43"/>
      <c r="AA904" s="43"/>
      <c r="AB904" s="43"/>
      <c r="AC904" s="43"/>
      <c r="AD904" s="43"/>
      <c r="AE904" s="43"/>
      <c r="AF904" s="43"/>
    </row>
    <row r="905" spans="1:32"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
      <c r="W905" s="43"/>
      <c r="X905" s="50"/>
      <c r="Y905" s="43"/>
      <c r="Z905" s="43"/>
      <c r="AA905" s="43"/>
      <c r="AB905" s="43"/>
      <c r="AC905" s="43"/>
      <c r="AD905" s="43"/>
      <c r="AE905" s="43"/>
      <c r="AF905" s="43"/>
    </row>
    <row r="906" spans="1:32"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
      <c r="W906" s="43"/>
      <c r="X906" s="50"/>
      <c r="Y906" s="43"/>
      <c r="Z906" s="43"/>
      <c r="AA906" s="43"/>
      <c r="AB906" s="43"/>
      <c r="AC906" s="43"/>
      <c r="AD906" s="43"/>
      <c r="AE906" s="43"/>
      <c r="AF906" s="43"/>
    </row>
    <row r="907" spans="1:32"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
      <c r="W907" s="43"/>
      <c r="X907" s="50"/>
      <c r="Y907" s="43"/>
      <c r="Z907" s="43"/>
      <c r="AA907" s="43"/>
      <c r="AB907" s="43"/>
      <c r="AC907" s="43"/>
      <c r="AD907" s="43"/>
      <c r="AE907" s="43"/>
      <c r="AF907" s="43"/>
    </row>
    <row r="908" spans="1:32"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
      <c r="W908" s="43"/>
      <c r="X908" s="50"/>
      <c r="Y908" s="43"/>
      <c r="Z908" s="43"/>
      <c r="AA908" s="43"/>
      <c r="AB908" s="43"/>
      <c r="AC908" s="43"/>
      <c r="AD908" s="43"/>
      <c r="AE908" s="43"/>
      <c r="AF908" s="43"/>
    </row>
    <row r="909" spans="1:32"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
      <c r="W909" s="43"/>
      <c r="X909" s="50"/>
      <c r="Y909" s="43"/>
      <c r="Z909" s="43"/>
      <c r="AA909" s="43"/>
      <c r="AB909" s="43"/>
      <c r="AC909" s="43"/>
      <c r="AD909" s="43"/>
      <c r="AE909" s="43"/>
      <c r="AF909" s="43"/>
    </row>
    <row r="910" spans="1:32"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
      <c r="W910" s="43"/>
      <c r="X910" s="50"/>
      <c r="Y910" s="43"/>
      <c r="Z910" s="43"/>
      <c r="AA910" s="43"/>
      <c r="AB910" s="43"/>
      <c r="AC910" s="43"/>
      <c r="AD910" s="43"/>
      <c r="AE910" s="43"/>
      <c r="AF910" s="43"/>
    </row>
    <row r="911" spans="1:32"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
      <c r="W911" s="43"/>
      <c r="X911" s="50"/>
      <c r="Y911" s="43"/>
      <c r="Z911" s="43"/>
      <c r="AA911" s="43"/>
      <c r="AB911" s="43"/>
      <c r="AC911" s="43"/>
      <c r="AD911" s="43"/>
      <c r="AE911" s="43"/>
      <c r="AF911" s="43"/>
    </row>
    <row r="912" spans="1:32"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
      <c r="W912" s="43"/>
      <c r="X912" s="50"/>
      <c r="Y912" s="43"/>
      <c r="Z912" s="43"/>
      <c r="AA912" s="43"/>
      <c r="AB912" s="43"/>
      <c r="AC912" s="43"/>
      <c r="AD912" s="43"/>
      <c r="AE912" s="43"/>
      <c r="AF912" s="43"/>
    </row>
    <row r="913" spans="1:32"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
      <c r="W913" s="43"/>
      <c r="X913" s="50"/>
      <c r="Y913" s="43"/>
      <c r="Z913" s="43"/>
      <c r="AA913" s="43"/>
      <c r="AB913" s="43"/>
      <c r="AC913" s="43"/>
      <c r="AD913" s="43"/>
      <c r="AE913" s="43"/>
      <c r="AF913" s="43"/>
    </row>
    <row r="914" spans="1:32"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
      <c r="W914" s="43"/>
      <c r="X914" s="50"/>
      <c r="Y914" s="43"/>
      <c r="Z914" s="43"/>
      <c r="AA914" s="43"/>
      <c r="AB914" s="43"/>
      <c r="AC914" s="43"/>
      <c r="AD914" s="43"/>
      <c r="AE914" s="43"/>
      <c r="AF914" s="43"/>
    </row>
    <row r="915" spans="1:32"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
      <c r="W915" s="43"/>
      <c r="X915" s="50"/>
      <c r="Y915" s="43"/>
      <c r="Z915" s="43"/>
      <c r="AA915" s="43"/>
      <c r="AB915" s="43"/>
      <c r="AC915" s="43"/>
      <c r="AD915" s="43"/>
      <c r="AE915" s="43"/>
      <c r="AF915" s="43"/>
    </row>
    <row r="916" spans="1:32"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
      <c r="W916" s="43"/>
      <c r="X916" s="50"/>
      <c r="Y916" s="43"/>
      <c r="Z916" s="43"/>
      <c r="AA916" s="43"/>
      <c r="AB916" s="43"/>
      <c r="AC916" s="43"/>
      <c r="AD916" s="43"/>
      <c r="AE916" s="43"/>
      <c r="AF916" s="43"/>
    </row>
    <row r="917" spans="1:32"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
      <c r="W917" s="43"/>
      <c r="X917" s="50"/>
      <c r="Y917" s="43"/>
      <c r="Z917" s="43"/>
      <c r="AA917" s="43"/>
      <c r="AB917" s="43"/>
      <c r="AC917" s="43"/>
      <c r="AD917" s="43"/>
      <c r="AE917" s="43"/>
      <c r="AF917" s="43"/>
    </row>
    <row r="918" spans="1:32"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
      <c r="W918" s="43"/>
      <c r="X918" s="50"/>
      <c r="Y918" s="43"/>
      <c r="Z918" s="43"/>
      <c r="AA918" s="43"/>
      <c r="AB918" s="43"/>
      <c r="AC918" s="43"/>
      <c r="AD918" s="43"/>
      <c r="AE918" s="43"/>
      <c r="AF918" s="43"/>
    </row>
    <row r="919" spans="1:32"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
      <c r="W919" s="43"/>
      <c r="X919" s="50"/>
      <c r="Y919" s="43"/>
      <c r="Z919" s="43"/>
      <c r="AA919" s="43"/>
      <c r="AB919" s="43"/>
      <c r="AC919" s="43"/>
      <c r="AD919" s="43"/>
      <c r="AE919" s="43"/>
      <c r="AF919" s="43"/>
    </row>
    <row r="920" spans="1:32"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
      <c r="W920" s="43"/>
      <c r="X920" s="50"/>
      <c r="Y920" s="43"/>
      <c r="Z920" s="43"/>
      <c r="AA920" s="43"/>
      <c r="AB920" s="43"/>
      <c r="AC920" s="43"/>
      <c r="AD920" s="43"/>
      <c r="AE920" s="43"/>
      <c r="AF920" s="43"/>
    </row>
    <row r="921" spans="1:32"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
      <c r="W921" s="43"/>
      <c r="X921" s="50"/>
      <c r="Y921" s="43"/>
      <c r="Z921" s="43"/>
      <c r="AA921" s="43"/>
      <c r="AB921" s="43"/>
      <c r="AC921" s="43"/>
      <c r="AD921" s="43"/>
      <c r="AE921" s="43"/>
      <c r="AF921" s="43"/>
    </row>
    <row r="922" spans="1:32"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
      <c r="W922" s="43"/>
      <c r="X922" s="50"/>
      <c r="Y922" s="43"/>
      <c r="Z922" s="43"/>
      <c r="AA922" s="43"/>
      <c r="AB922" s="43"/>
      <c r="AC922" s="43"/>
      <c r="AD922" s="43"/>
      <c r="AE922" s="43"/>
      <c r="AF922" s="43"/>
    </row>
    <row r="923" spans="1:32"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
      <c r="W923" s="43"/>
      <c r="X923" s="50"/>
      <c r="Y923" s="43"/>
      <c r="Z923" s="43"/>
      <c r="AA923" s="43"/>
      <c r="AB923" s="43"/>
      <c r="AC923" s="43"/>
      <c r="AD923" s="43"/>
      <c r="AE923" s="43"/>
      <c r="AF923" s="43"/>
    </row>
    <row r="924" spans="1:32"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
      <c r="W924" s="43"/>
      <c r="X924" s="50"/>
      <c r="Y924" s="43"/>
      <c r="Z924" s="43"/>
      <c r="AA924" s="43"/>
      <c r="AB924" s="43"/>
      <c r="AC924" s="43"/>
      <c r="AD924" s="43"/>
      <c r="AE924" s="43"/>
      <c r="AF924" s="43"/>
    </row>
    <row r="925" spans="1:32"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
      <c r="W925" s="43"/>
      <c r="X925" s="50"/>
      <c r="Y925" s="43"/>
      <c r="Z925" s="43"/>
      <c r="AA925" s="43"/>
      <c r="AB925" s="43"/>
      <c r="AC925" s="43"/>
      <c r="AD925" s="43"/>
      <c r="AE925" s="43"/>
      <c r="AF925" s="43"/>
    </row>
    <row r="926" spans="1:32"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
      <c r="W926" s="43"/>
      <c r="X926" s="50"/>
      <c r="Y926" s="43"/>
      <c r="Z926" s="43"/>
      <c r="AA926" s="43"/>
      <c r="AB926" s="43"/>
      <c r="AC926" s="43"/>
      <c r="AD926" s="43"/>
      <c r="AE926" s="43"/>
      <c r="AF926" s="43"/>
    </row>
    <row r="927" spans="1:32"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
      <c r="W927" s="43"/>
      <c r="X927" s="50"/>
      <c r="Y927" s="43"/>
      <c r="Z927" s="43"/>
      <c r="AA927" s="43"/>
      <c r="AB927" s="43"/>
      <c r="AC927" s="43"/>
      <c r="AD927" s="43"/>
      <c r="AE927" s="43"/>
      <c r="AF927" s="43"/>
    </row>
    <row r="928" spans="1:32"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
      <c r="W928" s="43"/>
      <c r="X928" s="50"/>
      <c r="Y928" s="43"/>
      <c r="Z928" s="43"/>
      <c r="AA928" s="43"/>
      <c r="AB928" s="43"/>
      <c r="AC928" s="43"/>
      <c r="AD928" s="43"/>
      <c r="AE928" s="43"/>
      <c r="AF928" s="43"/>
    </row>
    <row r="929" spans="1:32"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
      <c r="W929" s="43"/>
      <c r="X929" s="50"/>
      <c r="Y929" s="43"/>
      <c r="Z929" s="43"/>
      <c r="AA929" s="43"/>
      <c r="AB929" s="43"/>
      <c r="AC929" s="43"/>
      <c r="AD929" s="43"/>
      <c r="AE929" s="43"/>
      <c r="AF929" s="43"/>
    </row>
    <row r="930" spans="1:32"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
      <c r="W930" s="43"/>
      <c r="X930" s="50"/>
      <c r="Y930" s="43"/>
      <c r="Z930" s="43"/>
      <c r="AA930" s="43"/>
      <c r="AB930" s="43"/>
      <c r="AC930" s="43"/>
      <c r="AD930" s="43"/>
      <c r="AE930" s="43"/>
      <c r="AF930" s="43"/>
    </row>
    <row r="931" spans="1:32"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
      <c r="W931" s="43"/>
      <c r="X931" s="50"/>
      <c r="Y931" s="43"/>
      <c r="Z931" s="43"/>
      <c r="AA931" s="43"/>
      <c r="AB931" s="43"/>
      <c r="AC931" s="43"/>
      <c r="AD931" s="43"/>
      <c r="AE931" s="43"/>
      <c r="AF931" s="43"/>
    </row>
    <row r="932" spans="1:32"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
      <c r="W932" s="43"/>
      <c r="X932" s="50"/>
      <c r="Y932" s="43"/>
      <c r="Z932" s="43"/>
      <c r="AA932" s="43"/>
      <c r="AB932" s="43"/>
      <c r="AC932" s="43"/>
      <c r="AD932" s="43"/>
      <c r="AE932" s="43"/>
      <c r="AF932" s="43"/>
    </row>
    <row r="933" spans="1:32"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
      <c r="W933" s="43"/>
      <c r="X933" s="50"/>
      <c r="Y933" s="43"/>
      <c r="Z933" s="43"/>
      <c r="AA933" s="43"/>
      <c r="AB933" s="43"/>
      <c r="AC933" s="43"/>
      <c r="AD933" s="43"/>
      <c r="AE933" s="43"/>
      <c r="AF933" s="43"/>
    </row>
    <row r="934" spans="1:32"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
      <c r="W934" s="43"/>
      <c r="X934" s="50"/>
      <c r="Y934" s="43"/>
      <c r="Z934" s="43"/>
      <c r="AA934" s="43"/>
      <c r="AB934" s="43"/>
      <c r="AC934" s="43"/>
      <c r="AD934" s="43"/>
      <c r="AE934" s="43"/>
      <c r="AF934" s="43"/>
    </row>
    <row r="935" spans="1:32"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
      <c r="W935" s="43"/>
      <c r="X935" s="50"/>
      <c r="Y935" s="43"/>
      <c r="Z935" s="43"/>
      <c r="AA935" s="43"/>
      <c r="AB935" s="43"/>
      <c r="AC935" s="43"/>
      <c r="AD935" s="43"/>
      <c r="AE935" s="43"/>
      <c r="AF935" s="43"/>
    </row>
    <row r="936" spans="1:32"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
      <c r="W936" s="43"/>
      <c r="X936" s="50"/>
      <c r="Y936" s="43"/>
      <c r="Z936" s="43"/>
      <c r="AA936" s="43"/>
      <c r="AB936" s="43"/>
      <c r="AC936" s="43"/>
      <c r="AD936" s="43"/>
      <c r="AE936" s="43"/>
      <c r="AF936" s="43"/>
    </row>
    <row r="937" spans="1:32"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
      <c r="W937" s="43"/>
      <c r="X937" s="50"/>
      <c r="Y937" s="43"/>
      <c r="Z937" s="43"/>
      <c r="AA937" s="43"/>
      <c r="AB937" s="43"/>
      <c r="AC937" s="43"/>
      <c r="AD937" s="43"/>
      <c r="AE937" s="43"/>
      <c r="AF937" s="43"/>
    </row>
    <row r="938" spans="1:32"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
      <c r="W938" s="43"/>
      <c r="X938" s="50"/>
      <c r="Y938" s="43"/>
      <c r="Z938" s="43"/>
      <c r="AA938" s="43"/>
      <c r="AB938" s="43"/>
      <c r="AC938" s="43"/>
      <c r="AD938" s="43"/>
      <c r="AE938" s="43"/>
      <c r="AF938" s="43"/>
    </row>
    <row r="939" spans="1:32"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
      <c r="W939" s="43"/>
      <c r="X939" s="50"/>
      <c r="Y939" s="43"/>
      <c r="Z939" s="43"/>
      <c r="AA939" s="43"/>
      <c r="AB939" s="43"/>
      <c r="AC939" s="43"/>
      <c r="AD939" s="43"/>
      <c r="AE939" s="43"/>
      <c r="AF939" s="43"/>
    </row>
    <row r="940" spans="1:32"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
      <c r="W940" s="43"/>
      <c r="X940" s="50"/>
      <c r="Y940" s="43"/>
      <c r="Z940" s="43"/>
      <c r="AA940" s="43"/>
      <c r="AB940" s="43"/>
      <c r="AC940" s="43"/>
      <c r="AD940" s="43"/>
      <c r="AE940" s="43"/>
      <c r="AF940" s="43"/>
    </row>
    <row r="941" spans="1:32"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
      <c r="W941" s="43"/>
      <c r="X941" s="50"/>
      <c r="Y941" s="43"/>
      <c r="Z941" s="43"/>
      <c r="AA941" s="43"/>
      <c r="AB941" s="43"/>
      <c r="AC941" s="43"/>
      <c r="AD941" s="43"/>
      <c r="AE941" s="43"/>
      <c r="AF941" s="43"/>
    </row>
    <row r="942" spans="1:32"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
      <c r="W942" s="43"/>
      <c r="X942" s="50"/>
      <c r="Y942" s="43"/>
      <c r="Z942" s="43"/>
      <c r="AA942" s="43"/>
      <c r="AB942" s="43"/>
      <c r="AC942" s="43"/>
      <c r="AD942" s="43"/>
      <c r="AE942" s="43"/>
      <c r="AF942" s="43"/>
    </row>
    <row r="943" spans="1:32"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
      <c r="W943" s="43"/>
      <c r="X943" s="50"/>
      <c r="Y943" s="43"/>
      <c r="Z943" s="43"/>
      <c r="AA943" s="43"/>
      <c r="AB943" s="43"/>
      <c r="AC943" s="43"/>
      <c r="AD943" s="43"/>
      <c r="AE943" s="43"/>
      <c r="AF943" s="43"/>
    </row>
    <row r="944" spans="1:32"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
      <c r="W944" s="43"/>
      <c r="X944" s="50"/>
      <c r="Y944" s="43"/>
      <c r="Z944" s="43"/>
      <c r="AA944" s="43"/>
      <c r="AB944" s="43"/>
      <c r="AC944" s="43"/>
      <c r="AD944" s="43"/>
      <c r="AE944" s="43"/>
      <c r="AF944" s="43"/>
    </row>
    <row r="945" spans="1:32"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
      <c r="W945" s="43"/>
      <c r="X945" s="50"/>
      <c r="Y945" s="43"/>
      <c r="Z945" s="43"/>
      <c r="AA945" s="43"/>
      <c r="AB945" s="43"/>
      <c r="AC945" s="43"/>
      <c r="AD945" s="43"/>
      <c r="AE945" s="43"/>
      <c r="AF945" s="43"/>
    </row>
    <row r="946" spans="1:32"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
      <c r="W946" s="43"/>
      <c r="X946" s="50"/>
      <c r="Y946" s="43"/>
      <c r="Z946" s="43"/>
      <c r="AA946" s="43"/>
      <c r="AB946" s="43"/>
      <c r="AC946" s="43"/>
      <c r="AD946" s="43"/>
      <c r="AE946" s="43"/>
      <c r="AF946" s="43"/>
    </row>
    <row r="947" spans="1:32"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
      <c r="W947" s="43"/>
      <c r="X947" s="50"/>
      <c r="Y947" s="43"/>
      <c r="Z947" s="43"/>
      <c r="AA947" s="43"/>
      <c r="AB947" s="43"/>
      <c r="AC947" s="43"/>
      <c r="AD947" s="43"/>
      <c r="AE947" s="43"/>
      <c r="AF947" s="43"/>
    </row>
    <row r="948" spans="1:32"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
      <c r="W948" s="43"/>
      <c r="X948" s="50"/>
      <c r="Y948" s="43"/>
      <c r="Z948" s="43"/>
      <c r="AA948" s="43"/>
      <c r="AB948" s="43"/>
      <c r="AC948" s="43"/>
      <c r="AD948" s="43"/>
      <c r="AE948" s="43"/>
      <c r="AF948" s="43"/>
    </row>
    <row r="949" spans="1:32"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
      <c r="W949" s="43"/>
      <c r="X949" s="50"/>
      <c r="Y949" s="43"/>
      <c r="Z949" s="43"/>
      <c r="AA949" s="43"/>
      <c r="AB949" s="43"/>
      <c r="AC949" s="43"/>
      <c r="AD949" s="43"/>
      <c r="AE949" s="43"/>
      <c r="AF949" s="43"/>
    </row>
    <row r="950" spans="1:32"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
      <c r="W950" s="43"/>
      <c r="X950" s="50"/>
      <c r="Y950" s="43"/>
      <c r="Z950" s="43"/>
      <c r="AA950" s="43"/>
      <c r="AB950" s="43"/>
      <c r="AC950" s="43"/>
      <c r="AD950" s="43"/>
      <c r="AE950" s="43"/>
      <c r="AF950" s="43"/>
    </row>
    <row r="951" spans="1:32"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
      <c r="W951" s="43"/>
      <c r="X951" s="50"/>
      <c r="Y951" s="43"/>
      <c r="Z951" s="43"/>
      <c r="AA951" s="43"/>
      <c r="AB951" s="43"/>
      <c r="AC951" s="43"/>
      <c r="AD951" s="43"/>
      <c r="AE951" s="43"/>
      <c r="AF951" s="43"/>
    </row>
    <row r="952" spans="1:32"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
      <c r="W952" s="43"/>
      <c r="X952" s="50"/>
      <c r="Y952" s="43"/>
      <c r="Z952" s="43"/>
      <c r="AA952" s="43"/>
      <c r="AB952" s="43"/>
      <c r="AC952" s="43"/>
      <c r="AD952" s="43"/>
      <c r="AE952" s="43"/>
      <c r="AF952" s="43"/>
    </row>
    <row r="953" spans="1:32"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
      <c r="W953" s="43"/>
      <c r="X953" s="50"/>
      <c r="Y953" s="43"/>
      <c r="Z953" s="43"/>
      <c r="AA953" s="43"/>
      <c r="AB953" s="43"/>
      <c r="AC953" s="43"/>
      <c r="AD953" s="43"/>
      <c r="AE953" s="43"/>
      <c r="AF953" s="43"/>
    </row>
    <row r="954" spans="1:32"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
      <c r="W954" s="43"/>
      <c r="X954" s="50"/>
      <c r="Y954" s="43"/>
      <c r="Z954" s="43"/>
      <c r="AA954" s="43"/>
      <c r="AB954" s="43"/>
      <c r="AC954" s="43"/>
      <c r="AD954" s="43"/>
      <c r="AE954" s="43"/>
      <c r="AF954" s="43"/>
    </row>
    <row r="955" spans="1:32"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
      <c r="W955" s="43"/>
      <c r="X955" s="50"/>
      <c r="Y955" s="43"/>
      <c r="Z955" s="43"/>
      <c r="AA955" s="43"/>
      <c r="AB955" s="43"/>
      <c r="AC955" s="43"/>
      <c r="AD955" s="43"/>
      <c r="AE955" s="43"/>
      <c r="AF955" s="43"/>
    </row>
    <row r="956" spans="1:32"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
      <c r="W956" s="43"/>
      <c r="X956" s="50"/>
      <c r="Y956" s="43"/>
      <c r="Z956" s="43"/>
      <c r="AA956" s="43"/>
      <c r="AB956" s="43"/>
      <c r="AC956" s="43"/>
      <c r="AD956" s="43"/>
      <c r="AE956" s="43"/>
      <c r="AF956" s="43"/>
    </row>
    <row r="957" spans="1:32"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
      <c r="W957" s="43"/>
      <c r="X957" s="50"/>
      <c r="Y957" s="43"/>
      <c r="Z957" s="43"/>
      <c r="AA957" s="43"/>
      <c r="AB957" s="43"/>
      <c r="AC957" s="43"/>
      <c r="AD957" s="43"/>
      <c r="AE957" s="43"/>
      <c r="AF957" s="43"/>
    </row>
    <row r="958" spans="1:32"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
      <c r="W958" s="43"/>
      <c r="X958" s="50"/>
      <c r="Y958" s="43"/>
      <c r="Z958" s="43"/>
      <c r="AA958" s="43"/>
      <c r="AB958" s="43"/>
      <c r="AC958" s="43"/>
      <c r="AD958" s="43"/>
      <c r="AE958" s="43"/>
      <c r="AF958" s="43"/>
    </row>
    <row r="959" spans="1:32"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
      <c r="W959" s="43"/>
      <c r="X959" s="50"/>
      <c r="Y959" s="43"/>
      <c r="Z959" s="43"/>
      <c r="AA959" s="43"/>
      <c r="AB959" s="43"/>
      <c r="AC959" s="43"/>
      <c r="AD959" s="43"/>
      <c r="AE959" s="43"/>
      <c r="AF959" s="43"/>
    </row>
    <row r="960" spans="1:32"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
      <c r="W960" s="43"/>
      <c r="X960" s="50"/>
      <c r="Y960" s="43"/>
      <c r="Z960" s="43"/>
      <c r="AA960" s="43"/>
      <c r="AB960" s="43"/>
      <c r="AC960" s="43"/>
      <c r="AD960" s="43"/>
      <c r="AE960" s="43"/>
      <c r="AF960" s="43"/>
    </row>
    <row r="961" spans="1:32"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
      <c r="W961" s="43"/>
      <c r="X961" s="50"/>
      <c r="Y961" s="43"/>
      <c r="Z961" s="43"/>
      <c r="AA961" s="43"/>
      <c r="AB961" s="43"/>
      <c r="AC961" s="43"/>
      <c r="AD961" s="43"/>
      <c r="AE961" s="43"/>
      <c r="AF961" s="43"/>
    </row>
    <row r="962" spans="1:32"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
      <c r="W962" s="43"/>
      <c r="X962" s="50"/>
      <c r="Y962" s="43"/>
      <c r="Z962" s="43"/>
      <c r="AA962" s="43"/>
      <c r="AB962" s="43"/>
      <c r="AC962" s="43"/>
      <c r="AD962" s="43"/>
      <c r="AE962" s="43"/>
      <c r="AF962" s="43"/>
    </row>
    <row r="963" spans="1:32"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
      <c r="W963" s="43"/>
      <c r="X963" s="50"/>
      <c r="Y963" s="43"/>
      <c r="Z963" s="43"/>
      <c r="AA963" s="43"/>
      <c r="AB963" s="43"/>
      <c r="AC963" s="43"/>
      <c r="AD963" s="43"/>
      <c r="AE963" s="43"/>
      <c r="AF963" s="43"/>
    </row>
  </sheetData>
  <mergeCells count="443">
    <mergeCell ref="A107:Y107"/>
    <mergeCell ref="A108:Y108"/>
    <mergeCell ref="A109:Y109"/>
    <mergeCell ref="O94:O98"/>
    <mergeCell ref="P94:P98"/>
    <mergeCell ref="Q94:Q98"/>
    <mergeCell ref="R94:R98"/>
    <mergeCell ref="S94:S98"/>
    <mergeCell ref="T94:T98"/>
    <mergeCell ref="I94:I98"/>
    <mergeCell ref="J94:J98"/>
    <mergeCell ref="K94:K98"/>
    <mergeCell ref="L94:L98"/>
    <mergeCell ref="M94:M98"/>
    <mergeCell ref="N94:N98"/>
    <mergeCell ref="AA91:AA93"/>
    <mergeCell ref="AB91:AB93"/>
    <mergeCell ref="AC91:AC93"/>
    <mergeCell ref="AD91:AD99"/>
    <mergeCell ref="AE91:AE99"/>
    <mergeCell ref="D94:D98"/>
    <mergeCell ref="E94:E98"/>
    <mergeCell ref="F94:F98"/>
    <mergeCell ref="G94:G98"/>
    <mergeCell ref="H94:H98"/>
    <mergeCell ref="S91:S93"/>
    <mergeCell ref="T91:T93"/>
    <mergeCell ref="U91:U93"/>
    <mergeCell ref="V91:V99"/>
    <mergeCell ref="W91:W93"/>
    <mergeCell ref="Z91:Z93"/>
    <mergeCell ref="U94:U98"/>
    <mergeCell ref="W94:W98"/>
    <mergeCell ref="M91:M93"/>
    <mergeCell ref="N91:N93"/>
    <mergeCell ref="O91:O93"/>
    <mergeCell ref="P91:P93"/>
    <mergeCell ref="Q91:Q93"/>
    <mergeCell ref="R91:R93"/>
    <mergeCell ref="G91:G93"/>
    <mergeCell ref="H91:H93"/>
    <mergeCell ref="I91:I93"/>
    <mergeCell ref="J91:J93"/>
    <mergeCell ref="K91:K93"/>
    <mergeCell ref="L91:L93"/>
    <mergeCell ref="A91:A99"/>
    <mergeCell ref="B91:B99"/>
    <mergeCell ref="C91:C99"/>
    <mergeCell ref="D91:D93"/>
    <mergeCell ref="E91:E93"/>
    <mergeCell ref="F91:F93"/>
    <mergeCell ref="AD86:AD90"/>
    <mergeCell ref="AE86:AE90"/>
    <mergeCell ref="Z88:Z90"/>
    <mergeCell ref="AA88:AA90"/>
    <mergeCell ref="AB88:AB90"/>
    <mergeCell ref="AC88:AC90"/>
    <mergeCell ref="N86:N90"/>
    <mergeCell ref="O86:O90"/>
    <mergeCell ref="P86:P90"/>
    <mergeCell ref="Q86:Q90"/>
    <mergeCell ref="R86:R90"/>
    <mergeCell ref="S86:S90"/>
    <mergeCell ref="H86:H90"/>
    <mergeCell ref="I86:I90"/>
    <mergeCell ref="J86:J90"/>
    <mergeCell ref="K86:K90"/>
    <mergeCell ref="L86:L90"/>
    <mergeCell ref="M86:M90"/>
    <mergeCell ref="AA82:AA85"/>
    <mergeCell ref="AB82:AB85"/>
    <mergeCell ref="AC82:AC85"/>
    <mergeCell ref="AD82:AD85"/>
    <mergeCell ref="AE82:AE85"/>
    <mergeCell ref="C86:C90"/>
    <mergeCell ref="D86:D90"/>
    <mergeCell ref="E86:E90"/>
    <mergeCell ref="F86:F90"/>
    <mergeCell ref="G86:G90"/>
    <mergeCell ref="T82:T85"/>
    <mergeCell ref="U82:U85"/>
    <mergeCell ref="W82:W90"/>
    <mergeCell ref="X82:X85"/>
    <mergeCell ref="Y82:Y85"/>
    <mergeCell ref="Z82:Z85"/>
    <mergeCell ref="T86:T90"/>
    <mergeCell ref="U86:U90"/>
    <mergeCell ref="N82:N85"/>
    <mergeCell ref="O82:O85"/>
    <mergeCell ref="P82:P85"/>
    <mergeCell ref="Q82:Q85"/>
    <mergeCell ref="R82:R85"/>
    <mergeCell ref="S82:S85"/>
    <mergeCell ref="H82:H85"/>
    <mergeCell ref="I82:I85"/>
    <mergeCell ref="J82:J85"/>
    <mergeCell ref="K82:K85"/>
    <mergeCell ref="L82:L85"/>
    <mergeCell ref="M82:M85"/>
    <mergeCell ref="U79:U81"/>
    <mergeCell ref="AD79:AD81"/>
    <mergeCell ref="AE79:AE81"/>
    <mergeCell ref="A82:A90"/>
    <mergeCell ref="B82:B90"/>
    <mergeCell ref="C82:C85"/>
    <mergeCell ref="D82:D85"/>
    <mergeCell ref="E82:E85"/>
    <mergeCell ref="F82:F85"/>
    <mergeCell ref="G82:G85"/>
    <mergeCell ref="O79:O81"/>
    <mergeCell ref="P79:P81"/>
    <mergeCell ref="Q79:Q81"/>
    <mergeCell ref="R79:R81"/>
    <mergeCell ref="S79:S81"/>
    <mergeCell ref="T79:T81"/>
    <mergeCell ref="I79:I81"/>
    <mergeCell ref="J79:J81"/>
    <mergeCell ref="K79:K81"/>
    <mergeCell ref="L79:L81"/>
    <mergeCell ref="M79:M81"/>
    <mergeCell ref="N79:N81"/>
    <mergeCell ref="T75:T78"/>
    <mergeCell ref="U75:U78"/>
    <mergeCell ref="AD75:AD78"/>
    <mergeCell ref="AE75:AE78"/>
    <mergeCell ref="C79:C81"/>
    <mergeCell ref="D79:D81"/>
    <mergeCell ref="E79:E81"/>
    <mergeCell ref="F79:F81"/>
    <mergeCell ref="G79:G81"/>
    <mergeCell ref="H79:H81"/>
    <mergeCell ref="N75:N78"/>
    <mergeCell ref="O75:O78"/>
    <mergeCell ref="P75:P78"/>
    <mergeCell ref="Q75:Q78"/>
    <mergeCell ref="R75:R78"/>
    <mergeCell ref="S75:S78"/>
    <mergeCell ref="H75:H78"/>
    <mergeCell ref="I75:I78"/>
    <mergeCell ref="J75:J78"/>
    <mergeCell ref="K75:K78"/>
    <mergeCell ref="L75:L78"/>
    <mergeCell ref="M75:M78"/>
    <mergeCell ref="S59:S74"/>
    <mergeCell ref="T59:T74"/>
    <mergeCell ref="U59:U74"/>
    <mergeCell ref="A75:A81"/>
    <mergeCell ref="B75:B81"/>
    <mergeCell ref="C75:C78"/>
    <mergeCell ref="D75:D78"/>
    <mergeCell ref="E75:E78"/>
    <mergeCell ref="F75:F78"/>
    <mergeCell ref="G75:G78"/>
    <mergeCell ref="M59:M74"/>
    <mergeCell ref="N59:N74"/>
    <mergeCell ref="O59:O74"/>
    <mergeCell ref="P59:P74"/>
    <mergeCell ref="Q59:Q74"/>
    <mergeCell ref="R59:R74"/>
    <mergeCell ref="G59:G74"/>
    <mergeCell ref="H59:H74"/>
    <mergeCell ref="I59:I74"/>
    <mergeCell ref="J59:J74"/>
    <mergeCell ref="K59:K74"/>
    <mergeCell ref="L59:L74"/>
    <mergeCell ref="A59:A64"/>
    <mergeCell ref="B59:B63"/>
    <mergeCell ref="C59:C74"/>
    <mergeCell ref="D59:D74"/>
    <mergeCell ref="E59:E74"/>
    <mergeCell ref="F59:F74"/>
    <mergeCell ref="O54:O58"/>
    <mergeCell ref="P54:P58"/>
    <mergeCell ref="Q54:Q58"/>
    <mergeCell ref="R54:R58"/>
    <mergeCell ref="S54:S58"/>
    <mergeCell ref="T54:T58"/>
    <mergeCell ref="I54:I58"/>
    <mergeCell ref="J54:J58"/>
    <mergeCell ref="K54:K58"/>
    <mergeCell ref="L54:L58"/>
    <mergeCell ref="M54:M58"/>
    <mergeCell ref="N54:N58"/>
    <mergeCell ref="C54:C58"/>
    <mergeCell ref="D54:D58"/>
    <mergeCell ref="E54:E58"/>
    <mergeCell ref="F54:F58"/>
    <mergeCell ref="G54:G58"/>
    <mergeCell ref="H54:H58"/>
    <mergeCell ref="P49:P53"/>
    <mergeCell ref="Q49:Q53"/>
    <mergeCell ref="R49:R53"/>
    <mergeCell ref="S49:S53"/>
    <mergeCell ref="T49:T53"/>
    <mergeCell ref="U49:U53"/>
    <mergeCell ref="J49:J53"/>
    <mergeCell ref="K49:K53"/>
    <mergeCell ref="L49:L53"/>
    <mergeCell ref="M49:M53"/>
    <mergeCell ref="N49:N53"/>
    <mergeCell ref="O49:O53"/>
    <mergeCell ref="T44:T48"/>
    <mergeCell ref="U44:U48"/>
    <mergeCell ref="W44:W81"/>
    <mergeCell ref="C49:C53"/>
    <mergeCell ref="D49:D53"/>
    <mergeCell ref="E49:E53"/>
    <mergeCell ref="F49:F53"/>
    <mergeCell ref="G49:G53"/>
    <mergeCell ref="H49:H53"/>
    <mergeCell ref="I49:I53"/>
    <mergeCell ref="N44:N48"/>
    <mergeCell ref="O44:O48"/>
    <mergeCell ref="P44:P48"/>
    <mergeCell ref="Q44:Q48"/>
    <mergeCell ref="R44:R48"/>
    <mergeCell ref="S44:S48"/>
    <mergeCell ref="H44:H48"/>
    <mergeCell ref="I44:I48"/>
    <mergeCell ref="J44:J48"/>
    <mergeCell ref="K44:K48"/>
    <mergeCell ref="L44:L48"/>
    <mergeCell ref="M44:M48"/>
    <mergeCell ref="T40:T42"/>
    <mergeCell ref="U40:U42"/>
    <mergeCell ref="W40:W42"/>
    <mergeCell ref="A44:A58"/>
    <mergeCell ref="B44:B58"/>
    <mergeCell ref="C44:C48"/>
    <mergeCell ref="D44:D48"/>
    <mergeCell ref="E44:E48"/>
    <mergeCell ref="F44:F48"/>
    <mergeCell ref="G44:G48"/>
    <mergeCell ref="N40:N42"/>
    <mergeCell ref="O40:O42"/>
    <mergeCell ref="P40:P42"/>
    <mergeCell ref="Q40:Q42"/>
    <mergeCell ref="R40:R42"/>
    <mergeCell ref="S40:S42"/>
    <mergeCell ref="H40:H42"/>
    <mergeCell ref="I40:I42"/>
    <mergeCell ref="J40:J42"/>
    <mergeCell ref="K40:K42"/>
    <mergeCell ref="L40:L42"/>
    <mergeCell ref="M40:M42"/>
    <mergeCell ref="S37:S39"/>
    <mergeCell ref="T37:T39"/>
    <mergeCell ref="U37:U39"/>
    <mergeCell ref="W37:W39"/>
    <mergeCell ref="B40:B42"/>
    <mergeCell ref="C40:C42"/>
    <mergeCell ref="D40:D42"/>
    <mergeCell ref="E40:E42"/>
    <mergeCell ref="F40:F42"/>
    <mergeCell ref="G40:G42"/>
    <mergeCell ref="M37:M39"/>
    <mergeCell ref="N37:N39"/>
    <mergeCell ref="O37:O39"/>
    <mergeCell ref="P37:P39"/>
    <mergeCell ref="Q37:Q39"/>
    <mergeCell ref="R37:R39"/>
    <mergeCell ref="G37:G39"/>
    <mergeCell ref="H37:H39"/>
    <mergeCell ref="I37:I39"/>
    <mergeCell ref="J37:J39"/>
    <mergeCell ref="K37:K39"/>
    <mergeCell ref="L37:L39"/>
    <mergeCell ref="A37:A43"/>
    <mergeCell ref="B37:B39"/>
    <mergeCell ref="C37:C39"/>
    <mergeCell ref="D37:D39"/>
    <mergeCell ref="E37:E39"/>
    <mergeCell ref="F37:F39"/>
    <mergeCell ref="O35:O36"/>
    <mergeCell ref="P35:P36"/>
    <mergeCell ref="Q35:Q36"/>
    <mergeCell ref="R35:R36"/>
    <mergeCell ref="S35:S36"/>
    <mergeCell ref="T35:T36"/>
    <mergeCell ref="I35:I36"/>
    <mergeCell ref="J35:J36"/>
    <mergeCell ref="K35:K36"/>
    <mergeCell ref="L35:L36"/>
    <mergeCell ref="M35:M36"/>
    <mergeCell ref="N35:N36"/>
    <mergeCell ref="A34:A36"/>
    <mergeCell ref="B34:B36"/>
    <mergeCell ref="U34:U36"/>
    <mergeCell ref="W34:W36"/>
    <mergeCell ref="C35:C36"/>
    <mergeCell ref="D35:D36"/>
    <mergeCell ref="E35:E36"/>
    <mergeCell ref="F35:F36"/>
    <mergeCell ref="G35:G36"/>
    <mergeCell ref="H35:H36"/>
    <mergeCell ref="U31:U33"/>
    <mergeCell ref="V31:V32"/>
    <mergeCell ref="W31:W33"/>
    <mergeCell ref="AD31:AD33"/>
    <mergeCell ref="AE31:AE33"/>
    <mergeCell ref="Z32:Z39"/>
    <mergeCell ref="AA32:AA39"/>
    <mergeCell ref="AB32:AB39"/>
    <mergeCell ref="AC32:AC39"/>
    <mergeCell ref="O31:O33"/>
    <mergeCell ref="P31:P33"/>
    <mergeCell ref="Q31:Q33"/>
    <mergeCell ref="R31:R33"/>
    <mergeCell ref="S31:S33"/>
    <mergeCell ref="T31:T33"/>
    <mergeCell ref="I31:I33"/>
    <mergeCell ref="J31:J33"/>
    <mergeCell ref="K31:K33"/>
    <mergeCell ref="L31:L33"/>
    <mergeCell ref="M31:M33"/>
    <mergeCell ref="N31:N33"/>
    <mergeCell ref="U29:U30"/>
    <mergeCell ref="W29:W30"/>
    <mergeCell ref="AD29:AD30"/>
    <mergeCell ref="AE29:AE30"/>
    <mergeCell ref="C31:C33"/>
    <mergeCell ref="D31:D33"/>
    <mergeCell ref="E31:E33"/>
    <mergeCell ref="F31:F33"/>
    <mergeCell ref="G31:G33"/>
    <mergeCell ref="H31:H33"/>
    <mergeCell ref="O29:O30"/>
    <mergeCell ref="P29:P30"/>
    <mergeCell ref="Q29:Q30"/>
    <mergeCell ref="R29:R30"/>
    <mergeCell ref="S29:S30"/>
    <mergeCell ref="T29:T30"/>
    <mergeCell ref="I29:I30"/>
    <mergeCell ref="J29:J30"/>
    <mergeCell ref="K29:K30"/>
    <mergeCell ref="L29:L30"/>
    <mergeCell ref="M29:M30"/>
    <mergeCell ref="N29:N30"/>
    <mergeCell ref="U25:U28"/>
    <mergeCell ref="W25:W28"/>
    <mergeCell ref="AD25:AD28"/>
    <mergeCell ref="AE25:AE28"/>
    <mergeCell ref="C29:C30"/>
    <mergeCell ref="D29:D30"/>
    <mergeCell ref="E29:E30"/>
    <mergeCell ref="F29:F30"/>
    <mergeCell ref="G29:G30"/>
    <mergeCell ref="H29:H30"/>
    <mergeCell ref="O25:O28"/>
    <mergeCell ref="P25:P28"/>
    <mergeCell ref="Q25:Q28"/>
    <mergeCell ref="R25:R28"/>
    <mergeCell ref="S25:S28"/>
    <mergeCell ref="T25:T28"/>
    <mergeCell ref="I25:I28"/>
    <mergeCell ref="J25:J28"/>
    <mergeCell ref="K25:K28"/>
    <mergeCell ref="L25:L28"/>
    <mergeCell ref="M25:M28"/>
    <mergeCell ref="N25:N28"/>
    <mergeCell ref="C25:C28"/>
    <mergeCell ref="D25:D28"/>
    <mergeCell ref="E25:E28"/>
    <mergeCell ref="F25:F28"/>
    <mergeCell ref="G25:G28"/>
    <mergeCell ref="H25:H28"/>
    <mergeCell ref="Q22:Q24"/>
    <mergeCell ref="R22:R24"/>
    <mergeCell ref="S22:S24"/>
    <mergeCell ref="T22:T24"/>
    <mergeCell ref="U22:U24"/>
    <mergeCell ref="W22:W24"/>
    <mergeCell ref="K22:K24"/>
    <mergeCell ref="L22:L24"/>
    <mergeCell ref="M22:M24"/>
    <mergeCell ref="N22:N24"/>
    <mergeCell ref="O22:O24"/>
    <mergeCell ref="P22:P24"/>
    <mergeCell ref="AD19:AD20"/>
    <mergeCell ref="AE19:AE20"/>
    <mergeCell ref="C22:C24"/>
    <mergeCell ref="D22:D24"/>
    <mergeCell ref="E22:E24"/>
    <mergeCell ref="F22:F24"/>
    <mergeCell ref="G22:G24"/>
    <mergeCell ref="H22:H24"/>
    <mergeCell ref="I22:I24"/>
    <mergeCell ref="J22:J24"/>
    <mergeCell ref="U18:U21"/>
    <mergeCell ref="W18:W21"/>
    <mergeCell ref="Z18:Z21"/>
    <mergeCell ref="AA18:AA21"/>
    <mergeCell ref="AB18:AB21"/>
    <mergeCell ref="AC18:AC21"/>
    <mergeCell ref="V19:V20"/>
    <mergeCell ref="O18:O21"/>
    <mergeCell ref="P18:P21"/>
    <mergeCell ref="Q18:Q21"/>
    <mergeCell ref="R18:R21"/>
    <mergeCell ref="S18:S21"/>
    <mergeCell ref="T18:T21"/>
    <mergeCell ref="I18:I21"/>
    <mergeCell ref="J18:J21"/>
    <mergeCell ref="K18:K21"/>
    <mergeCell ref="L18:L21"/>
    <mergeCell ref="M18:M21"/>
    <mergeCell ref="N18:N21"/>
    <mergeCell ref="AD16:AD17"/>
    <mergeCell ref="AE16:AE17"/>
    <mergeCell ref="A18:A33"/>
    <mergeCell ref="B18:B33"/>
    <mergeCell ref="C18:C21"/>
    <mergeCell ref="D18:D21"/>
    <mergeCell ref="E18:E21"/>
    <mergeCell ref="F18:F21"/>
    <mergeCell ref="G18:G21"/>
    <mergeCell ref="H18:H21"/>
    <mergeCell ref="Z15:AC15"/>
    <mergeCell ref="AD15:AE15"/>
    <mergeCell ref="G16:I16"/>
    <mergeCell ref="J16:L16"/>
    <mergeCell ref="M16:O16"/>
    <mergeCell ref="P16:R16"/>
    <mergeCell ref="W16:W17"/>
    <mergeCell ref="X16:X17"/>
    <mergeCell ref="Y16:Y17"/>
    <mergeCell ref="AA16:AB16"/>
    <mergeCell ref="G15:R15"/>
    <mergeCell ref="S15:S17"/>
    <mergeCell ref="T15:T17"/>
    <mergeCell ref="U15:U17"/>
    <mergeCell ref="V15:V17"/>
    <mergeCell ref="W15:Y15"/>
    <mergeCell ref="A1:AE1"/>
    <mergeCell ref="A2:AE2"/>
    <mergeCell ref="A4:AE4"/>
    <mergeCell ref="A5:AE5"/>
    <mergeCell ref="A15:A17"/>
    <mergeCell ref="B15:B17"/>
    <mergeCell ref="C15:C17"/>
    <mergeCell ref="D15:D17"/>
    <mergeCell ref="E15:E17"/>
    <mergeCell ref="F15:F17"/>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A22" zoomScale="60" zoomScaleNormal="60" workbookViewId="0">
      <selection activeCell="V25" sqref="V25"/>
    </sheetView>
  </sheetViews>
  <sheetFormatPr baseColWidth="10" defaultColWidth="14.453125" defaultRowHeight="15" customHeight="1"/>
  <cols>
    <col min="1" max="1" width="34.08984375" style="30" customWidth="1"/>
    <col min="2" max="2" width="66.453125" style="30" customWidth="1"/>
    <col min="3" max="3" width="14.54296875" style="30" customWidth="1"/>
    <col min="4" max="4" width="19.81640625" style="30" customWidth="1"/>
    <col min="5" max="5" width="11.7265625" style="30" customWidth="1"/>
    <col min="6" max="6" width="9.81640625" style="30" customWidth="1"/>
    <col min="7" max="18" width="9.54296875" style="30" hidden="1" customWidth="1"/>
    <col min="19" max="19" width="39.08984375" style="30" customWidth="1"/>
    <col min="20" max="20" width="26.453125" style="30" customWidth="1"/>
    <col min="21" max="21" width="22.7265625" style="30" customWidth="1"/>
    <col min="22" max="22" width="67.453125" style="30" customWidth="1"/>
    <col min="23" max="23" width="29.7265625" style="30" hidden="1" customWidth="1"/>
    <col min="24" max="24" width="29.81640625" style="30" hidden="1" customWidth="1"/>
    <col min="25" max="25" width="33.08984375" style="30" hidden="1" customWidth="1"/>
    <col min="26" max="26" width="27.54296875" style="30" customWidth="1"/>
    <col min="27" max="27" width="21.54296875" style="30" customWidth="1"/>
    <col min="28" max="16384" width="14.453125" style="30"/>
  </cols>
  <sheetData>
    <row r="1" spans="1:27" ht="22.5">
      <c r="A1" s="148" t="s">
        <v>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row>
    <row r="2" spans="1:27" ht="17.5">
      <c r="A2" s="159"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row>
    <row r="3" spans="1:27" ht="14.5">
      <c r="A3" s="14"/>
      <c r="B3" s="14"/>
      <c r="C3" s="14"/>
      <c r="D3" s="14"/>
      <c r="E3" s="14"/>
      <c r="F3" s="14"/>
      <c r="G3" s="14"/>
      <c r="H3" s="14"/>
      <c r="I3" s="14"/>
      <c r="J3" s="14"/>
      <c r="K3" s="14"/>
      <c r="L3" s="14"/>
      <c r="M3" s="14"/>
      <c r="N3" s="14"/>
      <c r="O3" s="14"/>
      <c r="P3" s="14"/>
      <c r="Q3" s="14"/>
      <c r="R3" s="14"/>
      <c r="S3" s="14"/>
      <c r="T3" s="15"/>
      <c r="U3" s="14"/>
      <c r="V3" s="37"/>
      <c r="W3" s="15"/>
      <c r="X3" s="15"/>
      <c r="Y3" s="15"/>
    </row>
    <row r="4" spans="1:27"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row>
    <row r="5" spans="1:27"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row>
    <row r="6" spans="1:27" ht="18.5">
      <c r="A6" s="16" t="s">
        <v>65</v>
      </c>
      <c r="B6" s="160" t="s">
        <v>181</v>
      </c>
      <c r="C6" s="107"/>
      <c r="D6" s="107"/>
      <c r="E6" s="107"/>
      <c r="F6" s="107"/>
      <c r="G6" s="107"/>
      <c r="H6" s="107"/>
      <c r="I6" s="107"/>
      <c r="J6" s="107"/>
      <c r="K6" s="17"/>
      <c r="L6" s="17"/>
      <c r="M6" s="17"/>
      <c r="N6" s="17"/>
      <c r="O6" s="17"/>
      <c r="P6" s="17"/>
      <c r="Q6" s="17"/>
      <c r="R6" s="17"/>
      <c r="S6" s="1"/>
      <c r="T6" s="1"/>
      <c r="U6" s="1"/>
      <c r="V6" s="23"/>
      <c r="W6" s="1"/>
      <c r="X6" s="1"/>
      <c r="Y6" s="1"/>
    </row>
    <row r="7" spans="1:27" ht="18.5">
      <c r="A7" s="16"/>
      <c r="B7" s="18"/>
      <c r="C7" s="18"/>
      <c r="D7" s="18"/>
      <c r="E7" s="18"/>
      <c r="F7" s="18"/>
      <c r="G7" s="18"/>
      <c r="H7" s="19"/>
      <c r="I7" s="18"/>
      <c r="J7" s="18"/>
      <c r="K7" s="17"/>
      <c r="L7" s="17"/>
      <c r="M7" s="17"/>
      <c r="N7" s="17"/>
      <c r="O7" s="17"/>
      <c r="P7" s="17"/>
      <c r="Q7" s="17"/>
      <c r="R7" s="17"/>
      <c r="S7" s="1"/>
      <c r="T7" s="1"/>
      <c r="U7" s="1"/>
      <c r="V7" s="23"/>
      <c r="W7" s="1"/>
      <c r="X7" s="1"/>
      <c r="Y7" s="1"/>
    </row>
    <row r="8" spans="1:27" ht="18.5">
      <c r="A8" s="16" t="s">
        <v>66</v>
      </c>
      <c r="B8" s="20" t="s">
        <v>2</v>
      </c>
      <c r="C8" s="20"/>
      <c r="D8" s="20"/>
      <c r="E8" s="20"/>
      <c r="F8" s="20"/>
      <c r="G8" s="20"/>
      <c r="H8" s="20"/>
      <c r="I8" s="20"/>
      <c r="J8" s="20"/>
      <c r="K8" s="17"/>
      <c r="L8" s="17"/>
      <c r="M8" s="17"/>
      <c r="N8" s="17"/>
      <c r="O8" s="17"/>
      <c r="P8" s="17"/>
      <c r="Q8" s="17"/>
      <c r="R8" s="17"/>
      <c r="S8" s="1"/>
      <c r="T8" s="1"/>
      <c r="U8" s="1"/>
      <c r="V8" s="23"/>
      <c r="W8" s="1"/>
      <c r="X8" s="1"/>
      <c r="Y8" s="1"/>
    </row>
    <row r="9" spans="1:27" ht="18.5">
      <c r="A9" s="16" t="s">
        <v>67</v>
      </c>
      <c r="B9" s="20" t="s">
        <v>3</v>
      </c>
      <c r="C9" s="20"/>
      <c r="D9" s="20"/>
      <c r="E9" s="20"/>
      <c r="F9" s="20"/>
      <c r="G9" s="20"/>
      <c r="H9" s="20"/>
      <c r="I9" s="20"/>
      <c r="J9" s="20"/>
      <c r="K9" s="1"/>
      <c r="L9" s="1"/>
      <c r="M9" s="17"/>
      <c r="N9" s="17"/>
      <c r="O9" s="17"/>
      <c r="P9" s="17"/>
      <c r="Q9" s="17"/>
      <c r="R9" s="17"/>
      <c r="S9" s="1"/>
      <c r="T9" s="1"/>
      <c r="U9" s="1"/>
      <c r="V9" s="23"/>
      <c r="W9" s="1"/>
      <c r="X9" s="1"/>
      <c r="Y9" s="1"/>
    </row>
    <row r="10" spans="1:27" ht="18.5">
      <c r="A10" s="16" t="s">
        <v>68</v>
      </c>
      <c r="B10" s="20" t="s">
        <v>4</v>
      </c>
      <c r="C10" s="20"/>
      <c r="D10" s="20"/>
      <c r="E10" s="20"/>
      <c r="F10" s="20"/>
      <c r="G10" s="20"/>
      <c r="H10" s="20"/>
      <c r="I10" s="20"/>
      <c r="J10" s="20"/>
      <c r="K10" s="17"/>
      <c r="L10" s="17"/>
      <c r="M10" s="17"/>
      <c r="N10" s="17"/>
      <c r="O10" s="17"/>
      <c r="P10" s="17"/>
      <c r="Q10" s="17"/>
      <c r="R10" s="17"/>
      <c r="S10" s="1"/>
      <c r="T10" s="1"/>
      <c r="U10" s="1"/>
      <c r="V10" s="23"/>
      <c r="W10" s="1"/>
      <c r="X10" s="1"/>
      <c r="Y10" s="1"/>
    </row>
    <row r="11" spans="1:27" ht="18.5">
      <c r="A11" s="16"/>
      <c r="B11" s="18"/>
      <c r="C11" s="18"/>
      <c r="D11" s="18"/>
      <c r="E11" s="18"/>
      <c r="F11" s="18"/>
      <c r="G11" s="18"/>
      <c r="H11" s="19"/>
      <c r="I11" s="18"/>
      <c r="J11" s="18"/>
      <c r="K11" s="17"/>
      <c r="L11" s="17"/>
      <c r="M11" s="17"/>
      <c r="N11" s="17"/>
      <c r="O11" s="17"/>
      <c r="P11" s="17"/>
      <c r="Q11" s="17"/>
      <c r="R11" s="17"/>
      <c r="S11" s="1"/>
      <c r="T11" s="1"/>
      <c r="U11" s="1"/>
      <c r="V11" s="23"/>
      <c r="W11" s="1"/>
      <c r="X11" s="1"/>
      <c r="Y11" s="1"/>
    </row>
    <row r="12" spans="1:27" ht="18.5">
      <c r="A12" s="16" t="s">
        <v>69</v>
      </c>
      <c r="B12" s="21" t="s">
        <v>182</v>
      </c>
      <c r="C12" s="22"/>
      <c r="D12" s="22"/>
      <c r="E12" s="22"/>
      <c r="F12" s="22"/>
      <c r="G12" s="22"/>
      <c r="H12" s="22"/>
      <c r="I12" s="22"/>
      <c r="J12" s="22"/>
      <c r="K12" s="17"/>
      <c r="L12" s="17"/>
      <c r="M12" s="17"/>
      <c r="N12" s="17"/>
      <c r="O12" s="17"/>
      <c r="P12" s="17"/>
      <c r="Q12" s="17"/>
      <c r="R12" s="17"/>
      <c r="S12" s="2"/>
      <c r="T12" s="1"/>
      <c r="U12" s="2"/>
      <c r="V12" s="49"/>
      <c r="W12" s="23"/>
      <c r="X12" s="23"/>
      <c r="Y12" s="23"/>
    </row>
    <row r="13" spans="1:27" ht="18.5">
      <c r="A13" s="16" t="s">
        <v>70</v>
      </c>
      <c r="B13" s="21" t="s">
        <v>183</v>
      </c>
      <c r="C13" s="24"/>
      <c r="D13" s="24"/>
      <c r="E13" s="24"/>
      <c r="F13" s="24"/>
      <c r="G13" s="24"/>
      <c r="H13" s="24"/>
      <c r="I13" s="24"/>
      <c r="J13" s="24"/>
      <c r="K13" s="17"/>
      <c r="L13" s="17"/>
      <c r="M13" s="17"/>
      <c r="N13" s="17"/>
      <c r="O13" s="17"/>
      <c r="P13" s="17"/>
      <c r="Q13" s="17"/>
      <c r="R13" s="17"/>
      <c r="S13" s="1"/>
      <c r="T13" s="1"/>
      <c r="U13" s="1"/>
      <c r="V13" s="23"/>
      <c r="W13" s="1"/>
      <c r="X13" s="1"/>
      <c r="Y13" s="1"/>
    </row>
    <row r="14" spans="1:27" ht="14.5">
      <c r="D14" s="43"/>
      <c r="G14" s="25"/>
      <c r="H14" s="25"/>
      <c r="I14" s="25"/>
      <c r="J14" s="25"/>
      <c r="K14" s="25"/>
      <c r="L14" s="25"/>
      <c r="M14" s="25"/>
      <c r="N14" s="25"/>
      <c r="O14" s="25"/>
      <c r="P14" s="25"/>
      <c r="Q14" s="25"/>
      <c r="R14" s="25"/>
      <c r="T14" s="4"/>
      <c r="V14" s="50"/>
    </row>
    <row r="15" spans="1:27" ht="14.5">
      <c r="D15" s="43"/>
      <c r="G15" s="25"/>
      <c r="H15" s="25"/>
      <c r="I15" s="25"/>
      <c r="J15" s="25"/>
      <c r="K15" s="25"/>
      <c r="L15" s="25"/>
      <c r="M15" s="25"/>
      <c r="N15" s="25"/>
      <c r="O15" s="25"/>
      <c r="P15" s="25"/>
      <c r="Q15" s="25"/>
      <c r="R15" s="25"/>
      <c r="T15" s="4"/>
      <c r="V15" s="50"/>
    </row>
    <row r="16" spans="1:27" s="101" customFormat="1" ht="15.5">
      <c r="A16" s="142" t="s">
        <v>5</v>
      </c>
      <c r="B16" s="142" t="s">
        <v>6</v>
      </c>
      <c r="C16" s="143" t="s">
        <v>7</v>
      </c>
      <c r="D16" s="143" t="s">
        <v>85</v>
      </c>
      <c r="E16" s="143" t="s">
        <v>82</v>
      </c>
      <c r="F16" s="143" t="s">
        <v>83</v>
      </c>
      <c r="G16" s="134" t="s">
        <v>71</v>
      </c>
      <c r="H16" s="155"/>
      <c r="I16" s="155"/>
      <c r="J16" s="155"/>
      <c r="K16" s="155"/>
      <c r="L16" s="155"/>
      <c r="M16" s="155"/>
      <c r="N16" s="155"/>
      <c r="O16" s="155"/>
      <c r="P16" s="155"/>
      <c r="Q16" s="155"/>
      <c r="R16" s="156"/>
      <c r="S16" s="142" t="s">
        <v>8</v>
      </c>
      <c r="T16" s="142" t="s">
        <v>78</v>
      </c>
      <c r="U16" s="143" t="s">
        <v>72</v>
      </c>
      <c r="V16" s="142" t="s">
        <v>9</v>
      </c>
      <c r="W16" s="134" t="s">
        <v>73</v>
      </c>
      <c r="X16" s="155"/>
      <c r="Y16" s="156"/>
      <c r="Z16" s="134" t="s">
        <v>88</v>
      </c>
      <c r="AA16" s="156"/>
    </row>
    <row r="17" spans="1:34" s="101" customFormat="1" ht="15.5">
      <c r="A17" s="157"/>
      <c r="B17" s="157"/>
      <c r="C17" s="157"/>
      <c r="D17" s="157"/>
      <c r="E17" s="157"/>
      <c r="F17" s="157"/>
      <c r="G17" s="134" t="s">
        <v>74</v>
      </c>
      <c r="H17" s="155"/>
      <c r="I17" s="156"/>
      <c r="J17" s="134" t="s">
        <v>75</v>
      </c>
      <c r="K17" s="155"/>
      <c r="L17" s="156"/>
      <c r="M17" s="134" t="s">
        <v>76</v>
      </c>
      <c r="N17" s="155"/>
      <c r="O17" s="156"/>
      <c r="P17" s="134" t="s">
        <v>77</v>
      </c>
      <c r="Q17" s="155"/>
      <c r="R17" s="156"/>
      <c r="S17" s="157"/>
      <c r="T17" s="157"/>
      <c r="U17" s="157"/>
      <c r="V17" s="157"/>
      <c r="W17" s="143" t="s">
        <v>79</v>
      </c>
      <c r="X17" s="143" t="s">
        <v>80</v>
      </c>
      <c r="Y17" s="143" t="s">
        <v>81</v>
      </c>
      <c r="Z17" s="143" t="s">
        <v>80</v>
      </c>
      <c r="AA17" s="143" t="s">
        <v>81</v>
      </c>
    </row>
    <row r="18" spans="1:34" s="101" customFormat="1" ht="15.5">
      <c r="A18" s="154"/>
      <c r="B18" s="154"/>
      <c r="C18" s="154"/>
      <c r="D18" s="154"/>
      <c r="E18" s="154"/>
      <c r="F18" s="154"/>
      <c r="G18" s="55" t="s">
        <v>10</v>
      </c>
      <c r="H18" s="55" t="s">
        <v>11</v>
      </c>
      <c r="I18" s="55" t="s">
        <v>12</v>
      </c>
      <c r="J18" s="55" t="s">
        <v>13</v>
      </c>
      <c r="K18" s="55" t="s">
        <v>12</v>
      </c>
      <c r="L18" s="55" t="s">
        <v>14</v>
      </c>
      <c r="M18" s="55" t="s">
        <v>14</v>
      </c>
      <c r="N18" s="55" t="s">
        <v>13</v>
      </c>
      <c r="O18" s="55" t="s">
        <v>15</v>
      </c>
      <c r="P18" s="55" t="s">
        <v>16</v>
      </c>
      <c r="Q18" s="55" t="s">
        <v>17</v>
      </c>
      <c r="R18" s="55" t="s">
        <v>18</v>
      </c>
      <c r="S18" s="154"/>
      <c r="T18" s="154"/>
      <c r="U18" s="154"/>
      <c r="V18" s="154"/>
      <c r="W18" s="154"/>
      <c r="X18" s="154"/>
      <c r="Y18" s="154"/>
      <c r="Z18" s="154"/>
      <c r="AA18" s="154"/>
    </row>
    <row r="19" spans="1:34" ht="150.75" customHeight="1">
      <c r="A19" s="84" t="s">
        <v>184</v>
      </c>
      <c r="B19" s="85" t="s">
        <v>185</v>
      </c>
      <c r="C19" s="86" t="s">
        <v>150</v>
      </c>
      <c r="D19" s="87" t="s">
        <v>186</v>
      </c>
      <c r="E19" s="88">
        <v>0</v>
      </c>
      <c r="F19" s="88">
        <v>6</v>
      </c>
      <c r="G19" s="88"/>
      <c r="H19" s="88"/>
      <c r="I19" s="88"/>
      <c r="J19" s="88"/>
      <c r="K19" s="88"/>
      <c r="L19" s="88">
        <v>3</v>
      </c>
      <c r="M19" s="88"/>
      <c r="N19" s="88"/>
      <c r="O19" s="88"/>
      <c r="P19" s="88"/>
      <c r="Q19" s="88"/>
      <c r="R19" s="88">
        <v>3</v>
      </c>
      <c r="S19" s="89" t="s">
        <v>187</v>
      </c>
      <c r="T19" s="90" t="s">
        <v>188</v>
      </c>
      <c r="U19" s="90" t="s">
        <v>189</v>
      </c>
      <c r="V19" s="89" t="s">
        <v>190</v>
      </c>
      <c r="W19" s="91" t="s">
        <v>191</v>
      </c>
      <c r="X19" s="91"/>
      <c r="Y19" s="91"/>
      <c r="Z19" s="91"/>
      <c r="AA19" s="91"/>
    </row>
    <row r="20" spans="1:34" ht="159" customHeight="1">
      <c r="A20" s="84" t="s">
        <v>192</v>
      </c>
      <c r="B20" s="92" t="s">
        <v>193</v>
      </c>
      <c r="C20" s="86" t="s">
        <v>150</v>
      </c>
      <c r="D20" s="91" t="s">
        <v>194</v>
      </c>
      <c r="E20" s="88">
        <v>600</v>
      </c>
      <c r="F20" s="88">
        <v>650</v>
      </c>
      <c r="G20" s="88"/>
      <c r="H20" s="88"/>
      <c r="I20" s="88">
        <v>150</v>
      </c>
      <c r="J20" s="88"/>
      <c r="K20" s="88"/>
      <c r="L20" s="88">
        <v>150</v>
      </c>
      <c r="M20" s="88"/>
      <c r="N20" s="88"/>
      <c r="O20" s="88">
        <v>200</v>
      </c>
      <c r="P20" s="88"/>
      <c r="Q20" s="88"/>
      <c r="R20" s="88">
        <v>150</v>
      </c>
      <c r="S20" s="93" t="s">
        <v>195</v>
      </c>
      <c r="T20" s="90" t="s">
        <v>196</v>
      </c>
      <c r="U20" s="90" t="s">
        <v>197</v>
      </c>
      <c r="V20" s="89" t="s">
        <v>198</v>
      </c>
      <c r="W20" s="91" t="s">
        <v>199</v>
      </c>
      <c r="X20" s="91" t="s">
        <v>200</v>
      </c>
      <c r="Y20" s="91" t="s">
        <v>201</v>
      </c>
      <c r="Z20" s="91" t="s">
        <v>200</v>
      </c>
      <c r="AA20" s="91">
        <v>323</v>
      </c>
      <c r="AB20" s="43"/>
      <c r="AC20" s="43"/>
      <c r="AD20" s="43"/>
      <c r="AE20" s="43"/>
      <c r="AF20" s="43"/>
      <c r="AG20" s="43"/>
      <c r="AH20" s="43"/>
    </row>
    <row r="21" spans="1:34" ht="168" customHeight="1">
      <c r="A21" s="90" t="s">
        <v>202</v>
      </c>
      <c r="B21" s="92" t="s">
        <v>203</v>
      </c>
      <c r="C21" s="86" t="s">
        <v>150</v>
      </c>
      <c r="D21" s="91" t="s">
        <v>194</v>
      </c>
      <c r="E21" s="86">
        <v>540</v>
      </c>
      <c r="F21" s="88">
        <v>500</v>
      </c>
      <c r="G21" s="88"/>
      <c r="H21" s="88"/>
      <c r="I21" s="88">
        <v>100</v>
      </c>
      <c r="J21" s="88"/>
      <c r="K21" s="88"/>
      <c r="L21" s="88">
        <v>100</v>
      </c>
      <c r="M21" s="88"/>
      <c r="N21" s="88"/>
      <c r="O21" s="88">
        <v>150</v>
      </c>
      <c r="P21" s="88"/>
      <c r="Q21" s="88"/>
      <c r="R21" s="88">
        <v>150</v>
      </c>
      <c r="S21" s="93" t="s">
        <v>204</v>
      </c>
      <c r="T21" s="90" t="s">
        <v>196</v>
      </c>
      <c r="U21" s="90" t="s">
        <v>197</v>
      </c>
      <c r="V21" s="89" t="s">
        <v>205</v>
      </c>
      <c r="W21" s="91" t="s">
        <v>206</v>
      </c>
      <c r="X21" s="91" t="s">
        <v>207</v>
      </c>
      <c r="Y21" s="91" t="s">
        <v>208</v>
      </c>
      <c r="Z21" s="91" t="s">
        <v>209</v>
      </c>
      <c r="AA21" s="91" t="s">
        <v>210</v>
      </c>
    </row>
    <row r="22" spans="1:34" ht="138" customHeight="1">
      <c r="A22" s="90" t="s">
        <v>211</v>
      </c>
      <c r="B22" s="92" t="s">
        <v>212</v>
      </c>
      <c r="C22" s="86" t="s">
        <v>150</v>
      </c>
      <c r="D22" s="91" t="s">
        <v>213</v>
      </c>
      <c r="E22" s="86">
        <v>0</v>
      </c>
      <c r="F22" s="88">
        <v>35</v>
      </c>
      <c r="G22" s="88"/>
      <c r="H22" s="88"/>
      <c r="I22" s="88">
        <v>5</v>
      </c>
      <c r="J22" s="88"/>
      <c r="K22" s="88"/>
      <c r="L22" s="88">
        <v>10</v>
      </c>
      <c r="M22" s="88"/>
      <c r="N22" s="88"/>
      <c r="O22" s="88">
        <v>10</v>
      </c>
      <c r="P22" s="88"/>
      <c r="Q22" s="88"/>
      <c r="R22" s="88">
        <v>10</v>
      </c>
      <c r="S22" s="93" t="s">
        <v>214</v>
      </c>
      <c r="T22" s="90" t="s">
        <v>215</v>
      </c>
      <c r="U22" s="90" t="s">
        <v>216</v>
      </c>
      <c r="V22" s="89" t="s">
        <v>217</v>
      </c>
      <c r="W22" s="91" t="s">
        <v>218</v>
      </c>
      <c r="X22" s="91"/>
      <c r="Y22" s="91"/>
      <c r="Z22" s="91"/>
      <c r="AA22" s="91"/>
    </row>
    <row r="23" spans="1:34" ht="117" customHeight="1">
      <c r="A23" s="90" t="s">
        <v>219</v>
      </c>
      <c r="B23" s="92" t="s">
        <v>220</v>
      </c>
      <c r="C23" s="86" t="s">
        <v>150</v>
      </c>
      <c r="D23" s="91" t="s">
        <v>221</v>
      </c>
      <c r="E23" s="86">
        <v>0</v>
      </c>
      <c r="F23" s="88">
        <v>2</v>
      </c>
      <c r="G23" s="88"/>
      <c r="H23" s="88"/>
      <c r="I23" s="88"/>
      <c r="J23" s="88"/>
      <c r="K23" s="88"/>
      <c r="L23" s="88">
        <v>1</v>
      </c>
      <c r="M23" s="88"/>
      <c r="N23" s="88"/>
      <c r="O23" s="88"/>
      <c r="P23" s="88"/>
      <c r="Q23" s="88"/>
      <c r="R23" s="88">
        <v>1</v>
      </c>
      <c r="S23" s="93" t="s">
        <v>222</v>
      </c>
      <c r="T23" s="90" t="s">
        <v>215</v>
      </c>
      <c r="U23" s="90" t="s">
        <v>197</v>
      </c>
      <c r="V23" s="102" t="s">
        <v>223</v>
      </c>
      <c r="W23" s="91" t="s">
        <v>218</v>
      </c>
      <c r="X23" s="91"/>
      <c r="Y23" s="91" t="s">
        <v>224</v>
      </c>
      <c r="Z23" s="91"/>
      <c r="AA23" s="91"/>
      <c r="AB23" s="43"/>
      <c r="AC23" s="43"/>
      <c r="AD23" s="43"/>
      <c r="AE23" s="43"/>
      <c r="AF23" s="43"/>
      <c r="AG23" s="43"/>
      <c r="AH23" s="43"/>
    </row>
    <row r="24" spans="1:34" ht="85.5" customHeight="1">
      <c r="A24" s="90" t="s">
        <v>225</v>
      </c>
      <c r="B24" s="92" t="s">
        <v>226</v>
      </c>
      <c r="C24" s="86" t="s">
        <v>150</v>
      </c>
      <c r="D24" s="91" t="s">
        <v>227</v>
      </c>
      <c r="E24" s="88">
        <v>0</v>
      </c>
      <c r="F24" s="88">
        <v>50</v>
      </c>
      <c r="G24" s="88"/>
      <c r="H24" s="88"/>
      <c r="I24" s="88"/>
      <c r="J24" s="88"/>
      <c r="K24" s="88"/>
      <c r="L24" s="88">
        <v>25</v>
      </c>
      <c r="M24" s="88"/>
      <c r="N24" s="88"/>
      <c r="O24" s="88"/>
      <c r="P24" s="88"/>
      <c r="Q24" s="88"/>
      <c r="R24" s="88">
        <v>25</v>
      </c>
      <c r="S24" s="93" t="s">
        <v>222</v>
      </c>
      <c r="T24" s="90" t="s">
        <v>215</v>
      </c>
      <c r="U24" s="90" t="s">
        <v>197</v>
      </c>
      <c r="V24" s="102" t="s">
        <v>224</v>
      </c>
      <c r="W24" s="91" t="s">
        <v>218</v>
      </c>
      <c r="X24" s="91"/>
      <c r="Y24" s="91" t="s">
        <v>224</v>
      </c>
      <c r="Z24" s="91"/>
      <c r="AA24" s="91"/>
    </row>
    <row r="25" spans="1:34" ht="75" customHeight="1">
      <c r="A25" s="90" t="s">
        <v>228</v>
      </c>
      <c r="B25" s="92" t="s">
        <v>229</v>
      </c>
      <c r="C25" s="86" t="s">
        <v>230</v>
      </c>
      <c r="D25" s="91" t="s">
        <v>231</v>
      </c>
      <c r="E25" s="88">
        <v>0</v>
      </c>
      <c r="F25" s="88">
        <v>50</v>
      </c>
      <c r="G25" s="88"/>
      <c r="H25" s="88"/>
      <c r="I25" s="88"/>
      <c r="J25" s="88"/>
      <c r="K25" s="88"/>
      <c r="L25" s="88">
        <v>25</v>
      </c>
      <c r="M25" s="88"/>
      <c r="N25" s="88"/>
      <c r="O25" s="88"/>
      <c r="P25" s="88"/>
      <c r="Q25" s="88"/>
      <c r="R25" s="88">
        <v>25</v>
      </c>
      <c r="S25" s="93" t="s">
        <v>222</v>
      </c>
      <c r="T25" s="90" t="s">
        <v>232</v>
      </c>
      <c r="U25" s="90" t="s">
        <v>197</v>
      </c>
      <c r="V25" s="102" t="s">
        <v>233</v>
      </c>
      <c r="W25" s="91" t="s">
        <v>234</v>
      </c>
      <c r="X25" s="91"/>
      <c r="Y25" s="91" t="s">
        <v>235</v>
      </c>
      <c r="Z25" s="91"/>
      <c r="AA25" s="91"/>
    </row>
    <row r="26" spans="1:34" ht="104.25" customHeight="1">
      <c r="A26" s="90" t="s">
        <v>236</v>
      </c>
      <c r="B26" s="92" t="s">
        <v>237</v>
      </c>
      <c r="C26" s="86" t="s">
        <v>150</v>
      </c>
      <c r="D26" s="91" t="s">
        <v>238</v>
      </c>
      <c r="E26" s="86">
        <v>0</v>
      </c>
      <c r="F26" s="86">
        <v>8</v>
      </c>
      <c r="G26" s="88"/>
      <c r="H26" s="88"/>
      <c r="I26" s="88"/>
      <c r="J26" s="88"/>
      <c r="K26" s="88"/>
      <c r="L26" s="88">
        <v>4</v>
      </c>
      <c r="M26" s="88"/>
      <c r="N26" s="88"/>
      <c r="O26" s="88"/>
      <c r="P26" s="88"/>
      <c r="Q26" s="88"/>
      <c r="R26" s="88">
        <v>4</v>
      </c>
      <c r="S26" s="93" t="s">
        <v>222</v>
      </c>
      <c r="T26" s="90" t="s">
        <v>197</v>
      </c>
      <c r="U26" s="90" t="s">
        <v>188</v>
      </c>
      <c r="V26" s="102" t="s">
        <v>239</v>
      </c>
      <c r="W26" s="91" t="s">
        <v>240</v>
      </c>
      <c r="X26" s="91"/>
      <c r="Y26" s="91" t="s">
        <v>224</v>
      </c>
      <c r="Z26" s="91"/>
      <c r="AA26" s="91"/>
    </row>
    <row r="27" spans="1:34" ht="87.75" customHeight="1">
      <c r="A27" s="90" t="s">
        <v>241</v>
      </c>
      <c r="B27" s="92" t="s">
        <v>242</v>
      </c>
      <c r="C27" s="86" t="s">
        <v>243</v>
      </c>
      <c r="D27" s="91" t="s">
        <v>244</v>
      </c>
      <c r="E27" s="94">
        <v>0</v>
      </c>
      <c r="F27" s="94">
        <v>0.02</v>
      </c>
      <c r="G27" s="88"/>
      <c r="H27" s="88"/>
      <c r="I27" s="88"/>
      <c r="J27" s="88"/>
      <c r="K27" s="88"/>
      <c r="L27" s="88"/>
      <c r="M27" s="88"/>
      <c r="N27" s="88"/>
      <c r="O27" s="88"/>
      <c r="P27" s="88"/>
      <c r="Q27" s="88"/>
      <c r="R27" s="95">
        <v>0.02</v>
      </c>
      <c r="S27" s="96" t="s">
        <v>245</v>
      </c>
      <c r="T27" s="90" t="s">
        <v>246</v>
      </c>
      <c r="U27" s="90" t="s">
        <v>247</v>
      </c>
      <c r="V27" s="89" t="s">
        <v>248</v>
      </c>
      <c r="W27" s="91" t="s">
        <v>249</v>
      </c>
      <c r="X27" s="91" t="s">
        <v>250</v>
      </c>
      <c r="Y27" s="91" t="s">
        <v>251</v>
      </c>
      <c r="Z27" s="91"/>
      <c r="AA27" s="91"/>
    </row>
    <row r="28" spans="1:34" ht="147.75" customHeight="1">
      <c r="A28" s="90" t="s">
        <v>252</v>
      </c>
      <c r="B28" s="92" t="s">
        <v>253</v>
      </c>
      <c r="C28" s="86" t="s">
        <v>150</v>
      </c>
      <c r="D28" s="91" t="s">
        <v>254</v>
      </c>
      <c r="E28" s="86">
        <v>0</v>
      </c>
      <c r="F28" s="86">
        <v>120</v>
      </c>
      <c r="G28" s="88">
        <v>10</v>
      </c>
      <c r="H28" s="88">
        <v>10</v>
      </c>
      <c r="I28" s="88">
        <v>10</v>
      </c>
      <c r="J28" s="88">
        <v>10</v>
      </c>
      <c r="K28" s="88">
        <v>10</v>
      </c>
      <c r="L28" s="88">
        <v>10</v>
      </c>
      <c r="M28" s="88">
        <v>10</v>
      </c>
      <c r="N28" s="88">
        <v>10</v>
      </c>
      <c r="O28" s="88">
        <v>10</v>
      </c>
      <c r="P28" s="88">
        <v>10</v>
      </c>
      <c r="Q28" s="88">
        <v>10</v>
      </c>
      <c r="R28" s="88">
        <v>10</v>
      </c>
      <c r="S28" s="96" t="s">
        <v>255</v>
      </c>
      <c r="T28" s="90" t="s">
        <v>246</v>
      </c>
      <c r="U28" s="90" t="s">
        <v>188</v>
      </c>
      <c r="V28" s="89" t="s">
        <v>256</v>
      </c>
      <c r="W28" s="91" t="s">
        <v>257</v>
      </c>
      <c r="X28" s="91"/>
      <c r="Y28" s="91"/>
      <c r="Z28" s="91"/>
      <c r="AA28" s="91"/>
    </row>
    <row r="29" spans="1:34" ht="148.5" customHeight="1">
      <c r="A29" s="90" t="s">
        <v>258</v>
      </c>
      <c r="B29" s="92" t="s">
        <v>259</v>
      </c>
      <c r="C29" s="86" t="s">
        <v>260</v>
      </c>
      <c r="D29" s="91" t="s">
        <v>261</v>
      </c>
      <c r="E29" s="86">
        <v>0</v>
      </c>
      <c r="F29" s="86">
        <v>10</v>
      </c>
      <c r="G29" s="88"/>
      <c r="H29" s="88"/>
      <c r="I29" s="88">
        <v>3</v>
      </c>
      <c r="J29" s="88"/>
      <c r="K29" s="88"/>
      <c r="L29" s="88">
        <v>3</v>
      </c>
      <c r="M29" s="88"/>
      <c r="N29" s="88"/>
      <c r="O29" s="88">
        <v>2</v>
      </c>
      <c r="P29" s="88"/>
      <c r="Q29" s="88"/>
      <c r="R29" s="88">
        <v>2</v>
      </c>
      <c r="S29" s="96" t="s">
        <v>262</v>
      </c>
      <c r="T29" s="90" t="s">
        <v>246</v>
      </c>
      <c r="U29" s="90" t="s">
        <v>263</v>
      </c>
      <c r="V29" s="89" t="s">
        <v>264</v>
      </c>
      <c r="W29" s="91" t="s">
        <v>257</v>
      </c>
      <c r="X29" s="91"/>
      <c r="Y29" s="91"/>
      <c r="Z29" s="91"/>
      <c r="AA29" s="91"/>
    </row>
    <row r="30" spans="1:34" ht="115.5" customHeight="1">
      <c r="A30" s="90" t="s">
        <v>265</v>
      </c>
      <c r="B30" s="92" t="s">
        <v>266</v>
      </c>
      <c r="C30" s="86" t="s">
        <v>267</v>
      </c>
      <c r="D30" s="91" t="s">
        <v>268</v>
      </c>
      <c r="E30" s="86">
        <v>0</v>
      </c>
      <c r="F30" s="86">
        <v>1000</v>
      </c>
      <c r="G30" s="88"/>
      <c r="H30" s="88"/>
      <c r="I30" s="88">
        <v>300</v>
      </c>
      <c r="J30" s="88"/>
      <c r="K30" s="88"/>
      <c r="L30" s="88">
        <v>250</v>
      </c>
      <c r="M30" s="88"/>
      <c r="N30" s="88"/>
      <c r="O30" s="88">
        <v>250</v>
      </c>
      <c r="P30" s="88"/>
      <c r="Q30" s="88"/>
      <c r="R30" s="88">
        <v>200</v>
      </c>
      <c r="S30" s="96" t="s">
        <v>269</v>
      </c>
      <c r="T30" s="90" t="s">
        <v>246</v>
      </c>
      <c r="U30" s="90" t="s">
        <v>188</v>
      </c>
      <c r="V30" s="89" t="s">
        <v>270</v>
      </c>
      <c r="W30" s="91" t="s">
        <v>271</v>
      </c>
      <c r="X30" s="91"/>
      <c r="Y30" s="91"/>
      <c r="Z30" s="91"/>
      <c r="AA30" s="91"/>
      <c r="AB30" s="43"/>
      <c r="AC30" s="43"/>
      <c r="AD30" s="43"/>
      <c r="AE30" s="43"/>
      <c r="AF30" s="43"/>
      <c r="AG30" s="43"/>
      <c r="AH30" s="43"/>
    </row>
    <row r="31" spans="1:34" ht="24.75" customHeight="1">
      <c r="A31" s="48"/>
      <c r="B31" s="97"/>
      <c r="C31" s="41"/>
      <c r="D31" s="98"/>
      <c r="E31" s="43"/>
      <c r="F31" s="43"/>
      <c r="G31" s="25"/>
      <c r="H31" s="25"/>
      <c r="I31" s="25"/>
      <c r="J31" s="25"/>
      <c r="K31" s="25"/>
      <c r="L31" s="25"/>
      <c r="M31" s="25"/>
      <c r="N31" s="25"/>
      <c r="O31" s="25"/>
      <c r="P31" s="25"/>
      <c r="Q31" s="25"/>
      <c r="R31" s="25"/>
      <c r="S31" s="43"/>
      <c r="T31" s="41"/>
      <c r="U31" s="43"/>
      <c r="V31" s="50"/>
      <c r="W31" s="43"/>
      <c r="X31" s="99" t="s">
        <v>272</v>
      </c>
      <c r="Y31" s="43"/>
      <c r="AA31" s="100">
        <v>14758003.16</v>
      </c>
      <c r="AB31" s="43"/>
      <c r="AC31" s="43"/>
      <c r="AD31" s="43"/>
      <c r="AE31" s="43"/>
      <c r="AF31" s="43"/>
      <c r="AG31" s="43"/>
      <c r="AH31" s="43"/>
    </row>
    <row r="32" spans="1:34" ht="14.5">
      <c r="A32" s="43"/>
      <c r="B32" s="43"/>
      <c r="C32" s="43"/>
      <c r="D32" s="43"/>
      <c r="E32" s="43"/>
      <c r="F32" s="43"/>
      <c r="G32" s="25"/>
      <c r="H32" s="25"/>
      <c r="I32" s="25"/>
      <c r="J32" s="25"/>
      <c r="K32" s="25"/>
      <c r="L32" s="25"/>
      <c r="M32" s="25"/>
      <c r="N32" s="25"/>
      <c r="O32" s="25"/>
      <c r="P32" s="25"/>
      <c r="Q32" s="25"/>
      <c r="R32" s="25"/>
      <c r="S32" s="43"/>
      <c r="T32" s="4"/>
      <c r="U32" s="43"/>
      <c r="V32" s="50"/>
      <c r="W32" s="43"/>
      <c r="X32" s="43"/>
      <c r="Y32" s="43"/>
      <c r="Z32" s="43"/>
      <c r="AA32" s="43"/>
      <c r="AB32" s="43"/>
      <c r="AC32" s="43"/>
      <c r="AD32" s="43"/>
      <c r="AE32" s="43"/>
      <c r="AF32" s="43"/>
      <c r="AG32" s="43"/>
      <c r="AH32" s="43"/>
    </row>
    <row r="33" spans="1:34" ht="14.5">
      <c r="A33" s="43"/>
      <c r="B33" s="43"/>
      <c r="C33" s="43"/>
      <c r="D33" s="43"/>
      <c r="E33" s="43"/>
      <c r="F33" s="43"/>
      <c r="G33" s="25"/>
      <c r="H33" s="25"/>
      <c r="I33" s="25"/>
      <c r="J33" s="25"/>
      <c r="K33" s="25"/>
      <c r="L33" s="25"/>
      <c r="M33" s="25"/>
      <c r="N33" s="25"/>
      <c r="O33" s="25"/>
      <c r="P33" s="25"/>
      <c r="Q33" s="25"/>
      <c r="R33" s="25"/>
      <c r="S33" s="43"/>
      <c r="T33" s="4"/>
      <c r="U33" s="43"/>
      <c r="V33" s="50"/>
      <c r="W33" s="43"/>
      <c r="X33" s="43"/>
      <c r="Y33" s="43"/>
      <c r="Z33" s="43"/>
      <c r="AA33" s="43"/>
      <c r="AB33" s="43"/>
      <c r="AC33" s="43"/>
      <c r="AD33" s="43"/>
      <c r="AE33" s="43"/>
      <c r="AF33" s="43"/>
      <c r="AG33" s="43"/>
      <c r="AH33" s="43"/>
    </row>
    <row r="34" spans="1:34" ht="14.5">
      <c r="A34" s="43"/>
      <c r="B34" s="43"/>
      <c r="C34" s="43"/>
      <c r="D34" s="43"/>
      <c r="E34" s="43"/>
      <c r="F34" s="43"/>
      <c r="G34" s="25"/>
      <c r="H34" s="25"/>
      <c r="I34" s="25"/>
      <c r="J34" s="25"/>
      <c r="K34" s="25"/>
      <c r="L34" s="25"/>
      <c r="M34" s="25"/>
      <c r="N34" s="25"/>
      <c r="O34" s="25"/>
      <c r="P34" s="25"/>
      <c r="Q34" s="25"/>
      <c r="R34" s="25"/>
      <c r="S34" s="43"/>
      <c r="T34" s="4"/>
      <c r="U34" s="43"/>
      <c r="V34" s="50"/>
      <c r="W34" s="43"/>
      <c r="X34" s="43"/>
      <c r="Y34" s="43"/>
      <c r="Z34" s="43"/>
      <c r="AA34" s="43"/>
      <c r="AB34" s="43"/>
      <c r="AC34" s="43"/>
      <c r="AD34" s="43"/>
      <c r="AE34" s="43"/>
      <c r="AF34" s="43"/>
      <c r="AG34" s="43"/>
      <c r="AH34" s="43"/>
    </row>
    <row r="35" spans="1:34" ht="14.5">
      <c r="A35" s="113" t="s">
        <v>273</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43"/>
      <c r="AA35" s="43"/>
      <c r="AB35" s="43"/>
      <c r="AC35" s="43"/>
      <c r="AD35" s="43"/>
      <c r="AE35" s="43"/>
      <c r="AF35" s="43"/>
      <c r="AG35" s="43"/>
      <c r="AH35" s="43"/>
    </row>
    <row r="36" spans="1:34" ht="14.5">
      <c r="A36" s="114" t="s">
        <v>179</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43"/>
      <c r="AA36" s="43"/>
      <c r="AB36" s="43"/>
      <c r="AC36" s="43"/>
      <c r="AD36" s="43"/>
      <c r="AE36" s="43"/>
      <c r="AF36" s="43"/>
      <c r="AG36" s="43"/>
      <c r="AH36" s="43"/>
    </row>
    <row r="37" spans="1:34" ht="14.5">
      <c r="A37" s="113" t="s">
        <v>180</v>
      </c>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43"/>
      <c r="AA37" s="43"/>
      <c r="AB37" s="43"/>
      <c r="AC37" s="43"/>
      <c r="AD37" s="43"/>
      <c r="AE37" s="43"/>
      <c r="AF37" s="43"/>
      <c r="AG37" s="43"/>
      <c r="AH37" s="43"/>
    </row>
    <row r="38" spans="1:34" ht="14.5">
      <c r="A38" s="43"/>
      <c r="B38" s="43"/>
      <c r="C38" s="43"/>
      <c r="D38" s="43"/>
      <c r="E38" s="43"/>
      <c r="F38" s="43"/>
      <c r="G38" s="25"/>
      <c r="H38" s="25"/>
      <c r="I38" s="25"/>
      <c r="J38" s="25"/>
      <c r="K38" s="25"/>
      <c r="L38" s="25"/>
      <c r="M38" s="25"/>
      <c r="N38" s="25"/>
      <c r="O38" s="25"/>
      <c r="P38" s="25"/>
      <c r="Q38" s="25"/>
      <c r="R38" s="25"/>
      <c r="S38" s="43"/>
      <c r="T38" s="4"/>
      <c r="U38" s="43"/>
      <c r="V38" s="50"/>
      <c r="W38" s="43"/>
      <c r="X38" s="43"/>
      <c r="Y38" s="43"/>
      <c r="Z38" s="43"/>
      <c r="AA38" s="43"/>
      <c r="AB38" s="43"/>
      <c r="AC38" s="43"/>
      <c r="AD38" s="43"/>
      <c r="AE38" s="43"/>
      <c r="AF38" s="43"/>
      <c r="AG38" s="43"/>
      <c r="AH38" s="43"/>
    </row>
    <row r="39" spans="1:34" ht="14.5">
      <c r="A39" s="43"/>
      <c r="B39" s="43"/>
      <c r="C39" s="43"/>
      <c r="D39" s="43"/>
      <c r="E39" s="43"/>
      <c r="F39" s="43"/>
      <c r="G39" s="25"/>
      <c r="H39" s="25"/>
      <c r="I39" s="25"/>
      <c r="J39" s="25"/>
      <c r="K39" s="25"/>
      <c r="L39" s="25"/>
      <c r="M39" s="25"/>
      <c r="N39" s="25"/>
      <c r="O39" s="25"/>
      <c r="P39" s="25"/>
      <c r="Q39" s="25"/>
      <c r="R39" s="25"/>
      <c r="S39" s="43"/>
      <c r="T39" s="4"/>
      <c r="U39" s="43"/>
      <c r="V39" s="50"/>
      <c r="W39" s="43"/>
      <c r="X39" s="43"/>
      <c r="Y39" s="43"/>
      <c r="Z39" s="43"/>
      <c r="AA39" s="43"/>
      <c r="AB39" s="43"/>
      <c r="AC39" s="43"/>
      <c r="AD39" s="43"/>
      <c r="AE39" s="43"/>
      <c r="AF39" s="43"/>
      <c r="AG39" s="43"/>
      <c r="AH39" s="43"/>
    </row>
    <row r="40" spans="1:34" ht="14.5">
      <c r="A40" s="43"/>
      <c r="B40" s="43"/>
      <c r="C40" s="43"/>
      <c r="D40" s="43"/>
      <c r="E40" s="43"/>
      <c r="F40" s="43"/>
      <c r="G40" s="25"/>
      <c r="H40" s="25"/>
      <c r="I40" s="25"/>
      <c r="J40" s="25"/>
      <c r="K40" s="25"/>
      <c r="L40" s="25"/>
      <c r="M40" s="25"/>
      <c r="N40" s="25"/>
      <c r="O40" s="25"/>
      <c r="P40" s="25"/>
      <c r="Q40" s="25"/>
      <c r="R40" s="25"/>
      <c r="S40" s="43"/>
      <c r="T40" s="4"/>
      <c r="U40" s="43"/>
      <c r="V40" s="50"/>
      <c r="W40" s="43"/>
      <c r="X40" s="43"/>
      <c r="Y40" s="43"/>
      <c r="Z40" s="43"/>
      <c r="AA40" s="43"/>
      <c r="AB40" s="43"/>
      <c r="AC40" s="43"/>
      <c r="AD40" s="43"/>
      <c r="AE40" s="43"/>
      <c r="AF40" s="43"/>
      <c r="AG40" s="43"/>
      <c r="AH40" s="43"/>
    </row>
    <row r="41" spans="1:34" ht="14.5">
      <c r="A41" s="43"/>
      <c r="B41" s="43"/>
      <c r="C41" s="43"/>
      <c r="D41" s="43"/>
      <c r="E41" s="43"/>
      <c r="F41" s="43"/>
      <c r="G41" s="25"/>
      <c r="H41" s="25"/>
      <c r="I41" s="25"/>
      <c r="J41" s="25"/>
      <c r="K41" s="25"/>
      <c r="L41" s="25"/>
      <c r="M41" s="25"/>
      <c r="N41" s="25"/>
      <c r="O41" s="25"/>
      <c r="P41" s="25"/>
      <c r="Q41" s="25"/>
      <c r="R41" s="25"/>
      <c r="S41" s="43"/>
      <c r="T41" s="4"/>
      <c r="U41" s="43"/>
      <c r="V41" s="50"/>
      <c r="W41" s="43"/>
      <c r="X41" s="43"/>
      <c r="Y41" s="43"/>
      <c r="Z41" s="43"/>
      <c r="AA41" s="43"/>
      <c r="AB41" s="43"/>
      <c r="AC41" s="43"/>
      <c r="AD41" s="43"/>
      <c r="AE41" s="43"/>
      <c r="AF41" s="43"/>
      <c r="AG41" s="43"/>
      <c r="AH41" s="43"/>
    </row>
    <row r="42" spans="1:34" ht="14.5">
      <c r="A42" s="43"/>
      <c r="B42" s="43"/>
      <c r="C42" s="43"/>
      <c r="D42" s="43"/>
      <c r="E42" s="43"/>
      <c r="F42" s="43"/>
      <c r="G42" s="25"/>
      <c r="H42" s="25"/>
      <c r="I42" s="25"/>
      <c r="J42" s="25"/>
      <c r="K42" s="25"/>
      <c r="L42" s="25"/>
      <c r="M42" s="25"/>
      <c r="N42" s="25"/>
      <c r="O42" s="25"/>
      <c r="P42" s="25"/>
      <c r="Q42" s="25"/>
      <c r="R42" s="25"/>
      <c r="S42" s="43"/>
      <c r="T42" s="4"/>
      <c r="U42" s="43"/>
      <c r="V42" s="50"/>
      <c r="W42" s="43"/>
      <c r="X42" s="43"/>
      <c r="Y42" s="43"/>
      <c r="Z42" s="43"/>
      <c r="AA42" s="43"/>
      <c r="AB42" s="43"/>
      <c r="AC42" s="43"/>
      <c r="AD42" s="43"/>
      <c r="AE42" s="43"/>
      <c r="AF42" s="43"/>
      <c r="AG42" s="43"/>
      <c r="AH42" s="43"/>
    </row>
    <row r="43" spans="1:34" ht="14.5">
      <c r="A43" s="43"/>
      <c r="B43" s="43"/>
      <c r="C43" s="43"/>
      <c r="D43" s="43"/>
      <c r="E43" s="43"/>
      <c r="F43" s="43"/>
      <c r="G43" s="25"/>
      <c r="H43" s="25"/>
      <c r="I43" s="25"/>
      <c r="J43" s="25"/>
      <c r="K43" s="25"/>
      <c r="L43" s="25"/>
      <c r="M43" s="25"/>
      <c r="N43" s="25"/>
      <c r="O43" s="25"/>
      <c r="P43" s="25"/>
      <c r="Q43" s="25"/>
      <c r="R43" s="25"/>
      <c r="S43" s="43"/>
      <c r="T43" s="4"/>
      <c r="U43" s="43"/>
      <c r="V43" s="50"/>
      <c r="W43" s="43"/>
      <c r="X43" s="43"/>
      <c r="Y43" s="43"/>
      <c r="Z43" s="43"/>
      <c r="AA43" s="43"/>
      <c r="AB43" s="43"/>
      <c r="AC43" s="43"/>
      <c r="AD43" s="43"/>
      <c r="AE43" s="43"/>
      <c r="AF43" s="43"/>
      <c r="AG43" s="43"/>
      <c r="AH43" s="43"/>
    </row>
    <row r="44" spans="1:34" ht="14.5">
      <c r="A44" s="43"/>
      <c r="B44" s="43"/>
      <c r="C44" s="43"/>
      <c r="D44" s="43"/>
      <c r="E44" s="43"/>
      <c r="F44" s="43"/>
      <c r="G44" s="25"/>
      <c r="H44" s="25"/>
      <c r="I44" s="25"/>
      <c r="J44" s="25"/>
      <c r="K44" s="25"/>
      <c r="L44" s="25"/>
      <c r="M44" s="25"/>
      <c r="N44" s="25"/>
      <c r="O44" s="25"/>
      <c r="P44" s="25"/>
      <c r="Q44" s="25"/>
      <c r="R44" s="25"/>
      <c r="S44" s="43"/>
      <c r="T44" s="4"/>
      <c r="U44" s="43"/>
      <c r="V44" s="50"/>
      <c r="W44" s="43"/>
      <c r="X44" s="43"/>
      <c r="Y44" s="43"/>
      <c r="Z44" s="43"/>
      <c r="AA44" s="43"/>
      <c r="AB44" s="43"/>
      <c r="AC44" s="43"/>
      <c r="AD44" s="43"/>
      <c r="AE44" s="43"/>
      <c r="AF44" s="43"/>
      <c r="AG44" s="43"/>
      <c r="AH44" s="43"/>
    </row>
    <row r="45" spans="1:34" ht="14.5">
      <c r="A45" s="43"/>
      <c r="B45" s="43"/>
      <c r="C45" s="43"/>
      <c r="D45" s="43"/>
      <c r="E45" s="43"/>
      <c r="F45" s="43"/>
      <c r="G45" s="25"/>
      <c r="H45" s="25"/>
      <c r="I45" s="25"/>
      <c r="J45" s="25"/>
      <c r="K45" s="25"/>
      <c r="L45" s="25"/>
      <c r="M45" s="25"/>
      <c r="N45" s="25"/>
      <c r="O45" s="25"/>
      <c r="P45" s="25"/>
      <c r="Q45" s="25"/>
      <c r="R45" s="25"/>
      <c r="S45" s="43"/>
      <c r="T45" s="4"/>
      <c r="U45" s="43"/>
      <c r="V45" s="50"/>
      <c r="W45" s="43"/>
      <c r="X45" s="43"/>
      <c r="Y45" s="43"/>
      <c r="Z45" s="43"/>
      <c r="AA45" s="43"/>
      <c r="AB45" s="43"/>
      <c r="AC45" s="43"/>
      <c r="AD45" s="43"/>
      <c r="AE45" s="43"/>
      <c r="AF45" s="43"/>
      <c r="AG45" s="43"/>
      <c r="AH45" s="43"/>
    </row>
    <row r="46" spans="1:34" ht="14.5">
      <c r="A46" s="43"/>
      <c r="B46" s="43"/>
      <c r="C46" s="43"/>
      <c r="D46" s="43"/>
      <c r="E46" s="43"/>
      <c r="F46" s="43"/>
      <c r="G46" s="25"/>
      <c r="H46" s="25"/>
      <c r="I46" s="25"/>
      <c r="J46" s="25"/>
      <c r="K46" s="25"/>
      <c r="L46" s="25"/>
      <c r="M46" s="25"/>
      <c r="N46" s="25"/>
      <c r="O46" s="25"/>
      <c r="P46" s="25"/>
      <c r="Q46" s="25"/>
      <c r="R46" s="25"/>
      <c r="S46" s="43"/>
      <c r="T46" s="4"/>
      <c r="U46" s="43"/>
      <c r="V46" s="50"/>
      <c r="W46" s="43"/>
      <c r="X46" s="43"/>
      <c r="Y46" s="43"/>
      <c r="Z46" s="43"/>
      <c r="AA46" s="43"/>
      <c r="AB46" s="43"/>
      <c r="AC46" s="43"/>
      <c r="AD46" s="43"/>
      <c r="AE46" s="43"/>
      <c r="AF46" s="43"/>
      <c r="AG46" s="43"/>
      <c r="AH46" s="43"/>
    </row>
    <row r="47" spans="1:34" ht="14.5">
      <c r="A47" s="43"/>
      <c r="B47" s="43"/>
      <c r="C47" s="43"/>
      <c r="D47" s="43"/>
      <c r="E47" s="43"/>
      <c r="F47" s="43"/>
      <c r="G47" s="25"/>
      <c r="H47" s="25"/>
      <c r="I47" s="25"/>
      <c r="J47" s="25"/>
      <c r="K47" s="25"/>
      <c r="L47" s="25"/>
      <c r="M47" s="25"/>
      <c r="N47" s="25"/>
      <c r="O47" s="25"/>
      <c r="P47" s="25"/>
      <c r="Q47" s="25"/>
      <c r="R47" s="25"/>
      <c r="S47" s="43"/>
      <c r="T47" s="4"/>
      <c r="U47" s="43"/>
      <c r="V47" s="50"/>
      <c r="W47" s="43"/>
      <c r="X47" s="43"/>
      <c r="Y47" s="43"/>
      <c r="Z47" s="43"/>
      <c r="AA47" s="43"/>
      <c r="AB47" s="43"/>
      <c r="AC47" s="43"/>
      <c r="AD47" s="43"/>
      <c r="AE47" s="43"/>
      <c r="AF47" s="43"/>
      <c r="AG47" s="43"/>
      <c r="AH47" s="43"/>
    </row>
    <row r="48" spans="1:34" ht="14.5">
      <c r="A48" s="43"/>
      <c r="B48" s="43"/>
      <c r="C48" s="43"/>
      <c r="D48" s="43"/>
      <c r="E48" s="43"/>
      <c r="F48" s="43"/>
      <c r="G48" s="25"/>
      <c r="H48" s="25"/>
      <c r="I48" s="25"/>
      <c r="J48" s="25"/>
      <c r="K48" s="25"/>
      <c r="L48" s="25"/>
      <c r="M48" s="25"/>
      <c r="N48" s="25"/>
      <c r="O48" s="25"/>
      <c r="P48" s="25"/>
      <c r="Q48" s="25"/>
      <c r="R48" s="25"/>
      <c r="S48" s="43"/>
      <c r="T48" s="4"/>
      <c r="U48" s="43"/>
      <c r="V48" s="50"/>
      <c r="W48" s="43"/>
      <c r="X48" s="43"/>
      <c r="Y48" s="43"/>
      <c r="Z48" s="43"/>
      <c r="AA48" s="43"/>
      <c r="AB48" s="43"/>
      <c r="AC48" s="43"/>
      <c r="AD48" s="43"/>
      <c r="AE48" s="43"/>
      <c r="AF48" s="43"/>
      <c r="AG48" s="43"/>
      <c r="AH48" s="43"/>
    </row>
    <row r="49" spans="1:34" ht="14.5">
      <c r="A49" s="43"/>
      <c r="B49" s="43"/>
      <c r="C49" s="43"/>
      <c r="D49" s="43"/>
      <c r="E49" s="43"/>
      <c r="F49" s="43"/>
      <c r="G49" s="25"/>
      <c r="H49" s="25"/>
      <c r="I49" s="25"/>
      <c r="J49" s="25"/>
      <c r="K49" s="25"/>
      <c r="L49" s="25"/>
      <c r="M49" s="25"/>
      <c r="N49" s="25"/>
      <c r="O49" s="25"/>
      <c r="P49" s="25"/>
      <c r="Q49" s="25"/>
      <c r="R49" s="25"/>
      <c r="S49" s="43"/>
      <c r="T49" s="4"/>
      <c r="U49" s="43"/>
      <c r="V49" s="50"/>
      <c r="W49" s="43"/>
      <c r="X49" s="43"/>
      <c r="Y49" s="43"/>
      <c r="Z49" s="43"/>
      <c r="AA49" s="43"/>
      <c r="AB49" s="43"/>
      <c r="AC49" s="43"/>
      <c r="AD49" s="43"/>
      <c r="AE49" s="43"/>
      <c r="AF49" s="43"/>
      <c r="AG49" s="43"/>
      <c r="AH49" s="43"/>
    </row>
    <row r="50" spans="1:34" ht="14.5">
      <c r="A50" s="43"/>
      <c r="B50" s="43"/>
      <c r="C50" s="43"/>
      <c r="D50" s="43"/>
      <c r="E50" s="43"/>
      <c r="F50" s="43"/>
      <c r="G50" s="25"/>
      <c r="H50" s="25"/>
      <c r="I50" s="25"/>
      <c r="J50" s="25"/>
      <c r="K50" s="25"/>
      <c r="L50" s="25"/>
      <c r="M50" s="25"/>
      <c r="N50" s="25"/>
      <c r="O50" s="25"/>
      <c r="P50" s="25"/>
      <c r="Q50" s="25"/>
      <c r="R50" s="25"/>
      <c r="S50" s="43"/>
      <c r="T50" s="4"/>
      <c r="U50" s="43"/>
      <c r="V50" s="50"/>
      <c r="W50" s="43"/>
      <c r="X50" s="43"/>
      <c r="Y50" s="43"/>
      <c r="Z50" s="43"/>
      <c r="AA50" s="43"/>
      <c r="AB50" s="43"/>
      <c r="AC50" s="43"/>
      <c r="AD50" s="43"/>
      <c r="AE50" s="43"/>
      <c r="AF50" s="43"/>
      <c r="AG50" s="43"/>
      <c r="AH50" s="43"/>
    </row>
    <row r="51" spans="1:34" ht="14.5">
      <c r="A51" s="43"/>
      <c r="B51" s="43"/>
      <c r="C51" s="43"/>
      <c r="D51" s="43"/>
      <c r="E51" s="43"/>
      <c r="F51" s="43"/>
      <c r="G51" s="25"/>
      <c r="H51" s="25"/>
      <c r="I51" s="25"/>
      <c r="J51" s="25"/>
      <c r="K51" s="25"/>
      <c r="L51" s="25"/>
      <c r="M51" s="25"/>
      <c r="N51" s="25"/>
      <c r="O51" s="25"/>
      <c r="P51" s="25"/>
      <c r="Q51" s="25"/>
      <c r="R51" s="25"/>
      <c r="S51" s="43"/>
      <c r="T51" s="4"/>
      <c r="U51" s="43"/>
      <c r="V51" s="50"/>
      <c r="W51" s="43"/>
      <c r="X51" s="43"/>
      <c r="Y51" s="43"/>
      <c r="Z51" s="43"/>
      <c r="AA51" s="43"/>
      <c r="AB51" s="43"/>
      <c r="AC51" s="43"/>
      <c r="AD51" s="43"/>
      <c r="AE51" s="43"/>
      <c r="AF51" s="43"/>
      <c r="AG51" s="43"/>
      <c r="AH51" s="43"/>
    </row>
    <row r="52" spans="1:34" ht="14.5">
      <c r="A52" s="43"/>
      <c r="B52" s="43"/>
      <c r="C52" s="43"/>
      <c r="D52" s="43"/>
      <c r="E52" s="43"/>
      <c r="F52" s="43"/>
      <c r="G52" s="25"/>
      <c r="H52" s="25"/>
      <c r="I52" s="25"/>
      <c r="J52" s="25"/>
      <c r="K52" s="25"/>
      <c r="L52" s="25"/>
      <c r="M52" s="25"/>
      <c r="N52" s="25"/>
      <c r="O52" s="25"/>
      <c r="P52" s="25"/>
      <c r="Q52" s="25"/>
      <c r="R52" s="25"/>
      <c r="S52" s="43"/>
      <c r="T52" s="4"/>
      <c r="U52" s="43"/>
      <c r="V52" s="50"/>
      <c r="W52" s="43"/>
      <c r="X52" s="43"/>
      <c r="Y52" s="43"/>
      <c r="Z52" s="43"/>
      <c r="AA52" s="43"/>
      <c r="AB52" s="43"/>
      <c r="AC52" s="43"/>
      <c r="AD52" s="43"/>
      <c r="AE52" s="43"/>
      <c r="AF52" s="43"/>
      <c r="AG52" s="43"/>
      <c r="AH52" s="43"/>
    </row>
    <row r="53" spans="1:34" ht="14.5">
      <c r="A53" s="43"/>
      <c r="B53" s="43"/>
      <c r="C53" s="43"/>
      <c r="D53" s="43"/>
      <c r="E53" s="43"/>
      <c r="F53" s="43"/>
      <c r="G53" s="25"/>
      <c r="H53" s="25"/>
      <c r="I53" s="25"/>
      <c r="J53" s="25"/>
      <c r="K53" s="25"/>
      <c r="L53" s="25"/>
      <c r="M53" s="25"/>
      <c r="N53" s="25"/>
      <c r="O53" s="25"/>
      <c r="P53" s="25"/>
      <c r="Q53" s="25"/>
      <c r="R53" s="25"/>
      <c r="S53" s="43"/>
      <c r="T53" s="4"/>
      <c r="U53" s="43"/>
      <c r="V53" s="50"/>
      <c r="W53" s="43"/>
      <c r="X53" s="43"/>
      <c r="Y53" s="43"/>
      <c r="Z53" s="43"/>
      <c r="AA53" s="43"/>
      <c r="AB53" s="43"/>
      <c r="AC53" s="43"/>
      <c r="AD53" s="43"/>
      <c r="AE53" s="43"/>
      <c r="AF53" s="43"/>
      <c r="AG53" s="43"/>
      <c r="AH53" s="43"/>
    </row>
    <row r="54" spans="1:34" ht="14.5">
      <c r="A54" s="43"/>
      <c r="B54" s="43"/>
      <c r="C54" s="43"/>
      <c r="D54" s="43"/>
      <c r="E54" s="43"/>
      <c r="F54" s="43"/>
      <c r="G54" s="25"/>
      <c r="H54" s="25"/>
      <c r="I54" s="25"/>
      <c r="J54" s="25"/>
      <c r="K54" s="25"/>
      <c r="L54" s="25"/>
      <c r="M54" s="25"/>
      <c r="N54" s="25"/>
      <c r="O54" s="25"/>
      <c r="P54" s="25"/>
      <c r="Q54" s="25"/>
      <c r="R54" s="25"/>
      <c r="S54" s="43"/>
      <c r="T54" s="4"/>
      <c r="U54" s="43"/>
      <c r="V54" s="50"/>
      <c r="W54" s="43"/>
      <c r="X54" s="43"/>
      <c r="Y54" s="43"/>
      <c r="Z54" s="43"/>
      <c r="AA54" s="43"/>
      <c r="AB54" s="43"/>
      <c r="AC54" s="43"/>
      <c r="AD54" s="43"/>
      <c r="AE54" s="43"/>
      <c r="AF54" s="43"/>
      <c r="AG54" s="43"/>
      <c r="AH54" s="43"/>
    </row>
    <row r="55" spans="1:34" ht="14.5">
      <c r="A55" s="43"/>
      <c r="B55" s="43"/>
      <c r="C55" s="43"/>
      <c r="D55" s="43"/>
      <c r="E55" s="43"/>
      <c r="F55" s="43"/>
      <c r="G55" s="25"/>
      <c r="H55" s="25"/>
      <c r="I55" s="25"/>
      <c r="J55" s="25"/>
      <c r="K55" s="25"/>
      <c r="L55" s="25"/>
      <c r="M55" s="25"/>
      <c r="N55" s="25"/>
      <c r="O55" s="25"/>
      <c r="P55" s="25"/>
      <c r="Q55" s="25"/>
      <c r="R55" s="25"/>
      <c r="S55" s="43"/>
      <c r="T55" s="4"/>
      <c r="U55" s="43"/>
      <c r="V55" s="50"/>
      <c r="W55" s="43"/>
      <c r="X55" s="43"/>
      <c r="Y55" s="43"/>
      <c r="Z55" s="43"/>
      <c r="AA55" s="43"/>
      <c r="AB55" s="43"/>
      <c r="AC55" s="43"/>
      <c r="AD55" s="43"/>
      <c r="AE55" s="43"/>
      <c r="AF55" s="43"/>
      <c r="AG55" s="43"/>
      <c r="AH55" s="43"/>
    </row>
    <row r="56" spans="1:34" ht="14.5">
      <c r="A56" s="43"/>
      <c r="B56" s="43"/>
      <c r="C56" s="43"/>
      <c r="D56" s="43"/>
      <c r="E56" s="43"/>
      <c r="F56" s="43"/>
      <c r="G56" s="25"/>
      <c r="H56" s="25"/>
      <c r="I56" s="25"/>
      <c r="J56" s="25"/>
      <c r="K56" s="25"/>
      <c r="L56" s="25"/>
      <c r="M56" s="25"/>
      <c r="N56" s="25"/>
      <c r="O56" s="25"/>
      <c r="P56" s="25"/>
      <c r="Q56" s="25"/>
      <c r="R56" s="25"/>
      <c r="S56" s="43"/>
      <c r="T56" s="4"/>
      <c r="U56" s="43"/>
      <c r="V56" s="50"/>
      <c r="W56" s="43"/>
      <c r="X56" s="43"/>
      <c r="Y56" s="43"/>
      <c r="Z56" s="43"/>
      <c r="AA56" s="43"/>
      <c r="AB56" s="43"/>
      <c r="AC56" s="43"/>
      <c r="AD56" s="43"/>
      <c r="AE56" s="43"/>
      <c r="AF56" s="43"/>
      <c r="AG56" s="43"/>
      <c r="AH56" s="43"/>
    </row>
    <row r="57" spans="1:34" ht="14.5">
      <c r="A57" s="43"/>
      <c r="B57" s="43"/>
      <c r="C57" s="43"/>
      <c r="D57" s="43"/>
      <c r="E57" s="43"/>
      <c r="F57" s="43"/>
      <c r="G57" s="25"/>
      <c r="H57" s="25"/>
      <c r="I57" s="25"/>
      <c r="J57" s="25"/>
      <c r="K57" s="25"/>
      <c r="L57" s="25"/>
      <c r="M57" s="25"/>
      <c r="N57" s="25"/>
      <c r="O57" s="25"/>
      <c r="P57" s="25"/>
      <c r="Q57" s="25"/>
      <c r="R57" s="25"/>
      <c r="S57" s="43"/>
      <c r="T57" s="4"/>
      <c r="U57" s="43"/>
      <c r="V57" s="50"/>
      <c r="W57" s="43"/>
      <c r="X57" s="43"/>
      <c r="Y57" s="43"/>
      <c r="Z57" s="43"/>
      <c r="AA57" s="43"/>
      <c r="AB57" s="43"/>
      <c r="AC57" s="43"/>
      <c r="AD57" s="43"/>
      <c r="AE57" s="43"/>
      <c r="AF57" s="43"/>
      <c r="AG57" s="43"/>
      <c r="AH57" s="43"/>
    </row>
    <row r="58" spans="1:34" ht="14.5">
      <c r="A58" s="43"/>
      <c r="B58" s="43"/>
      <c r="C58" s="43"/>
      <c r="D58" s="43"/>
      <c r="E58" s="43"/>
      <c r="F58" s="43"/>
      <c r="G58" s="25"/>
      <c r="H58" s="25"/>
      <c r="I58" s="25"/>
      <c r="J58" s="25"/>
      <c r="K58" s="25"/>
      <c r="L58" s="25"/>
      <c r="M58" s="25"/>
      <c r="N58" s="25"/>
      <c r="O58" s="25"/>
      <c r="P58" s="25"/>
      <c r="Q58" s="25"/>
      <c r="R58" s="25"/>
      <c r="S58" s="43"/>
      <c r="T58" s="4"/>
      <c r="U58" s="43"/>
      <c r="V58" s="50"/>
      <c r="W58" s="43"/>
      <c r="X58" s="43"/>
      <c r="Y58" s="43"/>
      <c r="Z58" s="43"/>
      <c r="AA58" s="43"/>
      <c r="AB58" s="43"/>
      <c r="AC58" s="43"/>
      <c r="AD58" s="43"/>
      <c r="AE58" s="43"/>
      <c r="AF58" s="43"/>
      <c r="AG58" s="43"/>
      <c r="AH58" s="43"/>
    </row>
    <row r="59" spans="1:34" ht="14.5">
      <c r="A59" s="43"/>
      <c r="B59" s="43"/>
      <c r="C59" s="43"/>
      <c r="D59" s="43"/>
      <c r="E59" s="43"/>
      <c r="F59" s="43"/>
      <c r="G59" s="25"/>
      <c r="H59" s="25"/>
      <c r="I59" s="25"/>
      <c r="J59" s="25"/>
      <c r="K59" s="25"/>
      <c r="L59" s="25"/>
      <c r="M59" s="25"/>
      <c r="N59" s="25"/>
      <c r="O59" s="25"/>
      <c r="P59" s="25"/>
      <c r="Q59" s="25"/>
      <c r="R59" s="25"/>
      <c r="S59" s="43"/>
      <c r="T59" s="4"/>
      <c r="U59" s="43"/>
      <c r="V59" s="50"/>
      <c r="W59" s="43"/>
      <c r="X59" s="43"/>
      <c r="Y59" s="43"/>
      <c r="Z59" s="43"/>
      <c r="AA59" s="43"/>
      <c r="AB59" s="43"/>
      <c r="AC59" s="43"/>
      <c r="AD59" s="43"/>
      <c r="AE59" s="43"/>
      <c r="AF59" s="43"/>
      <c r="AG59" s="43"/>
      <c r="AH59" s="43"/>
    </row>
    <row r="60" spans="1:34" ht="14.5">
      <c r="A60" s="43"/>
      <c r="B60" s="43"/>
      <c r="C60" s="43"/>
      <c r="D60" s="43"/>
      <c r="E60" s="43"/>
      <c r="F60" s="43"/>
      <c r="G60" s="25"/>
      <c r="H60" s="25"/>
      <c r="I60" s="25"/>
      <c r="J60" s="25"/>
      <c r="K60" s="25"/>
      <c r="L60" s="25"/>
      <c r="M60" s="25"/>
      <c r="N60" s="25"/>
      <c r="O60" s="25"/>
      <c r="P60" s="25"/>
      <c r="Q60" s="25"/>
      <c r="R60" s="25"/>
      <c r="S60" s="43"/>
      <c r="T60" s="4"/>
      <c r="U60" s="43"/>
      <c r="V60" s="50"/>
      <c r="W60" s="43"/>
      <c r="X60" s="43"/>
      <c r="Y60" s="43"/>
      <c r="Z60" s="43"/>
      <c r="AA60" s="43"/>
      <c r="AB60" s="43"/>
      <c r="AC60" s="43"/>
      <c r="AD60" s="43"/>
      <c r="AE60" s="43"/>
      <c r="AF60" s="43"/>
      <c r="AG60" s="43"/>
      <c r="AH60" s="43"/>
    </row>
    <row r="61" spans="1:34" ht="14.5">
      <c r="A61" s="43"/>
      <c r="B61" s="43"/>
      <c r="C61" s="43"/>
      <c r="D61" s="43"/>
      <c r="E61" s="43"/>
      <c r="F61" s="43"/>
      <c r="G61" s="25"/>
      <c r="H61" s="25"/>
      <c r="I61" s="25"/>
      <c r="J61" s="25"/>
      <c r="K61" s="25"/>
      <c r="L61" s="25"/>
      <c r="M61" s="25"/>
      <c r="N61" s="25"/>
      <c r="O61" s="25"/>
      <c r="P61" s="25"/>
      <c r="Q61" s="25"/>
      <c r="R61" s="25"/>
      <c r="S61" s="43"/>
      <c r="T61" s="4"/>
      <c r="U61" s="43"/>
      <c r="V61" s="50"/>
      <c r="W61" s="43"/>
      <c r="X61" s="43"/>
      <c r="Y61" s="43"/>
      <c r="Z61" s="43"/>
      <c r="AA61" s="43"/>
      <c r="AB61" s="43"/>
      <c r="AC61" s="43"/>
      <c r="AD61" s="43"/>
      <c r="AE61" s="43"/>
      <c r="AF61" s="43"/>
      <c r="AG61" s="43"/>
      <c r="AH61" s="43"/>
    </row>
    <row r="62" spans="1:34" ht="14.5">
      <c r="A62" s="43"/>
      <c r="B62" s="43"/>
      <c r="C62" s="43"/>
      <c r="D62" s="43"/>
      <c r="E62" s="43"/>
      <c r="F62" s="43"/>
      <c r="G62" s="25"/>
      <c r="H62" s="25"/>
      <c r="I62" s="25"/>
      <c r="J62" s="25"/>
      <c r="K62" s="25"/>
      <c r="L62" s="25"/>
      <c r="M62" s="25"/>
      <c r="N62" s="25"/>
      <c r="O62" s="25"/>
      <c r="P62" s="25"/>
      <c r="Q62" s="25"/>
      <c r="R62" s="25"/>
      <c r="S62" s="43"/>
      <c r="T62" s="4"/>
      <c r="U62" s="43"/>
      <c r="V62" s="50"/>
      <c r="W62" s="43"/>
      <c r="X62" s="43"/>
      <c r="Y62" s="43"/>
      <c r="Z62" s="43"/>
      <c r="AA62" s="43"/>
      <c r="AB62" s="43"/>
      <c r="AC62" s="43"/>
      <c r="AD62" s="43"/>
      <c r="AE62" s="43"/>
      <c r="AF62" s="43"/>
      <c r="AG62" s="43"/>
      <c r="AH62" s="43"/>
    </row>
    <row r="63" spans="1:34" ht="14.5">
      <c r="A63" s="43"/>
      <c r="B63" s="43"/>
      <c r="C63" s="43"/>
      <c r="D63" s="43"/>
      <c r="E63" s="43"/>
      <c r="F63" s="43"/>
      <c r="G63" s="25"/>
      <c r="H63" s="25"/>
      <c r="I63" s="25"/>
      <c r="J63" s="25"/>
      <c r="K63" s="25"/>
      <c r="L63" s="25"/>
      <c r="M63" s="25"/>
      <c r="N63" s="25"/>
      <c r="O63" s="25"/>
      <c r="P63" s="25"/>
      <c r="Q63" s="25"/>
      <c r="R63" s="25"/>
      <c r="S63" s="43"/>
      <c r="T63" s="4"/>
      <c r="U63" s="43"/>
      <c r="V63" s="50"/>
      <c r="W63" s="43"/>
      <c r="X63" s="43"/>
      <c r="Y63" s="43"/>
      <c r="Z63" s="43"/>
      <c r="AA63" s="43"/>
      <c r="AB63" s="43"/>
      <c r="AC63" s="43"/>
      <c r="AD63" s="43"/>
      <c r="AE63" s="43"/>
      <c r="AF63" s="43"/>
      <c r="AG63" s="43"/>
      <c r="AH63" s="43"/>
    </row>
    <row r="64" spans="1:34" ht="14.5">
      <c r="A64" s="43"/>
      <c r="B64" s="43"/>
      <c r="C64" s="43"/>
      <c r="D64" s="43"/>
      <c r="E64" s="43"/>
      <c r="F64" s="43"/>
      <c r="G64" s="25"/>
      <c r="H64" s="25"/>
      <c r="I64" s="25"/>
      <c r="J64" s="25"/>
      <c r="K64" s="25"/>
      <c r="L64" s="25"/>
      <c r="M64" s="25"/>
      <c r="N64" s="25"/>
      <c r="O64" s="25"/>
      <c r="P64" s="25"/>
      <c r="Q64" s="25"/>
      <c r="R64" s="25"/>
      <c r="S64" s="43"/>
      <c r="T64" s="4"/>
      <c r="U64" s="43"/>
      <c r="V64" s="50"/>
      <c r="W64" s="43"/>
      <c r="X64" s="43"/>
      <c r="Y64" s="43"/>
      <c r="Z64" s="43"/>
      <c r="AA64" s="43"/>
      <c r="AB64" s="43"/>
      <c r="AC64" s="43"/>
      <c r="AD64" s="43"/>
      <c r="AE64" s="43"/>
      <c r="AF64" s="43"/>
      <c r="AG64" s="43"/>
      <c r="AH64" s="43"/>
    </row>
    <row r="65" spans="1:34" ht="14.5">
      <c r="A65" s="43"/>
      <c r="B65" s="43"/>
      <c r="C65" s="43"/>
      <c r="D65" s="43"/>
      <c r="E65" s="43"/>
      <c r="F65" s="43"/>
      <c r="G65" s="25"/>
      <c r="H65" s="25"/>
      <c r="I65" s="25"/>
      <c r="J65" s="25"/>
      <c r="K65" s="25"/>
      <c r="L65" s="25"/>
      <c r="M65" s="25"/>
      <c r="N65" s="25"/>
      <c r="O65" s="25"/>
      <c r="P65" s="25"/>
      <c r="Q65" s="25"/>
      <c r="R65" s="25"/>
      <c r="S65" s="43"/>
      <c r="T65" s="4"/>
      <c r="U65" s="43"/>
      <c r="V65" s="50"/>
      <c r="W65" s="43"/>
      <c r="X65" s="43"/>
      <c r="Y65" s="43"/>
      <c r="Z65" s="43"/>
      <c r="AA65" s="43"/>
      <c r="AB65" s="43"/>
      <c r="AC65" s="43"/>
      <c r="AD65" s="43"/>
      <c r="AE65" s="43"/>
      <c r="AF65" s="43"/>
      <c r="AG65" s="43"/>
      <c r="AH65" s="43"/>
    </row>
    <row r="66" spans="1:34" ht="14.5">
      <c r="A66" s="43"/>
      <c r="B66" s="43"/>
      <c r="C66" s="43"/>
      <c r="D66" s="43"/>
      <c r="E66" s="43"/>
      <c r="F66" s="43"/>
      <c r="G66" s="25"/>
      <c r="H66" s="25"/>
      <c r="I66" s="25"/>
      <c r="J66" s="25"/>
      <c r="K66" s="25"/>
      <c r="L66" s="25"/>
      <c r="M66" s="25"/>
      <c r="N66" s="25"/>
      <c r="O66" s="25"/>
      <c r="P66" s="25"/>
      <c r="Q66" s="25"/>
      <c r="R66" s="25"/>
      <c r="S66" s="43"/>
      <c r="T66" s="4"/>
      <c r="U66" s="43"/>
      <c r="V66" s="50"/>
      <c r="W66" s="43"/>
      <c r="X66" s="43"/>
      <c r="Y66" s="43"/>
      <c r="Z66" s="43"/>
      <c r="AA66" s="43"/>
      <c r="AB66" s="43"/>
      <c r="AC66" s="43"/>
      <c r="AD66" s="43"/>
      <c r="AE66" s="43"/>
      <c r="AF66" s="43"/>
      <c r="AG66" s="43"/>
      <c r="AH66" s="43"/>
    </row>
    <row r="67" spans="1:34" ht="14.5">
      <c r="A67" s="43"/>
      <c r="B67" s="43"/>
      <c r="C67" s="43"/>
      <c r="D67" s="43"/>
      <c r="E67" s="43"/>
      <c r="F67" s="43"/>
      <c r="G67" s="25"/>
      <c r="H67" s="25"/>
      <c r="I67" s="25"/>
      <c r="J67" s="25"/>
      <c r="K67" s="25"/>
      <c r="L67" s="25"/>
      <c r="M67" s="25"/>
      <c r="N67" s="25"/>
      <c r="O67" s="25"/>
      <c r="P67" s="25"/>
      <c r="Q67" s="25"/>
      <c r="R67" s="25"/>
      <c r="S67" s="43"/>
      <c r="T67" s="4"/>
      <c r="U67" s="43"/>
      <c r="V67" s="50"/>
      <c r="W67" s="43"/>
      <c r="X67" s="43"/>
      <c r="Y67" s="43"/>
      <c r="Z67" s="43"/>
      <c r="AA67" s="43"/>
      <c r="AB67" s="43"/>
      <c r="AC67" s="43"/>
      <c r="AD67" s="43"/>
      <c r="AE67" s="43"/>
      <c r="AF67" s="43"/>
      <c r="AG67" s="43"/>
      <c r="AH67" s="43"/>
    </row>
    <row r="68" spans="1:34" ht="14.5">
      <c r="A68" s="43"/>
      <c r="B68" s="43"/>
      <c r="C68" s="43"/>
      <c r="D68" s="43"/>
      <c r="E68" s="43"/>
      <c r="F68" s="43"/>
      <c r="G68" s="25"/>
      <c r="H68" s="25"/>
      <c r="I68" s="25"/>
      <c r="J68" s="25"/>
      <c r="K68" s="25"/>
      <c r="L68" s="25"/>
      <c r="M68" s="25"/>
      <c r="N68" s="25"/>
      <c r="O68" s="25"/>
      <c r="P68" s="25"/>
      <c r="Q68" s="25"/>
      <c r="R68" s="25"/>
      <c r="S68" s="43"/>
      <c r="T68" s="4"/>
      <c r="U68" s="43"/>
      <c r="V68" s="50"/>
      <c r="W68" s="43"/>
      <c r="X68" s="43"/>
      <c r="Y68" s="43"/>
      <c r="Z68" s="43"/>
      <c r="AA68" s="43"/>
      <c r="AB68" s="43"/>
      <c r="AC68" s="43"/>
      <c r="AD68" s="43"/>
      <c r="AE68" s="43"/>
      <c r="AF68" s="43"/>
      <c r="AG68" s="43"/>
      <c r="AH68" s="43"/>
    </row>
    <row r="69" spans="1:34" ht="14.5">
      <c r="A69" s="43"/>
      <c r="B69" s="43"/>
      <c r="C69" s="43"/>
      <c r="D69" s="43"/>
      <c r="E69" s="43"/>
      <c r="F69" s="43"/>
      <c r="G69" s="25"/>
      <c r="H69" s="25"/>
      <c r="I69" s="25"/>
      <c r="J69" s="25"/>
      <c r="K69" s="25"/>
      <c r="L69" s="25"/>
      <c r="M69" s="25"/>
      <c r="N69" s="25"/>
      <c r="O69" s="25"/>
      <c r="P69" s="25"/>
      <c r="Q69" s="25"/>
      <c r="R69" s="25"/>
      <c r="S69" s="43"/>
      <c r="T69" s="4"/>
      <c r="U69" s="43"/>
      <c r="V69" s="50"/>
      <c r="W69" s="43"/>
      <c r="X69" s="43"/>
      <c r="Y69" s="43"/>
      <c r="Z69" s="43"/>
      <c r="AA69" s="43"/>
      <c r="AB69" s="43"/>
      <c r="AC69" s="43"/>
      <c r="AD69" s="43"/>
      <c r="AE69" s="43"/>
      <c r="AF69" s="43"/>
      <c r="AG69" s="43"/>
      <c r="AH69" s="43"/>
    </row>
    <row r="70" spans="1:34" ht="14.5">
      <c r="A70" s="43"/>
      <c r="B70" s="43"/>
      <c r="C70" s="43"/>
      <c r="D70" s="43"/>
      <c r="E70" s="43"/>
      <c r="F70" s="43"/>
      <c r="G70" s="25"/>
      <c r="H70" s="25"/>
      <c r="I70" s="25"/>
      <c r="J70" s="25"/>
      <c r="K70" s="25"/>
      <c r="L70" s="25"/>
      <c r="M70" s="25"/>
      <c r="N70" s="25"/>
      <c r="O70" s="25"/>
      <c r="P70" s="25"/>
      <c r="Q70" s="25"/>
      <c r="R70" s="25"/>
      <c r="S70" s="43"/>
      <c r="T70" s="4"/>
      <c r="U70" s="43"/>
      <c r="V70" s="50"/>
      <c r="W70" s="43"/>
      <c r="X70" s="43"/>
      <c r="Y70" s="43"/>
      <c r="Z70" s="43"/>
      <c r="AA70" s="43"/>
      <c r="AB70" s="43"/>
      <c r="AC70" s="43"/>
      <c r="AD70" s="43"/>
      <c r="AE70" s="43"/>
      <c r="AF70" s="43"/>
      <c r="AG70" s="43"/>
      <c r="AH70" s="43"/>
    </row>
    <row r="71" spans="1:34" ht="14.5">
      <c r="A71" s="43"/>
      <c r="B71" s="43"/>
      <c r="C71" s="43"/>
      <c r="D71" s="43"/>
      <c r="E71" s="43"/>
      <c r="F71" s="43"/>
      <c r="G71" s="25"/>
      <c r="H71" s="25"/>
      <c r="I71" s="25"/>
      <c r="J71" s="25"/>
      <c r="K71" s="25"/>
      <c r="L71" s="25"/>
      <c r="M71" s="25"/>
      <c r="N71" s="25"/>
      <c r="O71" s="25"/>
      <c r="P71" s="25"/>
      <c r="Q71" s="25"/>
      <c r="R71" s="25"/>
      <c r="S71" s="43"/>
      <c r="T71" s="4"/>
      <c r="U71" s="43"/>
      <c r="V71" s="50"/>
      <c r="W71" s="43"/>
      <c r="X71" s="43"/>
      <c r="Y71" s="43"/>
      <c r="Z71" s="43"/>
      <c r="AA71" s="43"/>
      <c r="AB71" s="43"/>
      <c r="AC71" s="43"/>
      <c r="AD71" s="43"/>
      <c r="AE71" s="43"/>
      <c r="AF71" s="43"/>
      <c r="AG71" s="43"/>
      <c r="AH71" s="43"/>
    </row>
    <row r="72" spans="1:34" ht="14.5">
      <c r="D72" s="43"/>
      <c r="G72" s="25"/>
      <c r="H72" s="25"/>
      <c r="I72" s="25"/>
      <c r="J72" s="25"/>
      <c r="K72" s="25"/>
      <c r="L72" s="25"/>
      <c r="M72" s="25"/>
      <c r="N72" s="25"/>
      <c r="O72" s="25"/>
      <c r="P72" s="25"/>
      <c r="Q72" s="25"/>
      <c r="R72" s="25"/>
      <c r="T72" s="4"/>
      <c r="V72" s="50"/>
    </row>
    <row r="73" spans="1:34" ht="14.5">
      <c r="D73" s="43"/>
      <c r="G73" s="25"/>
      <c r="H73" s="25"/>
      <c r="I73" s="25"/>
      <c r="J73" s="25"/>
      <c r="K73" s="25"/>
      <c r="L73" s="25"/>
      <c r="M73" s="25"/>
      <c r="N73" s="25"/>
      <c r="O73" s="25"/>
      <c r="P73" s="25"/>
      <c r="Q73" s="25"/>
      <c r="R73" s="25"/>
      <c r="T73" s="4"/>
      <c r="V73" s="50"/>
    </row>
    <row r="74" spans="1:34" ht="14.5">
      <c r="D74" s="43"/>
      <c r="G74" s="25"/>
      <c r="H74" s="25"/>
      <c r="I74" s="25"/>
      <c r="J74" s="25"/>
      <c r="K74" s="25"/>
      <c r="L74" s="25"/>
      <c r="M74" s="25"/>
      <c r="N74" s="25"/>
      <c r="O74" s="25"/>
      <c r="P74" s="25"/>
      <c r="Q74" s="25"/>
      <c r="R74" s="25"/>
      <c r="T74" s="4"/>
      <c r="V74" s="50"/>
    </row>
    <row r="75" spans="1:34" ht="14.5">
      <c r="D75" s="43"/>
      <c r="G75" s="25"/>
      <c r="H75" s="25"/>
      <c r="I75" s="25"/>
      <c r="J75" s="25"/>
      <c r="K75" s="25"/>
      <c r="L75" s="25"/>
      <c r="M75" s="25"/>
      <c r="N75" s="25"/>
      <c r="O75" s="25"/>
      <c r="P75" s="25"/>
      <c r="Q75" s="25"/>
      <c r="R75" s="25"/>
      <c r="T75" s="4"/>
      <c r="V75" s="50"/>
    </row>
    <row r="76" spans="1:34" ht="14.5">
      <c r="D76" s="43"/>
      <c r="G76" s="25"/>
      <c r="H76" s="25"/>
      <c r="I76" s="25"/>
      <c r="J76" s="25"/>
      <c r="K76" s="25"/>
      <c r="L76" s="25"/>
      <c r="M76" s="25"/>
      <c r="N76" s="25"/>
      <c r="O76" s="25"/>
      <c r="P76" s="25"/>
      <c r="Q76" s="25"/>
      <c r="R76" s="25"/>
      <c r="T76" s="4"/>
      <c r="V76" s="50"/>
    </row>
    <row r="77" spans="1:34" ht="14.5">
      <c r="D77" s="43"/>
      <c r="G77" s="25"/>
      <c r="H77" s="25"/>
      <c r="I77" s="25"/>
      <c r="J77" s="25"/>
      <c r="K77" s="25"/>
      <c r="L77" s="25"/>
      <c r="M77" s="25"/>
      <c r="N77" s="25"/>
      <c r="O77" s="25"/>
      <c r="P77" s="25"/>
      <c r="Q77" s="25"/>
      <c r="R77" s="25"/>
      <c r="T77" s="4"/>
      <c r="V77" s="50"/>
    </row>
    <row r="78" spans="1:34" ht="14.5">
      <c r="D78" s="43"/>
      <c r="G78" s="25"/>
      <c r="H78" s="25"/>
      <c r="I78" s="25"/>
      <c r="J78" s="25"/>
      <c r="K78" s="25"/>
      <c r="L78" s="25"/>
      <c r="M78" s="25"/>
      <c r="N78" s="25"/>
      <c r="O78" s="25"/>
      <c r="P78" s="25"/>
      <c r="Q78" s="25"/>
      <c r="R78" s="25"/>
      <c r="T78" s="4"/>
      <c r="V78" s="50"/>
    </row>
    <row r="79" spans="1:34" ht="14.5">
      <c r="D79" s="43"/>
      <c r="G79" s="25"/>
      <c r="H79" s="25"/>
      <c r="I79" s="25"/>
      <c r="J79" s="25"/>
      <c r="K79" s="25"/>
      <c r="L79" s="25"/>
      <c r="M79" s="25"/>
      <c r="N79" s="25"/>
      <c r="O79" s="25"/>
      <c r="P79" s="25"/>
      <c r="Q79" s="25"/>
      <c r="R79" s="25"/>
      <c r="T79" s="4"/>
      <c r="V79" s="50"/>
    </row>
    <row r="80" spans="1:34" ht="14.5">
      <c r="D80" s="43"/>
      <c r="G80" s="25"/>
      <c r="H80" s="25"/>
      <c r="I80" s="25"/>
      <c r="J80" s="25"/>
      <c r="K80" s="25"/>
      <c r="L80" s="25"/>
      <c r="M80" s="25"/>
      <c r="N80" s="25"/>
      <c r="O80" s="25"/>
      <c r="P80" s="25"/>
      <c r="Q80" s="25"/>
      <c r="R80" s="25"/>
      <c r="T80" s="4"/>
      <c r="V80" s="50"/>
    </row>
    <row r="81" spans="4:22" ht="14.5">
      <c r="D81" s="43"/>
      <c r="G81" s="25"/>
      <c r="H81" s="25"/>
      <c r="I81" s="25"/>
      <c r="J81" s="25"/>
      <c r="K81" s="25"/>
      <c r="L81" s="25"/>
      <c r="M81" s="25"/>
      <c r="N81" s="25"/>
      <c r="O81" s="25"/>
      <c r="P81" s="25"/>
      <c r="Q81" s="25"/>
      <c r="R81" s="25"/>
      <c r="T81" s="4"/>
      <c r="V81" s="50"/>
    </row>
    <row r="82" spans="4:22" ht="14.5">
      <c r="D82" s="43"/>
      <c r="G82" s="25"/>
      <c r="H82" s="25"/>
      <c r="I82" s="25"/>
      <c r="J82" s="25"/>
      <c r="K82" s="25"/>
      <c r="L82" s="25"/>
      <c r="M82" s="25"/>
      <c r="N82" s="25"/>
      <c r="O82" s="25"/>
      <c r="P82" s="25"/>
      <c r="Q82" s="25"/>
      <c r="R82" s="25"/>
      <c r="T82" s="4"/>
      <c r="V82" s="50"/>
    </row>
    <row r="83" spans="4:22" ht="14.5">
      <c r="D83" s="43"/>
      <c r="G83" s="25"/>
      <c r="H83" s="25"/>
      <c r="I83" s="25"/>
      <c r="J83" s="25"/>
      <c r="K83" s="25"/>
      <c r="L83" s="25"/>
      <c r="M83" s="25"/>
      <c r="N83" s="25"/>
      <c r="O83" s="25"/>
      <c r="P83" s="25"/>
      <c r="Q83" s="25"/>
      <c r="R83" s="25"/>
      <c r="T83" s="4"/>
      <c r="V83" s="50"/>
    </row>
    <row r="84" spans="4:22" ht="14.5">
      <c r="D84" s="43"/>
      <c r="G84" s="25"/>
      <c r="H84" s="25"/>
      <c r="I84" s="25"/>
      <c r="J84" s="25"/>
      <c r="K84" s="25"/>
      <c r="L84" s="25"/>
      <c r="M84" s="25"/>
      <c r="N84" s="25"/>
      <c r="O84" s="25"/>
      <c r="P84" s="25"/>
      <c r="Q84" s="25"/>
      <c r="R84" s="25"/>
      <c r="T84" s="4"/>
      <c r="V84" s="50"/>
    </row>
    <row r="85" spans="4:22" ht="14.5">
      <c r="D85" s="43"/>
      <c r="G85" s="25"/>
      <c r="H85" s="25"/>
      <c r="I85" s="25"/>
      <c r="J85" s="25"/>
      <c r="K85" s="25"/>
      <c r="L85" s="25"/>
      <c r="M85" s="25"/>
      <c r="N85" s="25"/>
      <c r="O85" s="25"/>
      <c r="P85" s="25"/>
      <c r="Q85" s="25"/>
      <c r="R85" s="25"/>
      <c r="T85" s="4"/>
      <c r="V85" s="50"/>
    </row>
    <row r="86" spans="4:22" ht="14.5">
      <c r="D86" s="43"/>
      <c r="G86" s="25"/>
      <c r="H86" s="25"/>
      <c r="I86" s="25"/>
      <c r="J86" s="25"/>
      <c r="K86" s="25"/>
      <c r="L86" s="25"/>
      <c r="M86" s="25"/>
      <c r="N86" s="25"/>
      <c r="O86" s="25"/>
      <c r="P86" s="25"/>
      <c r="Q86" s="25"/>
      <c r="R86" s="25"/>
      <c r="T86" s="4"/>
      <c r="V86" s="50"/>
    </row>
    <row r="87" spans="4:22" ht="14.5">
      <c r="D87" s="43"/>
      <c r="G87" s="25"/>
      <c r="H87" s="25"/>
      <c r="I87" s="25"/>
      <c r="J87" s="25"/>
      <c r="K87" s="25"/>
      <c r="L87" s="25"/>
      <c r="M87" s="25"/>
      <c r="N87" s="25"/>
      <c r="O87" s="25"/>
      <c r="P87" s="25"/>
      <c r="Q87" s="25"/>
      <c r="R87" s="25"/>
      <c r="T87" s="4"/>
      <c r="V87" s="50"/>
    </row>
    <row r="88" spans="4:22" ht="14.5">
      <c r="D88" s="43"/>
      <c r="G88" s="25"/>
      <c r="H88" s="25"/>
      <c r="I88" s="25"/>
      <c r="J88" s="25"/>
      <c r="K88" s="25"/>
      <c r="L88" s="25"/>
      <c r="M88" s="25"/>
      <c r="N88" s="25"/>
      <c r="O88" s="25"/>
      <c r="P88" s="25"/>
      <c r="Q88" s="25"/>
      <c r="R88" s="25"/>
      <c r="T88" s="4"/>
      <c r="V88" s="50"/>
    </row>
    <row r="89" spans="4:22" ht="14.5">
      <c r="D89" s="43"/>
      <c r="G89" s="25"/>
      <c r="H89" s="25"/>
      <c r="I89" s="25"/>
      <c r="J89" s="25"/>
      <c r="K89" s="25"/>
      <c r="L89" s="25"/>
      <c r="M89" s="25"/>
      <c r="N89" s="25"/>
      <c r="O89" s="25"/>
      <c r="P89" s="25"/>
      <c r="Q89" s="25"/>
      <c r="R89" s="25"/>
      <c r="T89" s="4"/>
      <c r="V89" s="50"/>
    </row>
    <row r="90" spans="4:22" ht="14.5">
      <c r="D90" s="43"/>
      <c r="G90" s="25"/>
      <c r="H90" s="25"/>
      <c r="I90" s="25"/>
      <c r="J90" s="25"/>
      <c r="K90" s="25"/>
      <c r="L90" s="25"/>
      <c r="M90" s="25"/>
      <c r="N90" s="25"/>
      <c r="O90" s="25"/>
      <c r="P90" s="25"/>
      <c r="Q90" s="25"/>
      <c r="R90" s="25"/>
      <c r="T90" s="4"/>
      <c r="V90" s="50"/>
    </row>
    <row r="91" spans="4:22" ht="14.5">
      <c r="D91" s="43"/>
      <c r="G91" s="25"/>
      <c r="H91" s="25"/>
      <c r="I91" s="25"/>
      <c r="J91" s="25"/>
      <c r="K91" s="25"/>
      <c r="L91" s="25"/>
      <c r="M91" s="25"/>
      <c r="N91" s="25"/>
      <c r="O91" s="25"/>
      <c r="P91" s="25"/>
      <c r="Q91" s="25"/>
      <c r="R91" s="25"/>
      <c r="T91" s="4"/>
      <c r="V91" s="50"/>
    </row>
    <row r="92" spans="4:22" ht="14.5">
      <c r="D92" s="43"/>
      <c r="G92" s="25"/>
      <c r="H92" s="25"/>
      <c r="I92" s="25"/>
      <c r="J92" s="25"/>
      <c r="K92" s="25"/>
      <c r="L92" s="25"/>
      <c r="M92" s="25"/>
      <c r="N92" s="25"/>
      <c r="O92" s="25"/>
      <c r="P92" s="25"/>
      <c r="Q92" s="25"/>
      <c r="R92" s="25"/>
      <c r="T92" s="4"/>
      <c r="V92" s="50"/>
    </row>
    <row r="93" spans="4:22" ht="14.5">
      <c r="D93" s="43"/>
      <c r="G93" s="25"/>
      <c r="H93" s="25"/>
      <c r="I93" s="25"/>
      <c r="J93" s="25"/>
      <c r="K93" s="25"/>
      <c r="L93" s="25"/>
      <c r="M93" s="25"/>
      <c r="N93" s="25"/>
      <c r="O93" s="25"/>
      <c r="P93" s="25"/>
      <c r="Q93" s="25"/>
      <c r="R93" s="25"/>
      <c r="T93" s="4"/>
      <c r="V93" s="50"/>
    </row>
    <row r="94" spans="4:22" ht="14.5">
      <c r="D94" s="43"/>
      <c r="G94" s="25"/>
      <c r="H94" s="25"/>
      <c r="I94" s="25"/>
      <c r="J94" s="25"/>
      <c r="K94" s="25"/>
      <c r="L94" s="25"/>
      <c r="M94" s="25"/>
      <c r="N94" s="25"/>
      <c r="O94" s="25"/>
      <c r="P94" s="25"/>
      <c r="Q94" s="25"/>
      <c r="R94" s="25"/>
      <c r="T94" s="4"/>
      <c r="V94" s="50"/>
    </row>
    <row r="95" spans="4:22" ht="14.5">
      <c r="D95" s="43"/>
      <c r="G95" s="25"/>
      <c r="H95" s="25"/>
      <c r="I95" s="25"/>
      <c r="J95" s="25"/>
      <c r="K95" s="25"/>
      <c r="L95" s="25"/>
      <c r="M95" s="25"/>
      <c r="N95" s="25"/>
      <c r="O95" s="25"/>
      <c r="P95" s="25"/>
      <c r="Q95" s="25"/>
      <c r="R95" s="25"/>
      <c r="T95" s="4"/>
      <c r="V95" s="50"/>
    </row>
    <row r="96" spans="4:22" ht="14.5">
      <c r="D96" s="43"/>
      <c r="G96" s="25"/>
      <c r="H96" s="25"/>
      <c r="I96" s="25"/>
      <c r="J96" s="25"/>
      <c r="K96" s="25"/>
      <c r="L96" s="25"/>
      <c r="M96" s="25"/>
      <c r="N96" s="25"/>
      <c r="O96" s="25"/>
      <c r="P96" s="25"/>
      <c r="Q96" s="25"/>
      <c r="R96" s="25"/>
      <c r="T96" s="4"/>
      <c r="V96" s="50"/>
    </row>
    <row r="97" spans="4:22" ht="14.5">
      <c r="D97" s="43"/>
      <c r="G97" s="25"/>
      <c r="H97" s="25"/>
      <c r="I97" s="25"/>
      <c r="J97" s="25"/>
      <c r="K97" s="25"/>
      <c r="L97" s="25"/>
      <c r="M97" s="25"/>
      <c r="N97" s="25"/>
      <c r="O97" s="25"/>
      <c r="P97" s="25"/>
      <c r="Q97" s="25"/>
      <c r="R97" s="25"/>
      <c r="T97" s="4"/>
      <c r="V97" s="50"/>
    </row>
    <row r="98" spans="4:22" ht="14.5">
      <c r="D98" s="43"/>
      <c r="G98" s="25"/>
      <c r="H98" s="25"/>
      <c r="I98" s="25"/>
      <c r="J98" s="25"/>
      <c r="K98" s="25"/>
      <c r="L98" s="25"/>
      <c r="M98" s="25"/>
      <c r="N98" s="25"/>
      <c r="O98" s="25"/>
      <c r="P98" s="25"/>
      <c r="Q98" s="25"/>
      <c r="R98" s="25"/>
      <c r="T98" s="4"/>
      <c r="V98" s="50"/>
    </row>
    <row r="99" spans="4:22" ht="14.5">
      <c r="D99" s="43"/>
      <c r="G99" s="25"/>
      <c r="H99" s="25"/>
      <c r="I99" s="25"/>
      <c r="J99" s="25"/>
      <c r="K99" s="25"/>
      <c r="L99" s="25"/>
      <c r="M99" s="25"/>
      <c r="N99" s="25"/>
      <c r="O99" s="25"/>
      <c r="P99" s="25"/>
      <c r="Q99" s="25"/>
      <c r="R99" s="25"/>
      <c r="T99" s="4"/>
      <c r="V99" s="50"/>
    </row>
    <row r="100" spans="4:22" ht="14.5">
      <c r="D100" s="43"/>
      <c r="G100" s="25"/>
      <c r="H100" s="25"/>
      <c r="I100" s="25"/>
      <c r="J100" s="25"/>
      <c r="K100" s="25"/>
      <c r="L100" s="25"/>
      <c r="M100" s="25"/>
      <c r="N100" s="25"/>
      <c r="O100" s="25"/>
      <c r="P100" s="25"/>
      <c r="Q100" s="25"/>
      <c r="R100" s="25"/>
      <c r="T100" s="4"/>
      <c r="V100" s="50"/>
    </row>
    <row r="101" spans="4:22" ht="14.5">
      <c r="D101" s="43"/>
      <c r="G101" s="25"/>
      <c r="H101" s="25"/>
      <c r="I101" s="25"/>
      <c r="J101" s="25"/>
      <c r="K101" s="25"/>
      <c r="L101" s="25"/>
      <c r="M101" s="25"/>
      <c r="N101" s="25"/>
      <c r="O101" s="25"/>
      <c r="P101" s="25"/>
      <c r="Q101" s="25"/>
      <c r="R101" s="25"/>
      <c r="T101" s="4"/>
      <c r="V101" s="50"/>
    </row>
    <row r="102" spans="4:22" ht="14.5">
      <c r="D102" s="43"/>
      <c r="G102" s="25"/>
      <c r="H102" s="25"/>
      <c r="I102" s="25"/>
      <c r="J102" s="25"/>
      <c r="K102" s="25"/>
      <c r="L102" s="25"/>
      <c r="M102" s="25"/>
      <c r="N102" s="25"/>
      <c r="O102" s="25"/>
      <c r="P102" s="25"/>
      <c r="Q102" s="25"/>
      <c r="R102" s="25"/>
      <c r="T102" s="4"/>
      <c r="V102" s="50"/>
    </row>
    <row r="103" spans="4:22" ht="14.5">
      <c r="D103" s="43"/>
      <c r="G103" s="25"/>
      <c r="H103" s="25"/>
      <c r="I103" s="25"/>
      <c r="J103" s="25"/>
      <c r="K103" s="25"/>
      <c r="L103" s="25"/>
      <c r="M103" s="25"/>
      <c r="N103" s="25"/>
      <c r="O103" s="25"/>
      <c r="P103" s="25"/>
      <c r="Q103" s="25"/>
      <c r="R103" s="25"/>
      <c r="T103" s="4"/>
      <c r="V103" s="50"/>
    </row>
    <row r="104" spans="4:22" ht="14.5">
      <c r="D104" s="43"/>
      <c r="G104" s="25"/>
      <c r="H104" s="25"/>
      <c r="I104" s="25"/>
      <c r="J104" s="25"/>
      <c r="K104" s="25"/>
      <c r="L104" s="25"/>
      <c r="M104" s="25"/>
      <c r="N104" s="25"/>
      <c r="O104" s="25"/>
      <c r="P104" s="25"/>
      <c r="Q104" s="25"/>
      <c r="R104" s="25"/>
      <c r="T104" s="4"/>
      <c r="V104" s="50"/>
    </row>
    <row r="105" spans="4:22" ht="14.5">
      <c r="D105" s="43"/>
      <c r="G105" s="25"/>
      <c r="H105" s="25"/>
      <c r="I105" s="25"/>
      <c r="J105" s="25"/>
      <c r="K105" s="25"/>
      <c r="L105" s="25"/>
      <c r="M105" s="25"/>
      <c r="N105" s="25"/>
      <c r="O105" s="25"/>
      <c r="P105" s="25"/>
      <c r="Q105" s="25"/>
      <c r="R105" s="25"/>
      <c r="T105" s="4"/>
      <c r="V105" s="50"/>
    </row>
    <row r="106" spans="4:22" ht="14.5">
      <c r="D106" s="43"/>
      <c r="G106" s="25"/>
      <c r="H106" s="25"/>
      <c r="I106" s="25"/>
      <c r="J106" s="25"/>
      <c r="K106" s="25"/>
      <c r="L106" s="25"/>
      <c r="M106" s="25"/>
      <c r="N106" s="25"/>
      <c r="O106" s="25"/>
      <c r="P106" s="25"/>
      <c r="Q106" s="25"/>
      <c r="R106" s="25"/>
      <c r="T106" s="4"/>
      <c r="V106" s="50"/>
    </row>
    <row r="107" spans="4:22" ht="14.5">
      <c r="D107" s="43"/>
      <c r="G107" s="25"/>
      <c r="H107" s="25"/>
      <c r="I107" s="25"/>
      <c r="J107" s="25"/>
      <c r="K107" s="25"/>
      <c r="L107" s="25"/>
      <c r="M107" s="25"/>
      <c r="N107" s="25"/>
      <c r="O107" s="25"/>
      <c r="P107" s="25"/>
      <c r="Q107" s="25"/>
      <c r="R107" s="25"/>
      <c r="T107" s="4"/>
      <c r="V107" s="50"/>
    </row>
    <row r="108" spans="4:22" ht="14.5">
      <c r="D108" s="43"/>
      <c r="G108" s="25"/>
      <c r="H108" s="25"/>
      <c r="I108" s="25"/>
      <c r="J108" s="25"/>
      <c r="K108" s="25"/>
      <c r="L108" s="25"/>
      <c r="M108" s="25"/>
      <c r="N108" s="25"/>
      <c r="O108" s="25"/>
      <c r="P108" s="25"/>
      <c r="Q108" s="25"/>
      <c r="R108" s="25"/>
      <c r="T108" s="4"/>
      <c r="V108" s="50"/>
    </row>
    <row r="109" spans="4:22" ht="14.5">
      <c r="D109" s="43"/>
      <c r="G109" s="25"/>
      <c r="H109" s="25"/>
      <c r="I109" s="25"/>
      <c r="J109" s="25"/>
      <c r="K109" s="25"/>
      <c r="L109" s="25"/>
      <c r="M109" s="25"/>
      <c r="N109" s="25"/>
      <c r="O109" s="25"/>
      <c r="P109" s="25"/>
      <c r="Q109" s="25"/>
      <c r="R109" s="25"/>
      <c r="T109" s="4"/>
      <c r="V109" s="50"/>
    </row>
    <row r="110" spans="4:22" ht="14.5">
      <c r="D110" s="43"/>
      <c r="G110" s="25"/>
      <c r="H110" s="25"/>
      <c r="I110" s="25"/>
      <c r="J110" s="25"/>
      <c r="K110" s="25"/>
      <c r="L110" s="25"/>
      <c r="M110" s="25"/>
      <c r="N110" s="25"/>
      <c r="O110" s="25"/>
      <c r="P110" s="25"/>
      <c r="Q110" s="25"/>
      <c r="R110" s="25"/>
      <c r="T110" s="4"/>
      <c r="V110" s="50"/>
    </row>
    <row r="111" spans="4:22" ht="14.5">
      <c r="D111" s="43"/>
      <c r="G111" s="25"/>
      <c r="H111" s="25"/>
      <c r="I111" s="25"/>
      <c r="J111" s="25"/>
      <c r="K111" s="25"/>
      <c r="L111" s="25"/>
      <c r="M111" s="25"/>
      <c r="N111" s="25"/>
      <c r="O111" s="25"/>
      <c r="P111" s="25"/>
      <c r="Q111" s="25"/>
      <c r="R111" s="25"/>
      <c r="T111" s="4"/>
      <c r="V111" s="50"/>
    </row>
    <row r="112" spans="4:22" ht="14.5">
      <c r="D112" s="43"/>
      <c r="G112" s="25"/>
      <c r="H112" s="25"/>
      <c r="I112" s="25"/>
      <c r="J112" s="25"/>
      <c r="K112" s="25"/>
      <c r="L112" s="25"/>
      <c r="M112" s="25"/>
      <c r="N112" s="25"/>
      <c r="O112" s="25"/>
      <c r="P112" s="25"/>
      <c r="Q112" s="25"/>
      <c r="R112" s="25"/>
      <c r="T112" s="4"/>
      <c r="V112" s="50"/>
    </row>
    <row r="113" spans="4:22" ht="14.5">
      <c r="D113" s="43"/>
      <c r="G113" s="25"/>
      <c r="H113" s="25"/>
      <c r="I113" s="25"/>
      <c r="J113" s="25"/>
      <c r="K113" s="25"/>
      <c r="L113" s="25"/>
      <c r="M113" s="25"/>
      <c r="N113" s="25"/>
      <c r="O113" s="25"/>
      <c r="P113" s="25"/>
      <c r="Q113" s="25"/>
      <c r="R113" s="25"/>
      <c r="T113" s="4"/>
      <c r="V113" s="50"/>
    </row>
    <row r="114" spans="4:22" ht="14.5">
      <c r="D114" s="43"/>
      <c r="G114" s="25"/>
      <c r="H114" s="25"/>
      <c r="I114" s="25"/>
      <c r="J114" s="25"/>
      <c r="K114" s="25"/>
      <c r="L114" s="25"/>
      <c r="M114" s="25"/>
      <c r="N114" s="25"/>
      <c r="O114" s="25"/>
      <c r="P114" s="25"/>
      <c r="Q114" s="25"/>
      <c r="R114" s="25"/>
      <c r="T114" s="4"/>
      <c r="V114" s="50"/>
    </row>
    <row r="115" spans="4:22" ht="14.5">
      <c r="D115" s="43"/>
      <c r="G115" s="25"/>
      <c r="H115" s="25"/>
      <c r="I115" s="25"/>
      <c r="J115" s="25"/>
      <c r="K115" s="25"/>
      <c r="L115" s="25"/>
      <c r="M115" s="25"/>
      <c r="N115" s="25"/>
      <c r="O115" s="25"/>
      <c r="P115" s="25"/>
      <c r="Q115" s="25"/>
      <c r="R115" s="25"/>
      <c r="T115" s="4"/>
      <c r="V115" s="50"/>
    </row>
    <row r="116" spans="4:22" ht="14.5">
      <c r="D116" s="43"/>
      <c r="G116" s="25"/>
      <c r="H116" s="25"/>
      <c r="I116" s="25"/>
      <c r="J116" s="25"/>
      <c r="K116" s="25"/>
      <c r="L116" s="25"/>
      <c r="M116" s="25"/>
      <c r="N116" s="25"/>
      <c r="O116" s="25"/>
      <c r="P116" s="25"/>
      <c r="Q116" s="25"/>
      <c r="R116" s="25"/>
      <c r="T116" s="4"/>
      <c r="V116" s="50"/>
    </row>
    <row r="117" spans="4:22" ht="14.5">
      <c r="D117" s="43"/>
      <c r="G117" s="25"/>
      <c r="H117" s="25"/>
      <c r="I117" s="25"/>
      <c r="J117" s="25"/>
      <c r="K117" s="25"/>
      <c r="L117" s="25"/>
      <c r="M117" s="25"/>
      <c r="N117" s="25"/>
      <c r="O117" s="25"/>
      <c r="P117" s="25"/>
      <c r="Q117" s="25"/>
      <c r="R117" s="25"/>
      <c r="T117" s="4"/>
      <c r="V117" s="50"/>
    </row>
    <row r="118" spans="4:22" ht="14.5">
      <c r="D118" s="43"/>
      <c r="G118" s="25"/>
      <c r="H118" s="25"/>
      <c r="I118" s="25"/>
      <c r="J118" s="25"/>
      <c r="K118" s="25"/>
      <c r="L118" s="25"/>
      <c r="M118" s="25"/>
      <c r="N118" s="25"/>
      <c r="O118" s="25"/>
      <c r="P118" s="25"/>
      <c r="Q118" s="25"/>
      <c r="R118" s="25"/>
      <c r="T118" s="4"/>
      <c r="V118" s="50"/>
    </row>
    <row r="119" spans="4:22" ht="14.5">
      <c r="D119" s="43"/>
      <c r="G119" s="25"/>
      <c r="H119" s="25"/>
      <c r="I119" s="25"/>
      <c r="J119" s="25"/>
      <c r="K119" s="25"/>
      <c r="L119" s="25"/>
      <c r="M119" s="25"/>
      <c r="N119" s="25"/>
      <c r="O119" s="25"/>
      <c r="P119" s="25"/>
      <c r="Q119" s="25"/>
      <c r="R119" s="25"/>
      <c r="T119" s="4"/>
      <c r="V119" s="50"/>
    </row>
    <row r="120" spans="4:22" ht="14.5">
      <c r="D120" s="43"/>
      <c r="G120" s="25"/>
      <c r="H120" s="25"/>
      <c r="I120" s="25"/>
      <c r="J120" s="25"/>
      <c r="K120" s="25"/>
      <c r="L120" s="25"/>
      <c r="M120" s="25"/>
      <c r="N120" s="25"/>
      <c r="O120" s="25"/>
      <c r="P120" s="25"/>
      <c r="Q120" s="25"/>
      <c r="R120" s="25"/>
      <c r="T120" s="4"/>
      <c r="V120" s="50"/>
    </row>
    <row r="121" spans="4:22" ht="14.5">
      <c r="D121" s="43"/>
      <c r="G121" s="25"/>
      <c r="H121" s="25"/>
      <c r="I121" s="25"/>
      <c r="J121" s="25"/>
      <c r="K121" s="25"/>
      <c r="L121" s="25"/>
      <c r="M121" s="25"/>
      <c r="N121" s="25"/>
      <c r="O121" s="25"/>
      <c r="P121" s="25"/>
      <c r="Q121" s="25"/>
      <c r="R121" s="25"/>
      <c r="T121" s="4"/>
      <c r="V121" s="50"/>
    </row>
    <row r="122" spans="4:22" ht="14.5">
      <c r="D122" s="43"/>
      <c r="G122" s="25"/>
      <c r="H122" s="25"/>
      <c r="I122" s="25"/>
      <c r="J122" s="25"/>
      <c r="K122" s="25"/>
      <c r="L122" s="25"/>
      <c r="M122" s="25"/>
      <c r="N122" s="25"/>
      <c r="O122" s="25"/>
      <c r="P122" s="25"/>
      <c r="Q122" s="25"/>
      <c r="R122" s="25"/>
      <c r="T122" s="4"/>
      <c r="V122" s="50"/>
    </row>
    <row r="123" spans="4:22" ht="14.5">
      <c r="D123" s="43"/>
      <c r="G123" s="25"/>
      <c r="H123" s="25"/>
      <c r="I123" s="25"/>
      <c r="J123" s="25"/>
      <c r="K123" s="25"/>
      <c r="L123" s="25"/>
      <c r="M123" s="25"/>
      <c r="N123" s="25"/>
      <c r="O123" s="25"/>
      <c r="P123" s="25"/>
      <c r="Q123" s="25"/>
      <c r="R123" s="25"/>
      <c r="T123" s="4"/>
      <c r="V123" s="50"/>
    </row>
    <row r="124" spans="4:22" ht="14.5">
      <c r="D124" s="43"/>
      <c r="G124" s="25"/>
      <c r="H124" s="25"/>
      <c r="I124" s="25"/>
      <c r="J124" s="25"/>
      <c r="K124" s="25"/>
      <c r="L124" s="25"/>
      <c r="M124" s="25"/>
      <c r="N124" s="25"/>
      <c r="O124" s="25"/>
      <c r="P124" s="25"/>
      <c r="Q124" s="25"/>
      <c r="R124" s="25"/>
      <c r="T124" s="4"/>
      <c r="V124" s="50"/>
    </row>
    <row r="125" spans="4:22" ht="14.5">
      <c r="D125" s="43"/>
      <c r="G125" s="25"/>
      <c r="H125" s="25"/>
      <c r="I125" s="25"/>
      <c r="J125" s="25"/>
      <c r="K125" s="25"/>
      <c r="L125" s="25"/>
      <c r="M125" s="25"/>
      <c r="N125" s="25"/>
      <c r="O125" s="25"/>
      <c r="P125" s="25"/>
      <c r="Q125" s="25"/>
      <c r="R125" s="25"/>
      <c r="T125" s="4"/>
      <c r="V125" s="50"/>
    </row>
    <row r="126" spans="4:22" ht="14.5">
      <c r="D126" s="43"/>
      <c r="G126" s="25"/>
      <c r="H126" s="25"/>
      <c r="I126" s="25"/>
      <c r="J126" s="25"/>
      <c r="K126" s="25"/>
      <c r="L126" s="25"/>
      <c r="M126" s="25"/>
      <c r="N126" s="25"/>
      <c r="O126" s="25"/>
      <c r="P126" s="25"/>
      <c r="Q126" s="25"/>
      <c r="R126" s="25"/>
      <c r="T126" s="4"/>
      <c r="V126" s="50"/>
    </row>
    <row r="127" spans="4:22" ht="14.5">
      <c r="D127" s="43"/>
      <c r="G127" s="25"/>
      <c r="H127" s="25"/>
      <c r="I127" s="25"/>
      <c r="J127" s="25"/>
      <c r="K127" s="25"/>
      <c r="L127" s="25"/>
      <c r="M127" s="25"/>
      <c r="N127" s="25"/>
      <c r="O127" s="25"/>
      <c r="P127" s="25"/>
      <c r="Q127" s="25"/>
      <c r="R127" s="25"/>
      <c r="T127" s="4"/>
      <c r="V127" s="50"/>
    </row>
    <row r="128" spans="4:22" ht="14.5">
      <c r="D128" s="43"/>
      <c r="G128" s="25"/>
      <c r="H128" s="25"/>
      <c r="I128" s="25"/>
      <c r="J128" s="25"/>
      <c r="K128" s="25"/>
      <c r="L128" s="25"/>
      <c r="M128" s="25"/>
      <c r="N128" s="25"/>
      <c r="O128" s="25"/>
      <c r="P128" s="25"/>
      <c r="Q128" s="25"/>
      <c r="R128" s="25"/>
      <c r="T128" s="4"/>
      <c r="V128" s="50"/>
    </row>
    <row r="129" spans="4:22" ht="14.5">
      <c r="D129" s="43"/>
      <c r="G129" s="25"/>
      <c r="H129" s="25"/>
      <c r="I129" s="25"/>
      <c r="J129" s="25"/>
      <c r="K129" s="25"/>
      <c r="L129" s="25"/>
      <c r="M129" s="25"/>
      <c r="N129" s="25"/>
      <c r="O129" s="25"/>
      <c r="P129" s="25"/>
      <c r="Q129" s="25"/>
      <c r="R129" s="25"/>
      <c r="T129" s="4"/>
      <c r="V129" s="50"/>
    </row>
    <row r="130" spans="4:22" ht="14.5">
      <c r="D130" s="43"/>
      <c r="G130" s="25"/>
      <c r="H130" s="25"/>
      <c r="I130" s="25"/>
      <c r="J130" s="25"/>
      <c r="K130" s="25"/>
      <c r="L130" s="25"/>
      <c r="M130" s="25"/>
      <c r="N130" s="25"/>
      <c r="O130" s="25"/>
      <c r="P130" s="25"/>
      <c r="Q130" s="25"/>
      <c r="R130" s="25"/>
      <c r="T130" s="4"/>
      <c r="V130" s="50"/>
    </row>
    <row r="131" spans="4:22" ht="14.5">
      <c r="D131" s="43"/>
      <c r="G131" s="25"/>
      <c r="H131" s="25"/>
      <c r="I131" s="25"/>
      <c r="J131" s="25"/>
      <c r="K131" s="25"/>
      <c r="L131" s="25"/>
      <c r="M131" s="25"/>
      <c r="N131" s="25"/>
      <c r="O131" s="25"/>
      <c r="P131" s="25"/>
      <c r="Q131" s="25"/>
      <c r="R131" s="25"/>
      <c r="T131" s="4"/>
      <c r="V131" s="50"/>
    </row>
    <row r="132" spans="4:22" ht="14.5">
      <c r="D132" s="43"/>
      <c r="G132" s="25"/>
      <c r="H132" s="25"/>
      <c r="I132" s="25"/>
      <c r="J132" s="25"/>
      <c r="K132" s="25"/>
      <c r="L132" s="25"/>
      <c r="M132" s="25"/>
      <c r="N132" s="25"/>
      <c r="O132" s="25"/>
      <c r="P132" s="25"/>
      <c r="Q132" s="25"/>
      <c r="R132" s="25"/>
      <c r="T132" s="4"/>
      <c r="V132" s="50"/>
    </row>
    <row r="133" spans="4:22" ht="14.5">
      <c r="D133" s="43"/>
      <c r="G133" s="25"/>
      <c r="H133" s="25"/>
      <c r="I133" s="25"/>
      <c r="J133" s="25"/>
      <c r="K133" s="25"/>
      <c r="L133" s="25"/>
      <c r="M133" s="25"/>
      <c r="N133" s="25"/>
      <c r="O133" s="25"/>
      <c r="P133" s="25"/>
      <c r="Q133" s="25"/>
      <c r="R133" s="25"/>
      <c r="T133" s="4"/>
      <c r="V133" s="50"/>
    </row>
    <row r="134" spans="4:22" ht="14.5">
      <c r="D134" s="43"/>
      <c r="G134" s="25"/>
      <c r="H134" s="25"/>
      <c r="I134" s="25"/>
      <c r="J134" s="25"/>
      <c r="K134" s="25"/>
      <c r="L134" s="25"/>
      <c r="M134" s="25"/>
      <c r="N134" s="25"/>
      <c r="O134" s="25"/>
      <c r="P134" s="25"/>
      <c r="Q134" s="25"/>
      <c r="R134" s="25"/>
      <c r="T134" s="4"/>
      <c r="V134" s="50"/>
    </row>
    <row r="135" spans="4:22" ht="14.5">
      <c r="D135" s="43"/>
      <c r="G135" s="25"/>
      <c r="H135" s="25"/>
      <c r="I135" s="25"/>
      <c r="J135" s="25"/>
      <c r="K135" s="25"/>
      <c r="L135" s="25"/>
      <c r="M135" s="25"/>
      <c r="N135" s="25"/>
      <c r="O135" s="25"/>
      <c r="P135" s="25"/>
      <c r="Q135" s="25"/>
      <c r="R135" s="25"/>
      <c r="T135" s="4"/>
      <c r="V135" s="50"/>
    </row>
    <row r="136" spans="4:22" ht="14.5">
      <c r="D136" s="43"/>
      <c r="G136" s="25"/>
      <c r="H136" s="25"/>
      <c r="I136" s="25"/>
      <c r="J136" s="25"/>
      <c r="K136" s="25"/>
      <c r="L136" s="25"/>
      <c r="M136" s="25"/>
      <c r="N136" s="25"/>
      <c r="O136" s="25"/>
      <c r="P136" s="25"/>
      <c r="Q136" s="25"/>
      <c r="R136" s="25"/>
      <c r="T136" s="4"/>
      <c r="V136" s="50"/>
    </row>
    <row r="137" spans="4:22" ht="14.5">
      <c r="D137" s="43"/>
      <c r="G137" s="25"/>
      <c r="H137" s="25"/>
      <c r="I137" s="25"/>
      <c r="J137" s="25"/>
      <c r="K137" s="25"/>
      <c r="L137" s="25"/>
      <c r="M137" s="25"/>
      <c r="N137" s="25"/>
      <c r="O137" s="25"/>
      <c r="P137" s="25"/>
      <c r="Q137" s="25"/>
      <c r="R137" s="25"/>
      <c r="T137" s="4"/>
      <c r="V137" s="50"/>
    </row>
    <row r="138" spans="4:22" ht="14.5">
      <c r="D138" s="43"/>
      <c r="G138" s="25"/>
      <c r="H138" s="25"/>
      <c r="I138" s="25"/>
      <c r="J138" s="25"/>
      <c r="K138" s="25"/>
      <c r="L138" s="25"/>
      <c r="M138" s="25"/>
      <c r="N138" s="25"/>
      <c r="O138" s="25"/>
      <c r="P138" s="25"/>
      <c r="Q138" s="25"/>
      <c r="R138" s="25"/>
      <c r="T138" s="4"/>
      <c r="V138" s="50"/>
    </row>
    <row r="139" spans="4:22" ht="14.5">
      <c r="D139" s="43"/>
      <c r="G139" s="25"/>
      <c r="H139" s="25"/>
      <c r="I139" s="25"/>
      <c r="J139" s="25"/>
      <c r="K139" s="25"/>
      <c r="L139" s="25"/>
      <c r="M139" s="25"/>
      <c r="N139" s="25"/>
      <c r="O139" s="25"/>
      <c r="P139" s="25"/>
      <c r="Q139" s="25"/>
      <c r="R139" s="25"/>
      <c r="T139" s="4"/>
      <c r="V139" s="50"/>
    </row>
    <row r="140" spans="4:22" ht="14.5">
      <c r="D140" s="43"/>
      <c r="G140" s="25"/>
      <c r="H140" s="25"/>
      <c r="I140" s="25"/>
      <c r="J140" s="25"/>
      <c r="K140" s="25"/>
      <c r="L140" s="25"/>
      <c r="M140" s="25"/>
      <c r="N140" s="25"/>
      <c r="O140" s="25"/>
      <c r="P140" s="25"/>
      <c r="Q140" s="25"/>
      <c r="R140" s="25"/>
      <c r="T140" s="4"/>
      <c r="V140" s="50"/>
    </row>
    <row r="141" spans="4:22" ht="14.5">
      <c r="D141" s="43"/>
      <c r="G141" s="25"/>
      <c r="H141" s="25"/>
      <c r="I141" s="25"/>
      <c r="J141" s="25"/>
      <c r="K141" s="25"/>
      <c r="L141" s="25"/>
      <c r="M141" s="25"/>
      <c r="N141" s="25"/>
      <c r="O141" s="25"/>
      <c r="P141" s="25"/>
      <c r="Q141" s="25"/>
      <c r="R141" s="25"/>
      <c r="T141" s="4"/>
      <c r="V141" s="50"/>
    </row>
    <row r="142" spans="4:22" ht="14.5">
      <c r="D142" s="43"/>
      <c r="G142" s="25"/>
      <c r="H142" s="25"/>
      <c r="I142" s="25"/>
      <c r="J142" s="25"/>
      <c r="K142" s="25"/>
      <c r="L142" s="25"/>
      <c r="M142" s="25"/>
      <c r="N142" s="25"/>
      <c r="O142" s="25"/>
      <c r="P142" s="25"/>
      <c r="Q142" s="25"/>
      <c r="R142" s="25"/>
      <c r="T142" s="4"/>
      <c r="V142" s="50"/>
    </row>
    <row r="143" spans="4:22" ht="14.5">
      <c r="D143" s="43"/>
      <c r="G143" s="25"/>
      <c r="H143" s="25"/>
      <c r="I143" s="25"/>
      <c r="J143" s="25"/>
      <c r="K143" s="25"/>
      <c r="L143" s="25"/>
      <c r="M143" s="25"/>
      <c r="N143" s="25"/>
      <c r="O143" s="25"/>
      <c r="P143" s="25"/>
      <c r="Q143" s="25"/>
      <c r="R143" s="25"/>
      <c r="T143" s="4"/>
      <c r="V143" s="50"/>
    </row>
    <row r="144" spans="4:22" ht="14.5">
      <c r="D144" s="43"/>
      <c r="G144" s="25"/>
      <c r="H144" s="25"/>
      <c r="I144" s="25"/>
      <c r="J144" s="25"/>
      <c r="K144" s="25"/>
      <c r="L144" s="25"/>
      <c r="M144" s="25"/>
      <c r="N144" s="25"/>
      <c r="O144" s="25"/>
      <c r="P144" s="25"/>
      <c r="Q144" s="25"/>
      <c r="R144" s="25"/>
      <c r="T144" s="4"/>
      <c r="V144" s="50"/>
    </row>
    <row r="145" spans="4:22" ht="14.5">
      <c r="D145" s="43"/>
      <c r="G145" s="25"/>
      <c r="H145" s="25"/>
      <c r="I145" s="25"/>
      <c r="J145" s="25"/>
      <c r="K145" s="25"/>
      <c r="L145" s="25"/>
      <c r="M145" s="25"/>
      <c r="N145" s="25"/>
      <c r="O145" s="25"/>
      <c r="P145" s="25"/>
      <c r="Q145" s="25"/>
      <c r="R145" s="25"/>
      <c r="T145" s="4"/>
      <c r="V145" s="50"/>
    </row>
    <row r="146" spans="4:22" ht="14.5">
      <c r="D146" s="43"/>
      <c r="G146" s="25"/>
      <c r="H146" s="25"/>
      <c r="I146" s="25"/>
      <c r="J146" s="25"/>
      <c r="K146" s="25"/>
      <c r="L146" s="25"/>
      <c r="M146" s="25"/>
      <c r="N146" s="25"/>
      <c r="O146" s="25"/>
      <c r="P146" s="25"/>
      <c r="Q146" s="25"/>
      <c r="R146" s="25"/>
      <c r="T146" s="4"/>
      <c r="V146" s="50"/>
    </row>
    <row r="147" spans="4:22" ht="14.5">
      <c r="D147" s="43"/>
      <c r="G147" s="25"/>
      <c r="H147" s="25"/>
      <c r="I147" s="25"/>
      <c r="J147" s="25"/>
      <c r="K147" s="25"/>
      <c r="L147" s="25"/>
      <c r="M147" s="25"/>
      <c r="N147" s="25"/>
      <c r="O147" s="25"/>
      <c r="P147" s="25"/>
      <c r="Q147" s="25"/>
      <c r="R147" s="25"/>
      <c r="T147" s="4"/>
      <c r="V147" s="50"/>
    </row>
    <row r="148" spans="4:22" ht="14.5">
      <c r="D148" s="43"/>
      <c r="G148" s="25"/>
      <c r="H148" s="25"/>
      <c r="I148" s="25"/>
      <c r="J148" s="25"/>
      <c r="K148" s="25"/>
      <c r="L148" s="25"/>
      <c r="M148" s="25"/>
      <c r="N148" s="25"/>
      <c r="O148" s="25"/>
      <c r="P148" s="25"/>
      <c r="Q148" s="25"/>
      <c r="R148" s="25"/>
      <c r="T148" s="4"/>
      <c r="V148" s="50"/>
    </row>
    <row r="149" spans="4:22" ht="14.5">
      <c r="D149" s="43"/>
      <c r="G149" s="25"/>
      <c r="H149" s="25"/>
      <c r="I149" s="25"/>
      <c r="J149" s="25"/>
      <c r="K149" s="25"/>
      <c r="L149" s="25"/>
      <c r="M149" s="25"/>
      <c r="N149" s="25"/>
      <c r="O149" s="25"/>
      <c r="P149" s="25"/>
      <c r="Q149" s="25"/>
      <c r="R149" s="25"/>
      <c r="T149" s="4"/>
      <c r="V149" s="50"/>
    </row>
    <row r="150" spans="4:22" ht="14.5">
      <c r="D150" s="43"/>
      <c r="G150" s="25"/>
      <c r="H150" s="25"/>
      <c r="I150" s="25"/>
      <c r="J150" s="25"/>
      <c r="K150" s="25"/>
      <c r="L150" s="25"/>
      <c r="M150" s="25"/>
      <c r="N150" s="25"/>
      <c r="O150" s="25"/>
      <c r="P150" s="25"/>
      <c r="Q150" s="25"/>
      <c r="R150" s="25"/>
      <c r="T150" s="4"/>
      <c r="V150" s="50"/>
    </row>
    <row r="151" spans="4:22" ht="14.5">
      <c r="D151" s="43"/>
      <c r="G151" s="25"/>
      <c r="H151" s="25"/>
      <c r="I151" s="25"/>
      <c r="J151" s="25"/>
      <c r="K151" s="25"/>
      <c r="L151" s="25"/>
      <c r="M151" s="25"/>
      <c r="N151" s="25"/>
      <c r="O151" s="25"/>
      <c r="P151" s="25"/>
      <c r="Q151" s="25"/>
      <c r="R151" s="25"/>
      <c r="T151" s="4"/>
      <c r="V151" s="50"/>
    </row>
    <row r="152" spans="4:22" ht="14.5">
      <c r="D152" s="43"/>
      <c r="G152" s="25"/>
      <c r="H152" s="25"/>
      <c r="I152" s="25"/>
      <c r="J152" s="25"/>
      <c r="K152" s="25"/>
      <c r="L152" s="25"/>
      <c r="M152" s="25"/>
      <c r="N152" s="25"/>
      <c r="O152" s="25"/>
      <c r="P152" s="25"/>
      <c r="Q152" s="25"/>
      <c r="R152" s="25"/>
      <c r="T152" s="4"/>
      <c r="V152" s="50"/>
    </row>
    <row r="153" spans="4:22" ht="14.5">
      <c r="D153" s="43"/>
      <c r="G153" s="25"/>
      <c r="H153" s="25"/>
      <c r="I153" s="25"/>
      <c r="J153" s="25"/>
      <c r="K153" s="25"/>
      <c r="L153" s="25"/>
      <c r="M153" s="25"/>
      <c r="N153" s="25"/>
      <c r="O153" s="25"/>
      <c r="P153" s="25"/>
      <c r="Q153" s="25"/>
      <c r="R153" s="25"/>
      <c r="T153" s="4"/>
      <c r="V153" s="50"/>
    </row>
    <row r="154" spans="4:22" ht="14.5">
      <c r="D154" s="43"/>
      <c r="G154" s="25"/>
      <c r="H154" s="25"/>
      <c r="I154" s="25"/>
      <c r="J154" s="25"/>
      <c r="K154" s="25"/>
      <c r="L154" s="25"/>
      <c r="M154" s="25"/>
      <c r="N154" s="25"/>
      <c r="O154" s="25"/>
      <c r="P154" s="25"/>
      <c r="Q154" s="25"/>
      <c r="R154" s="25"/>
      <c r="T154" s="4"/>
      <c r="V154" s="50"/>
    </row>
    <row r="155" spans="4:22" ht="14.5">
      <c r="D155" s="43"/>
      <c r="G155" s="25"/>
      <c r="H155" s="25"/>
      <c r="I155" s="25"/>
      <c r="J155" s="25"/>
      <c r="K155" s="25"/>
      <c r="L155" s="25"/>
      <c r="M155" s="25"/>
      <c r="N155" s="25"/>
      <c r="O155" s="25"/>
      <c r="P155" s="25"/>
      <c r="Q155" s="25"/>
      <c r="R155" s="25"/>
      <c r="T155" s="4"/>
      <c r="V155" s="50"/>
    </row>
    <row r="156" spans="4:22" ht="14.5">
      <c r="D156" s="43"/>
      <c r="G156" s="25"/>
      <c r="H156" s="25"/>
      <c r="I156" s="25"/>
      <c r="J156" s="25"/>
      <c r="K156" s="25"/>
      <c r="L156" s="25"/>
      <c r="M156" s="25"/>
      <c r="N156" s="25"/>
      <c r="O156" s="25"/>
      <c r="P156" s="25"/>
      <c r="Q156" s="25"/>
      <c r="R156" s="25"/>
      <c r="T156" s="4"/>
      <c r="V156" s="50"/>
    </row>
    <row r="157" spans="4:22" ht="14.5">
      <c r="D157" s="43"/>
      <c r="G157" s="25"/>
      <c r="H157" s="25"/>
      <c r="I157" s="25"/>
      <c r="J157" s="25"/>
      <c r="K157" s="25"/>
      <c r="L157" s="25"/>
      <c r="M157" s="25"/>
      <c r="N157" s="25"/>
      <c r="O157" s="25"/>
      <c r="P157" s="25"/>
      <c r="Q157" s="25"/>
      <c r="R157" s="25"/>
      <c r="T157" s="4"/>
      <c r="V157" s="50"/>
    </row>
    <row r="158" spans="4:22" ht="14.5">
      <c r="D158" s="43"/>
      <c r="G158" s="25"/>
      <c r="H158" s="25"/>
      <c r="I158" s="25"/>
      <c r="J158" s="25"/>
      <c r="K158" s="25"/>
      <c r="L158" s="25"/>
      <c r="M158" s="25"/>
      <c r="N158" s="25"/>
      <c r="O158" s="25"/>
      <c r="P158" s="25"/>
      <c r="Q158" s="25"/>
      <c r="R158" s="25"/>
      <c r="T158" s="4"/>
      <c r="V158" s="50"/>
    </row>
    <row r="159" spans="4:22" ht="14.5">
      <c r="D159" s="43"/>
      <c r="G159" s="25"/>
      <c r="H159" s="25"/>
      <c r="I159" s="25"/>
      <c r="J159" s="25"/>
      <c r="K159" s="25"/>
      <c r="L159" s="25"/>
      <c r="M159" s="25"/>
      <c r="N159" s="25"/>
      <c r="O159" s="25"/>
      <c r="P159" s="25"/>
      <c r="Q159" s="25"/>
      <c r="R159" s="25"/>
      <c r="T159" s="4"/>
      <c r="V159" s="50"/>
    </row>
    <row r="160" spans="4:22" ht="14.5">
      <c r="D160" s="43"/>
      <c r="G160" s="25"/>
      <c r="H160" s="25"/>
      <c r="I160" s="25"/>
      <c r="J160" s="25"/>
      <c r="K160" s="25"/>
      <c r="L160" s="25"/>
      <c r="M160" s="25"/>
      <c r="N160" s="25"/>
      <c r="O160" s="25"/>
      <c r="P160" s="25"/>
      <c r="Q160" s="25"/>
      <c r="R160" s="25"/>
      <c r="T160" s="4"/>
      <c r="V160" s="50"/>
    </row>
    <row r="161" spans="4:22" ht="14.5">
      <c r="D161" s="43"/>
      <c r="G161" s="25"/>
      <c r="H161" s="25"/>
      <c r="I161" s="25"/>
      <c r="J161" s="25"/>
      <c r="K161" s="25"/>
      <c r="L161" s="25"/>
      <c r="M161" s="25"/>
      <c r="N161" s="25"/>
      <c r="O161" s="25"/>
      <c r="P161" s="25"/>
      <c r="Q161" s="25"/>
      <c r="R161" s="25"/>
      <c r="T161" s="4"/>
      <c r="V161" s="50"/>
    </row>
    <row r="162" spans="4:22" ht="14.5">
      <c r="D162" s="43"/>
      <c r="G162" s="25"/>
      <c r="H162" s="25"/>
      <c r="I162" s="25"/>
      <c r="J162" s="25"/>
      <c r="K162" s="25"/>
      <c r="L162" s="25"/>
      <c r="M162" s="25"/>
      <c r="N162" s="25"/>
      <c r="O162" s="25"/>
      <c r="P162" s="25"/>
      <c r="Q162" s="25"/>
      <c r="R162" s="25"/>
      <c r="T162" s="4"/>
      <c r="V162" s="50"/>
    </row>
    <row r="163" spans="4:22" ht="14.5">
      <c r="D163" s="43"/>
      <c r="G163" s="25"/>
      <c r="H163" s="25"/>
      <c r="I163" s="25"/>
      <c r="J163" s="25"/>
      <c r="K163" s="25"/>
      <c r="L163" s="25"/>
      <c r="M163" s="25"/>
      <c r="N163" s="25"/>
      <c r="O163" s="25"/>
      <c r="P163" s="25"/>
      <c r="Q163" s="25"/>
      <c r="R163" s="25"/>
      <c r="T163" s="4"/>
      <c r="V163" s="50"/>
    </row>
    <row r="164" spans="4:22" ht="14.5">
      <c r="D164" s="43"/>
      <c r="G164" s="25"/>
      <c r="H164" s="25"/>
      <c r="I164" s="25"/>
      <c r="J164" s="25"/>
      <c r="K164" s="25"/>
      <c r="L164" s="25"/>
      <c r="M164" s="25"/>
      <c r="N164" s="25"/>
      <c r="O164" s="25"/>
      <c r="P164" s="25"/>
      <c r="Q164" s="25"/>
      <c r="R164" s="25"/>
      <c r="T164" s="4"/>
      <c r="V164" s="50"/>
    </row>
    <row r="165" spans="4:22" ht="14.5">
      <c r="D165" s="43"/>
      <c r="G165" s="25"/>
      <c r="H165" s="25"/>
      <c r="I165" s="25"/>
      <c r="J165" s="25"/>
      <c r="K165" s="25"/>
      <c r="L165" s="25"/>
      <c r="M165" s="25"/>
      <c r="N165" s="25"/>
      <c r="O165" s="25"/>
      <c r="P165" s="25"/>
      <c r="Q165" s="25"/>
      <c r="R165" s="25"/>
      <c r="T165" s="4"/>
      <c r="V165" s="50"/>
    </row>
    <row r="166" spans="4:22" ht="14.5">
      <c r="D166" s="43"/>
      <c r="G166" s="25"/>
      <c r="H166" s="25"/>
      <c r="I166" s="25"/>
      <c r="J166" s="25"/>
      <c r="K166" s="25"/>
      <c r="L166" s="25"/>
      <c r="M166" s="25"/>
      <c r="N166" s="25"/>
      <c r="O166" s="25"/>
      <c r="P166" s="25"/>
      <c r="Q166" s="25"/>
      <c r="R166" s="25"/>
      <c r="T166" s="4"/>
      <c r="V166" s="50"/>
    </row>
    <row r="167" spans="4:22" ht="14.5">
      <c r="D167" s="43"/>
      <c r="G167" s="25"/>
      <c r="H167" s="25"/>
      <c r="I167" s="25"/>
      <c r="J167" s="25"/>
      <c r="K167" s="25"/>
      <c r="L167" s="25"/>
      <c r="M167" s="25"/>
      <c r="N167" s="25"/>
      <c r="O167" s="25"/>
      <c r="P167" s="25"/>
      <c r="Q167" s="25"/>
      <c r="R167" s="25"/>
      <c r="T167" s="4"/>
      <c r="V167" s="50"/>
    </row>
    <row r="168" spans="4:22" ht="14.5">
      <c r="D168" s="43"/>
      <c r="G168" s="25"/>
      <c r="H168" s="25"/>
      <c r="I168" s="25"/>
      <c r="J168" s="25"/>
      <c r="K168" s="25"/>
      <c r="L168" s="25"/>
      <c r="M168" s="25"/>
      <c r="N168" s="25"/>
      <c r="O168" s="25"/>
      <c r="P168" s="25"/>
      <c r="Q168" s="25"/>
      <c r="R168" s="25"/>
      <c r="T168" s="4"/>
      <c r="V168" s="50"/>
    </row>
    <row r="169" spans="4:22" ht="14.5">
      <c r="D169" s="43"/>
      <c r="G169" s="25"/>
      <c r="H169" s="25"/>
      <c r="I169" s="25"/>
      <c r="J169" s="25"/>
      <c r="K169" s="25"/>
      <c r="L169" s="25"/>
      <c r="M169" s="25"/>
      <c r="N169" s="25"/>
      <c r="O169" s="25"/>
      <c r="P169" s="25"/>
      <c r="Q169" s="25"/>
      <c r="R169" s="25"/>
      <c r="T169" s="4"/>
      <c r="V169" s="50"/>
    </row>
    <row r="170" spans="4:22" ht="14.5">
      <c r="D170" s="43"/>
      <c r="G170" s="25"/>
      <c r="H170" s="25"/>
      <c r="I170" s="25"/>
      <c r="J170" s="25"/>
      <c r="K170" s="25"/>
      <c r="L170" s="25"/>
      <c r="M170" s="25"/>
      <c r="N170" s="25"/>
      <c r="O170" s="25"/>
      <c r="P170" s="25"/>
      <c r="Q170" s="25"/>
      <c r="R170" s="25"/>
      <c r="T170" s="4"/>
      <c r="V170" s="50"/>
    </row>
    <row r="171" spans="4:22" ht="14.5">
      <c r="D171" s="43"/>
      <c r="G171" s="25"/>
      <c r="H171" s="25"/>
      <c r="I171" s="25"/>
      <c r="J171" s="25"/>
      <c r="K171" s="25"/>
      <c r="L171" s="25"/>
      <c r="M171" s="25"/>
      <c r="N171" s="25"/>
      <c r="O171" s="25"/>
      <c r="P171" s="25"/>
      <c r="Q171" s="25"/>
      <c r="R171" s="25"/>
      <c r="T171" s="4"/>
      <c r="V171" s="50"/>
    </row>
    <row r="172" spans="4:22" ht="14.5">
      <c r="D172" s="43"/>
      <c r="G172" s="25"/>
      <c r="H172" s="25"/>
      <c r="I172" s="25"/>
      <c r="J172" s="25"/>
      <c r="K172" s="25"/>
      <c r="L172" s="25"/>
      <c r="M172" s="25"/>
      <c r="N172" s="25"/>
      <c r="O172" s="25"/>
      <c r="P172" s="25"/>
      <c r="Q172" s="25"/>
      <c r="R172" s="25"/>
      <c r="T172" s="4"/>
      <c r="V172" s="50"/>
    </row>
    <row r="173" spans="4:22" ht="14.5">
      <c r="D173" s="43"/>
      <c r="G173" s="25"/>
      <c r="H173" s="25"/>
      <c r="I173" s="25"/>
      <c r="J173" s="25"/>
      <c r="K173" s="25"/>
      <c r="L173" s="25"/>
      <c r="M173" s="25"/>
      <c r="N173" s="25"/>
      <c r="O173" s="25"/>
      <c r="P173" s="25"/>
      <c r="Q173" s="25"/>
      <c r="R173" s="25"/>
      <c r="T173" s="4"/>
      <c r="V173" s="50"/>
    </row>
    <row r="174" spans="4:22" ht="14.5">
      <c r="D174" s="43"/>
      <c r="G174" s="25"/>
      <c r="H174" s="25"/>
      <c r="I174" s="25"/>
      <c r="J174" s="25"/>
      <c r="K174" s="25"/>
      <c r="L174" s="25"/>
      <c r="M174" s="25"/>
      <c r="N174" s="25"/>
      <c r="O174" s="25"/>
      <c r="P174" s="25"/>
      <c r="Q174" s="25"/>
      <c r="R174" s="25"/>
      <c r="T174" s="4"/>
      <c r="V174" s="50"/>
    </row>
    <row r="175" spans="4:22" ht="14.5">
      <c r="D175" s="43"/>
      <c r="G175" s="25"/>
      <c r="H175" s="25"/>
      <c r="I175" s="25"/>
      <c r="J175" s="25"/>
      <c r="K175" s="25"/>
      <c r="L175" s="25"/>
      <c r="M175" s="25"/>
      <c r="N175" s="25"/>
      <c r="O175" s="25"/>
      <c r="P175" s="25"/>
      <c r="Q175" s="25"/>
      <c r="R175" s="25"/>
      <c r="T175" s="4"/>
      <c r="V175" s="50"/>
    </row>
    <row r="176" spans="4:22" ht="14.5">
      <c r="D176" s="43"/>
      <c r="G176" s="25"/>
      <c r="H176" s="25"/>
      <c r="I176" s="25"/>
      <c r="J176" s="25"/>
      <c r="K176" s="25"/>
      <c r="L176" s="25"/>
      <c r="M176" s="25"/>
      <c r="N176" s="25"/>
      <c r="O176" s="25"/>
      <c r="P176" s="25"/>
      <c r="Q176" s="25"/>
      <c r="R176" s="25"/>
      <c r="T176" s="4"/>
      <c r="V176" s="50"/>
    </row>
    <row r="177" spans="4:22" ht="14.5">
      <c r="D177" s="43"/>
      <c r="G177" s="25"/>
      <c r="H177" s="25"/>
      <c r="I177" s="25"/>
      <c r="J177" s="25"/>
      <c r="K177" s="25"/>
      <c r="L177" s="25"/>
      <c r="M177" s="25"/>
      <c r="N177" s="25"/>
      <c r="O177" s="25"/>
      <c r="P177" s="25"/>
      <c r="Q177" s="25"/>
      <c r="R177" s="25"/>
      <c r="T177" s="4"/>
      <c r="V177" s="50"/>
    </row>
    <row r="178" spans="4:22" ht="14.5">
      <c r="D178" s="43"/>
      <c r="G178" s="25"/>
      <c r="H178" s="25"/>
      <c r="I178" s="25"/>
      <c r="J178" s="25"/>
      <c r="K178" s="25"/>
      <c r="L178" s="25"/>
      <c r="M178" s="25"/>
      <c r="N178" s="25"/>
      <c r="O178" s="25"/>
      <c r="P178" s="25"/>
      <c r="Q178" s="25"/>
      <c r="R178" s="25"/>
      <c r="T178" s="4"/>
      <c r="V178" s="50"/>
    </row>
    <row r="179" spans="4:22" ht="14.5">
      <c r="D179" s="43"/>
      <c r="G179" s="25"/>
      <c r="H179" s="25"/>
      <c r="I179" s="25"/>
      <c r="J179" s="25"/>
      <c r="K179" s="25"/>
      <c r="L179" s="25"/>
      <c r="M179" s="25"/>
      <c r="N179" s="25"/>
      <c r="O179" s="25"/>
      <c r="P179" s="25"/>
      <c r="Q179" s="25"/>
      <c r="R179" s="25"/>
      <c r="T179" s="4"/>
      <c r="V179" s="50"/>
    </row>
    <row r="180" spans="4:22" ht="14.5">
      <c r="D180" s="43"/>
      <c r="G180" s="25"/>
      <c r="H180" s="25"/>
      <c r="I180" s="25"/>
      <c r="J180" s="25"/>
      <c r="K180" s="25"/>
      <c r="L180" s="25"/>
      <c r="M180" s="25"/>
      <c r="N180" s="25"/>
      <c r="O180" s="25"/>
      <c r="P180" s="25"/>
      <c r="Q180" s="25"/>
      <c r="R180" s="25"/>
      <c r="T180" s="4"/>
      <c r="V180" s="50"/>
    </row>
    <row r="181" spans="4:22" ht="14.5">
      <c r="D181" s="43"/>
      <c r="G181" s="25"/>
      <c r="H181" s="25"/>
      <c r="I181" s="25"/>
      <c r="J181" s="25"/>
      <c r="K181" s="25"/>
      <c r="L181" s="25"/>
      <c r="M181" s="25"/>
      <c r="N181" s="25"/>
      <c r="O181" s="25"/>
      <c r="P181" s="25"/>
      <c r="Q181" s="25"/>
      <c r="R181" s="25"/>
      <c r="T181" s="4"/>
      <c r="V181" s="50"/>
    </row>
    <row r="182" spans="4:22" ht="14.5">
      <c r="D182" s="43"/>
      <c r="G182" s="25"/>
      <c r="H182" s="25"/>
      <c r="I182" s="25"/>
      <c r="J182" s="25"/>
      <c r="K182" s="25"/>
      <c r="L182" s="25"/>
      <c r="M182" s="25"/>
      <c r="N182" s="25"/>
      <c r="O182" s="25"/>
      <c r="P182" s="25"/>
      <c r="Q182" s="25"/>
      <c r="R182" s="25"/>
      <c r="T182" s="4"/>
      <c r="V182" s="50"/>
    </row>
    <row r="183" spans="4:22" ht="14.5">
      <c r="D183" s="43"/>
      <c r="G183" s="25"/>
      <c r="H183" s="25"/>
      <c r="I183" s="25"/>
      <c r="J183" s="25"/>
      <c r="K183" s="25"/>
      <c r="L183" s="25"/>
      <c r="M183" s="25"/>
      <c r="N183" s="25"/>
      <c r="O183" s="25"/>
      <c r="P183" s="25"/>
      <c r="Q183" s="25"/>
      <c r="R183" s="25"/>
      <c r="T183" s="4"/>
      <c r="V183" s="50"/>
    </row>
    <row r="184" spans="4:22" ht="14.5">
      <c r="D184" s="43"/>
      <c r="G184" s="25"/>
      <c r="H184" s="25"/>
      <c r="I184" s="25"/>
      <c r="J184" s="25"/>
      <c r="K184" s="25"/>
      <c r="L184" s="25"/>
      <c r="M184" s="25"/>
      <c r="N184" s="25"/>
      <c r="O184" s="25"/>
      <c r="P184" s="25"/>
      <c r="Q184" s="25"/>
      <c r="R184" s="25"/>
      <c r="T184" s="4"/>
      <c r="V184" s="50"/>
    </row>
    <row r="185" spans="4:22" ht="14.5">
      <c r="D185" s="43"/>
      <c r="G185" s="25"/>
      <c r="H185" s="25"/>
      <c r="I185" s="25"/>
      <c r="J185" s="25"/>
      <c r="K185" s="25"/>
      <c r="L185" s="25"/>
      <c r="M185" s="25"/>
      <c r="N185" s="25"/>
      <c r="O185" s="25"/>
      <c r="P185" s="25"/>
      <c r="Q185" s="25"/>
      <c r="R185" s="25"/>
      <c r="T185" s="4"/>
      <c r="V185" s="50"/>
    </row>
    <row r="186" spans="4:22" ht="14.5">
      <c r="D186" s="43"/>
      <c r="G186" s="25"/>
      <c r="H186" s="25"/>
      <c r="I186" s="25"/>
      <c r="J186" s="25"/>
      <c r="K186" s="25"/>
      <c r="L186" s="25"/>
      <c r="M186" s="25"/>
      <c r="N186" s="25"/>
      <c r="O186" s="25"/>
      <c r="P186" s="25"/>
      <c r="Q186" s="25"/>
      <c r="R186" s="25"/>
      <c r="T186" s="4"/>
      <c r="V186" s="50"/>
    </row>
    <row r="187" spans="4:22" ht="14.5">
      <c r="D187" s="43"/>
      <c r="G187" s="25"/>
      <c r="H187" s="25"/>
      <c r="I187" s="25"/>
      <c r="J187" s="25"/>
      <c r="K187" s="25"/>
      <c r="L187" s="25"/>
      <c r="M187" s="25"/>
      <c r="N187" s="25"/>
      <c r="O187" s="25"/>
      <c r="P187" s="25"/>
      <c r="Q187" s="25"/>
      <c r="R187" s="25"/>
      <c r="T187" s="4"/>
      <c r="V187" s="50"/>
    </row>
    <row r="188" spans="4:22" ht="14.5">
      <c r="D188" s="43"/>
      <c r="G188" s="25"/>
      <c r="H188" s="25"/>
      <c r="I188" s="25"/>
      <c r="J188" s="25"/>
      <c r="K188" s="25"/>
      <c r="L188" s="25"/>
      <c r="M188" s="25"/>
      <c r="N188" s="25"/>
      <c r="O188" s="25"/>
      <c r="P188" s="25"/>
      <c r="Q188" s="25"/>
      <c r="R188" s="25"/>
      <c r="T188" s="4"/>
      <c r="V188" s="50"/>
    </row>
    <row r="189" spans="4:22" ht="14.5">
      <c r="D189" s="43"/>
      <c r="G189" s="25"/>
      <c r="H189" s="25"/>
      <c r="I189" s="25"/>
      <c r="J189" s="25"/>
      <c r="K189" s="25"/>
      <c r="L189" s="25"/>
      <c r="M189" s="25"/>
      <c r="N189" s="25"/>
      <c r="O189" s="25"/>
      <c r="P189" s="25"/>
      <c r="Q189" s="25"/>
      <c r="R189" s="25"/>
      <c r="T189" s="4"/>
      <c r="V189" s="50"/>
    </row>
    <row r="190" spans="4:22" ht="14.5">
      <c r="D190" s="43"/>
      <c r="G190" s="25"/>
      <c r="H190" s="25"/>
      <c r="I190" s="25"/>
      <c r="J190" s="25"/>
      <c r="K190" s="25"/>
      <c r="L190" s="25"/>
      <c r="M190" s="25"/>
      <c r="N190" s="25"/>
      <c r="O190" s="25"/>
      <c r="P190" s="25"/>
      <c r="Q190" s="25"/>
      <c r="R190" s="25"/>
      <c r="T190" s="4"/>
      <c r="V190" s="50"/>
    </row>
    <row r="191" spans="4:22" ht="14.5">
      <c r="D191" s="43"/>
      <c r="G191" s="25"/>
      <c r="H191" s="25"/>
      <c r="I191" s="25"/>
      <c r="J191" s="25"/>
      <c r="K191" s="25"/>
      <c r="L191" s="25"/>
      <c r="M191" s="25"/>
      <c r="N191" s="25"/>
      <c r="O191" s="25"/>
      <c r="P191" s="25"/>
      <c r="Q191" s="25"/>
      <c r="R191" s="25"/>
      <c r="T191" s="4"/>
      <c r="V191" s="50"/>
    </row>
    <row r="192" spans="4:22" ht="14.5">
      <c r="D192" s="43"/>
      <c r="G192" s="25"/>
      <c r="H192" s="25"/>
      <c r="I192" s="25"/>
      <c r="J192" s="25"/>
      <c r="K192" s="25"/>
      <c r="L192" s="25"/>
      <c r="M192" s="25"/>
      <c r="N192" s="25"/>
      <c r="O192" s="25"/>
      <c r="P192" s="25"/>
      <c r="Q192" s="25"/>
      <c r="R192" s="25"/>
      <c r="T192" s="4"/>
      <c r="V192" s="50"/>
    </row>
    <row r="193" spans="4:22" ht="14.5">
      <c r="D193" s="43"/>
      <c r="G193" s="25"/>
      <c r="H193" s="25"/>
      <c r="I193" s="25"/>
      <c r="J193" s="25"/>
      <c r="K193" s="25"/>
      <c r="L193" s="25"/>
      <c r="M193" s="25"/>
      <c r="N193" s="25"/>
      <c r="O193" s="25"/>
      <c r="P193" s="25"/>
      <c r="Q193" s="25"/>
      <c r="R193" s="25"/>
      <c r="T193" s="4"/>
      <c r="V193" s="50"/>
    </row>
    <row r="194" spans="4:22" ht="14.5">
      <c r="D194" s="43"/>
      <c r="G194" s="25"/>
      <c r="H194" s="25"/>
      <c r="I194" s="25"/>
      <c r="J194" s="25"/>
      <c r="K194" s="25"/>
      <c r="L194" s="25"/>
      <c r="M194" s="25"/>
      <c r="N194" s="25"/>
      <c r="O194" s="25"/>
      <c r="P194" s="25"/>
      <c r="Q194" s="25"/>
      <c r="R194" s="25"/>
      <c r="T194" s="4"/>
      <c r="V194" s="50"/>
    </row>
    <row r="195" spans="4:22" ht="14.5">
      <c r="D195" s="43"/>
      <c r="G195" s="25"/>
      <c r="H195" s="25"/>
      <c r="I195" s="25"/>
      <c r="J195" s="25"/>
      <c r="K195" s="25"/>
      <c r="L195" s="25"/>
      <c r="M195" s="25"/>
      <c r="N195" s="25"/>
      <c r="O195" s="25"/>
      <c r="P195" s="25"/>
      <c r="Q195" s="25"/>
      <c r="R195" s="25"/>
      <c r="T195" s="4"/>
      <c r="V195" s="50"/>
    </row>
    <row r="196" spans="4:22" ht="14.5">
      <c r="D196" s="43"/>
      <c r="G196" s="25"/>
      <c r="H196" s="25"/>
      <c r="I196" s="25"/>
      <c r="J196" s="25"/>
      <c r="K196" s="25"/>
      <c r="L196" s="25"/>
      <c r="M196" s="25"/>
      <c r="N196" s="25"/>
      <c r="O196" s="25"/>
      <c r="P196" s="25"/>
      <c r="Q196" s="25"/>
      <c r="R196" s="25"/>
      <c r="T196" s="4"/>
      <c r="V196" s="50"/>
    </row>
    <row r="197" spans="4:22" ht="14.5">
      <c r="D197" s="43"/>
      <c r="G197" s="25"/>
      <c r="H197" s="25"/>
      <c r="I197" s="25"/>
      <c r="J197" s="25"/>
      <c r="K197" s="25"/>
      <c r="L197" s="25"/>
      <c r="M197" s="25"/>
      <c r="N197" s="25"/>
      <c r="O197" s="25"/>
      <c r="P197" s="25"/>
      <c r="Q197" s="25"/>
      <c r="R197" s="25"/>
      <c r="T197" s="4"/>
      <c r="V197" s="50"/>
    </row>
    <row r="198" spans="4:22" ht="14.5">
      <c r="D198" s="43"/>
      <c r="G198" s="25"/>
      <c r="H198" s="25"/>
      <c r="I198" s="25"/>
      <c r="J198" s="25"/>
      <c r="K198" s="25"/>
      <c r="L198" s="25"/>
      <c r="M198" s="25"/>
      <c r="N198" s="25"/>
      <c r="O198" s="25"/>
      <c r="P198" s="25"/>
      <c r="Q198" s="25"/>
      <c r="R198" s="25"/>
      <c r="T198" s="4"/>
      <c r="V198" s="50"/>
    </row>
    <row r="199" spans="4:22" ht="14.5">
      <c r="D199" s="43"/>
      <c r="G199" s="25"/>
      <c r="H199" s="25"/>
      <c r="I199" s="25"/>
      <c r="J199" s="25"/>
      <c r="K199" s="25"/>
      <c r="L199" s="25"/>
      <c r="M199" s="25"/>
      <c r="N199" s="25"/>
      <c r="O199" s="25"/>
      <c r="P199" s="25"/>
      <c r="Q199" s="25"/>
      <c r="R199" s="25"/>
      <c r="T199" s="4"/>
      <c r="V199" s="50"/>
    </row>
    <row r="200" spans="4:22" ht="14.5">
      <c r="D200" s="43"/>
      <c r="G200" s="25"/>
      <c r="H200" s="25"/>
      <c r="I200" s="25"/>
      <c r="J200" s="25"/>
      <c r="K200" s="25"/>
      <c r="L200" s="25"/>
      <c r="M200" s="25"/>
      <c r="N200" s="25"/>
      <c r="O200" s="25"/>
      <c r="P200" s="25"/>
      <c r="Q200" s="25"/>
      <c r="R200" s="25"/>
      <c r="T200" s="4"/>
      <c r="V200" s="50"/>
    </row>
    <row r="201" spans="4:22" ht="14.5">
      <c r="D201" s="43"/>
      <c r="G201" s="25"/>
      <c r="H201" s="25"/>
      <c r="I201" s="25"/>
      <c r="J201" s="25"/>
      <c r="K201" s="25"/>
      <c r="L201" s="25"/>
      <c r="M201" s="25"/>
      <c r="N201" s="25"/>
      <c r="O201" s="25"/>
      <c r="P201" s="25"/>
      <c r="Q201" s="25"/>
      <c r="R201" s="25"/>
      <c r="T201" s="4"/>
      <c r="V201" s="50"/>
    </row>
    <row r="202" spans="4:22" ht="14.5">
      <c r="D202" s="43"/>
      <c r="G202" s="25"/>
      <c r="H202" s="25"/>
      <c r="I202" s="25"/>
      <c r="J202" s="25"/>
      <c r="K202" s="25"/>
      <c r="L202" s="25"/>
      <c r="M202" s="25"/>
      <c r="N202" s="25"/>
      <c r="O202" s="25"/>
      <c r="P202" s="25"/>
      <c r="Q202" s="25"/>
      <c r="R202" s="25"/>
      <c r="T202" s="4"/>
      <c r="V202" s="50"/>
    </row>
    <row r="203" spans="4:22" ht="14.5">
      <c r="D203" s="43"/>
      <c r="G203" s="25"/>
      <c r="H203" s="25"/>
      <c r="I203" s="25"/>
      <c r="J203" s="25"/>
      <c r="K203" s="25"/>
      <c r="L203" s="25"/>
      <c r="M203" s="25"/>
      <c r="N203" s="25"/>
      <c r="O203" s="25"/>
      <c r="P203" s="25"/>
      <c r="Q203" s="25"/>
      <c r="R203" s="25"/>
      <c r="T203" s="4"/>
      <c r="V203" s="50"/>
    </row>
    <row r="204" spans="4:22" ht="14.5">
      <c r="D204" s="43"/>
      <c r="G204" s="25"/>
      <c r="H204" s="25"/>
      <c r="I204" s="25"/>
      <c r="J204" s="25"/>
      <c r="K204" s="25"/>
      <c r="L204" s="25"/>
      <c r="M204" s="25"/>
      <c r="N204" s="25"/>
      <c r="O204" s="25"/>
      <c r="P204" s="25"/>
      <c r="Q204" s="25"/>
      <c r="R204" s="25"/>
      <c r="T204" s="4"/>
      <c r="V204" s="50"/>
    </row>
    <row r="205" spans="4:22" ht="14.5">
      <c r="D205" s="43"/>
      <c r="G205" s="25"/>
      <c r="H205" s="25"/>
      <c r="I205" s="25"/>
      <c r="J205" s="25"/>
      <c r="K205" s="25"/>
      <c r="L205" s="25"/>
      <c r="M205" s="25"/>
      <c r="N205" s="25"/>
      <c r="O205" s="25"/>
      <c r="P205" s="25"/>
      <c r="Q205" s="25"/>
      <c r="R205" s="25"/>
      <c r="T205" s="4"/>
      <c r="V205" s="50"/>
    </row>
    <row r="206" spans="4:22" ht="14.5">
      <c r="D206" s="43"/>
      <c r="G206" s="25"/>
      <c r="H206" s="25"/>
      <c r="I206" s="25"/>
      <c r="J206" s="25"/>
      <c r="K206" s="25"/>
      <c r="L206" s="25"/>
      <c r="M206" s="25"/>
      <c r="N206" s="25"/>
      <c r="O206" s="25"/>
      <c r="P206" s="25"/>
      <c r="Q206" s="25"/>
      <c r="R206" s="25"/>
      <c r="T206" s="4"/>
      <c r="V206" s="50"/>
    </row>
    <row r="207" spans="4:22" ht="14.5">
      <c r="D207" s="43"/>
      <c r="G207" s="25"/>
      <c r="H207" s="25"/>
      <c r="I207" s="25"/>
      <c r="J207" s="25"/>
      <c r="K207" s="25"/>
      <c r="L207" s="25"/>
      <c r="M207" s="25"/>
      <c r="N207" s="25"/>
      <c r="O207" s="25"/>
      <c r="P207" s="25"/>
      <c r="Q207" s="25"/>
      <c r="R207" s="25"/>
      <c r="T207" s="4"/>
      <c r="V207" s="50"/>
    </row>
    <row r="208" spans="4:22" ht="14.5">
      <c r="D208" s="43"/>
      <c r="G208" s="25"/>
      <c r="H208" s="25"/>
      <c r="I208" s="25"/>
      <c r="J208" s="25"/>
      <c r="K208" s="25"/>
      <c r="L208" s="25"/>
      <c r="M208" s="25"/>
      <c r="N208" s="25"/>
      <c r="O208" s="25"/>
      <c r="P208" s="25"/>
      <c r="Q208" s="25"/>
      <c r="R208" s="25"/>
      <c r="T208" s="4"/>
      <c r="V208" s="50"/>
    </row>
    <row r="209" spans="4:22" ht="14.5">
      <c r="D209" s="43"/>
      <c r="G209" s="25"/>
      <c r="H209" s="25"/>
      <c r="I209" s="25"/>
      <c r="J209" s="25"/>
      <c r="K209" s="25"/>
      <c r="L209" s="25"/>
      <c r="M209" s="25"/>
      <c r="N209" s="25"/>
      <c r="O209" s="25"/>
      <c r="P209" s="25"/>
      <c r="Q209" s="25"/>
      <c r="R209" s="25"/>
      <c r="T209" s="4"/>
      <c r="V209" s="50"/>
    </row>
    <row r="210" spans="4:22" ht="14.5">
      <c r="D210" s="43"/>
      <c r="G210" s="25"/>
      <c r="H210" s="25"/>
      <c r="I210" s="25"/>
      <c r="J210" s="25"/>
      <c r="K210" s="25"/>
      <c r="L210" s="25"/>
      <c r="M210" s="25"/>
      <c r="N210" s="25"/>
      <c r="O210" s="25"/>
      <c r="P210" s="25"/>
      <c r="Q210" s="25"/>
      <c r="R210" s="25"/>
      <c r="T210" s="4"/>
      <c r="V210" s="50"/>
    </row>
    <row r="211" spans="4:22" ht="14.5">
      <c r="D211" s="43"/>
      <c r="G211" s="25"/>
      <c r="H211" s="25"/>
      <c r="I211" s="25"/>
      <c r="J211" s="25"/>
      <c r="K211" s="25"/>
      <c r="L211" s="25"/>
      <c r="M211" s="25"/>
      <c r="N211" s="25"/>
      <c r="O211" s="25"/>
      <c r="P211" s="25"/>
      <c r="Q211" s="25"/>
      <c r="R211" s="25"/>
      <c r="T211" s="4"/>
      <c r="V211" s="50"/>
    </row>
    <row r="212" spans="4:22" ht="14.5">
      <c r="D212" s="43"/>
      <c r="G212" s="25"/>
      <c r="H212" s="25"/>
      <c r="I212" s="25"/>
      <c r="J212" s="25"/>
      <c r="K212" s="25"/>
      <c r="L212" s="25"/>
      <c r="M212" s="25"/>
      <c r="N212" s="25"/>
      <c r="O212" s="25"/>
      <c r="P212" s="25"/>
      <c r="Q212" s="25"/>
      <c r="R212" s="25"/>
      <c r="T212" s="4"/>
      <c r="V212" s="50"/>
    </row>
    <row r="213" spans="4:22" ht="14.5">
      <c r="D213" s="43"/>
      <c r="G213" s="25"/>
      <c r="H213" s="25"/>
      <c r="I213" s="25"/>
      <c r="J213" s="25"/>
      <c r="K213" s="25"/>
      <c r="L213" s="25"/>
      <c r="M213" s="25"/>
      <c r="N213" s="25"/>
      <c r="O213" s="25"/>
      <c r="P213" s="25"/>
      <c r="Q213" s="25"/>
      <c r="R213" s="25"/>
      <c r="T213" s="4"/>
      <c r="V213" s="50"/>
    </row>
    <row r="214" spans="4:22" ht="14.5">
      <c r="D214" s="43"/>
      <c r="G214" s="25"/>
      <c r="H214" s="25"/>
      <c r="I214" s="25"/>
      <c r="J214" s="25"/>
      <c r="K214" s="25"/>
      <c r="L214" s="25"/>
      <c r="M214" s="25"/>
      <c r="N214" s="25"/>
      <c r="O214" s="25"/>
      <c r="P214" s="25"/>
      <c r="Q214" s="25"/>
      <c r="R214" s="25"/>
      <c r="T214" s="4"/>
      <c r="V214" s="50"/>
    </row>
    <row r="215" spans="4:22" ht="14.5">
      <c r="D215" s="43"/>
      <c r="G215" s="25"/>
      <c r="H215" s="25"/>
      <c r="I215" s="25"/>
      <c r="J215" s="25"/>
      <c r="K215" s="25"/>
      <c r="L215" s="25"/>
      <c r="M215" s="25"/>
      <c r="N215" s="25"/>
      <c r="O215" s="25"/>
      <c r="P215" s="25"/>
      <c r="Q215" s="25"/>
      <c r="R215" s="25"/>
      <c r="T215" s="4"/>
      <c r="V215" s="50"/>
    </row>
    <row r="216" spans="4:22" ht="14.5">
      <c r="D216" s="43"/>
      <c r="G216" s="25"/>
      <c r="H216" s="25"/>
      <c r="I216" s="25"/>
      <c r="J216" s="25"/>
      <c r="K216" s="25"/>
      <c r="L216" s="25"/>
      <c r="M216" s="25"/>
      <c r="N216" s="25"/>
      <c r="O216" s="25"/>
      <c r="P216" s="25"/>
      <c r="Q216" s="25"/>
      <c r="R216" s="25"/>
      <c r="T216" s="4"/>
      <c r="V216" s="50"/>
    </row>
    <row r="217" spans="4:22" ht="14.5">
      <c r="D217" s="43"/>
      <c r="G217" s="25"/>
      <c r="H217" s="25"/>
      <c r="I217" s="25"/>
      <c r="J217" s="25"/>
      <c r="K217" s="25"/>
      <c r="L217" s="25"/>
      <c r="M217" s="25"/>
      <c r="N217" s="25"/>
      <c r="O217" s="25"/>
      <c r="P217" s="25"/>
      <c r="Q217" s="25"/>
      <c r="R217" s="25"/>
      <c r="T217" s="4"/>
      <c r="V217" s="50"/>
    </row>
    <row r="218" spans="4:22" ht="14.5">
      <c r="D218" s="43"/>
      <c r="G218" s="25"/>
      <c r="H218" s="25"/>
      <c r="I218" s="25"/>
      <c r="J218" s="25"/>
      <c r="K218" s="25"/>
      <c r="L218" s="25"/>
      <c r="M218" s="25"/>
      <c r="N218" s="25"/>
      <c r="O218" s="25"/>
      <c r="P218" s="25"/>
      <c r="Q218" s="25"/>
      <c r="R218" s="25"/>
      <c r="T218" s="4"/>
      <c r="V218" s="50"/>
    </row>
    <row r="219" spans="4:22" ht="14.5">
      <c r="D219" s="43"/>
      <c r="G219" s="25"/>
      <c r="H219" s="25"/>
      <c r="I219" s="25"/>
      <c r="J219" s="25"/>
      <c r="K219" s="25"/>
      <c r="L219" s="25"/>
      <c r="M219" s="25"/>
      <c r="N219" s="25"/>
      <c r="O219" s="25"/>
      <c r="P219" s="25"/>
      <c r="Q219" s="25"/>
      <c r="R219" s="25"/>
      <c r="T219" s="4"/>
      <c r="V219" s="50"/>
    </row>
    <row r="220" spans="4:22" ht="14.5">
      <c r="D220" s="43"/>
      <c r="G220" s="25"/>
      <c r="H220" s="25"/>
      <c r="I220" s="25"/>
      <c r="J220" s="25"/>
      <c r="K220" s="25"/>
      <c r="L220" s="25"/>
      <c r="M220" s="25"/>
      <c r="N220" s="25"/>
      <c r="O220" s="25"/>
      <c r="P220" s="25"/>
      <c r="Q220" s="25"/>
      <c r="R220" s="25"/>
      <c r="T220" s="4"/>
      <c r="V220" s="50"/>
    </row>
    <row r="221" spans="4:22" ht="14.5">
      <c r="D221" s="43"/>
      <c r="G221" s="25"/>
      <c r="H221" s="25"/>
      <c r="I221" s="25"/>
      <c r="J221" s="25"/>
      <c r="K221" s="25"/>
      <c r="L221" s="25"/>
      <c r="M221" s="25"/>
      <c r="N221" s="25"/>
      <c r="O221" s="25"/>
      <c r="P221" s="25"/>
      <c r="Q221" s="25"/>
      <c r="R221" s="25"/>
      <c r="T221" s="4"/>
      <c r="V221" s="50"/>
    </row>
    <row r="222" spans="4:22" ht="14.5">
      <c r="D222" s="43"/>
      <c r="G222" s="25"/>
      <c r="H222" s="25"/>
      <c r="I222" s="25"/>
      <c r="J222" s="25"/>
      <c r="K222" s="25"/>
      <c r="L222" s="25"/>
      <c r="M222" s="25"/>
      <c r="N222" s="25"/>
      <c r="O222" s="25"/>
      <c r="P222" s="25"/>
      <c r="Q222" s="25"/>
      <c r="R222" s="25"/>
      <c r="T222" s="4"/>
      <c r="V222" s="50"/>
    </row>
    <row r="223" spans="4:22" ht="14.5">
      <c r="D223" s="43"/>
      <c r="G223" s="25"/>
      <c r="H223" s="25"/>
      <c r="I223" s="25"/>
      <c r="J223" s="25"/>
      <c r="K223" s="25"/>
      <c r="L223" s="25"/>
      <c r="M223" s="25"/>
      <c r="N223" s="25"/>
      <c r="O223" s="25"/>
      <c r="P223" s="25"/>
      <c r="Q223" s="25"/>
      <c r="R223" s="25"/>
      <c r="T223" s="4"/>
      <c r="V223" s="50"/>
    </row>
    <row r="224" spans="4:22" ht="14.5">
      <c r="D224" s="43"/>
      <c r="G224" s="25"/>
      <c r="H224" s="25"/>
      <c r="I224" s="25"/>
      <c r="J224" s="25"/>
      <c r="K224" s="25"/>
      <c r="L224" s="25"/>
      <c r="M224" s="25"/>
      <c r="N224" s="25"/>
      <c r="O224" s="25"/>
      <c r="P224" s="25"/>
      <c r="Q224" s="25"/>
      <c r="R224" s="25"/>
      <c r="T224" s="4"/>
      <c r="V224" s="50"/>
    </row>
    <row r="225" spans="4:22" ht="14.5">
      <c r="D225" s="43"/>
      <c r="G225" s="25"/>
      <c r="H225" s="25"/>
      <c r="I225" s="25"/>
      <c r="J225" s="25"/>
      <c r="K225" s="25"/>
      <c r="L225" s="25"/>
      <c r="M225" s="25"/>
      <c r="N225" s="25"/>
      <c r="O225" s="25"/>
      <c r="P225" s="25"/>
      <c r="Q225" s="25"/>
      <c r="R225" s="25"/>
      <c r="T225" s="4"/>
      <c r="V225" s="50"/>
    </row>
    <row r="226" spans="4:22" ht="14.5">
      <c r="D226" s="43"/>
      <c r="G226" s="25"/>
      <c r="H226" s="25"/>
      <c r="I226" s="25"/>
      <c r="J226" s="25"/>
      <c r="K226" s="25"/>
      <c r="L226" s="25"/>
      <c r="M226" s="25"/>
      <c r="N226" s="25"/>
      <c r="O226" s="25"/>
      <c r="P226" s="25"/>
      <c r="Q226" s="25"/>
      <c r="R226" s="25"/>
      <c r="T226" s="4"/>
      <c r="V226" s="50"/>
    </row>
    <row r="227" spans="4:22" ht="14.5">
      <c r="D227" s="43"/>
      <c r="G227" s="25"/>
      <c r="H227" s="25"/>
      <c r="I227" s="25"/>
      <c r="J227" s="25"/>
      <c r="K227" s="25"/>
      <c r="L227" s="25"/>
      <c r="M227" s="25"/>
      <c r="N227" s="25"/>
      <c r="O227" s="25"/>
      <c r="P227" s="25"/>
      <c r="Q227" s="25"/>
      <c r="R227" s="25"/>
      <c r="T227" s="4"/>
      <c r="V227" s="50"/>
    </row>
    <row r="228" spans="4:22" ht="14.5">
      <c r="D228" s="43"/>
      <c r="G228" s="25"/>
      <c r="H228" s="25"/>
      <c r="I228" s="25"/>
      <c r="J228" s="25"/>
      <c r="K228" s="25"/>
      <c r="L228" s="25"/>
      <c r="M228" s="25"/>
      <c r="N228" s="25"/>
      <c r="O228" s="25"/>
      <c r="P228" s="25"/>
      <c r="Q228" s="25"/>
      <c r="R228" s="25"/>
      <c r="T228" s="4"/>
      <c r="V228" s="50"/>
    </row>
    <row r="229" spans="4:22" ht="14.5">
      <c r="D229" s="43"/>
      <c r="G229" s="25"/>
      <c r="H229" s="25"/>
      <c r="I229" s="25"/>
      <c r="J229" s="25"/>
      <c r="K229" s="25"/>
      <c r="L229" s="25"/>
      <c r="M229" s="25"/>
      <c r="N229" s="25"/>
      <c r="O229" s="25"/>
      <c r="P229" s="25"/>
      <c r="Q229" s="25"/>
      <c r="R229" s="25"/>
      <c r="T229" s="4"/>
      <c r="V229" s="50"/>
    </row>
    <row r="230" spans="4:22" ht="14.5">
      <c r="D230" s="43"/>
      <c r="G230" s="25"/>
      <c r="H230" s="25"/>
      <c r="I230" s="25"/>
      <c r="J230" s="25"/>
      <c r="K230" s="25"/>
      <c r="L230" s="25"/>
      <c r="M230" s="25"/>
      <c r="N230" s="25"/>
      <c r="O230" s="25"/>
      <c r="P230" s="25"/>
      <c r="Q230" s="25"/>
      <c r="R230" s="25"/>
      <c r="T230" s="4"/>
      <c r="V230" s="50"/>
    </row>
    <row r="231" spans="4:22" ht="14.5">
      <c r="D231" s="43"/>
      <c r="G231" s="25"/>
      <c r="H231" s="25"/>
      <c r="I231" s="25"/>
      <c r="J231" s="25"/>
      <c r="K231" s="25"/>
      <c r="L231" s="25"/>
      <c r="M231" s="25"/>
      <c r="N231" s="25"/>
      <c r="O231" s="25"/>
      <c r="P231" s="25"/>
      <c r="Q231" s="25"/>
      <c r="R231" s="25"/>
      <c r="T231" s="4"/>
      <c r="V231" s="50"/>
    </row>
    <row r="232" spans="4:22" ht="14.5">
      <c r="D232" s="43"/>
      <c r="G232" s="25"/>
      <c r="H232" s="25"/>
      <c r="I232" s="25"/>
      <c r="J232" s="25"/>
      <c r="K232" s="25"/>
      <c r="L232" s="25"/>
      <c r="M232" s="25"/>
      <c r="N232" s="25"/>
      <c r="O232" s="25"/>
      <c r="P232" s="25"/>
      <c r="Q232" s="25"/>
      <c r="R232" s="25"/>
      <c r="T232" s="4"/>
      <c r="V232" s="50"/>
    </row>
    <row r="233" spans="4:22" ht="14.5">
      <c r="D233" s="43"/>
      <c r="G233" s="25"/>
      <c r="H233" s="25"/>
      <c r="I233" s="25"/>
      <c r="J233" s="25"/>
      <c r="K233" s="25"/>
      <c r="L233" s="25"/>
      <c r="M233" s="25"/>
      <c r="N233" s="25"/>
      <c r="O233" s="25"/>
      <c r="P233" s="25"/>
      <c r="Q233" s="25"/>
      <c r="R233" s="25"/>
      <c r="T233" s="4"/>
      <c r="V233" s="50"/>
    </row>
    <row r="234" spans="4:22" ht="14.5">
      <c r="D234" s="43"/>
      <c r="G234" s="25"/>
      <c r="H234" s="25"/>
      <c r="I234" s="25"/>
      <c r="J234" s="25"/>
      <c r="K234" s="25"/>
      <c r="L234" s="25"/>
      <c r="M234" s="25"/>
      <c r="N234" s="25"/>
      <c r="O234" s="25"/>
      <c r="P234" s="25"/>
      <c r="Q234" s="25"/>
      <c r="R234" s="25"/>
      <c r="T234" s="4"/>
      <c r="V234" s="50"/>
    </row>
    <row r="235" spans="4:22" ht="14.5">
      <c r="D235" s="43"/>
      <c r="G235" s="25"/>
      <c r="H235" s="25"/>
      <c r="I235" s="25"/>
      <c r="J235" s="25"/>
      <c r="K235" s="25"/>
      <c r="L235" s="25"/>
      <c r="M235" s="25"/>
      <c r="N235" s="25"/>
      <c r="O235" s="25"/>
      <c r="P235" s="25"/>
      <c r="Q235" s="25"/>
      <c r="R235" s="25"/>
      <c r="T235" s="4"/>
      <c r="V235" s="50"/>
    </row>
    <row r="236" spans="4:22" ht="14.5">
      <c r="D236" s="43"/>
      <c r="G236" s="25"/>
      <c r="H236" s="25"/>
      <c r="I236" s="25"/>
      <c r="J236" s="25"/>
      <c r="K236" s="25"/>
      <c r="L236" s="25"/>
      <c r="M236" s="25"/>
      <c r="N236" s="25"/>
      <c r="O236" s="25"/>
      <c r="P236" s="25"/>
      <c r="Q236" s="25"/>
      <c r="R236" s="25"/>
      <c r="T236" s="4"/>
      <c r="V236" s="50"/>
    </row>
    <row r="237" spans="4:22" ht="14.5">
      <c r="D237" s="43"/>
      <c r="G237" s="25"/>
      <c r="H237" s="25"/>
      <c r="I237" s="25"/>
      <c r="J237" s="25"/>
      <c r="K237" s="25"/>
      <c r="L237" s="25"/>
      <c r="M237" s="25"/>
      <c r="N237" s="25"/>
      <c r="O237" s="25"/>
      <c r="P237" s="25"/>
      <c r="Q237" s="25"/>
      <c r="R237" s="25"/>
      <c r="T237" s="4"/>
      <c r="V237" s="50"/>
    </row>
    <row r="238" spans="4:22" ht="14.5">
      <c r="D238" s="43"/>
      <c r="G238" s="25"/>
      <c r="H238" s="25"/>
      <c r="I238" s="25"/>
      <c r="J238" s="25"/>
      <c r="K238" s="25"/>
      <c r="L238" s="25"/>
      <c r="M238" s="25"/>
      <c r="N238" s="25"/>
      <c r="O238" s="25"/>
      <c r="P238" s="25"/>
      <c r="Q238" s="25"/>
      <c r="R238" s="25"/>
      <c r="T238" s="4"/>
      <c r="V238" s="50"/>
    </row>
    <row r="239" spans="4:22" ht="14.5">
      <c r="D239" s="43"/>
      <c r="G239" s="25"/>
      <c r="H239" s="25"/>
      <c r="I239" s="25"/>
      <c r="J239" s="25"/>
      <c r="K239" s="25"/>
      <c r="L239" s="25"/>
      <c r="M239" s="25"/>
      <c r="N239" s="25"/>
      <c r="O239" s="25"/>
      <c r="P239" s="25"/>
      <c r="Q239" s="25"/>
      <c r="R239" s="25"/>
      <c r="T239" s="4"/>
      <c r="V239" s="50"/>
    </row>
    <row r="240" spans="4:22" ht="14.5">
      <c r="D240" s="43"/>
      <c r="G240" s="25"/>
      <c r="H240" s="25"/>
      <c r="I240" s="25"/>
      <c r="J240" s="25"/>
      <c r="K240" s="25"/>
      <c r="L240" s="25"/>
      <c r="M240" s="25"/>
      <c r="N240" s="25"/>
      <c r="O240" s="25"/>
      <c r="P240" s="25"/>
      <c r="Q240" s="25"/>
      <c r="R240" s="25"/>
      <c r="T240" s="4"/>
      <c r="V240" s="50"/>
    </row>
    <row r="241" spans="4:22" ht="14.5">
      <c r="D241" s="43"/>
      <c r="G241" s="25"/>
      <c r="H241" s="25"/>
      <c r="I241" s="25"/>
      <c r="J241" s="25"/>
      <c r="K241" s="25"/>
      <c r="L241" s="25"/>
      <c r="M241" s="25"/>
      <c r="N241" s="25"/>
      <c r="O241" s="25"/>
      <c r="P241" s="25"/>
      <c r="Q241" s="25"/>
      <c r="R241" s="25"/>
      <c r="T241" s="4"/>
      <c r="V241" s="50"/>
    </row>
    <row r="242" spans="4:22" ht="14.5">
      <c r="D242" s="43"/>
      <c r="G242" s="25"/>
      <c r="H242" s="25"/>
      <c r="I242" s="25"/>
      <c r="J242" s="25"/>
      <c r="K242" s="25"/>
      <c r="L242" s="25"/>
      <c r="M242" s="25"/>
      <c r="N242" s="25"/>
      <c r="O242" s="25"/>
      <c r="P242" s="25"/>
      <c r="Q242" s="25"/>
      <c r="R242" s="25"/>
      <c r="T242" s="4"/>
      <c r="V242" s="50"/>
    </row>
    <row r="243" spans="4:22" ht="14.5">
      <c r="D243" s="43"/>
      <c r="G243" s="25"/>
      <c r="H243" s="25"/>
      <c r="I243" s="25"/>
      <c r="J243" s="25"/>
      <c r="K243" s="25"/>
      <c r="L243" s="25"/>
      <c r="M243" s="25"/>
      <c r="N243" s="25"/>
      <c r="O243" s="25"/>
      <c r="P243" s="25"/>
      <c r="Q243" s="25"/>
      <c r="R243" s="25"/>
      <c r="T243" s="4"/>
      <c r="V243" s="50"/>
    </row>
    <row r="244" spans="4:22" ht="14.5">
      <c r="D244" s="43"/>
      <c r="G244" s="25"/>
      <c r="H244" s="25"/>
      <c r="I244" s="25"/>
      <c r="J244" s="25"/>
      <c r="K244" s="25"/>
      <c r="L244" s="25"/>
      <c r="M244" s="25"/>
      <c r="N244" s="25"/>
      <c r="O244" s="25"/>
      <c r="P244" s="25"/>
      <c r="Q244" s="25"/>
      <c r="R244" s="25"/>
      <c r="T244" s="4"/>
      <c r="V244" s="50"/>
    </row>
    <row r="245" spans="4:22" ht="14.5">
      <c r="D245" s="43"/>
      <c r="G245" s="25"/>
      <c r="H245" s="25"/>
      <c r="I245" s="25"/>
      <c r="J245" s="25"/>
      <c r="K245" s="25"/>
      <c r="L245" s="25"/>
      <c r="M245" s="25"/>
      <c r="N245" s="25"/>
      <c r="O245" s="25"/>
      <c r="P245" s="25"/>
      <c r="Q245" s="25"/>
      <c r="R245" s="25"/>
      <c r="T245" s="4"/>
      <c r="V245" s="50"/>
    </row>
    <row r="246" spans="4:22" ht="14.5">
      <c r="D246" s="43"/>
      <c r="G246" s="25"/>
      <c r="H246" s="25"/>
      <c r="I246" s="25"/>
      <c r="J246" s="25"/>
      <c r="K246" s="25"/>
      <c r="L246" s="25"/>
      <c r="M246" s="25"/>
      <c r="N246" s="25"/>
      <c r="O246" s="25"/>
      <c r="P246" s="25"/>
      <c r="Q246" s="25"/>
      <c r="R246" s="25"/>
      <c r="T246" s="4"/>
      <c r="V246" s="50"/>
    </row>
    <row r="247" spans="4:22" ht="14.5">
      <c r="D247" s="43"/>
      <c r="G247" s="25"/>
      <c r="H247" s="25"/>
      <c r="I247" s="25"/>
      <c r="J247" s="25"/>
      <c r="K247" s="25"/>
      <c r="L247" s="25"/>
      <c r="M247" s="25"/>
      <c r="N247" s="25"/>
      <c r="O247" s="25"/>
      <c r="P247" s="25"/>
      <c r="Q247" s="25"/>
      <c r="R247" s="25"/>
      <c r="T247" s="4"/>
      <c r="V247" s="50"/>
    </row>
    <row r="248" spans="4:22" ht="14.5">
      <c r="D248" s="43"/>
      <c r="G248" s="25"/>
      <c r="H248" s="25"/>
      <c r="I248" s="25"/>
      <c r="J248" s="25"/>
      <c r="K248" s="25"/>
      <c r="L248" s="25"/>
      <c r="M248" s="25"/>
      <c r="N248" s="25"/>
      <c r="O248" s="25"/>
      <c r="P248" s="25"/>
      <c r="Q248" s="25"/>
      <c r="R248" s="25"/>
      <c r="T248" s="4"/>
      <c r="V248" s="50"/>
    </row>
    <row r="249" spans="4:22" ht="14.5">
      <c r="D249" s="43"/>
      <c r="G249" s="25"/>
      <c r="H249" s="25"/>
      <c r="I249" s="25"/>
      <c r="J249" s="25"/>
      <c r="K249" s="25"/>
      <c r="L249" s="25"/>
      <c r="M249" s="25"/>
      <c r="N249" s="25"/>
      <c r="O249" s="25"/>
      <c r="P249" s="25"/>
      <c r="Q249" s="25"/>
      <c r="R249" s="25"/>
      <c r="T249" s="4"/>
      <c r="V249" s="50"/>
    </row>
    <row r="250" spans="4:22" ht="14.5">
      <c r="D250" s="43"/>
      <c r="G250" s="25"/>
      <c r="H250" s="25"/>
      <c r="I250" s="25"/>
      <c r="J250" s="25"/>
      <c r="K250" s="25"/>
      <c r="L250" s="25"/>
      <c r="M250" s="25"/>
      <c r="N250" s="25"/>
      <c r="O250" s="25"/>
      <c r="P250" s="25"/>
      <c r="Q250" s="25"/>
      <c r="R250" s="25"/>
      <c r="T250" s="4"/>
      <c r="V250" s="50"/>
    </row>
    <row r="251" spans="4:22" ht="14.5">
      <c r="D251" s="43"/>
      <c r="G251" s="25"/>
      <c r="H251" s="25"/>
      <c r="I251" s="25"/>
      <c r="J251" s="25"/>
      <c r="K251" s="25"/>
      <c r="L251" s="25"/>
      <c r="M251" s="25"/>
      <c r="N251" s="25"/>
      <c r="O251" s="25"/>
      <c r="P251" s="25"/>
      <c r="Q251" s="25"/>
      <c r="R251" s="25"/>
      <c r="T251" s="4"/>
      <c r="V251" s="50"/>
    </row>
    <row r="252" spans="4:22" ht="14.5">
      <c r="D252" s="43"/>
      <c r="G252" s="25"/>
      <c r="H252" s="25"/>
      <c r="I252" s="25"/>
      <c r="J252" s="25"/>
      <c r="K252" s="25"/>
      <c r="L252" s="25"/>
      <c r="M252" s="25"/>
      <c r="N252" s="25"/>
      <c r="O252" s="25"/>
      <c r="P252" s="25"/>
      <c r="Q252" s="25"/>
      <c r="R252" s="25"/>
      <c r="T252" s="4"/>
      <c r="V252" s="50"/>
    </row>
    <row r="253" spans="4:22" ht="14.5">
      <c r="D253" s="43"/>
      <c r="G253" s="25"/>
      <c r="H253" s="25"/>
      <c r="I253" s="25"/>
      <c r="J253" s="25"/>
      <c r="K253" s="25"/>
      <c r="L253" s="25"/>
      <c r="M253" s="25"/>
      <c r="N253" s="25"/>
      <c r="O253" s="25"/>
      <c r="P253" s="25"/>
      <c r="Q253" s="25"/>
      <c r="R253" s="25"/>
      <c r="T253" s="4"/>
      <c r="V253" s="50"/>
    </row>
    <row r="254" spans="4:22" ht="14.5">
      <c r="D254" s="43"/>
      <c r="G254" s="25"/>
      <c r="H254" s="25"/>
      <c r="I254" s="25"/>
      <c r="J254" s="25"/>
      <c r="K254" s="25"/>
      <c r="L254" s="25"/>
      <c r="M254" s="25"/>
      <c r="N254" s="25"/>
      <c r="O254" s="25"/>
      <c r="P254" s="25"/>
      <c r="Q254" s="25"/>
      <c r="R254" s="25"/>
      <c r="T254" s="4"/>
      <c r="V254" s="50"/>
    </row>
    <row r="255" spans="4:22" ht="14.5">
      <c r="D255" s="43"/>
      <c r="G255" s="25"/>
      <c r="H255" s="25"/>
      <c r="I255" s="25"/>
      <c r="J255" s="25"/>
      <c r="K255" s="25"/>
      <c r="L255" s="25"/>
      <c r="M255" s="25"/>
      <c r="N255" s="25"/>
      <c r="O255" s="25"/>
      <c r="P255" s="25"/>
      <c r="Q255" s="25"/>
      <c r="R255" s="25"/>
      <c r="T255" s="4"/>
      <c r="V255" s="50"/>
    </row>
    <row r="256" spans="4:22" ht="14.5">
      <c r="D256" s="43"/>
      <c r="G256" s="25"/>
      <c r="H256" s="25"/>
      <c r="I256" s="25"/>
      <c r="J256" s="25"/>
      <c r="K256" s="25"/>
      <c r="L256" s="25"/>
      <c r="M256" s="25"/>
      <c r="N256" s="25"/>
      <c r="O256" s="25"/>
      <c r="P256" s="25"/>
      <c r="Q256" s="25"/>
      <c r="R256" s="25"/>
      <c r="T256" s="4"/>
      <c r="V256" s="50"/>
    </row>
    <row r="257" spans="4:22" ht="14.5">
      <c r="D257" s="43"/>
      <c r="G257" s="25"/>
      <c r="H257" s="25"/>
      <c r="I257" s="25"/>
      <c r="J257" s="25"/>
      <c r="K257" s="25"/>
      <c r="L257" s="25"/>
      <c r="M257" s="25"/>
      <c r="N257" s="25"/>
      <c r="O257" s="25"/>
      <c r="P257" s="25"/>
      <c r="Q257" s="25"/>
      <c r="R257" s="25"/>
      <c r="T257" s="4"/>
      <c r="V257" s="50"/>
    </row>
    <row r="258" spans="4:22" ht="14.5">
      <c r="D258" s="43"/>
      <c r="G258" s="25"/>
      <c r="H258" s="25"/>
      <c r="I258" s="25"/>
      <c r="J258" s="25"/>
      <c r="K258" s="25"/>
      <c r="L258" s="25"/>
      <c r="M258" s="25"/>
      <c r="N258" s="25"/>
      <c r="O258" s="25"/>
      <c r="P258" s="25"/>
      <c r="Q258" s="25"/>
      <c r="R258" s="25"/>
      <c r="T258" s="4"/>
      <c r="V258" s="50"/>
    </row>
    <row r="259" spans="4:22" ht="14.5">
      <c r="D259" s="43"/>
      <c r="G259" s="25"/>
      <c r="H259" s="25"/>
      <c r="I259" s="25"/>
      <c r="J259" s="25"/>
      <c r="K259" s="25"/>
      <c r="L259" s="25"/>
      <c r="M259" s="25"/>
      <c r="N259" s="25"/>
      <c r="O259" s="25"/>
      <c r="P259" s="25"/>
      <c r="Q259" s="25"/>
      <c r="R259" s="25"/>
      <c r="T259" s="4"/>
      <c r="V259" s="50"/>
    </row>
    <row r="260" spans="4:22" ht="14.5">
      <c r="D260" s="43"/>
      <c r="G260" s="25"/>
      <c r="H260" s="25"/>
      <c r="I260" s="25"/>
      <c r="J260" s="25"/>
      <c r="K260" s="25"/>
      <c r="L260" s="25"/>
      <c r="M260" s="25"/>
      <c r="N260" s="25"/>
      <c r="O260" s="25"/>
      <c r="P260" s="25"/>
      <c r="Q260" s="25"/>
      <c r="R260" s="25"/>
      <c r="T260" s="4"/>
      <c r="V260" s="50"/>
    </row>
    <row r="261" spans="4:22" ht="14.5">
      <c r="D261" s="43"/>
      <c r="G261" s="25"/>
      <c r="H261" s="25"/>
      <c r="I261" s="25"/>
      <c r="J261" s="25"/>
      <c r="K261" s="25"/>
      <c r="L261" s="25"/>
      <c r="M261" s="25"/>
      <c r="N261" s="25"/>
      <c r="O261" s="25"/>
      <c r="P261" s="25"/>
      <c r="Q261" s="25"/>
      <c r="R261" s="25"/>
      <c r="T261" s="4"/>
      <c r="V261" s="50"/>
    </row>
    <row r="262" spans="4:22" ht="14.5">
      <c r="D262" s="43"/>
      <c r="G262" s="25"/>
      <c r="H262" s="25"/>
      <c r="I262" s="25"/>
      <c r="J262" s="25"/>
      <c r="K262" s="25"/>
      <c r="L262" s="25"/>
      <c r="M262" s="25"/>
      <c r="N262" s="25"/>
      <c r="O262" s="25"/>
      <c r="P262" s="25"/>
      <c r="Q262" s="25"/>
      <c r="R262" s="25"/>
      <c r="T262" s="4"/>
      <c r="V262" s="50"/>
    </row>
    <row r="263" spans="4:22" ht="14.5">
      <c r="D263" s="43"/>
      <c r="G263" s="25"/>
      <c r="H263" s="25"/>
      <c r="I263" s="25"/>
      <c r="J263" s="25"/>
      <c r="K263" s="25"/>
      <c r="L263" s="25"/>
      <c r="M263" s="25"/>
      <c r="N263" s="25"/>
      <c r="O263" s="25"/>
      <c r="P263" s="25"/>
      <c r="Q263" s="25"/>
      <c r="R263" s="25"/>
      <c r="T263" s="4"/>
      <c r="V263" s="50"/>
    </row>
    <row r="264" spans="4:22" ht="14.5">
      <c r="D264" s="43"/>
      <c r="G264" s="25"/>
      <c r="H264" s="25"/>
      <c r="I264" s="25"/>
      <c r="J264" s="25"/>
      <c r="K264" s="25"/>
      <c r="L264" s="25"/>
      <c r="M264" s="25"/>
      <c r="N264" s="25"/>
      <c r="O264" s="25"/>
      <c r="P264" s="25"/>
      <c r="Q264" s="25"/>
      <c r="R264" s="25"/>
      <c r="T264" s="4"/>
      <c r="V264" s="50"/>
    </row>
    <row r="265" spans="4:22" ht="14.5">
      <c r="D265" s="43"/>
      <c r="G265" s="25"/>
      <c r="H265" s="25"/>
      <c r="I265" s="25"/>
      <c r="J265" s="25"/>
      <c r="K265" s="25"/>
      <c r="L265" s="25"/>
      <c r="M265" s="25"/>
      <c r="N265" s="25"/>
      <c r="O265" s="25"/>
      <c r="P265" s="25"/>
      <c r="Q265" s="25"/>
      <c r="R265" s="25"/>
      <c r="T265" s="4"/>
      <c r="V265" s="50"/>
    </row>
    <row r="266" spans="4:22" ht="14.5">
      <c r="D266" s="43"/>
      <c r="G266" s="25"/>
      <c r="H266" s="25"/>
      <c r="I266" s="25"/>
      <c r="J266" s="25"/>
      <c r="K266" s="25"/>
      <c r="L266" s="25"/>
      <c r="M266" s="25"/>
      <c r="N266" s="25"/>
      <c r="O266" s="25"/>
      <c r="P266" s="25"/>
      <c r="Q266" s="25"/>
      <c r="R266" s="25"/>
      <c r="T266" s="4"/>
      <c r="V266" s="50"/>
    </row>
    <row r="267" spans="4:22" ht="14.5">
      <c r="D267" s="43"/>
      <c r="G267" s="25"/>
      <c r="H267" s="25"/>
      <c r="I267" s="25"/>
      <c r="J267" s="25"/>
      <c r="K267" s="25"/>
      <c r="L267" s="25"/>
      <c r="M267" s="25"/>
      <c r="N267" s="25"/>
      <c r="O267" s="25"/>
      <c r="P267" s="25"/>
      <c r="Q267" s="25"/>
      <c r="R267" s="25"/>
      <c r="T267" s="4"/>
      <c r="V267" s="50"/>
    </row>
    <row r="268" spans="4:22" ht="14.5">
      <c r="D268" s="43"/>
      <c r="G268" s="25"/>
      <c r="H268" s="25"/>
      <c r="I268" s="25"/>
      <c r="J268" s="25"/>
      <c r="K268" s="25"/>
      <c r="L268" s="25"/>
      <c r="M268" s="25"/>
      <c r="N268" s="25"/>
      <c r="O268" s="25"/>
      <c r="P268" s="25"/>
      <c r="Q268" s="25"/>
      <c r="R268" s="25"/>
      <c r="T268" s="4"/>
      <c r="V268" s="50"/>
    </row>
    <row r="269" spans="4:22" ht="14.5">
      <c r="D269" s="43"/>
      <c r="G269" s="25"/>
      <c r="H269" s="25"/>
      <c r="I269" s="25"/>
      <c r="J269" s="25"/>
      <c r="K269" s="25"/>
      <c r="L269" s="25"/>
      <c r="M269" s="25"/>
      <c r="N269" s="25"/>
      <c r="O269" s="25"/>
      <c r="P269" s="25"/>
      <c r="Q269" s="25"/>
      <c r="R269" s="25"/>
      <c r="T269" s="4"/>
      <c r="V269" s="50"/>
    </row>
    <row r="270" spans="4:22" ht="14.5">
      <c r="D270" s="43"/>
      <c r="G270" s="25"/>
      <c r="H270" s="25"/>
      <c r="I270" s="25"/>
      <c r="J270" s="25"/>
      <c r="K270" s="25"/>
      <c r="L270" s="25"/>
      <c r="M270" s="25"/>
      <c r="N270" s="25"/>
      <c r="O270" s="25"/>
      <c r="P270" s="25"/>
      <c r="Q270" s="25"/>
      <c r="R270" s="25"/>
      <c r="T270" s="4"/>
      <c r="V270" s="50"/>
    </row>
    <row r="271" spans="4:22" ht="14.5">
      <c r="D271" s="43"/>
      <c r="G271" s="25"/>
      <c r="H271" s="25"/>
      <c r="I271" s="25"/>
      <c r="J271" s="25"/>
      <c r="K271" s="25"/>
      <c r="L271" s="25"/>
      <c r="M271" s="25"/>
      <c r="N271" s="25"/>
      <c r="O271" s="25"/>
      <c r="P271" s="25"/>
      <c r="Q271" s="25"/>
      <c r="R271" s="25"/>
      <c r="T271" s="4"/>
      <c r="V271" s="50"/>
    </row>
    <row r="272" spans="4:22" ht="14.5">
      <c r="D272" s="43"/>
      <c r="G272" s="25"/>
      <c r="H272" s="25"/>
      <c r="I272" s="25"/>
      <c r="J272" s="25"/>
      <c r="K272" s="25"/>
      <c r="L272" s="25"/>
      <c r="M272" s="25"/>
      <c r="N272" s="25"/>
      <c r="O272" s="25"/>
      <c r="P272" s="25"/>
      <c r="Q272" s="25"/>
      <c r="R272" s="25"/>
      <c r="T272" s="4"/>
      <c r="V272" s="50"/>
    </row>
    <row r="273" spans="4:22" ht="14.5">
      <c r="D273" s="43"/>
      <c r="G273" s="25"/>
      <c r="H273" s="25"/>
      <c r="I273" s="25"/>
      <c r="J273" s="25"/>
      <c r="K273" s="25"/>
      <c r="L273" s="25"/>
      <c r="M273" s="25"/>
      <c r="N273" s="25"/>
      <c r="O273" s="25"/>
      <c r="P273" s="25"/>
      <c r="Q273" s="25"/>
      <c r="R273" s="25"/>
      <c r="T273" s="4"/>
      <c r="V273" s="50"/>
    </row>
    <row r="274" spans="4:22" ht="14.5">
      <c r="D274" s="43"/>
      <c r="G274" s="25"/>
      <c r="H274" s="25"/>
      <c r="I274" s="25"/>
      <c r="J274" s="25"/>
      <c r="K274" s="25"/>
      <c r="L274" s="25"/>
      <c r="M274" s="25"/>
      <c r="N274" s="25"/>
      <c r="O274" s="25"/>
      <c r="P274" s="25"/>
      <c r="Q274" s="25"/>
      <c r="R274" s="25"/>
      <c r="T274" s="4"/>
      <c r="V274" s="50"/>
    </row>
    <row r="275" spans="4:22" ht="14.5">
      <c r="D275" s="43"/>
      <c r="G275" s="25"/>
      <c r="H275" s="25"/>
      <c r="I275" s="25"/>
      <c r="J275" s="25"/>
      <c r="K275" s="25"/>
      <c r="L275" s="25"/>
      <c r="M275" s="25"/>
      <c r="N275" s="25"/>
      <c r="O275" s="25"/>
      <c r="P275" s="25"/>
      <c r="Q275" s="25"/>
      <c r="R275" s="25"/>
      <c r="T275" s="4"/>
      <c r="V275" s="50"/>
    </row>
    <row r="276" spans="4:22" ht="14.5">
      <c r="D276" s="43"/>
      <c r="G276" s="25"/>
      <c r="H276" s="25"/>
      <c r="I276" s="25"/>
      <c r="J276" s="25"/>
      <c r="K276" s="25"/>
      <c r="L276" s="25"/>
      <c r="M276" s="25"/>
      <c r="N276" s="25"/>
      <c r="O276" s="25"/>
      <c r="P276" s="25"/>
      <c r="Q276" s="25"/>
      <c r="R276" s="25"/>
      <c r="T276" s="4"/>
      <c r="V276" s="50"/>
    </row>
    <row r="277" spans="4:22" ht="14.5">
      <c r="D277" s="43"/>
      <c r="G277" s="25"/>
      <c r="H277" s="25"/>
      <c r="I277" s="25"/>
      <c r="J277" s="25"/>
      <c r="K277" s="25"/>
      <c r="L277" s="25"/>
      <c r="M277" s="25"/>
      <c r="N277" s="25"/>
      <c r="O277" s="25"/>
      <c r="P277" s="25"/>
      <c r="Q277" s="25"/>
      <c r="R277" s="25"/>
      <c r="T277" s="4"/>
      <c r="V277" s="50"/>
    </row>
    <row r="278" spans="4:22" ht="14.5">
      <c r="D278" s="43"/>
      <c r="G278" s="25"/>
      <c r="H278" s="25"/>
      <c r="I278" s="25"/>
      <c r="J278" s="25"/>
      <c r="K278" s="25"/>
      <c r="L278" s="25"/>
      <c r="M278" s="25"/>
      <c r="N278" s="25"/>
      <c r="O278" s="25"/>
      <c r="P278" s="25"/>
      <c r="Q278" s="25"/>
      <c r="R278" s="25"/>
      <c r="T278" s="4"/>
      <c r="V278" s="50"/>
    </row>
    <row r="279" spans="4:22" ht="14.5">
      <c r="D279" s="43"/>
      <c r="G279" s="25"/>
      <c r="H279" s="25"/>
      <c r="I279" s="25"/>
      <c r="J279" s="25"/>
      <c r="K279" s="25"/>
      <c r="L279" s="25"/>
      <c r="M279" s="25"/>
      <c r="N279" s="25"/>
      <c r="O279" s="25"/>
      <c r="P279" s="25"/>
      <c r="Q279" s="25"/>
      <c r="R279" s="25"/>
      <c r="T279" s="4"/>
      <c r="V279" s="50"/>
    </row>
    <row r="280" spans="4:22" ht="14.5">
      <c r="D280" s="43"/>
      <c r="G280" s="25"/>
      <c r="H280" s="25"/>
      <c r="I280" s="25"/>
      <c r="J280" s="25"/>
      <c r="K280" s="25"/>
      <c r="L280" s="25"/>
      <c r="M280" s="25"/>
      <c r="N280" s="25"/>
      <c r="O280" s="25"/>
      <c r="P280" s="25"/>
      <c r="Q280" s="25"/>
      <c r="R280" s="25"/>
      <c r="T280" s="4"/>
      <c r="V280" s="50"/>
    </row>
    <row r="281" spans="4:22" ht="14.5">
      <c r="D281" s="43"/>
      <c r="G281" s="25"/>
      <c r="H281" s="25"/>
      <c r="I281" s="25"/>
      <c r="J281" s="25"/>
      <c r="K281" s="25"/>
      <c r="L281" s="25"/>
      <c r="M281" s="25"/>
      <c r="N281" s="25"/>
      <c r="O281" s="25"/>
      <c r="P281" s="25"/>
      <c r="Q281" s="25"/>
      <c r="R281" s="25"/>
      <c r="T281" s="4"/>
      <c r="V281" s="50"/>
    </row>
    <row r="282" spans="4:22" ht="14.5">
      <c r="D282" s="43"/>
      <c r="G282" s="25"/>
      <c r="H282" s="25"/>
      <c r="I282" s="25"/>
      <c r="J282" s="25"/>
      <c r="K282" s="25"/>
      <c r="L282" s="25"/>
      <c r="M282" s="25"/>
      <c r="N282" s="25"/>
      <c r="O282" s="25"/>
      <c r="P282" s="25"/>
      <c r="Q282" s="25"/>
      <c r="R282" s="25"/>
      <c r="T282" s="4"/>
      <c r="V282" s="50"/>
    </row>
    <row r="283" spans="4:22" ht="14.5">
      <c r="D283" s="43"/>
      <c r="G283" s="25"/>
      <c r="H283" s="25"/>
      <c r="I283" s="25"/>
      <c r="J283" s="25"/>
      <c r="K283" s="25"/>
      <c r="L283" s="25"/>
      <c r="M283" s="25"/>
      <c r="N283" s="25"/>
      <c r="O283" s="25"/>
      <c r="P283" s="25"/>
      <c r="Q283" s="25"/>
      <c r="R283" s="25"/>
      <c r="T283" s="4"/>
      <c r="V283" s="50"/>
    </row>
    <row r="284" spans="4:22" ht="14.5">
      <c r="D284" s="43"/>
      <c r="G284" s="25"/>
      <c r="H284" s="25"/>
      <c r="I284" s="25"/>
      <c r="J284" s="25"/>
      <c r="K284" s="25"/>
      <c r="L284" s="25"/>
      <c r="M284" s="25"/>
      <c r="N284" s="25"/>
      <c r="O284" s="25"/>
      <c r="P284" s="25"/>
      <c r="Q284" s="25"/>
      <c r="R284" s="25"/>
      <c r="T284" s="4"/>
      <c r="V284" s="50"/>
    </row>
    <row r="285" spans="4:22" ht="14.5">
      <c r="D285" s="43"/>
      <c r="G285" s="25"/>
      <c r="H285" s="25"/>
      <c r="I285" s="25"/>
      <c r="J285" s="25"/>
      <c r="K285" s="25"/>
      <c r="L285" s="25"/>
      <c r="M285" s="25"/>
      <c r="N285" s="25"/>
      <c r="O285" s="25"/>
      <c r="P285" s="25"/>
      <c r="Q285" s="25"/>
      <c r="R285" s="25"/>
      <c r="T285" s="4"/>
      <c r="V285" s="50"/>
    </row>
    <row r="286" spans="4:22" ht="14.5">
      <c r="D286" s="43"/>
      <c r="G286" s="25"/>
      <c r="H286" s="25"/>
      <c r="I286" s="25"/>
      <c r="J286" s="25"/>
      <c r="K286" s="25"/>
      <c r="L286" s="25"/>
      <c r="M286" s="25"/>
      <c r="N286" s="25"/>
      <c r="O286" s="25"/>
      <c r="P286" s="25"/>
      <c r="Q286" s="25"/>
      <c r="R286" s="25"/>
      <c r="T286" s="4"/>
      <c r="V286" s="50"/>
    </row>
    <row r="287" spans="4:22" ht="14.5">
      <c r="D287" s="43"/>
      <c r="G287" s="25"/>
      <c r="H287" s="25"/>
      <c r="I287" s="25"/>
      <c r="J287" s="25"/>
      <c r="K287" s="25"/>
      <c r="L287" s="25"/>
      <c r="M287" s="25"/>
      <c r="N287" s="25"/>
      <c r="O287" s="25"/>
      <c r="P287" s="25"/>
      <c r="Q287" s="25"/>
      <c r="R287" s="25"/>
      <c r="T287" s="4"/>
      <c r="V287" s="50"/>
    </row>
    <row r="288" spans="4:22" ht="14.5">
      <c r="D288" s="43"/>
      <c r="G288" s="25"/>
      <c r="H288" s="25"/>
      <c r="I288" s="25"/>
      <c r="J288" s="25"/>
      <c r="K288" s="25"/>
      <c r="L288" s="25"/>
      <c r="M288" s="25"/>
      <c r="N288" s="25"/>
      <c r="O288" s="25"/>
      <c r="P288" s="25"/>
      <c r="Q288" s="25"/>
      <c r="R288" s="25"/>
      <c r="T288" s="4"/>
      <c r="V288" s="50"/>
    </row>
    <row r="289" spans="4:22" ht="14.5">
      <c r="D289" s="43"/>
      <c r="G289" s="25"/>
      <c r="H289" s="25"/>
      <c r="I289" s="25"/>
      <c r="J289" s="25"/>
      <c r="K289" s="25"/>
      <c r="L289" s="25"/>
      <c r="M289" s="25"/>
      <c r="N289" s="25"/>
      <c r="O289" s="25"/>
      <c r="P289" s="25"/>
      <c r="Q289" s="25"/>
      <c r="R289" s="25"/>
      <c r="T289" s="4"/>
      <c r="V289" s="50"/>
    </row>
    <row r="290" spans="4:22" ht="14.5">
      <c r="D290" s="43"/>
      <c r="G290" s="25"/>
      <c r="H290" s="25"/>
      <c r="I290" s="25"/>
      <c r="J290" s="25"/>
      <c r="K290" s="25"/>
      <c r="L290" s="25"/>
      <c r="M290" s="25"/>
      <c r="N290" s="25"/>
      <c r="O290" s="25"/>
      <c r="P290" s="25"/>
      <c r="Q290" s="25"/>
      <c r="R290" s="25"/>
      <c r="T290" s="4"/>
      <c r="V290" s="50"/>
    </row>
    <row r="291" spans="4:22" ht="14.5">
      <c r="D291" s="43"/>
      <c r="G291" s="25"/>
      <c r="H291" s="25"/>
      <c r="I291" s="25"/>
      <c r="J291" s="25"/>
      <c r="K291" s="25"/>
      <c r="L291" s="25"/>
      <c r="M291" s="25"/>
      <c r="N291" s="25"/>
      <c r="O291" s="25"/>
      <c r="P291" s="25"/>
      <c r="Q291" s="25"/>
      <c r="R291" s="25"/>
      <c r="T291" s="4"/>
      <c r="V291" s="50"/>
    </row>
    <row r="292" spans="4:22" ht="14.5">
      <c r="D292" s="43"/>
      <c r="G292" s="25"/>
      <c r="H292" s="25"/>
      <c r="I292" s="25"/>
      <c r="J292" s="25"/>
      <c r="K292" s="25"/>
      <c r="L292" s="25"/>
      <c r="M292" s="25"/>
      <c r="N292" s="25"/>
      <c r="O292" s="25"/>
      <c r="P292" s="25"/>
      <c r="Q292" s="25"/>
      <c r="R292" s="25"/>
      <c r="T292" s="4"/>
      <c r="V292" s="50"/>
    </row>
    <row r="293" spans="4:22" ht="14.5">
      <c r="D293" s="43"/>
      <c r="G293" s="25"/>
      <c r="H293" s="25"/>
      <c r="I293" s="25"/>
      <c r="J293" s="25"/>
      <c r="K293" s="25"/>
      <c r="L293" s="25"/>
      <c r="M293" s="25"/>
      <c r="N293" s="25"/>
      <c r="O293" s="25"/>
      <c r="P293" s="25"/>
      <c r="Q293" s="25"/>
      <c r="R293" s="25"/>
      <c r="T293" s="4"/>
      <c r="V293" s="50"/>
    </row>
    <row r="294" spans="4:22" ht="14.5">
      <c r="D294" s="43"/>
      <c r="G294" s="25"/>
      <c r="H294" s="25"/>
      <c r="I294" s="25"/>
      <c r="J294" s="25"/>
      <c r="K294" s="25"/>
      <c r="L294" s="25"/>
      <c r="M294" s="25"/>
      <c r="N294" s="25"/>
      <c r="O294" s="25"/>
      <c r="P294" s="25"/>
      <c r="Q294" s="25"/>
      <c r="R294" s="25"/>
      <c r="T294" s="4"/>
      <c r="V294" s="50"/>
    </row>
    <row r="295" spans="4:22" ht="14.5">
      <c r="D295" s="43"/>
      <c r="G295" s="25"/>
      <c r="H295" s="25"/>
      <c r="I295" s="25"/>
      <c r="J295" s="25"/>
      <c r="K295" s="25"/>
      <c r="L295" s="25"/>
      <c r="M295" s="25"/>
      <c r="N295" s="25"/>
      <c r="O295" s="25"/>
      <c r="P295" s="25"/>
      <c r="Q295" s="25"/>
      <c r="R295" s="25"/>
      <c r="T295" s="4"/>
      <c r="V295" s="50"/>
    </row>
    <row r="296" spans="4:22" ht="14.5">
      <c r="D296" s="43"/>
      <c r="G296" s="25"/>
      <c r="H296" s="25"/>
      <c r="I296" s="25"/>
      <c r="J296" s="25"/>
      <c r="K296" s="25"/>
      <c r="L296" s="25"/>
      <c r="M296" s="25"/>
      <c r="N296" s="25"/>
      <c r="O296" s="25"/>
      <c r="P296" s="25"/>
      <c r="Q296" s="25"/>
      <c r="R296" s="25"/>
      <c r="T296" s="4"/>
      <c r="V296" s="50"/>
    </row>
    <row r="297" spans="4:22" ht="14.5">
      <c r="D297" s="43"/>
      <c r="G297" s="25"/>
      <c r="H297" s="25"/>
      <c r="I297" s="25"/>
      <c r="J297" s="25"/>
      <c r="K297" s="25"/>
      <c r="L297" s="25"/>
      <c r="M297" s="25"/>
      <c r="N297" s="25"/>
      <c r="O297" s="25"/>
      <c r="P297" s="25"/>
      <c r="Q297" s="25"/>
      <c r="R297" s="25"/>
      <c r="T297" s="4"/>
      <c r="V297" s="50"/>
    </row>
    <row r="298" spans="4:22" ht="14.5">
      <c r="D298" s="43"/>
      <c r="G298" s="25"/>
      <c r="H298" s="25"/>
      <c r="I298" s="25"/>
      <c r="J298" s="25"/>
      <c r="K298" s="25"/>
      <c r="L298" s="25"/>
      <c r="M298" s="25"/>
      <c r="N298" s="25"/>
      <c r="O298" s="25"/>
      <c r="P298" s="25"/>
      <c r="Q298" s="25"/>
      <c r="R298" s="25"/>
      <c r="T298" s="4"/>
      <c r="V298" s="50"/>
    </row>
    <row r="299" spans="4:22" ht="14.5">
      <c r="D299" s="43"/>
      <c r="G299" s="25"/>
      <c r="H299" s="25"/>
      <c r="I299" s="25"/>
      <c r="J299" s="25"/>
      <c r="K299" s="25"/>
      <c r="L299" s="25"/>
      <c r="M299" s="25"/>
      <c r="N299" s="25"/>
      <c r="O299" s="25"/>
      <c r="P299" s="25"/>
      <c r="Q299" s="25"/>
      <c r="R299" s="25"/>
      <c r="T299" s="4"/>
      <c r="V299" s="50"/>
    </row>
    <row r="300" spans="4:22" ht="14.5">
      <c r="D300" s="43"/>
      <c r="G300" s="25"/>
      <c r="H300" s="25"/>
      <c r="I300" s="25"/>
      <c r="J300" s="25"/>
      <c r="K300" s="25"/>
      <c r="L300" s="25"/>
      <c r="M300" s="25"/>
      <c r="N300" s="25"/>
      <c r="O300" s="25"/>
      <c r="P300" s="25"/>
      <c r="Q300" s="25"/>
      <c r="R300" s="25"/>
      <c r="T300" s="4"/>
      <c r="V300" s="50"/>
    </row>
    <row r="301" spans="4:22" ht="14.5">
      <c r="D301" s="43"/>
      <c r="G301" s="25"/>
      <c r="H301" s="25"/>
      <c r="I301" s="25"/>
      <c r="J301" s="25"/>
      <c r="K301" s="25"/>
      <c r="L301" s="25"/>
      <c r="M301" s="25"/>
      <c r="N301" s="25"/>
      <c r="O301" s="25"/>
      <c r="P301" s="25"/>
      <c r="Q301" s="25"/>
      <c r="R301" s="25"/>
      <c r="T301" s="4"/>
      <c r="V301" s="50"/>
    </row>
    <row r="302" spans="4:22" ht="14.5">
      <c r="D302" s="43"/>
      <c r="G302" s="25"/>
      <c r="H302" s="25"/>
      <c r="I302" s="25"/>
      <c r="J302" s="25"/>
      <c r="K302" s="25"/>
      <c r="L302" s="25"/>
      <c r="M302" s="25"/>
      <c r="N302" s="25"/>
      <c r="O302" s="25"/>
      <c r="P302" s="25"/>
      <c r="Q302" s="25"/>
      <c r="R302" s="25"/>
      <c r="T302" s="4"/>
      <c r="V302" s="50"/>
    </row>
    <row r="303" spans="4:22" ht="14.5">
      <c r="D303" s="43"/>
      <c r="G303" s="25"/>
      <c r="H303" s="25"/>
      <c r="I303" s="25"/>
      <c r="J303" s="25"/>
      <c r="K303" s="25"/>
      <c r="L303" s="25"/>
      <c r="M303" s="25"/>
      <c r="N303" s="25"/>
      <c r="O303" s="25"/>
      <c r="P303" s="25"/>
      <c r="Q303" s="25"/>
      <c r="R303" s="25"/>
      <c r="T303" s="4"/>
      <c r="V303" s="50"/>
    </row>
    <row r="304" spans="4:22" ht="14.5">
      <c r="D304" s="43"/>
      <c r="G304" s="25"/>
      <c r="H304" s="25"/>
      <c r="I304" s="25"/>
      <c r="J304" s="25"/>
      <c r="K304" s="25"/>
      <c r="L304" s="25"/>
      <c r="M304" s="25"/>
      <c r="N304" s="25"/>
      <c r="O304" s="25"/>
      <c r="P304" s="25"/>
      <c r="Q304" s="25"/>
      <c r="R304" s="25"/>
      <c r="T304" s="4"/>
      <c r="V304" s="50"/>
    </row>
    <row r="305" spans="4:22" ht="14.5">
      <c r="D305" s="43"/>
      <c r="G305" s="25"/>
      <c r="H305" s="25"/>
      <c r="I305" s="25"/>
      <c r="J305" s="25"/>
      <c r="K305" s="25"/>
      <c r="L305" s="25"/>
      <c r="M305" s="25"/>
      <c r="N305" s="25"/>
      <c r="O305" s="25"/>
      <c r="P305" s="25"/>
      <c r="Q305" s="25"/>
      <c r="R305" s="25"/>
      <c r="T305" s="4"/>
      <c r="V305" s="50"/>
    </row>
    <row r="306" spans="4:22" ht="14.5">
      <c r="D306" s="43"/>
      <c r="G306" s="25"/>
      <c r="H306" s="25"/>
      <c r="I306" s="25"/>
      <c r="J306" s="25"/>
      <c r="K306" s="25"/>
      <c r="L306" s="25"/>
      <c r="M306" s="25"/>
      <c r="N306" s="25"/>
      <c r="O306" s="25"/>
      <c r="P306" s="25"/>
      <c r="Q306" s="25"/>
      <c r="R306" s="25"/>
      <c r="T306" s="4"/>
      <c r="V306" s="50"/>
    </row>
    <row r="307" spans="4:22" ht="14.5">
      <c r="D307" s="43"/>
      <c r="G307" s="25"/>
      <c r="H307" s="25"/>
      <c r="I307" s="25"/>
      <c r="J307" s="25"/>
      <c r="K307" s="25"/>
      <c r="L307" s="25"/>
      <c r="M307" s="25"/>
      <c r="N307" s="25"/>
      <c r="O307" s="25"/>
      <c r="P307" s="25"/>
      <c r="Q307" s="25"/>
      <c r="R307" s="25"/>
      <c r="T307" s="4"/>
      <c r="V307" s="50"/>
    </row>
    <row r="308" spans="4:22" ht="14.5">
      <c r="D308" s="43"/>
      <c r="G308" s="25"/>
      <c r="H308" s="25"/>
      <c r="I308" s="25"/>
      <c r="J308" s="25"/>
      <c r="K308" s="25"/>
      <c r="L308" s="25"/>
      <c r="M308" s="25"/>
      <c r="N308" s="25"/>
      <c r="O308" s="25"/>
      <c r="P308" s="25"/>
      <c r="Q308" s="25"/>
      <c r="R308" s="25"/>
      <c r="T308" s="4"/>
      <c r="V308" s="50"/>
    </row>
    <row r="309" spans="4:22" ht="14.5">
      <c r="D309" s="43"/>
      <c r="G309" s="25"/>
      <c r="H309" s="25"/>
      <c r="I309" s="25"/>
      <c r="J309" s="25"/>
      <c r="K309" s="25"/>
      <c r="L309" s="25"/>
      <c r="M309" s="25"/>
      <c r="N309" s="25"/>
      <c r="O309" s="25"/>
      <c r="P309" s="25"/>
      <c r="Q309" s="25"/>
      <c r="R309" s="25"/>
      <c r="T309" s="4"/>
      <c r="V309" s="50"/>
    </row>
    <row r="310" spans="4:22" ht="14.5">
      <c r="D310" s="43"/>
      <c r="G310" s="25"/>
      <c r="H310" s="25"/>
      <c r="I310" s="25"/>
      <c r="J310" s="25"/>
      <c r="K310" s="25"/>
      <c r="L310" s="25"/>
      <c r="M310" s="25"/>
      <c r="N310" s="25"/>
      <c r="O310" s="25"/>
      <c r="P310" s="25"/>
      <c r="Q310" s="25"/>
      <c r="R310" s="25"/>
      <c r="T310" s="4"/>
      <c r="V310" s="50"/>
    </row>
    <row r="311" spans="4:22" ht="14.5">
      <c r="D311" s="43"/>
      <c r="G311" s="25"/>
      <c r="H311" s="25"/>
      <c r="I311" s="25"/>
      <c r="J311" s="25"/>
      <c r="K311" s="25"/>
      <c r="L311" s="25"/>
      <c r="M311" s="25"/>
      <c r="N311" s="25"/>
      <c r="O311" s="25"/>
      <c r="P311" s="25"/>
      <c r="Q311" s="25"/>
      <c r="R311" s="25"/>
      <c r="T311" s="4"/>
      <c r="V311" s="50"/>
    </row>
    <row r="312" spans="4:22" ht="14.5">
      <c r="D312" s="43"/>
      <c r="G312" s="25"/>
      <c r="H312" s="25"/>
      <c r="I312" s="25"/>
      <c r="J312" s="25"/>
      <c r="K312" s="25"/>
      <c r="L312" s="25"/>
      <c r="M312" s="25"/>
      <c r="N312" s="25"/>
      <c r="O312" s="25"/>
      <c r="P312" s="25"/>
      <c r="Q312" s="25"/>
      <c r="R312" s="25"/>
      <c r="T312" s="4"/>
      <c r="V312" s="50"/>
    </row>
    <row r="313" spans="4:22" ht="14.5">
      <c r="D313" s="43"/>
      <c r="G313" s="25"/>
      <c r="H313" s="25"/>
      <c r="I313" s="25"/>
      <c r="J313" s="25"/>
      <c r="K313" s="25"/>
      <c r="L313" s="25"/>
      <c r="M313" s="25"/>
      <c r="N313" s="25"/>
      <c r="O313" s="25"/>
      <c r="P313" s="25"/>
      <c r="Q313" s="25"/>
      <c r="R313" s="25"/>
      <c r="T313" s="4"/>
      <c r="V313" s="50"/>
    </row>
    <row r="314" spans="4:22" ht="14.5">
      <c r="D314" s="43"/>
      <c r="G314" s="25"/>
      <c r="H314" s="25"/>
      <c r="I314" s="25"/>
      <c r="J314" s="25"/>
      <c r="K314" s="25"/>
      <c r="L314" s="25"/>
      <c r="M314" s="25"/>
      <c r="N314" s="25"/>
      <c r="O314" s="25"/>
      <c r="P314" s="25"/>
      <c r="Q314" s="25"/>
      <c r="R314" s="25"/>
      <c r="T314" s="4"/>
      <c r="V314" s="50"/>
    </row>
    <row r="315" spans="4:22" ht="14.5">
      <c r="D315" s="43"/>
      <c r="G315" s="25"/>
      <c r="H315" s="25"/>
      <c r="I315" s="25"/>
      <c r="J315" s="25"/>
      <c r="K315" s="25"/>
      <c r="L315" s="25"/>
      <c r="M315" s="25"/>
      <c r="N315" s="25"/>
      <c r="O315" s="25"/>
      <c r="P315" s="25"/>
      <c r="Q315" s="25"/>
      <c r="R315" s="25"/>
      <c r="T315" s="4"/>
      <c r="V315" s="50"/>
    </row>
    <row r="316" spans="4:22" ht="14.5">
      <c r="D316" s="43"/>
      <c r="G316" s="25"/>
      <c r="H316" s="25"/>
      <c r="I316" s="25"/>
      <c r="J316" s="25"/>
      <c r="K316" s="25"/>
      <c r="L316" s="25"/>
      <c r="M316" s="25"/>
      <c r="N316" s="25"/>
      <c r="O316" s="25"/>
      <c r="P316" s="25"/>
      <c r="Q316" s="25"/>
      <c r="R316" s="25"/>
      <c r="T316" s="4"/>
      <c r="V316" s="50"/>
    </row>
    <row r="317" spans="4:22" ht="14.5">
      <c r="D317" s="43"/>
      <c r="G317" s="25"/>
      <c r="H317" s="25"/>
      <c r="I317" s="25"/>
      <c r="J317" s="25"/>
      <c r="K317" s="25"/>
      <c r="L317" s="25"/>
      <c r="M317" s="25"/>
      <c r="N317" s="25"/>
      <c r="O317" s="25"/>
      <c r="P317" s="25"/>
      <c r="Q317" s="25"/>
      <c r="R317" s="25"/>
      <c r="T317" s="4"/>
      <c r="V317" s="50"/>
    </row>
    <row r="318" spans="4:22" ht="14.5">
      <c r="D318" s="43"/>
      <c r="G318" s="25"/>
      <c r="H318" s="25"/>
      <c r="I318" s="25"/>
      <c r="J318" s="25"/>
      <c r="K318" s="25"/>
      <c r="L318" s="25"/>
      <c r="M318" s="25"/>
      <c r="N318" s="25"/>
      <c r="O318" s="25"/>
      <c r="P318" s="25"/>
      <c r="Q318" s="25"/>
      <c r="R318" s="25"/>
      <c r="T318" s="4"/>
      <c r="V318" s="50"/>
    </row>
    <row r="319" spans="4:22" ht="14.5">
      <c r="D319" s="43"/>
      <c r="G319" s="25"/>
      <c r="H319" s="25"/>
      <c r="I319" s="25"/>
      <c r="J319" s="25"/>
      <c r="K319" s="25"/>
      <c r="L319" s="25"/>
      <c r="M319" s="25"/>
      <c r="N319" s="25"/>
      <c r="O319" s="25"/>
      <c r="P319" s="25"/>
      <c r="Q319" s="25"/>
      <c r="R319" s="25"/>
      <c r="T319" s="4"/>
      <c r="V319" s="50"/>
    </row>
    <row r="320" spans="4:22" ht="14.5">
      <c r="D320" s="43"/>
      <c r="G320" s="25"/>
      <c r="H320" s="25"/>
      <c r="I320" s="25"/>
      <c r="J320" s="25"/>
      <c r="K320" s="25"/>
      <c r="L320" s="25"/>
      <c r="M320" s="25"/>
      <c r="N320" s="25"/>
      <c r="O320" s="25"/>
      <c r="P320" s="25"/>
      <c r="Q320" s="25"/>
      <c r="R320" s="25"/>
      <c r="T320" s="4"/>
      <c r="V320" s="50"/>
    </row>
    <row r="321" spans="4:22" ht="14.5">
      <c r="D321" s="43"/>
      <c r="G321" s="25"/>
      <c r="H321" s="25"/>
      <c r="I321" s="25"/>
      <c r="J321" s="25"/>
      <c r="K321" s="25"/>
      <c r="L321" s="25"/>
      <c r="M321" s="25"/>
      <c r="N321" s="25"/>
      <c r="O321" s="25"/>
      <c r="P321" s="25"/>
      <c r="Q321" s="25"/>
      <c r="R321" s="25"/>
      <c r="T321" s="4"/>
      <c r="V321" s="50"/>
    </row>
    <row r="322" spans="4:22" ht="14.5">
      <c r="D322" s="43"/>
      <c r="G322" s="25"/>
      <c r="H322" s="25"/>
      <c r="I322" s="25"/>
      <c r="J322" s="25"/>
      <c r="K322" s="25"/>
      <c r="L322" s="25"/>
      <c r="M322" s="25"/>
      <c r="N322" s="25"/>
      <c r="O322" s="25"/>
      <c r="P322" s="25"/>
      <c r="Q322" s="25"/>
      <c r="R322" s="25"/>
      <c r="T322" s="4"/>
      <c r="V322" s="50"/>
    </row>
    <row r="323" spans="4:22" ht="14.5">
      <c r="D323" s="43"/>
      <c r="G323" s="25"/>
      <c r="H323" s="25"/>
      <c r="I323" s="25"/>
      <c r="J323" s="25"/>
      <c r="K323" s="25"/>
      <c r="L323" s="25"/>
      <c r="M323" s="25"/>
      <c r="N323" s="25"/>
      <c r="O323" s="25"/>
      <c r="P323" s="25"/>
      <c r="Q323" s="25"/>
      <c r="R323" s="25"/>
      <c r="T323" s="4"/>
      <c r="V323" s="50"/>
    </row>
    <row r="324" spans="4:22" ht="14.5">
      <c r="D324" s="43"/>
      <c r="G324" s="25"/>
      <c r="H324" s="25"/>
      <c r="I324" s="25"/>
      <c r="J324" s="25"/>
      <c r="K324" s="25"/>
      <c r="L324" s="25"/>
      <c r="M324" s="25"/>
      <c r="N324" s="25"/>
      <c r="O324" s="25"/>
      <c r="P324" s="25"/>
      <c r="Q324" s="25"/>
      <c r="R324" s="25"/>
      <c r="T324" s="4"/>
      <c r="V324" s="50"/>
    </row>
    <row r="325" spans="4:22" ht="14.5">
      <c r="D325" s="43"/>
      <c r="G325" s="25"/>
      <c r="H325" s="25"/>
      <c r="I325" s="25"/>
      <c r="J325" s="25"/>
      <c r="K325" s="25"/>
      <c r="L325" s="25"/>
      <c r="M325" s="25"/>
      <c r="N325" s="25"/>
      <c r="O325" s="25"/>
      <c r="P325" s="25"/>
      <c r="Q325" s="25"/>
      <c r="R325" s="25"/>
      <c r="T325" s="4"/>
      <c r="V325" s="50"/>
    </row>
    <row r="326" spans="4:22" ht="14.5">
      <c r="D326" s="43"/>
      <c r="G326" s="25"/>
      <c r="H326" s="25"/>
      <c r="I326" s="25"/>
      <c r="J326" s="25"/>
      <c r="K326" s="25"/>
      <c r="L326" s="25"/>
      <c r="M326" s="25"/>
      <c r="N326" s="25"/>
      <c r="O326" s="25"/>
      <c r="P326" s="25"/>
      <c r="Q326" s="25"/>
      <c r="R326" s="25"/>
      <c r="T326" s="4"/>
      <c r="V326" s="50"/>
    </row>
    <row r="327" spans="4:22" ht="14.5">
      <c r="D327" s="43"/>
      <c r="G327" s="25"/>
      <c r="H327" s="25"/>
      <c r="I327" s="25"/>
      <c r="J327" s="25"/>
      <c r="K327" s="25"/>
      <c r="L327" s="25"/>
      <c r="M327" s="25"/>
      <c r="N327" s="25"/>
      <c r="O327" s="25"/>
      <c r="P327" s="25"/>
      <c r="Q327" s="25"/>
      <c r="R327" s="25"/>
      <c r="T327" s="4"/>
      <c r="V327" s="50"/>
    </row>
    <row r="328" spans="4:22" ht="14.5">
      <c r="D328" s="43"/>
      <c r="G328" s="25"/>
      <c r="H328" s="25"/>
      <c r="I328" s="25"/>
      <c r="J328" s="25"/>
      <c r="K328" s="25"/>
      <c r="L328" s="25"/>
      <c r="M328" s="25"/>
      <c r="N328" s="25"/>
      <c r="O328" s="25"/>
      <c r="P328" s="25"/>
      <c r="Q328" s="25"/>
      <c r="R328" s="25"/>
      <c r="T328" s="4"/>
      <c r="V328" s="50"/>
    </row>
    <row r="329" spans="4:22" ht="14.5">
      <c r="D329" s="43"/>
      <c r="G329" s="25"/>
      <c r="H329" s="25"/>
      <c r="I329" s="25"/>
      <c r="J329" s="25"/>
      <c r="K329" s="25"/>
      <c r="L329" s="25"/>
      <c r="M329" s="25"/>
      <c r="N329" s="25"/>
      <c r="O329" s="25"/>
      <c r="P329" s="25"/>
      <c r="Q329" s="25"/>
      <c r="R329" s="25"/>
      <c r="T329" s="4"/>
      <c r="V329" s="50"/>
    </row>
    <row r="330" spans="4:22" ht="14.5">
      <c r="D330" s="43"/>
      <c r="G330" s="25"/>
      <c r="H330" s="25"/>
      <c r="I330" s="25"/>
      <c r="J330" s="25"/>
      <c r="K330" s="25"/>
      <c r="L330" s="25"/>
      <c r="M330" s="25"/>
      <c r="N330" s="25"/>
      <c r="O330" s="25"/>
      <c r="P330" s="25"/>
      <c r="Q330" s="25"/>
      <c r="R330" s="25"/>
      <c r="T330" s="4"/>
      <c r="V330" s="50"/>
    </row>
    <row r="331" spans="4:22" ht="14.5">
      <c r="D331" s="43"/>
      <c r="G331" s="25"/>
      <c r="H331" s="25"/>
      <c r="I331" s="25"/>
      <c r="J331" s="25"/>
      <c r="K331" s="25"/>
      <c r="L331" s="25"/>
      <c r="M331" s="25"/>
      <c r="N331" s="25"/>
      <c r="O331" s="25"/>
      <c r="P331" s="25"/>
      <c r="Q331" s="25"/>
      <c r="R331" s="25"/>
      <c r="T331" s="4"/>
      <c r="V331" s="50"/>
    </row>
    <row r="332" spans="4:22" ht="14.5">
      <c r="D332" s="43"/>
      <c r="G332" s="25"/>
      <c r="H332" s="25"/>
      <c r="I332" s="25"/>
      <c r="J332" s="25"/>
      <c r="K332" s="25"/>
      <c r="L332" s="25"/>
      <c r="M332" s="25"/>
      <c r="N332" s="25"/>
      <c r="O332" s="25"/>
      <c r="P332" s="25"/>
      <c r="Q332" s="25"/>
      <c r="R332" s="25"/>
      <c r="T332" s="4"/>
      <c r="V332" s="50"/>
    </row>
    <row r="333" spans="4:22" ht="14.5">
      <c r="D333" s="43"/>
      <c r="G333" s="25"/>
      <c r="H333" s="25"/>
      <c r="I333" s="25"/>
      <c r="J333" s="25"/>
      <c r="K333" s="25"/>
      <c r="L333" s="25"/>
      <c r="M333" s="25"/>
      <c r="N333" s="25"/>
      <c r="O333" s="25"/>
      <c r="P333" s="25"/>
      <c r="Q333" s="25"/>
      <c r="R333" s="25"/>
      <c r="T333" s="4"/>
      <c r="V333" s="50"/>
    </row>
    <row r="334" spans="4:22" ht="14.5">
      <c r="D334" s="43"/>
      <c r="G334" s="25"/>
      <c r="H334" s="25"/>
      <c r="I334" s="25"/>
      <c r="J334" s="25"/>
      <c r="K334" s="25"/>
      <c r="L334" s="25"/>
      <c r="M334" s="25"/>
      <c r="N334" s="25"/>
      <c r="O334" s="25"/>
      <c r="P334" s="25"/>
      <c r="Q334" s="25"/>
      <c r="R334" s="25"/>
      <c r="T334" s="4"/>
      <c r="V334" s="50"/>
    </row>
    <row r="335" spans="4:22" ht="14.5">
      <c r="D335" s="43"/>
      <c r="G335" s="25"/>
      <c r="H335" s="25"/>
      <c r="I335" s="25"/>
      <c r="J335" s="25"/>
      <c r="K335" s="25"/>
      <c r="L335" s="25"/>
      <c r="M335" s="25"/>
      <c r="N335" s="25"/>
      <c r="O335" s="25"/>
      <c r="P335" s="25"/>
      <c r="Q335" s="25"/>
      <c r="R335" s="25"/>
      <c r="T335" s="4"/>
      <c r="V335" s="50"/>
    </row>
    <row r="336" spans="4:22" ht="14.5">
      <c r="D336" s="43"/>
      <c r="G336" s="25"/>
      <c r="H336" s="25"/>
      <c r="I336" s="25"/>
      <c r="J336" s="25"/>
      <c r="K336" s="25"/>
      <c r="L336" s="25"/>
      <c r="M336" s="25"/>
      <c r="N336" s="25"/>
      <c r="O336" s="25"/>
      <c r="P336" s="25"/>
      <c r="Q336" s="25"/>
      <c r="R336" s="25"/>
      <c r="T336" s="4"/>
      <c r="V336" s="50"/>
    </row>
    <row r="337" spans="4:22" ht="14.5">
      <c r="D337" s="43"/>
      <c r="G337" s="25"/>
      <c r="H337" s="25"/>
      <c r="I337" s="25"/>
      <c r="J337" s="25"/>
      <c r="K337" s="25"/>
      <c r="L337" s="25"/>
      <c r="M337" s="25"/>
      <c r="N337" s="25"/>
      <c r="O337" s="25"/>
      <c r="P337" s="25"/>
      <c r="Q337" s="25"/>
      <c r="R337" s="25"/>
      <c r="T337" s="4"/>
      <c r="V337" s="50"/>
    </row>
    <row r="338" spans="4:22" ht="14.5">
      <c r="D338" s="43"/>
      <c r="G338" s="25"/>
      <c r="H338" s="25"/>
      <c r="I338" s="25"/>
      <c r="J338" s="25"/>
      <c r="K338" s="25"/>
      <c r="L338" s="25"/>
      <c r="M338" s="25"/>
      <c r="N338" s="25"/>
      <c r="O338" s="25"/>
      <c r="P338" s="25"/>
      <c r="Q338" s="25"/>
      <c r="R338" s="25"/>
      <c r="T338" s="4"/>
      <c r="V338" s="50"/>
    </row>
    <row r="339" spans="4:22" ht="14.5">
      <c r="D339" s="43"/>
      <c r="G339" s="25"/>
      <c r="H339" s="25"/>
      <c r="I339" s="25"/>
      <c r="J339" s="25"/>
      <c r="K339" s="25"/>
      <c r="L339" s="25"/>
      <c r="M339" s="25"/>
      <c r="N339" s="25"/>
      <c r="O339" s="25"/>
      <c r="P339" s="25"/>
      <c r="Q339" s="25"/>
      <c r="R339" s="25"/>
      <c r="T339" s="4"/>
      <c r="V339" s="50"/>
    </row>
    <row r="340" spans="4:22" ht="14.5">
      <c r="D340" s="43"/>
      <c r="G340" s="25"/>
      <c r="H340" s="25"/>
      <c r="I340" s="25"/>
      <c r="J340" s="25"/>
      <c r="K340" s="25"/>
      <c r="L340" s="25"/>
      <c r="M340" s="25"/>
      <c r="N340" s="25"/>
      <c r="O340" s="25"/>
      <c r="P340" s="25"/>
      <c r="Q340" s="25"/>
      <c r="R340" s="25"/>
      <c r="T340" s="4"/>
      <c r="V340" s="50"/>
    </row>
    <row r="341" spans="4:22" ht="14.5">
      <c r="D341" s="43"/>
      <c r="G341" s="25"/>
      <c r="H341" s="25"/>
      <c r="I341" s="25"/>
      <c r="J341" s="25"/>
      <c r="K341" s="25"/>
      <c r="L341" s="25"/>
      <c r="M341" s="25"/>
      <c r="N341" s="25"/>
      <c r="O341" s="25"/>
      <c r="P341" s="25"/>
      <c r="Q341" s="25"/>
      <c r="R341" s="25"/>
      <c r="T341" s="4"/>
      <c r="V341" s="50"/>
    </row>
    <row r="342" spans="4:22" ht="14.5">
      <c r="D342" s="43"/>
      <c r="G342" s="25"/>
      <c r="H342" s="25"/>
      <c r="I342" s="25"/>
      <c r="J342" s="25"/>
      <c r="K342" s="25"/>
      <c r="L342" s="25"/>
      <c r="M342" s="25"/>
      <c r="N342" s="25"/>
      <c r="O342" s="25"/>
      <c r="P342" s="25"/>
      <c r="Q342" s="25"/>
      <c r="R342" s="25"/>
      <c r="T342" s="4"/>
      <c r="V342" s="50"/>
    </row>
    <row r="343" spans="4:22" ht="14.5">
      <c r="D343" s="43"/>
      <c r="G343" s="25"/>
      <c r="H343" s="25"/>
      <c r="I343" s="25"/>
      <c r="J343" s="25"/>
      <c r="K343" s="25"/>
      <c r="L343" s="25"/>
      <c r="M343" s="25"/>
      <c r="N343" s="25"/>
      <c r="O343" s="25"/>
      <c r="P343" s="25"/>
      <c r="Q343" s="25"/>
      <c r="R343" s="25"/>
      <c r="T343" s="4"/>
      <c r="V343" s="50"/>
    </row>
    <row r="344" spans="4:22" ht="14.5">
      <c r="D344" s="43"/>
      <c r="G344" s="25"/>
      <c r="H344" s="25"/>
      <c r="I344" s="25"/>
      <c r="J344" s="25"/>
      <c r="K344" s="25"/>
      <c r="L344" s="25"/>
      <c r="M344" s="25"/>
      <c r="N344" s="25"/>
      <c r="O344" s="25"/>
      <c r="P344" s="25"/>
      <c r="Q344" s="25"/>
      <c r="R344" s="25"/>
      <c r="T344" s="4"/>
      <c r="V344" s="50"/>
    </row>
    <row r="345" spans="4:22" ht="14.5">
      <c r="D345" s="43"/>
      <c r="G345" s="25"/>
      <c r="H345" s="25"/>
      <c r="I345" s="25"/>
      <c r="J345" s="25"/>
      <c r="K345" s="25"/>
      <c r="L345" s="25"/>
      <c r="M345" s="25"/>
      <c r="N345" s="25"/>
      <c r="O345" s="25"/>
      <c r="P345" s="25"/>
      <c r="Q345" s="25"/>
      <c r="R345" s="25"/>
      <c r="T345" s="4"/>
      <c r="V345" s="50"/>
    </row>
    <row r="346" spans="4:22" ht="14.5">
      <c r="D346" s="43"/>
      <c r="G346" s="25"/>
      <c r="H346" s="25"/>
      <c r="I346" s="25"/>
      <c r="J346" s="25"/>
      <c r="K346" s="25"/>
      <c r="L346" s="25"/>
      <c r="M346" s="25"/>
      <c r="N346" s="25"/>
      <c r="O346" s="25"/>
      <c r="P346" s="25"/>
      <c r="Q346" s="25"/>
      <c r="R346" s="25"/>
      <c r="T346" s="4"/>
      <c r="V346" s="50"/>
    </row>
    <row r="347" spans="4:22" ht="14.5">
      <c r="D347" s="43"/>
      <c r="G347" s="25"/>
      <c r="H347" s="25"/>
      <c r="I347" s="25"/>
      <c r="J347" s="25"/>
      <c r="K347" s="25"/>
      <c r="L347" s="25"/>
      <c r="M347" s="25"/>
      <c r="N347" s="25"/>
      <c r="O347" s="25"/>
      <c r="P347" s="25"/>
      <c r="Q347" s="25"/>
      <c r="R347" s="25"/>
      <c r="T347" s="4"/>
      <c r="V347" s="50"/>
    </row>
    <row r="348" spans="4:22" ht="14.5">
      <c r="D348" s="43"/>
      <c r="G348" s="25"/>
      <c r="H348" s="25"/>
      <c r="I348" s="25"/>
      <c r="J348" s="25"/>
      <c r="K348" s="25"/>
      <c r="L348" s="25"/>
      <c r="M348" s="25"/>
      <c r="N348" s="25"/>
      <c r="O348" s="25"/>
      <c r="P348" s="25"/>
      <c r="Q348" s="25"/>
      <c r="R348" s="25"/>
      <c r="T348" s="4"/>
      <c r="V348" s="50"/>
    </row>
    <row r="349" spans="4:22" ht="14.5">
      <c r="D349" s="43"/>
      <c r="G349" s="25"/>
      <c r="H349" s="25"/>
      <c r="I349" s="25"/>
      <c r="J349" s="25"/>
      <c r="K349" s="25"/>
      <c r="L349" s="25"/>
      <c r="M349" s="25"/>
      <c r="N349" s="25"/>
      <c r="O349" s="25"/>
      <c r="P349" s="25"/>
      <c r="Q349" s="25"/>
      <c r="R349" s="25"/>
      <c r="T349" s="4"/>
      <c r="V349" s="50"/>
    </row>
    <row r="350" spans="4:22" ht="14.5">
      <c r="D350" s="43"/>
      <c r="G350" s="25"/>
      <c r="H350" s="25"/>
      <c r="I350" s="25"/>
      <c r="J350" s="25"/>
      <c r="K350" s="25"/>
      <c r="L350" s="25"/>
      <c r="M350" s="25"/>
      <c r="N350" s="25"/>
      <c r="O350" s="25"/>
      <c r="P350" s="25"/>
      <c r="Q350" s="25"/>
      <c r="R350" s="25"/>
      <c r="T350" s="4"/>
      <c r="V350" s="50"/>
    </row>
    <row r="351" spans="4:22" ht="14.5">
      <c r="D351" s="43"/>
      <c r="G351" s="25"/>
      <c r="H351" s="25"/>
      <c r="I351" s="25"/>
      <c r="J351" s="25"/>
      <c r="K351" s="25"/>
      <c r="L351" s="25"/>
      <c r="M351" s="25"/>
      <c r="N351" s="25"/>
      <c r="O351" s="25"/>
      <c r="P351" s="25"/>
      <c r="Q351" s="25"/>
      <c r="R351" s="25"/>
      <c r="T351" s="4"/>
      <c r="V351" s="50"/>
    </row>
    <row r="352" spans="4:22" ht="14.5">
      <c r="D352" s="43"/>
      <c r="G352" s="25"/>
      <c r="H352" s="25"/>
      <c r="I352" s="25"/>
      <c r="J352" s="25"/>
      <c r="K352" s="25"/>
      <c r="L352" s="25"/>
      <c r="M352" s="25"/>
      <c r="N352" s="25"/>
      <c r="O352" s="25"/>
      <c r="P352" s="25"/>
      <c r="Q352" s="25"/>
      <c r="R352" s="25"/>
      <c r="T352" s="4"/>
      <c r="V352" s="50"/>
    </row>
    <row r="353" spans="4:22" ht="14.5">
      <c r="D353" s="43"/>
      <c r="G353" s="25"/>
      <c r="H353" s="25"/>
      <c r="I353" s="25"/>
      <c r="J353" s="25"/>
      <c r="K353" s="25"/>
      <c r="L353" s="25"/>
      <c r="M353" s="25"/>
      <c r="N353" s="25"/>
      <c r="O353" s="25"/>
      <c r="P353" s="25"/>
      <c r="Q353" s="25"/>
      <c r="R353" s="25"/>
      <c r="T353" s="4"/>
      <c r="V353" s="50"/>
    </row>
    <row r="354" spans="4:22" ht="14.5">
      <c r="D354" s="43"/>
      <c r="G354" s="25"/>
      <c r="H354" s="25"/>
      <c r="I354" s="25"/>
      <c r="J354" s="25"/>
      <c r="K354" s="25"/>
      <c r="L354" s="25"/>
      <c r="M354" s="25"/>
      <c r="N354" s="25"/>
      <c r="O354" s="25"/>
      <c r="P354" s="25"/>
      <c r="Q354" s="25"/>
      <c r="R354" s="25"/>
      <c r="T354" s="4"/>
      <c r="V354" s="50"/>
    </row>
    <row r="355" spans="4:22" ht="14.5">
      <c r="D355" s="43"/>
      <c r="G355" s="25"/>
      <c r="H355" s="25"/>
      <c r="I355" s="25"/>
      <c r="J355" s="25"/>
      <c r="K355" s="25"/>
      <c r="L355" s="25"/>
      <c r="M355" s="25"/>
      <c r="N355" s="25"/>
      <c r="O355" s="25"/>
      <c r="P355" s="25"/>
      <c r="Q355" s="25"/>
      <c r="R355" s="25"/>
      <c r="T355" s="4"/>
      <c r="V355" s="50"/>
    </row>
    <row r="356" spans="4:22" ht="14.5">
      <c r="D356" s="43"/>
      <c r="G356" s="25"/>
      <c r="H356" s="25"/>
      <c r="I356" s="25"/>
      <c r="J356" s="25"/>
      <c r="K356" s="25"/>
      <c r="L356" s="25"/>
      <c r="M356" s="25"/>
      <c r="N356" s="25"/>
      <c r="O356" s="25"/>
      <c r="P356" s="25"/>
      <c r="Q356" s="25"/>
      <c r="R356" s="25"/>
      <c r="T356" s="4"/>
      <c r="V356" s="50"/>
    </row>
    <row r="357" spans="4:22" ht="14.5">
      <c r="D357" s="43"/>
      <c r="G357" s="25"/>
      <c r="H357" s="25"/>
      <c r="I357" s="25"/>
      <c r="J357" s="25"/>
      <c r="K357" s="25"/>
      <c r="L357" s="25"/>
      <c r="M357" s="25"/>
      <c r="N357" s="25"/>
      <c r="O357" s="25"/>
      <c r="P357" s="25"/>
      <c r="Q357" s="25"/>
      <c r="R357" s="25"/>
      <c r="T357" s="4"/>
      <c r="V357" s="50"/>
    </row>
    <row r="358" spans="4:22" ht="14.5">
      <c r="D358" s="43"/>
      <c r="G358" s="25"/>
      <c r="H358" s="25"/>
      <c r="I358" s="25"/>
      <c r="J358" s="25"/>
      <c r="K358" s="25"/>
      <c r="L358" s="25"/>
      <c r="M358" s="25"/>
      <c r="N358" s="25"/>
      <c r="O358" s="25"/>
      <c r="P358" s="25"/>
      <c r="Q358" s="25"/>
      <c r="R358" s="25"/>
      <c r="T358" s="4"/>
      <c r="V358" s="50"/>
    </row>
    <row r="359" spans="4:22" ht="14.5">
      <c r="D359" s="43"/>
      <c r="G359" s="25"/>
      <c r="H359" s="25"/>
      <c r="I359" s="25"/>
      <c r="J359" s="25"/>
      <c r="K359" s="25"/>
      <c r="L359" s="25"/>
      <c r="M359" s="25"/>
      <c r="N359" s="25"/>
      <c r="O359" s="25"/>
      <c r="P359" s="25"/>
      <c r="Q359" s="25"/>
      <c r="R359" s="25"/>
      <c r="T359" s="4"/>
      <c r="V359" s="50"/>
    </row>
    <row r="360" spans="4:22" ht="14.5">
      <c r="D360" s="43"/>
      <c r="G360" s="25"/>
      <c r="H360" s="25"/>
      <c r="I360" s="25"/>
      <c r="J360" s="25"/>
      <c r="K360" s="25"/>
      <c r="L360" s="25"/>
      <c r="M360" s="25"/>
      <c r="N360" s="25"/>
      <c r="O360" s="25"/>
      <c r="P360" s="25"/>
      <c r="Q360" s="25"/>
      <c r="R360" s="25"/>
      <c r="T360" s="4"/>
      <c r="V360" s="50"/>
    </row>
    <row r="361" spans="4:22" ht="14.5">
      <c r="D361" s="43"/>
      <c r="G361" s="25"/>
      <c r="H361" s="25"/>
      <c r="I361" s="25"/>
      <c r="J361" s="25"/>
      <c r="K361" s="25"/>
      <c r="L361" s="25"/>
      <c r="M361" s="25"/>
      <c r="N361" s="25"/>
      <c r="O361" s="25"/>
      <c r="P361" s="25"/>
      <c r="Q361" s="25"/>
      <c r="R361" s="25"/>
      <c r="T361" s="4"/>
      <c r="V361" s="50"/>
    </row>
    <row r="362" spans="4:22" ht="14.5">
      <c r="D362" s="43"/>
      <c r="G362" s="25"/>
      <c r="H362" s="25"/>
      <c r="I362" s="25"/>
      <c r="J362" s="25"/>
      <c r="K362" s="25"/>
      <c r="L362" s="25"/>
      <c r="M362" s="25"/>
      <c r="N362" s="25"/>
      <c r="O362" s="25"/>
      <c r="P362" s="25"/>
      <c r="Q362" s="25"/>
      <c r="R362" s="25"/>
      <c r="T362" s="4"/>
      <c r="V362" s="50"/>
    </row>
    <row r="363" spans="4:22" ht="14.5">
      <c r="D363" s="43"/>
      <c r="G363" s="25"/>
      <c r="H363" s="25"/>
      <c r="I363" s="25"/>
      <c r="J363" s="25"/>
      <c r="K363" s="25"/>
      <c r="L363" s="25"/>
      <c r="M363" s="25"/>
      <c r="N363" s="25"/>
      <c r="O363" s="25"/>
      <c r="P363" s="25"/>
      <c r="Q363" s="25"/>
      <c r="R363" s="25"/>
      <c r="T363" s="4"/>
      <c r="V363" s="50"/>
    </row>
    <row r="364" spans="4:22" ht="14.5">
      <c r="D364" s="43"/>
      <c r="G364" s="25"/>
      <c r="H364" s="25"/>
      <c r="I364" s="25"/>
      <c r="J364" s="25"/>
      <c r="K364" s="25"/>
      <c r="L364" s="25"/>
      <c r="M364" s="25"/>
      <c r="N364" s="25"/>
      <c r="O364" s="25"/>
      <c r="P364" s="25"/>
      <c r="Q364" s="25"/>
      <c r="R364" s="25"/>
      <c r="T364" s="4"/>
      <c r="V364" s="50"/>
    </row>
    <row r="365" spans="4:22" ht="14.5">
      <c r="D365" s="43"/>
      <c r="G365" s="25"/>
      <c r="H365" s="25"/>
      <c r="I365" s="25"/>
      <c r="J365" s="25"/>
      <c r="K365" s="25"/>
      <c r="L365" s="25"/>
      <c r="M365" s="25"/>
      <c r="N365" s="25"/>
      <c r="O365" s="25"/>
      <c r="P365" s="25"/>
      <c r="Q365" s="25"/>
      <c r="R365" s="25"/>
      <c r="T365" s="4"/>
      <c r="V365" s="50"/>
    </row>
    <row r="366" spans="4:22" ht="14.5">
      <c r="D366" s="43"/>
      <c r="G366" s="25"/>
      <c r="H366" s="25"/>
      <c r="I366" s="25"/>
      <c r="J366" s="25"/>
      <c r="K366" s="25"/>
      <c r="L366" s="25"/>
      <c r="M366" s="25"/>
      <c r="N366" s="25"/>
      <c r="O366" s="25"/>
      <c r="P366" s="25"/>
      <c r="Q366" s="25"/>
      <c r="R366" s="25"/>
      <c r="T366" s="4"/>
      <c r="V366" s="50"/>
    </row>
    <row r="367" spans="4:22" ht="14.5">
      <c r="D367" s="43"/>
      <c r="G367" s="25"/>
      <c r="H367" s="25"/>
      <c r="I367" s="25"/>
      <c r="J367" s="25"/>
      <c r="K367" s="25"/>
      <c r="L367" s="25"/>
      <c r="M367" s="25"/>
      <c r="N367" s="25"/>
      <c r="O367" s="25"/>
      <c r="P367" s="25"/>
      <c r="Q367" s="25"/>
      <c r="R367" s="25"/>
      <c r="T367" s="4"/>
      <c r="V367" s="50"/>
    </row>
    <row r="368" spans="4:22" ht="14.5">
      <c r="D368" s="43"/>
      <c r="G368" s="25"/>
      <c r="H368" s="25"/>
      <c r="I368" s="25"/>
      <c r="J368" s="25"/>
      <c r="K368" s="25"/>
      <c r="L368" s="25"/>
      <c r="M368" s="25"/>
      <c r="N368" s="25"/>
      <c r="O368" s="25"/>
      <c r="P368" s="25"/>
      <c r="Q368" s="25"/>
      <c r="R368" s="25"/>
      <c r="T368" s="4"/>
      <c r="V368" s="50"/>
    </row>
    <row r="369" spans="4:22" ht="14.5">
      <c r="D369" s="43"/>
      <c r="G369" s="25"/>
      <c r="H369" s="25"/>
      <c r="I369" s="25"/>
      <c r="J369" s="25"/>
      <c r="K369" s="25"/>
      <c r="L369" s="25"/>
      <c r="M369" s="25"/>
      <c r="N369" s="25"/>
      <c r="O369" s="25"/>
      <c r="P369" s="25"/>
      <c r="Q369" s="25"/>
      <c r="R369" s="25"/>
      <c r="T369" s="4"/>
      <c r="V369" s="50"/>
    </row>
    <row r="370" spans="4:22" ht="14.5">
      <c r="D370" s="43"/>
      <c r="G370" s="25"/>
      <c r="H370" s="25"/>
      <c r="I370" s="25"/>
      <c r="J370" s="25"/>
      <c r="K370" s="25"/>
      <c r="L370" s="25"/>
      <c r="M370" s="25"/>
      <c r="N370" s="25"/>
      <c r="O370" s="25"/>
      <c r="P370" s="25"/>
      <c r="Q370" s="25"/>
      <c r="R370" s="25"/>
      <c r="T370" s="4"/>
      <c r="V370" s="50"/>
    </row>
    <row r="371" spans="4:22" ht="14.5">
      <c r="D371" s="43"/>
      <c r="G371" s="25"/>
      <c r="H371" s="25"/>
      <c r="I371" s="25"/>
      <c r="J371" s="25"/>
      <c r="K371" s="25"/>
      <c r="L371" s="25"/>
      <c r="M371" s="25"/>
      <c r="N371" s="25"/>
      <c r="O371" s="25"/>
      <c r="P371" s="25"/>
      <c r="Q371" s="25"/>
      <c r="R371" s="25"/>
      <c r="T371" s="4"/>
      <c r="V371" s="50"/>
    </row>
    <row r="372" spans="4:22" ht="14.5">
      <c r="D372" s="43"/>
      <c r="G372" s="25"/>
      <c r="H372" s="25"/>
      <c r="I372" s="25"/>
      <c r="J372" s="25"/>
      <c r="K372" s="25"/>
      <c r="L372" s="25"/>
      <c r="M372" s="25"/>
      <c r="N372" s="25"/>
      <c r="O372" s="25"/>
      <c r="P372" s="25"/>
      <c r="Q372" s="25"/>
      <c r="R372" s="25"/>
      <c r="T372" s="4"/>
      <c r="V372" s="50"/>
    </row>
    <row r="373" spans="4:22" ht="14.5">
      <c r="D373" s="43"/>
      <c r="G373" s="25"/>
      <c r="H373" s="25"/>
      <c r="I373" s="25"/>
      <c r="J373" s="25"/>
      <c r="K373" s="25"/>
      <c r="L373" s="25"/>
      <c r="M373" s="25"/>
      <c r="N373" s="25"/>
      <c r="O373" s="25"/>
      <c r="P373" s="25"/>
      <c r="Q373" s="25"/>
      <c r="R373" s="25"/>
      <c r="T373" s="4"/>
      <c r="V373" s="50"/>
    </row>
    <row r="374" spans="4:22" ht="14.5">
      <c r="D374" s="43"/>
      <c r="G374" s="25"/>
      <c r="H374" s="25"/>
      <c r="I374" s="25"/>
      <c r="J374" s="25"/>
      <c r="K374" s="25"/>
      <c r="L374" s="25"/>
      <c r="M374" s="25"/>
      <c r="N374" s="25"/>
      <c r="O374" s="25"/>
      <c r="P374" s="25"/>
      <c r="Q374" s="25"/>
      <c r="R374" s="25"/>
      <c r="T374" s="4"/>
      <c r="V374" s="50"/>
    </row>
    <row r="375" spans="4:22" ht="14.5">
      <c r="D375" s="43"/>
      <c r="G375" s="25"/>
      <c r="H375" s="25"/>
      <c r="I375" s="25"/>
      <c r="J375" s="25"/>
      <c r="K375" s="25"/>
      <c r="L375" s="25"/>
      <c r="M375" s="25"/>
      <c r="N375" s="25"/>
      <c r="O375" s="25"/>
      <c r="P375" s="25"/>
      <c r="Q375" s="25"/>
      <c r="R375" s="25"/>
      <c r="T375" s="4"/>
      <c r="V375" s="50"/>
    </row>
    <row r="376" spans="4:22" ht="14.5">
      <c r="D376" s="43"/>
      <c r="G376" s="25"/>
      <c r="H376" s="25"/>
      <c r="I376" s="25"/>
      <c r="J376" s="25"/>
      <c r="K376" s="25"/>
      <c r="L376" s="25"/>
      <c r="M376" s="25"/>
      <c r="N376" s="25"/>
      <c r="O376" s="25"/>
      <c r="P376" s="25"/>
      <c r="Q376" s="25"/>
      <c r="R376" s="25"/>
      <c r="T376" s="4"/>
      <c r="V376" s="50"/>
    </row>
    <row r="377" spans="4:22" ht="14.5">
      <c r="D377" s="43"/>
      <c r="G377" s="25"/>
      <c r="H377" s="25"/>
      <c r="I377" s="25"/>
      <c r="J377" s="25"/>
      <c r="K377" s="25"/>
      <c r="L377" s="25"/>
      <c r="M377" s="25"/>
      <c r="N377" s="25"/>
      <c r="O377" s="25"/>
      <c r="P377" s="25"/>
      <c r="Q377" s="25"/>
      <c r="R377" s="25"/>
      <c r="T377" s="4"/>
      <c r="V377" s="50"/>
    </row>
    <row r="378" spans="4:22" ht="14.5">
      <c r="D378" s="43"/>
      <c r="G378" s="25"/>
      <c r="H378" s="25"/>
      <c r="I378" s="25"/>
      <c r="J378" s="25"/>
      <c r="K378" s="25"/>
      <c r="L378" s="25"/>
      <c r="M378" s="25"/>
      <c r="N378" s="25"/>
      <c r="O378" s="25"/>
      <c r="P378" s="25"/>
      <c r="Q378" s="25"/>
      <c r="R378" s="25"/>
      <c r="T378" s="4"/>
      <c r="V378" s="50"/>
    </row>
    <row r="379" spans="4:22" ht="14.5">
      <c r="D379" s="43"/>
      <c r="G379" s="25"/>
      <c r="H379" s="25"/>
      <c r="I379" s="25"/>
      <c r="J379" s="25"/>
      <c r="K379" s="25"/>
      <c r="L379" s="25"/>
      <c r="M379" s="25"/>
      <c r="N379" s="25"/>
      <c r="O379" s="25"/>
      <c r="P379" s="25"/>
      <c r="Q379" s="25"/>
      <c r="R379" s="25"/>
      <c r="T379" s="4"/>
      <c r="V379" s="50"/>
    </row>
    <row r="380" spans="4:22" ht="14.5">
      <c r="D380" s="43"/>
      <c r="G380" s="25"/>
      <c r="H380" s="25"/>
      <c r="I380" s="25"/>
      <c r="J380" s="25"/>
      <c r="K380" s="25"/>
      <c r="L380" s="25"/>
      <c r="M380" s="25"/>
      <c r="N380" s="25"/>
      <c r="O380" s="25"/>
      <c r="P380" s="25"/>
      <c r="Q380" s="25"/>
      <c r="R380" s="25"/>
      <c r="T380" s="4"/>
      <c r="V380" s="50"/>
    </row>
    <row r="381" spans="4:22" ht="14.5">
      <c r="D381" s="43"/>
      <c r="G381" s="25"/>
      <c r="H381" s="25"/>
      <c r="I381" s="25"/>
      <c r="J381" s="25"/>
      <c r="K381" s="25"/>
      <c r="L381" s="25"/>
      <c r="M381" s="25"/>
      <c r="N381" s="25"/>
      <c r="O381" s="25"/>
      <c r="P381" s="25"/>
      <c r="Q381" s="25"/>
      <c r="R381" s="25"/>
      <c r="T381" s="4"/>
      <c r="V381" s="50"/>
    </row>
    <row r="382" spans="4:22" ht="14.5">
      <c r="D382" s="43"/>
      <c r="G382" s="25"/>
      <c r="H382" s="25"/>
      <c r="I382" s="25"/>
      <c r="J382" s="25"/>
      <c r="K382" s="25"/>
      <c r="L382" s="25"/>
      <c r="M382" s="25"/>
      <c r="N382" s="25"/>
      <c r="O382" s="25"/>
      <c r="P382" s="25"/>
      <c r="Q382" s="25"/>
      <c r="R382" s="25"/>
      <c r="T382" s="4"/>
      <c r="V382" s="50"/>
    </row>
    <row r="383" spans="4:22" ht="14.5">
      <c r="D383" s="43"/>
      <c r="G383" s="25"/>
      <c r="H383" s="25"/>
      <c r="I383" s="25"/>
      <c r="J383" s="25"/>
      <c r="K383" s="25"/>
      <c r="L383" s="25"/>
      <c r="M383" s="25"/>
      <c r="N383" s="25"/>
      <c r="O383" s="25"/>
      <c r="P383" s="25"/>
      <c r="Q383" s="25"/>
      <c r="R383" s="25"/>
      <c r="T383" s="4"/>
      <c r="V383" s="50"/>
    </row>
    <row r="384" spans="4:22" ht="14.5">
      <c r="D384" s="43"/>
      <c r="G384" s="25"/>
      <c r="H384" s="25"/>
      <c r="I384" s="25"/>
      <c r="J384" s="25"/>
      <c r="K384" s="25"/>
      <c r="L384" s="25"/>
      <c r="M384" s="25"/>
      <c r="N384" s="25"/>
      <c r="O384" s="25"/>
      <c r="P384" s="25"/>
      <c r="Q384" s="25"/>
      <c r="R384" s="25"/>
      <c r="T384" s="4"/>
      <c r="V384" s="50"/>
    </row>
    <row r="385" spans="4:22" ht="14.5">
      <c r="D385" s="43"/>
      <c r="G385" s="25"/>
      <c r="H385" s="25"/>
      <c r="I385" s="25"/>
      <c r="J385" s="25"/>
      <c r="K385" s="25"/>
      <c r="L385" s="25"/>
      <c r="M385" s="25"/>
      <c r="N385" s="25"/>
      <c r="O385" s="25"/>
      <c r="P385" s="25"/>
      <c r="Q385" s="25"/>
      <c r="R385" s="25"/>
      <c r="T385" s="4"/>
      <c r="V385" s="50"/>
    </row>
    <row r="386" spans="4:22" ht="14.5">
      <c r="D386" s="43"/>
      <c r="G386" s="25"/>
      <c r="H386" s="25"/>
      <c r="I386" s="25"/>
      <c r="J386" s="25"/>
      <c r="K386" s="25"/>
      <c r="L386" s="25"/>
      <c r="M386" s="25"/>
      <c r="N386" s="25"/>
      <c r="O386" s="25"/>
      <c r="P386" s="25"/>
      <c r="Q386" s="25"/>
      <c r="R386" s="25"/>
      <c r="T386" s="4"/>
      <c r="V386" s="50"/>
    </row>
    <row r="387" spans="4:22" ht="14.5">
      <c r="D387" s="43"/>
      <c r="G387" s="25"/>
      <c r="H387" s="25"/>
      <c r="I387" s="25"/>
      <c r="J387" s="25"/>
      <c r="K387" s="25"/>
      <c r="L387" s="25"/>
      <c r="M387" s="25"/>
      <c r="N387" s="25"/>
      <c r="O387" s="25"/>
      <c r="P387" s="25"/>
      <c r="Q387" s="25"/>
      <c r="R387" s="25"/>
      <c r="T387" s="4"/>
      <c r="V387" s="50"/>
    </row>
    <row r="388" spans="4:22" ht="14.5">
      <c r="D388" s="43"/>
      <c r="G388" s="25"/>
      <c r="H388" s="25"/>
      <c r="I388" s="25"/>
      <c r="J388" s="25"/>
      <c r="K388" s="25"/>
      <c r="L388" s="25"/>
      <c r="M388" s="25"/>
      <c r="N388" s="25"/>
      <c r="O388" s="25"/>
      <c r="P388" s="25"/>
      <c r="Q388" s="25"/>
      <c r="R388" s="25"/>
      <c r="T388" s="4"/>
      <c r="V388" s="50"/>
    </row>
    <row r="389" spans="4:22" ht="14.5">
      <c r="D389" s="43"/>
      <c r="G389" s="25"/>
      <c r="H389" s="25"/>
      <c r="I389" s="25"/>
      <c r="J389" s="25"/>
      <c r="K389" s="25"/>
      <c r="L389" s="25"/>
      <c r="M389" s="25"/>
      <c r="N389" s="25"/>
      <c r="O389" s="25"/>
      <c r="P389" s="25"/>
      <c r="Q389" s="25"/>
      <c r="R389" s="25"/>
      <c r="T389" s="4"/>
      <c r="V389" s="50"/>
    </row>
    <row r="390" spans="4:22" ht="14.5">
      <c r="D390" s="43"/>
      <c r="G390" s="25"/>
      <c r="H390" s="25"/>
      <c r="I390" s="25"/>
      <c r="J390" s="25"/>
      <c r="K390" s="25"/>
      <c r="L390" s="25"/>
      <c r="M390" s="25"/>
      <c r="N390" s="25"/>
      <c r="O390" s="25"/>
      <c r="P390" s="25"/>
      <c r="Q390" s="25"/>
      <c r="R390" s="25"/>
      <c r="T390" s="4"/>
      <c r="V390" s="50"/>
    </row>
    <row r="391" spans="4:22" ht="14.5">
      <c r="D391" s="43"/>
      <c r="G391" s="25"/>
      <c r="H391" s="25"/>
      <c r="I391" s="25"/>
      <c r="J391" s="25"/>
      <c r="K391" s="25"/>
      <c r="L391" s="25"/>
      <c r="M391" s="25"/>
      <c r="N391" s="25"/>
      <c r="O391" s="25"/>
      <c r="P391" s="25"/>
      <c r="Q391" s="25"/>
      <c r="R391" s="25"/>
      <c r="T391" s="4"/>
      <c r="V391" s="50"/>
    </row>
    <row r="392" spans="4:22" ht="14.5">
      <c r="D392" s="43"/>
      <c r="G392" s="25"/>
      <c r="H392" s="25"/>
      <c r="I392" s="25"/>
      <c r="J392" s="25"/>
      <c r="K392" s="25"/>
      <c r="L392" s="25"/>
      <c r="M392" s="25"/>
      <c r="N392" s="25"/>
      <c r="O392" s="25"/>
      <c r="P392" s="25"/>
      <c r="Q392" s="25"/>
      <c r="R392" s="25"/>
      <c r="T392" s="4"/>
      <c r="V392" s="50"/>
    </row>
    <row r="393" spans="4:22" ht="14.5">
      <c r="D393" s="43"/>
      <c r="G393" s="25"/>
      <c r="H393" s="25"/>
      <c r="I393" s="25"/>
      <c r="J393" s="25"/>
      <c r="K393" s="25"/>
      <c r="L393" s="25"/>
      <c r="M393" s="25"/>
      <c r="N393" s="25"/>
      <c r="O393" s="25"/>
      <c r="P393" s="25"/>
      <c r="Q393" s="25"/>
      <c r="R393" s="25"/>
      <c r="T393" s="4"/>
      <c r="V393" s="50"/>
    </row>
    <row r="394" spans="4:22" ht="14.5">
      <c r="D394" s="43"/>
      <c r="G394" s="25"/>
      <c r="H394" s="25"/>
      <c r="I394" s="25"/>
      <c r="J394" s="25"/>
      <c r="K394" s="25"/>
      <c r="L394" s="25"/>
      <c r="M394" s="25"/>
      <c r="N394" s="25"/>
      <c r="O394" s="25"/>
      <c r="P394" s="25"/>
      <c r="Q394" s="25"/>
      <c r="R394" s="25"/>
      <c r="T394" s="4"/>
      <c r="V394" s="50"/>
    </row>
    <row r="395" spans="4:22" ht="14.5">
      <c r="D395" s="43"/>
      <c r="G395" s="25"/>
      <c r="H395" s="25"/>
      <c r="I395" s="25"/>
      <c r="J395" s="25"/>
      <c r="K395" s="25"/>
      <c r="L395" s="25"/>
      <c r="M395" s="25"/>
      <c r="N395" s="25"/>
      <c r="O395" s="25"/>
      <c r="P395" s="25"/>
      <c r="Q395" s="25"/>
      <c r="R395" s="25"/>
      <c r="T395" s="4"/>
      <c r="V395" s="50"/>
    </row>
    <row r="396" spans="4:22" ht="14.5">
      <c r="D396" s="43"/>
      <c r="G396" s="25"/>
      <c r="H396" s="25"/>
      <c r="I396" s="25"/>
      <c r="J396" s="25"/>
      <c r="K396" s="25"/>
      <c r="L396" s="25"/>
      <c r="M396" s="25"/>
      <c r="N396" s="25"/>
      <c r="O396" s="25"/>
      <c r="P396" s="25"/>
      <c r="Q396" s="25"/>
      <c r="R396" s="25"/>
      <c r="T396" s="4"/>
      <c r="V396" s="50"/>
    </row>
    <row r="397" spans="4:22" ht="14.5">
      <c r="D397" s="43"/>
      <c r="G397" s="25"/>
      <c r="H397" s="25"/>
      <c r="I397" s="25"/>
      <c r="J397" s="25"/>
      <c r="K397" s="25"/>
      <c r="L397" s="25"/>
      <c r="M397" s="25"/>
      <c r="N397" s="25"/>
      <c r="O397" s="25"/>
      <c r="P397" s="25"/>
      <c r="Q397" s="25"/>
      <c r="R397" s="25"/>
      <c r="T397" s="4"/>
      <c r="V397" s="50"/>
    </row>
    <row r="398" spans="4:22" ht="14.5">
      <c r="D398" s="43"/>
      <c r="G398" s="25"/>
      <c r="H398" s="25"/>
      <c r="I398" s="25"/>
      <c r="J398" s="25"/>
      <c r="K398" s="25"/>
      <c r="L398" s="25"/>
      <c r="M398" s="25"/>
      <c r="N398" s="25"/>
      <c r="O398" s="25"/>
      <c r="P398" s="25"/>
      <c r="Q398" s="25"/>
      <c r="R398" s="25"/>
      <c r="T398" s="4"/>
      <c r="V398" s="50"/>
    </row>
    <row r="399" spans="4:22" ht="14.5">
      <c r="D399" s="43"/>
      <c r="G399" s="25"/>
      <c r="H399" s="25"/>
      <c r="I399" s="25"/>
      <c r="J399" s="25"/>
      <c r="K399" s="25"/>
      <c r="L399" s="25"/>
      <c r="M399" s="25"/>
      <c r="N399" s="25"/>
      <c r="O399" s="25"/>
      <c r="P399" s="25"/>
      <c r="Q399" s="25"/>
      <c r="R399" s="25"/>
      <c r="T399" s="4"/>
      <c r="V399" s="50"/>
    </row>
    <row r="400" spans="4:22" ht="14.5">
      <c r="D400" s="43"/>
      <c r="G400" s="25"/>
      <c r="H400" s="25"/>
      <c r="I400" s="25"/>
      <c r="J400" s="25"/>
      <c r="K400" s="25"/>
      <c r="L400" s="25"/>
      <c r="M400" s="25"/>
      <c r="N400" s="25"/>
      <c r="O400" s="25"/>
      <c r="P400" s="25"/>
      <c r="Q400" s="25"/>
      <c r="R400" s="25"/>
      <c r="T400" s="4"/>
      <c r="V400" s="50"/>
    </row>
    <row r="401" spans="4:22" ht="14.5">
      <c r="D401" s="43"/>
      <c r="G401" s="25"/>
      <c r="H401" s="25"/>
      <c r="I401" s="25"/>
      <c r="J401" s="25"/>
      <c r="K401" s="25"/>
      <c r="L401" s="25"/>
      <c r="M401" s="25"/>
      <c r="N401" s="25"/>
      <c r="O401" s="25"/>
      <c r="P401" s="25"/>
      <c r="Q401" s="25"/>
      <c r="R401" s="25"/>
      <c r="T401" s="4"/>
      <c r="V401" s="50"/>
    </row>
    <row r="402" spans="4:22" ht="14.5">
      <c r="D402" s="43"/>
      <c r="G402" s="25"/>
      <c r="H402" s="25"/>
      <c r="I402" s="25"/>
      <c r="J402" s="25"/>
      <c r="K402" s="25"/>
      <c r="L402" s="25"/>
      <c r="M402" s="25"/>
      <c r="N402" s="25"/>
      <c r="O402" s="25"/>
      <c r="P402" s="25"/>
      <c r="Q402" s="25"/>
      <c r="R402" s="25"/>
      <c r="T402" s="4"/>
      <c r="V402" s="50"/>
    </row>
    <row r="403" spans="4:22" ht="14.5">
      <c r="D403" s="43"/>
      <c r="G403" s="25"/>
      <c r="H403" s="25"/>
      <c r="I403" s="25"/>
      <c r="J403" s="25"/>
      <c r="K403" s="25"/>
      <c r="L403" s="25"/>
      <c r="M403" s="25"/>
      <c r="N403" s="25"/>
      <c r="O403" s="25"/>
      <c r="P403" s="25"/>
      <c r="Q403" s="25"/>
      <c r="R403" s="25"/>
      <c r="T403" s="4"/>
      <c r="V403" s="50"/>
    </row>
    <row r="404" spans="4:22" ht="14.5">
      <c r="D404" s="43"/>
      <c r="G404" s="25"/>
      <c r="H404" s="25"/>
      <c r="I404" s="25"/>
      <c r="J404" s="25"/>
      <c r="K404" s="25"/>
      <c r="L404" s="25"/>
      <c r="M404" s="25"/>
      <c r="N404" s="25"/>
      <c r="O404" s="25"/>
      <c r="P404" s="25"/>
      <c r="Q404" s="25"/>
      <c r="R404" s="25"/>
      <c r="T404" s="4"/>
      <c r="V404" s="50"/>
    </row>
    <row r="405" spans="4:22" ht="14.5">
      <c r="D405" s="43"/>
      <c r="G405" s="25"/>
      <c r="H405" s="25"/>
      <c r="I405" s="25"/>
      <c r="J405" s="25"/>
      <c r="K405" s="25"/>
      <c r="L405" s="25"/>
      <c r="M405" s="25"/>
      <c r="N405" s="25"/>
      <c r="O405" s="25"/>
      <c r="P405" s="25"/>
      <c r="Q405" s="25"/>
      <c r="R405" s="25"/>
      <c r="T405" s="4"/>
      <c r="V405" s="50"/>
    </row>
    <row r="406" spans="4:22" ht="14.5">
      <c r="D406" s="43"/>
      <c r="G406" s="25"/>
      <c r="H406" s="25"/>
      <c r="I406" s="25"/>
      <c r="J406" s="25"/>
      <c r="K406" s="25"/>
      <c r="L406" s="25"/>
      <c r="M406" s="25"/>
      <c r="N406" s="25"/>
      <c r="O406" s="25"/>
      <c r="P406" s="25"/>
      <c r="Q406" s="25"/>
      <c r="R406" s="25"/>
      <c r="T406" s="4"/>
      <c r="V406" s="50"/>
    </row>
    <row r="407" spans="4:22" ht="14.5">
      <c r="D407" s="43"/>
      <c r="G407" s="25"/>
      <c r="H407" s="25"/>
      <c r="I407" s="25"/>
      <c r="J407" s="25"/>
      <c r="K407" s="25"/>
      <c r="L407" s="25"/>
      <c r="M407" s="25"/>
      <c r="N407" s="25"/>
      <c r="O407" s="25"/>
      <c r="P407" s="25"/>
      <c r="Q407" s="25"/>
      <c r="R407" s="25"/>
      <c r="T407" s="4"/>
      <c r="V407" s="50"/>
    </row>
    <row r="408" spans="4:22" ht="14.5">
      <c r="D408" s="43"/>
      <c r="G408" s="25"/>
      <c r="H408" s="25"/>
      <c r="I408" s="25"/>
      <c r="J408" s="25"/>
      <c r="K408" s="25"/>
      <c r="L408" s="25"/>
      <c r="M408" s="25"/>
      <c r="N408" s="25"/>
      <c r="O408" s="25"/>
      <c r="P408" s="25"/>
      <c r="Q408" s="25"/>
      <c r="R408" s="25"/>
      <c r="T408" s="4"/>
      <c r="V408" s="50"/>
    </row>
    <row r="409" spans="4:22" ht="14.5">
      <c r="D409" s="43"/>
      <c r="G409" s="25"/>
      <c r="H409" s="25"/>
      <c r="I409" s="25"/>
      <c r="J409" s="25"/>
      <c r="K409" s="25"/>
      <c r="L409" s="25"/>
      <c r="M409" s="25"/>
      <c r="N409" s="25"/>
      <c r="O409" s="25"/>
      <c r="P409" s="25"/>
      <c r="Q409" s="25"/>
      <c r="R409" s="25"/>
      <c r="T409" s="4"/>
      <c r="V409" s="50"/>
    </row>
    <row r="410" spans="4:22" ht="14.5">
      <c r="D410" s="43"/>
      <c r="G410" s="25"/>
      <c r="H410" s="25"/>
      <c r="I410" s="25"/>
      <c r="J410" s="25"/>
      <c r="K410" s="25"/>
      <c r="L410" s="25"/>
      <c r="M410" s="25"/>
      <c r="N410" s="25"/>
      <c r="O410" s="25"/>
      <c r="P410" s="25"/>
      <c r="Q410" s="25"/>
      <c r="R410" s="25"/>
      <c r="T410" s="4"/>
      <c r="V410" s="50"/>
    </row>
    <row r="411" spans="4:22" ht="14.5">
      <c r="D411" s="43"/>
      <c r="G411" s="25"/>
      <c r="H411" s="25"/>
      <c r="I411" s="25"/>
      <c r="J411" s="25"/>
      <c r="K411" s="25"/>
      <c r="L411" s="25"/>
      <c r="M411" s="25"/>
      <c r="N411" s="25"/>
      <c r="O411" s="25"/>
      <c r="P411" s="25"/>
      <c r="Q411" s="25"/>
      <c r="R411" s="25"/>
      <c r="T411" s="4"/>
      <c r="V411" s="50"/>
    </row>
    <row r="412" spans="4:22" ht="14.5">
      <c r="D412" s="43"/>
      <c r="G412" s="25"/>
      <c r="H412" s="25"/>
      <c r="I412" s="25"/>
      <c r="J412" s="25"/>
      <c r="K412" s="25"/>
      <c r="L412" s="25"/>
      <c r="M412" s="25"/>
      <c r="N412" s="25"/>
      <c r="O412" s="25"/>
      <c r="P412" s="25"/>
      <c r="Q412" s="25"/>
      <c r="R412" s="25"/>
      <c r="T412" s="4"/>
      <c r="V412" s="50"/>
    </row>
    <row r="413" spans="4:22" ht="14.5">
      <c r="D413" s="43"/>
      <c r="G413" s="25"/>
      <c r="H413" s="25"/>
      <c r="I413" s="25"/>
      <c r="J413" s="25"/>
      <c r="K413" s="25"/>
      <c r="L413" s="25"/>
      <c r="M413" s="25"/>
      <c r="N413" s="25"/>
      <c r="O413" s="25"/>
      <c r="P413" s="25"/>
      <c r="Q413" s="25"/>
      <c r="R413" s="25"/>
      <c r="T413" s="4"/>
      <c r="V413" s="50"/>
    </row>
    <row r="414" spans="4:22" ht="14.5">
      <c r="D414" s="43"/>
      <c r="G414" s="25"/>
      <c r="H414" s="25"/>
      <c r="I414" s="25"/>
      <c r="J414" s="25"/>
      <c r="K414" s="25"/>
      <c r="L414" s="25"/>
      <c r="M414" s="25"/>
      <c r="N414" s="25"/>
      <c r="O414" s="25"/>
      <c r="P414" s="25"/>
      <c r="Q414" s="25"/>
      <c r="R414" s="25"/>
      <c r="T414" s="4"/>
      <c r="V414" s="50"/>
    </row>
    <row r="415" spans="4:22" ht="14.5">
      <c r="D415" s="43"/>
      <c r="G415" s="25"/>
      <c r="H415" s="25"/>
      <c r="I415" s="25"/>
      <c r="J415" s="25"/>
      <c r="K415" s="25"/>
      <c r="L415" s="25"/>
      <c r="M415" s="25"/>
      <c r="N415" s="25"/>
      <c r="O415" s="25"/>
      <c r="P415" s="25"/>
      <c r="Q415" s="25"/>
      <c r="R415" s="25"/>
      <c r="T415" s="4"/>
      <c r="V415" s="50"/>
    </row>
    <row r="416" spans="4:22" ht="14.5">
      <c r="D416" s="43"/>
      <c r="G416" s="25"/>
      <c r="H416" s="25"/>
      <c r="I416" s="25"/>
      <c r="J416" s="25"/>
      <c r="K416" s="25"/>
      <c r="L416" s="25"/>
      <c r="M416" s="25"/>
      <c r="N416" s="25"/>
      <c r="O416" s="25"/>
      <c r="P416" s="25"/>
      <c r="Q416" s="25"/>
      <c r="R416" s="25"/>
      <c r="T416" s="4"/>
      <c r="V416" s="50"/>
    </row>
    <row r="417" spans="4:22" ht="14.5">
      <c r="D417" s="43"/>
      <c r="G417" s="25"/>
      <c r="H417" s="25"/>
      <c r="I417" s="25"/>
      <c r="J417" s="25"/>
      <c r="K417" s="25"/>
      <c r="L417" s="25"/>
      <c r="M417" s="25"/>
      <c r="N417" s="25"/>
      <c r="O417" s="25"/>
      <c r="P417" s="25"/>
      <c r="Q417" s="25"/>
      <c r="R417" s="25"/>
      <c r="T417" s="4"/>
      <c r="V417" s="50"/>
    </row>
    <row r="418" spans="4:22" ht="14.5">
      <c r="D418" s="43"/>
      <c r="G418" s="25"/>
      <c r="H418" s="25"/>
      <c r="I418" s="25"/>
      <c r="J418" s="25"/>
      <c r="K418" s="25"/>
      <c r="L418" s="25"/>
      <c r="M418" s="25"/>
      <c r="N418" s="25"/>
      <c r="O418" s="25"/>
      <c r="P418" s="25"/>
      <c r="Q418" s="25"/>
      <c r="R418" s="25"/>
      <c r="T418" s="4"/>
      <c r="V418" s="50"/>
    </row>
    <row r="419" spans="4:22" ht="14.5">
      <c r="D419" s="43"/>
      <c r="G419" s="25"/>
      <c r="H419" s="25"/>
      <c r="I419" s="25"/>
      <c r="J419" s="25"/>
      <c r="K419" s="25"/>
      <c r="L419" s="25"/>
      <c r="M419" s="25"/>
      <c r="N419" s="25"/>
      <c r="O419" s="25"/>
      <c r="P419" s="25"/>
      <c r="Q419" s="25"/>
      <c r="R419" s="25"/>
      <c r="T419" s="4"/>
      <c r="V419" s="50"/>
    </row>
    <row r="420" spans="4:22" ht="14.5">
      <c r="D420" s="43"/>
      <c r="G420" s="25"/>
      <c r="H420" s="25"/>
      <c r="I420" s="25"/>
      <c r="J420" s="25"/>
      <c r="K420" s="25"/>
      <c r="L420" s="25"/>
      <c r="M420" s="25"/>
      <c r="N420" s="25"/>
      <c r="O420" s="25"/>
      <c r="P420" s="25"/>
      <c r="Q420" s="25"/>
      <c r="R420" s="25"/>
      <c r="T420" s="4"/>
      <c r="V420" s="50"/>
    </row>
    <row r="421" spans="4:22" ht="14.5">
      <c r="D421" s="43"/>
      <c r="G421" s="25"/>
      <c r="H421" s="25"/>
      <c r="I421" s="25"/>
      <c r="J421" s="25"/>
      <c r="K421" s="25"/>
      <c r="L421" s="25"/>
      <c r="M421" s="25"/>
      <c r="N421" s="25"/>
      <c r="O421" s="25"/>
      <c r="P421" s="25"/>
      <c r="Q421" s="25"/>
      <c r="R421" s="25"/>
      <c r="T421" s="4"/>
      <c r="V421" s="50"/>
    </row>
    <row r="422" spans="4:22" ht="14.5">
      <c r="D422" s="43"/>
      <c r="G422" s="25"/>
      <c r="H422" s="25"/>
      <c r="I422" s="25"/>
      <c r="J422" s="25"/>
      <c r="K422" s="25"/>
      <c r="L422" s="25"/>
      <c r="M422" s="25"/>
      <c r="N422" s="25"/>
      <c r="O422" s="25"/>
      <c r="P422" s="25"/>
      <c r="Q422" s="25"/>
      <c r="R422" s="25"/>
      <c r="T422" s="4"/>
      <c r="V422" s="50"/>
    </row>
    <row r="423" spans="4:22" ht="14.5">
      <c r="D423" s="43"/>
      <c r="G423" s="25"/>
      <c r="H423" s="25"/>
      <c r="I423" s="25"/>
      <c r="J423" s="25"/>
      <c r="K423" s="25"/>
      <c r="L423" s="25"/>
      <c r="M423" s="25"/>
      <c r="N423" s="25"/>
      <c r="O423" s="25"/>
      <c r="P423" s="25"/>
      <c r="Q423" s="25"/>
      <c r="R423" s="25"/>
      <c r="T423" s="4"/>
      <c r="V423" s="50"/>
    </row>
    <row r="424" spans="4:22" ht="14.5">
      <c r="D424" s="43"/>
      <c r="G424" s="25"/>
      <c r="H424" s="25"/>
      <c r="I424" s="25"/>
      <c r="J424" s="25"/>
      <c r="K424" s="25"/>
      <c r="L424" s="25"/>
      <c r="M424" s="25"/>
      <c r="N424" s="25"/>
      <c r="O424" s="25"/>
      <c r="P424" s="25"/>
      <c r="Q424" s="25"/>
      <c r="R424" s="25"/>
      <c r="T424" s="4"/>
      <c r="V424" s="50"/>
    </row>
    <row r="425" spans="4:22" ht="14.5">
      <c r="D425" s="43"/>
      <c r="G425" s="25"/>
      <c r="H425" s="25"/>
      <c r="I425" s="25"/>
      <c r="J425" s="25"/>
      <c r="K425" s="25"/>
      <c r="L425" s="25"/>
      <c r="M425" s="25"/>
      <c r="N425" s="25"/>
      <c r="O425" s="25"/>
      <c r="P425" s="25"/>
      <c r="Q425" s="25"/>
      <c r="R425" s="25"/>
      <c r="T425" s="4"/>
      <c r="V425" s="50"/>
    </row>
    <row r="426" spans="4:22" ht="14.5">
      <c r="D426" s="43"/>
      <c r="G426" s="25"/>
      <c r="H426" s="25"/>
      <c r="I426" s="25"/>
      <c r="J426" s="25"/>
      <c r="K426" s="25"/>
      <c r="L426" s="25"/>
      <c r="M426" s="25"/>
      <c r="N426" s="25"/>
      <c r="O426" s="25"/>
      <c r="P426" s="25"/>
      <c r="Q426" s="25"/>
      <c r="R426" s="25"/>
      <c r="T426" s="4"/>
      <c r="V426" s="50"/>
    </row>
    <row r="427" spans="4:22" ht="14.5">
      <c r="D427" s="43"/>
      <c r="G427" s="25"/>
      <c r="H427" s="25"/>
      <c r="I427" s="25"/>
      <c r="J427" s="25"/>
      <c r="K427" s="25"/>
      <c r="L427" s="25"/>
      <c r="M427" s="25"/>
      <c r="N427" s="25"/>
      <c r="O427" s="25"/>
      <c r="P427" s="25"/>
      <c r="Q427" s="25"/>
      <c r="R427" s="25"/>
      <c r="T427" s="4"/>
      <c r="V427" s="50"/>
    </row>
    <row r="428" spans="4:22" ht="14.5">
      <c r="D428" s="43"/>
      <c r="G428" s="25"/>
      <c r="H428" s="25"/>
      <c r="I428" s="25"/>
      <c r="J428" s="25"/>
      <c r="K428" s="25"/>
      <c r="L428" s="25"/>
      <c r="M428" s="25"/>
      <c r="N428" s="25"/>
      <c r="O428" s="25"/>
      <c r="P428" s="25"/>
      <c r="Q428" s="25"/>
      <c r="R428" s="25"/>
      <c r="T428" s="4"/>
      <c r="V428" s="50"/>
    </row>
    <row r="429" spans="4:22" ht="14.5">
      <c r="D429" s="43"/>
      <c r="G429" s="25"/>
      <c r="H429" s="25"/>
      <c r="I429" s="25"/>
      <c r="J429" s="25"/>
      <c r="K429" s="25"/>
      <c r="L429" s="25"/>
      <c r="M429" s="25"/>
      <c r="N429" s="25"/>
      <c r="O429" s="25"/>
      <c r="P429" s="25"/>
      <c r="Q429" s="25"/>
      <c r="R429" s="25"/>
      <c r="T429" s="4"/>
      <c r="V429" s="50"/>
    </row>
    <row r="430" spans="4:22" ht="14.5">
      <c r="D430" s="43"/>
      <c r="G430" s="25"/>
      <c r="H430" s="25"/>
      <c r="I430" s="25"/>
      <c r="J430" s="25"/>
      <c r="K430" s="25"/>
      <c r="L430" s="25"/>
      <c r="M430" s="25"/>
      <c r="N430" s="25"/>
      <c r="O430" s="25"/>
      <c r="P430" s="25"/>
      <c r="Q430" s="25"/>
      <c r="R430" s="25"/>
      <c r="T430" s="4"/>
      <c r="V430" s="50"/>
    </row>
    <row r="431" spans="4:22" ht="14.5">
      <c r="D431" s="43"/>
      <c r="G431" s="25"/>
      <c r="H431" s="25"/>
      <c r="I431" s="25"/>
      <c r="J431" s="25"/>
      <c r="K431" s="25"/>
      <c r="L431" s="25"/>
      <c r="M431" s="25"/>
      <c r="N431" s="25"/>
      <c r="O431" s="25"/>
      <c r="P431" s="25"/>
      <c r="Q431" s="25"/>
      <c r="R431" s="25"/>
      <c r="T431" s="4"/>
      <c r="V431" s="50"/>
    </row>
    <row r="432" spans="4:22" ht="14.5">
      <c r="D432" s="43"/>
      <c r="G432" s="25"/>
      <c r="H432" s="25"/>
      <c r="I432" s="25"/>
      <c r="J432" s="25"/>
      <c r="K432" s="25"/>
      <c r="L432" s="25"/>
      <c r="M432" s="25"/>
      <c r="N432" s="25"/>
      <c r="O432" s="25"/>
      <c r="P432" s="25"/>
      <c r="Q432" s="25"/>
      <c r="R432" s="25"/>
      <c r="T432" s="4"/>
      <c r="V432" s="50"/>
    </row>
    <row r="433" spans="4:22" ht="14.5">
      <c r="D433" s="43"/>
      <c r="G433" s="25"/>
      <c r="H433" s="25"/>
      <c r="I433" s="25"/>
      <c r="J433" s="25"/>
      <c r="K433" s="25"/>
      <c r="L433" s="25"/>
      <c r="M433" s="25"/>
      <c r="N433" s="25"/>
      <c r="O433" s="25"/>
      <c r="P433" s="25"/>
      <c r="Q433" s="25"/>
      <c r="R433" s="25"/>
      <c r="T433" s="4"/>
      <c r="V433" s="50"/>
    </row>
    <row r="434" spans="4:22" ht="14.5">
      <c r="D434" s="43"/>
      <c r="G434" s="25"/>
      <c r="H434" s="25"/>
      <c r="I434" s="25"/>
      <c r="J434" s="25"/>
      <c r="K434" s="25"/>
      <c r="L434" s="25"/>
      <c r="M434" s="25"/>
      <c r="N434" s="25"/>
      <c r="O434" s="25"/>
      <c r="P434" s="25"/>
      <c r="Q434" s="25"/>
      <c r="R434" s="25"/>
      <c r="T434" s="4"/>
      <c r="V434" s="50"/>
    </row>
    <row r="435" spans="4:22" ht="14.5">
      <c r="D435" s="43"/>
      <c r="G435" s="25"/>
      <c r="H435" s="25"/>
      <c r="I435" s="25"/>
      <c r="J435" s="25"/>
      <c r="K435" s="25"/>
      <c r="L435" s="25"/>
      <c r="M435" s="25"/>
      <c r="N435" s="25"/>
      <c r="O435" s="25"/>
      <c r="P435" s="25"/>
      <c r="Q435" s="25"/>
      <c r="R435" s="25"/>
      <c r="T435" s="4"/>
      <c r="V435" s="50"/>
    </row>
    <row r="436" spans="4:22" ht="14.5">
      <c r="D436" s="43"/>
      <c r="G436" s="25"/>
      <c r="H436" s="25"/>
      <c r="I436" s="25"/>
      <c r="J436" s="25"/>
      <c r="K436" s="25"/>
      <c r="L436" s="25"/>
      <c r="M436" s="25"/>
      <c r="N436" s="25"/>
      <c r="O436" s="25"/>
      <c r="P436" s="25"/>
      <c r="Q436" s="25"/>
      <c r="R436" s="25"/>
      <c r="T436" s="4"/>
      <c r="V436" s="50"/>
    </row>
    <row r="437" spans="4:22" ht="14.5">
      <c r="D437" s="43"/>
      <c r="G437" s="25"/>
      <c r="H437" s="25"/>
      <c r="I437" s="25"/>
      <c r="J437" s="25"/>
      <c r="K437" s="25"/>
      <c r="L437" s="25"/>
      <c r="M437" s="25"/>
      <c r="N437" s="25"/>
      <c r="O437" s="25"/>
      <c r="P437" s="25"/>
      <c r="Q437" s="25"/>
      <c r="R437" s="25"/>
      <c r="T437" s="4"/>
      <c r="V437" s="50"/>
    </row>
    <row r="438" spans="4:22" ht="14.5">
      <c r="D438" s="43"/>
      <c r="G438" s="25"/>
      <c r="H438" s="25"/>
      <c r="I438" s="25"/>
      <c r="J438" s="25"/>
      <c r="K438" s="25"/>
      <c r="L438" s="25"/>
      <c r="M438" s="25"/>
      <c r="N438" s="25"/>
      <c r="O438" s="25"/>
      <c r="P438" s="25"/>
      <c r="Q438" s="25"/>
      <c r="R438" s="25"/>
      <c r="T438" s="4"/>
      <c r="V438" s="50"/>
    </row>
    <row r="439" spans="4:22" ht="14.5">
      <c r="D439" s="43"/>
      <c r="G439" s="25"/>
      <c r="H439" s="25"/>
      <c r="I439" s="25"/>
      <c r="J439" s="25"/>
      <c r="K439" s="25"/>
      <c r="L439" s="25"/>
      <c r="M439" s="25"/>
      <c r="N439" s="25"/>
      <c r="O439" s="25"/>
      <c r="P439" s="25"/>
      <c r="Q439" s="25"/>
      <c r="R439" s="25"/>
      <c r="T439" s="4"/>
      <c r="V439" s="50"/>
    </row>
    <row r="440" spans="4:22" ht="14.5">
      <c r="D440" s="43"/>
      <c r="G440" s="25"/>
      <c r="H440" s="25"/>
      <c r="I440" s="25"/>
      <c r="J440" s="25"/>
      <c r="K440" s="25"/>
      <c r="L440" s="25"/>
      <c r="M440" s="25"/>
      <c r="N440" s="25"/>
      <c r="O440" s="25"/>
      <c r="P440" s="25"/>
      <c r="Q440" s="25"/>
      <c r="R440" s="25"/>
      <c r="T440" s="4"/>
      <c r="V440" s="50"/>
    </row>
    <row r="441" spans="4:22" ht="14.5">
      <c r="D441" s="43"/>
      <c r="G441" s="25"/>
      <c r="H441" s="25"/>
      <c r="I441" s="25"/>
      <c r="J441" s="25"/>
      <c r="K441" s="25"/>
      <c r="L441" s="25"/>
      <c r="M441" s="25"/>
      <c r="N441" s="25"/>
      <c r="O441" s="25"/>
      <c r="P441" s="25"/>
      <c r="Q441" s="25"/>
      <c r="R441" s="25"/>
      <c r="T441" s="4"/>
      <c r="V441" s="50"/>
    </row>
    <row r="442" spans="4:22" ht="14.5">
      <c r="D442" s="43"/>
      <c r="G442" s="25"/>
      <c r="H442" s="25"/>
      <c r="I442" s="25"/>
      <c r="J442" s="25"/>
      <c r="K442" s="25"/>
      <c r="L442" s="25"/>
      <c r="M442" s="25"/>
      <c r="N442" s="25"/>
      <c r="O442" s="25"/>
      <c r="P442" s="25"/>
      <c r="Q442" s="25"/>
      <c r="R442" s="25"/>
      <c r="T442" s="4"/>
      <c r="V442" s="50"/>
    </row>
    <row r="443" spans="4:22" ht="14.5">
      <c r="D443" s="43"/>
      <c r="G443" s="25"/>
      <c r="H443" s="25"/>
      <c r="I443" s="25"/>
      <c r="J443" s="25"/>
      <c r="K443" s="25"/>
      <c r="L443" s="25"/>
      <c r="M443" s="25"/>
      <c r="N443" s="25"/>
      <c r="O443" s="25"/>
      <c r="P443" s="25"/>
      <c r="Q443" s="25"/>
      <c r="R443" s="25"/>
      <c r="T443" s="4"/>
      <c r="V443" s="50"/>
    </row>
    <row r="444" spans="4:22" ht="14.5">
      <c r="D444" s="43"/>
      <c r="G444" s="25"/>
      <c r="H444" s="25"/>
      <c r="I444" s="25"/>
      <c r="J444" s="25"/>
      <c r="K444" s="25"/>
      <c r="L444" s="25"/>
      <c r="M444" s="25"/>
      <c r="N444" s="25"/>
      <c r="O444" s="25"/>
      <c r="P444" s="25"/>
      <c r="Q444" s="25"/>
      <c r="R444" s="25"/>
      <c r="T444" s="4"/>
      <c r="V444" s="50"/>
    </row>
    <row r="445" spans="4:22" ht="14.5">
      <c r="D445" s="43"/>
      <c r="G445" s="25"/>
      <c r="H445" s="25"/>
      <c r="I445" s="25"/>
      <c r="J445" s="25"/>
      <c r="K445" s="25"/>
      <c r="L445" s="25"/>
      <c r="M445" s="25"/>
      <c r="N445" s="25"/>
      <c r="O445" s="25"/>
      <c r="P445" s="25"/>
      <c r="Q445" s="25"/>
      <c r="R445" s="25"/>
      <c r="T445" s="4"/>
      <c r="V445" s="50"/>
    </row>
    <row r="446" spans="4:22" ht="14.5">
      <c r="D446" s="43"/>
      <c r="G446" s="25"/>
      <c r="H446" s="25"/>
      <c r="I446" s="25"/>
      <c r="J446" s="25"/>
      <c r="K446" s="25"/>
      <c r="L446" s="25"/>
      <c r="M446" s="25"/>
      <c r="N446" s="25"/>
      <c r="O446" s="25"/>
      <c r="P446" s="25"/>
      <c r="Q446" s="25"/>
      <c r="R446" s="25"/>
      <c r="T446" s="4"/>
      <c r="V446" s="50"/>
    </row>
    <row r="447" spans="4:22" ht="14.5">
      <c r="D447" s="43"/>
      <c r="G447" s="25"/>
      <c r="H447" s="25"/>
      <c r="I447" s="25"/>
      <c r="J447" s="25"/>
      <c r="K447" s="25"/>
      <c r="L447" s="25"/>
      <c r="M447" s="25"/>
      <c r="N447" s="25"/>
      <c r="O447" s="25"/>
      <c r="P447" s="25"/>
      <c r="Q447" s="25"/>
      <c r="R447" s="25"/>
      <c r="T447" s="4"/>
      <c r="V447" s="50"/>
    </row>
    <row r="448" spans="4:22" ht="14.5">
      <c r="D448" s="43"/>
      <c r="G448" s="25"/>
      <c r="H448" s="25"/>
      <c r="I448" s="25"/>
      <c r="J448" s="25"/>
      <c r="K448" s="25"/>
      <c r="L448" s="25"/>
      <c r="M448" s="25"/>
      <c r="N448" s="25"/>
      <c r="O448" s="25"/>
      <c r="P448" s="25"/>
      <c r="Q448" s="25"/>
      <c r="R448" s="25"/>
      <c r="T448" s="4"/>
      <c r="V448" s="50"/>
    </row>
    <row r="449" spans="4:22" ht="14.5">
      <c r="D449" s="43"/>
      <c r="G449" s="25"/>
      <c r="H449" s="25"/>
      <c r="I449" s="25"/>
      <c r="J449" s="25"/>
      <c r="K449" s="25"/>
      <c r="L449" s="25"/>
      <c r="M449" s="25"/>
      <c r="N449" s="25"/>
      <c r="O449" s="25"/>
      <c r="P449" s="25"/>
      <c r="Q449" s="25"/>
      <c r="R449" s="25"/>
      <c r="T449" s="4"/>
      <c r="V449" s="50"/>
    </row>
    <row r="450" spans="4:22" ht="14.5">
      <c r="D450" s="43"/>
      <c r="G450" s="25"/>
      <c r="H450" s="25"/>
      <c r="I450" s="25"/>
      <c r="J450" s="25"/>
      <c r="K450" s="25"/>
      <c r="L450" s="25"/>
      <c r="M450" s="25"/>
      <c r="N450" s="25"/>
      <c r="O450" s="25"/>
      <c r="P450" s="25"/>
      <c r="Q450" s="25"/>
      <c r="R450" s="25"/>
      <c r="T450" s="4"/>
      <c r="V450" s="50"/>
    </row>
    <row r="451" spans="4:22" ht="14.5">
      <c r="D451" s="43"/>
      <c r="G451" s="25"/>
      <c r="H451" s="25"/>
      <c r="I451" s="25"/>
      <c r="J451" s="25"/>
      <c r="K451" s="25"/>
      <c r="L451" s="25"/>
      <c r="M451" s="25"/>
      <c r="N451" s="25"/>
      <c r="O451" s="25"/>
      <c r="P451" s="25"/>
      <c r="Q451" s="25"/>
      <c r="R451" s="25"/>
      <c r="T451" s="4"/>
      <c r="V451" s="50"/>
    </row>
    <row r="452" spans="4:22" ht="14.5">
      <c r="D452" s="43"/>
      <c r="G452" s="25"/>
      <c r="H452" s="25"/>
      <c r="I452" s="25"/>
      <c r="J452" s="25"/>
      <c r="K452" s="25"/>
      <c r="L452" s="25"/>
      <c r="M452" s="25"/>
      <c r="N452" s="25"/>
      <c r="O452" s="25"/>
      <c r="P452" s="25"/>
      <c r="Q452" s="25"/>
      <c r="R452" s="25"/>
      <c r="T452" s="4"/>
      <c r="V452" s="50"/>
    </row>
    <row r="453" spans="4:22" ht="14.5">
      <c r="D453" s="43"/>
      <c r="G453" s="25"/>
      <c r="H453" s="25"/>
      <c r="I453" s="25"/>
      <c r="J453" s="25"/>
      <c r="K453" s="25"/>
      <c r="L453" s="25"/>
      <c r="M453" s="25"/>
      <c r="N453" s="25"/>
      <c r="O453" s="25"/>
      <c r="P453" s="25"/>
      <c r="Q453" s="25"/>
      <c r="R453" s="25"/>
      <c r="T453" s="4"/>
      <c r="V453" s="50"/>
    </row>
    <row r="454" spans="4:22" ht="14.5">
      <c r="D454" s="43"/>
      <c r="G454" s="25"/>
      <c r="H454" s="25"/>
      <c r="I454" s="25"/>
      <c r="J454" s="25"/>
      <c r="K454" s="25"/>
      <c r="L454" s="25"/>
      <c r="M454" s="25"/>
      <c r="N454" s="25"/>
      <c r="O454" s="25"/>
      <c r="P454" s="25"/>
      <c r="Q454" s="25"/>
      <c r="R454" s="25"/>
      <c r="T454" s="4"/>
      <c r="V454" s="50"/>
    </row>
    <row r="455" spans="4:22" ht="14.5">
      <c r="D455" s="43"/>
      <c r="G455" s="25"/>
      <c r="H455" s="25"/>
      <c r="I455" s="25"/>
      <c r="J455" s="25"/>
      <c r="K455" s="25"/>
      <c r="L455" s="25"/>
      <c r="M455" s="25"/>
      <c r="N455" s="25"/>
      <c r="O455" s="25"/>
      <c r="P455" s="25"/>
      <c r="Q455" s="25"/>
      <c r="R455" s="25"/>
      <c r="T455" s="4"/>
      <c r="V455" s="50"/>
    </row>
    <row r="456" spans="4:22" ht="14.5">
      <c r="D456" s="43"/>
      <c r="G456" s="25"/>
      <c r="H456" s="25"/>
      <c r="I456" s="25"/>
      <c r="J456" s="25"/>
      <c r="K456" s="25"/>
      <c r="L456" s="25"/>
      <c r="M456" s="25"/>
      <c r="N456" s="25"/>
      <c r="O456" s="25"/>
      <c r="P456" s="25"/>
      <c r="Q456" s="25"/>
      <c r="R456" s="25"/>
      <c r="T456" s="4"/>
      <c r="V456" s="50"/>
    </row>
    <row r="457" spans="4:22" ht="14.5">
      <c r="D457" s="43"/>
      <c r="G457" s="25"/>
      <c r="H457" s="25"/>
      <c r="I457" s="25"/>
      <c r="J457" s="25"/>
      <c r="K457" s="25"/>
      <c r="L457" s="25"/>
      <c r="M457" s="25"/>
      <c r="N457" s="25"/>
      <c r="O457" s="25"/>
      <c r="P457" s="25"/>
      <c r="Q457" s="25"/>
      <c r="R457" s="25"/>
      <c r="T457" s="4"/>
      <c r="V457" s="50"/>
    </row>
    <row r="458" spans="4:22" ht="14.5">
      <c r="D458" s="43"/>
      <c r="G458" s="25"/>
      <c r="H458" s="25"/>
      <c r="I458" s="25"/>
      <c r="J458" s="25"/>
      <c r="K458" s="25"/>
      <c r="L458" s="25"/>
      <c r="M458" s="25"/>
      <c r="N458" s="25"/>
      <c r="O458" s="25"/>
      <c r="P458" s="25"/>
      <c r="Q458" s="25"/>
      <c r="R458" s="25"/>
      <c r="T458" s="4"/>
      <c r="V458" s="50"/>
    </row>
    <row r="459" spans="4:22" ht="14.5">
      <c r="D459" s="43"/>
      <c r="G459" s="25"/>
      <c r="H459" s="25"/>
      <c r="I459" s="25"/>
      <c r="J459" s="25"/>
      <c r="K459" s="25"/>
      <c r="L459" s="25"/>
      <c r="M459" s="25"/>
      <c r="N459" s="25"/>
      <c r="O459" s="25"/>
      <c r="P459" s="25"/>
      <c r="Q459" s="25"/>
      <c r="R459" s="25"/>
      <c r="T459" s="4"/>
      <c r="V459" s="50"/>
    </row>
    <row r="460" spans="4:22" ht="14.5">
      <c r="D460" s="43"/>
      <c r="G460" s="25"/>
      <c r="H460" s="25"/>
      <c r="I460" s="25"/>
      <c r="J460" s="25"/>
      <c r="K460" s="25"/>
      <c r="L460" s="25"/>
      <c r="M460" s="25"/>
      <c r="N460" s="25"/>
      <c r="O460" s="25"/>
      <c r="P460" s="25"/>
      <c r="Q460" s="25"/>
      <c r="R460" s="25"/>
      <c r="T460" s="4"/>
      <c r="V460" s="50"/>
    </row>
    <row r="461" spans="4:22" ht="14.5">
      <c r="D461" s="43"/>
      <c r="G461" s="25"/>
      <c r="H461" s="25"/>
      <c r="I461" s="25"/>
      <c r="J461" s="25"/>
      <c r="K461" s="25"/>
      <c r="L461" s="25"/>
      <c r="M461" s="25"/>
      <c r="N461" s="25"/>
      <c r="O461" s="25"/>
      <c r="P461" s="25"/>
      <c r="Q461" s="25"/>
      <c r="R461" s="25"/>
      <c r="T461" s="4"/>
      <c r="V461" s="50"/>
    </row>
    <row r="462" spans="4:22" ht="14.5">
      <c r="D462" s="43"/>
      <c r="G462" s="25"/>
      <c r="H462" s="25"/>
      <c r="I462" s="25"/>
      <c r="J462" s="25"/>
      <c r="K462" s="25"/>
      <c r="L462" s="25"/>
      <c r="M462" s="25"/>
      <c r="N462" s="25"/>
      <c r="O462" s="25"/>
      <c r="P462" s="25"/>
      <c r="Q462" s="25"/>
      <c r="R462" s="25"/>
      <c r="T462" s="4"/>
      <c r="V462" s="50"/>
    </row>
    <row r="463" spans="4:22" ht="14.5">
      <c r="D463" s="43"/>
      <c r="G463" s="25"/>
      <c r="H463" s="25"/>
      <c r="I463" s="25"/>
      <c r="J463" s="25"/>
      <c r="K463" s="25"/>
      <c r="L463" s="25"/>
      <c r="M463" s="25"/>
      <c r="N463" s="25"/>
      <c r="O463" s="25"/>
      <c r="P463" s="25"/>
      <c r="Q463" s="25"/>
      <c r="R463" s="25"/>
      <c r="T463" s="4"/>
      <c r="V463" s="50"/>
    </row>
    <row r="464" spans="4:22" ht="14.5">
      <c r="D464" s="43"/>
      <c r="G464" s="25"/>
      <c r="H464" s="25"/>
      <c r="I464" s="25"/>
      <c r="J464" s="25"/>
      <c r="K464" s="25"/>
      <c r="L464" s="25"/>
      <c r="M464" s="25"/>
      <c r="N464" s="25"/>
      <c r="O464" s="25"/>
      <c r="P464" s="25"/>
      <c r="Q464" s="25"/>
      <c r="R464" s="25"/>
      <c r="T464" s="4"/>
      <c r="V464" s="50"/>
    </row>
    <row r="465" spans="4:22" ht="14.5">
      <c r="D465" s="43"/>
      <c r="G465" s="25"/>
      <c r="H465" s="25"/>
      <c r="I465" s="25"/>
      <c r="J465" s="25"/>
      <c r="K465" s="25"/>
      <c r="L465" s="25"/>
      <c r="M465" s="25"/>
      <c r="N465" s="25"/>
      <c r="O465" s="25"/>
      <c r="P465" s="25"/>
      <c r="Q465" s="25"/>
      <c r="R465" s="25"/>
      <c r="T465" s="4"/>
      <c r="V465" s="50"/>
    </row>
    <row r="466" spans="4:22" ht="14.5">
      <c r="D466" s="43"/>
      <c r="G466" s="25"/>
      <c r="H466" s="25"/>
      <c r="I466" s="25"/>
      <c r="J466" s="25"/>
      <c r="K466" s="25"/>
      <c r="L466" s="25"/>
      <c r="M466" s="25"/>
      <c r="N466" s="25"/>
      <c r="O466" s="25"/>
      <c r="P466" s="25"/>
      <c r="Q466" s="25"/>
      <c r="R466" s="25"/>
      <c r="T466" s="4"/>
      <c r="V466" s="50"/>
    </row>
    <row r="467" spans="4:22" ht="14.5">
      <c r="D467" s="43"/>
      <c r="G467" s="25"/>
      <c r="H467" s="25"/>
      <c r="I467" s="25"/>
      <c r="J467" s="25"/>
      <c r="K467" s="25"/>
      <c r="L467" s="25"/>
      <c r="M467" s="25"/>
      <c r="N467" s="25"/>
      <c r="O467" s="25"/>
      <c r="P467" s="25"/>
      <c r="Q467" s="25"/>
      <c r="R467" s="25"/>
      <c r="T467" s="4"/>
      <c r="V467" s="50"/>
    </row>
    <row r="468" spans="4:22" ht="14.5">
      <c r="D468" s="43"/>
      <c r="G468" s="25"/>
      <c r="H468" s="25"/>
      <c r="I468" s="25"/>
      <c r="J468" s="25"/>
      <c r="K468" s="25"/>
      <c r="L468" s="25"/>
      <c r="M468" s="25"/>
      <c r="N468" s="25"/>
      <c r="O468" s="25"/>
      <c r="P468" s="25"/>
      <c r="Q468" s="25"/>
      <c r="R468" s="25"/>
      <c r="T468" s="4"/>
      <c r="V468" s="50"/>
    </row>
    <row r="469" spans="4:22" ht="14.5">
      <c r="D469" s="43"/>
      <c r="G469" s="25"/>
      <c r="H469" s="25"/>
      <c r="I469" s="25"/>
      <c r="J469" s="25"/>
      <c r="K469" s="25"/>
      <c r="L469" s="25"/>
      <c r="M469" s="25"/>
      <c r="N469" s="25"/>
      <c r="O469" s="25"/>
      <c r="P469" s="25"/>
      <c r="Q469" s="25"/>
      <c r="R469" s="25"/>
      <c r="T469" s="4"/>
      <c r="V469" s="50"/>
    </row>
    <row r="470" spans="4:22" ht="14.5">
      <c r="D470" s="43"/>
      <c r="G470" s="25"/>
      <c r="H470" s="25"/>
      <c r="I470" s="25"/>
      <c r="J470" s="25"/>
      <c r="K470" s="25"/>
      <c r="L470" s="25"/>
      <c r="M470" s="25"/>
      <c r="N470" s="25"/>
      <c r="O470" s="25"/>
      <c r="P470" s="25"/>
      <c r="Q470" s="25"/>
      <c r="R470" s="25"/>
      <c r="T470" s="4"/>
      <c r="V470" s="50"/>
    </row>
    <row r="471" spans="4:22" ht="14.5">
      <c r="D471" s="43"/>
      <c r="G471" s="25"/>
      <c r="H471" s="25"/>
      <c r="I471" s="25"/>
      <c r="J471" s="25"/>
      <c r="K471" s="25"/>
      <c r="L471" s="25"/>
      <c r="M471" s="25"/>
      <c r="N471" s="25"/>
      <c r="O471" s="25"/>
      <c r="P471" s="25"/>
      <c r="Q471" s="25"/>
      <c r="R471" s="25"/>
      <c r="T471" s="4"/>
      <c r="V471" s="50"/>
    </row>
    <row r="472" spans="4:22" ht="14.5">
      <c r="D472" s="43"/>
      <c r="G472" s="25"/>
      <c r="H472" s="25"/>
      <c r="I472" s="25"/>
      <c r="J472" s="25"/>
      <c r="K472" s="25"/>
      <c r="L472" s="25"/>
      <c r="M472" s="25"/>
      <c r="N472" s="25"/>
      <c r="O472" s="25"/>
      <c r="P472" s="25"/>
      <c r="Q472" s="25"/>
      <c r="R472" s="25"/>
      <c r="T472" s="4"/>
      <c r="V472" s="50"/>
    </row>
    <row r="473" spans="4:22" ht="14.5">
      <c r="D473" s="43"/>
      <c r="G473" s="25"/>
      <c r="H473" s="25"/>
      <c r="I473" s="25"/>
      <c r="J473" s="25"/>
      <c r="K473" s="25"/>
      <c r="L473" s="25"/>
      <c r="M473" s="25"/>
      <c r="N473" s="25"/>
      <c r="O473" s="25"/>
      <c r="P473" s="25"/>
      <c r="Q473" s="25"/>
      <c r="R473" s="25"/>
      <c r="T473" s="4"/>
      <c r="V473" s="50"/>
    </row>
    <row r="474" spans="4:22" ht="14.5">
      <c r="D474" s="43"/>
      <c r="G474" s="25"/>
      <c r="H474" s="25"/>
      <c r="I474" s="25"/>
      <c r="J474" s="25"/>
      <c r="K474" s="25"/>
      <c r="L474" s="25"/>
      <c r="M474" s="25"/>
      <c r="N474" s="25"/>
      <c r="O474" s="25"/>
      <c r="P474" s="25"/>
      <c r="Q474" s="25"/>
      <c r="R474" s="25"/>
      <c r="T474" s="4"/>
      <c r="V474" s="50"/>
    </row>
    <row r="475" spans="4:22" ht="14.5">
      <c r="D475" s="43"/>
      <c r="G475" s="25"/>
      <c r="H475" s="25"/>
      <c r="I475" s="25"/>
      <c r="J475" s="25"/>
      <c r="K475" s="25"/>
      <c r="L475" s="25"/>
      <c r="M475" s="25"/>
      <c r="N475" s="25"/>
      <c r="O475" s="25"/>
      <c r="P475" s="25"/>
      <c r="Q475" s="25"/>
      <c r="R475" s="25"/>
      <c r="T475" s="4"/>
      <c r="V475" s="50"/>
    </row>
    <row r="476" spans="4:22" ht="14.5">
      <c r="D476" s="43"/>
      <c r="G476" s="25"/>
      <c r="H476" s="25"/>
      <c r="I476" s="25"/>
      <c r="J476" s="25"/>
      <c r="K476" s="25"/>
      <c r="L476" s="25"/>
      <c r="M476" s="25"/>
      <c r="N476" s="25"/>
      <c r="O476" s="25"/>
      <c r="P476" s="25"/>
      <c r="Q476" s="25"/>
      <c r="R476" s="25"/>
      <c r="T476" s="4"/>
      <c r="V476" s="50"/>
    </row>
    <row r="477" spans="4:22" ht="14.5">
      <c r="D477" s="43"/>
      <c r="G477" s="25"/>
      <c r="H477" s="25"/>
      <c r="I477" s="25"/>
      <c r="J477" s="25"/>
      <c r="K477" s="25"/>
      <c r="L477" s="25"/>
      <c r="M477" s="25"/>
      <c r="N477" s="25"/>
      <c r="O477" s="25"/>
      <c r="P477" s="25"/>
      <c r="Q477" s="25"/>
      <c r="R477" s="25"/>
      <c r="T477" s="4"/>
      <c r="V477" s="50"/>
    </row>
    <row r="478" spans="4:22" ht="14.5">
      <c r="D478" s="43"/>
      <c r="G478" s="25"/>
      <c r="H478" s="25"/>
      <c r="I478" s="25"/>
      <c r="J478" s="25"/>
      <c r="K478" s="25"/>
      <c r="L478" s="25"/>
      <c r="M478" s="25"/>
      <c r="N478" s="25"/>
      <c r="O478" s="25"/>
      <c r="P478" s="25"/>
      <c r="Q478" s="25"/>
      <c r="R478" s="25"/>
      <c r="T478" s="4"/>
      <c r="V478" s="50"/>
    </row>
    <row r="479" spans="4:22" ht="14.5">
      <c r="D479" s="43"/>
      <c r="G479" s="25"/>
      <c r="H479" s="25"/>
      <c r="I479" s="25"/>
      <c r="J479" s="25"/>
      <c r="K479" s="25"/>
      <c r="L479" s="25"/>
      <c r="M479" s="25"/>
      <c r="N479" s="25"/>
      <c r="O479" s="25"/>
      <c r="P479" s="25"/>
      <c r="Q479" s="25"/>
      <c r="R479" s="25"/>
      <c r="T479" s="4"/>
      <c r="V479" s="50"/>
    </row>
    <row r="480" spans="4:22" ht="14.5">
      <c r="D480" s="43"/>
      <c r="G480" s="25"/>
      <c r="H480" s="25"/>
      <c r="I480" s="25"/>
      <c r="J480" s="25"/>
      <c r="K480" s="25"/>
      <c r="L480" s="25"/>
      <c r="M480" s="25"/>
      <c r="N480" s="25"/>
      <c r="O480" s="25"/>
      <c r="P480" s="25"/>
      <c r="Q480" s="25"/>
      <c r="R480" s="25"/>
      <c r="T480" s="4"/>
      <c r="V480" s="50"/>
    </row>
    <row r="481" spans="4:22" ht="14.5">
      <c r="D481" s="43"/>
      <c r="G481" s="25"/>
      <c r="H481" s="25"/>
      <c r="I481" s="25"/>
      <c r="J481" s="25"/>
      <c r="K481" s="25"/>
      <c r="L481" s="25"/>
      <c r="M481" s="25"/>
      <c r="N481" s="25"/>
      <c r="O481" s="25"/>
      <c r="P481" s="25"/>
      <c r="Q481" s="25"/>
      <c r="R481" s="25"/>
      <c r="T481" s="4"/>
      <c r="V481" s="50"/>
    </row>
    <row r="482" spans="4:22" ht="14.5">
      <c r="D482" s="43"/>
      <c r="G482" s="25"/>
      <c r="H482" s="25"/>
      <c r="I482" s="25"/>
      <c r="J482" s="25"/>
      <c r="K482" s="25"/>
      <c r="L482" s="25"/>
      <c r="M482" s="25"/>
      <c r="N482" s="25"/>
      <c r="O482" s="25"/>
      <c r="P482" s="25"/>
      <c r="Q482" s="25"/>
      <c r="R482" s="25"/>
      <c r="T482" s="4"/>
      <c r="V482" s="50"/>
    </row>
    <row r="483" spans="4:22" ht="14.5">
      <c r="D483" s="43"/>
      <c r="G483" s="25"/>
      <c r="H483" s="25"/>
      <c r="I483" s="25"/>
      <c r="J483" s="25"/>
      <c r="K483" s="25"/>
      <c r="L483" s="25"/>
      <c r="M483" s="25"/>
      <c r="N483" s="25"/>
      <c r="O483" s="25"/>
      <c r="P483" s="25"/>
      <c r="Q483" s="25"/>
      <c r="R483" s="25"/>
      <c r="T483" s="4"/>
      <c r="V483" s="50"/>
    </row>
    <row r="484" spans="4:22" ht="14.5">
      <c r="D484" s="43"/>
      <c r="G484" s="25"/>
      <c r="H484" s="25"/>
      <c r="I484" s="25"/>
      <c r="J484" s="25"/>
      <c r="K484" s="25"/>
      <c r="L484" s="25"/>
      <c r="M484" s="25"/>
      <c r="N484" s="25"/>
      <c r="O484" s="25"/>
      <c r="P484" s="25"/>
      <c r="Q484" s="25"/>
      <c r="R484" s="25"/>
      <c r="T484" s="4"/>
      <c r="V484" s="50"/>
    </row>
    <row r="485" spans="4:22" ht="14.5">
      <c r="D485" s="43"/>
      <c r="G485" s="25"/>
      <c r="H485" s="25"/>
      <c r="I485" s="25"/>
      <c r="J485" s="25"/>
      <c r="K485" s="25"/>
      <c r="L485" s="25"/>
      <c r="M485" s="25"/>
      <c r="N485" s="25"/>
      <c r="O485" s="25"/>
      <c r="P485" s="25"/>
      <c r="Q485" s="25"/>
      <c r="R485" s="25"/>
      <c r="T485" s="4"/>
      <c r="V485" s="50"/>
    </row>
    <row r="486" spans="4:22" ht="14.5">
      <c r="D486" s="43"/>
      <c r="G486" s="25"/>
      <c r="H486" s="25"/>
      <c r="I486" s="25"/>
      <c r="J486" s="25"/>
      <c r="K486" s="25"/>
      <c r="L486" s="25"/>
      <c r="M486" s="25"/>
      <c r="N486" s="25"/>
      <c r="O486" s="25"/>
      <c r="P486" s="25"/>
      <c r="Q486" s="25"/>
      <c r="R486" s="25"/>
      <c r="T486" s="4"/>
      <c r="V486" s="50"/>
    </row>
    <row r="487" spans="4:22" ht="14.5">
      <c r="D487" s="43"/>
      <c r="G487" s="25"/>
      <c r="H487" s="25"/>
      <c r="I487" s="25"/>
      <c r="J487" s="25"/>
      <c r="K487" s="25"/>
      <c r="L487" s="25"/>
      <c r="M487" s="25"/>
      <c r="N487" s="25"/>
      <c r="O487" s="25"/>
      <c r="P487" s="25"/>
      <c r="Q487" s="25"/>
      <c r="R487" s="25"/>
      <c r="T487" s="4"/>
      <c r="V487" s="50"/>
    </row>
    <row r="488" spans="4:22" ht="14.5">
      <c r="D488" s="43"/>
      <c r="G488" s="25"/>
      <c r="H488" s="25"/>
      <c r="I488" s="25"/>
      <c r="J488" s="25"/>
      <c r="K488" s="25"/>
      <c r="L488" s="25"/>
      <c r="M488" s="25"/>
      <c r="N488" s="25"/>
      <c r="O488" s="25"/>
      <c r="P488" s="25"/>
      <c r="Q488" s="25"/>
      <c r="R488" s="25"/>
      <c r="T488" s="4"/>
      <c r="V488" s="50"/>
    </row>
    <row r="489" spans="4:22" ht="14.5">
      <c r="D489" s="43"/>
      <c r="G489" s="25"/>
      <c r="H489" s="25"/>
      <c r="I489" s="25"/>
      <c r="J489" s="25"/>
      <c r="K489" s="25"/>
      <c r="L489" s="25"/>
      <c r="M489" s="25"/>
      <c r="N489" s="25"/>
      <c r="O489" s="25"/>
      <c r="P489" s="25"/>
      <c r="Q489" s="25"/>
      <c r="R489" s="25"/>
      <c r="T489" s="4"/>
      <c r="V489" s="50"/>
    </row>
    <row r="490" spans="4:22" ht="14.5">
      <c r="D490" s="43"/>
      <c r="G490" s="25"/>
      <c r="H490" s="25"/>
      <c r="I490" s="25"/>
      <c r="J490" s="25"/>
      <c r="K490" s="25"/>
      <c r="L490" s="25"/>
      <c r="M490" s="25"/>
      <c r="N490" s="25"/>
      <c r="O490" s="25"/>
      <c r="P490" s="25"/>
      <c r="Q490" s="25"/>
      <c r="R490" s="25"/>
      <c r="T490" s="4"/>
      <c r="V490" s="50"/>
    </row>
    <row r="491" spans="4:22" ht="14.5">
      <c r="D491" s="43"/>
      <c r="G491" s="25"/>
      <c r="H491" s="25"/>
      <c r="I491" s="25"/>
      <c r="J491" s="25"/>
      <c r="K491" s="25"/>
      <c r="L491" s="25"/>
      <c r="M491" s="25"/>
      <c r="N491" s="25"/>
      <c r="O491" s="25"/>
      <c r="P491" s="25"/>
      <c r="Q491" s="25"/>
      <c r="R491" s="25"/>
      <c r="T491" s="4"/>
      <c r="V491" s="50"/>
    </row>
    <row r="492" spans="4:22" ht="14.5">
      <c r="D492" s="43"/>
      <c r="G492" s="25"/>
      <c r="H492" s="25"/>
      <c r="I492" s="25"/>
      <c r="J492" s="25"/>
      <c r="K492" s="25"/>
      <c r="L492" s="25"/>
      <c r="M492" s="25"/>
      <c r="N492" s="25"/>
      <c r="O492" s="25"/>
      <c r="P492" s="25"/>
      <c r="Q492" s="25"/>
      <c r="R492" s="25"/>
      <c r="T492" s="4"/>
      <c r="V492" s="50"/>
    </row>
    <row r="493" spans="4:22" ht="14.5">
      <c r="D493" s="43"/>
      <c r="G493" s="25"/>
      <c r="H493" s="25"/>
      <c r="I493" s="25"/>
      <c r="J493" s="25"/>
      <c r="K493" s="25"/>
      <c r="L493" s="25"/>
      <c r="M493" s="25"/>
      <c r="N493" s="25"/>
      <c r="O493" s="25"/>
      <c r="P493" s="25"/>
      <c r="Q493" s="25"/>
      <c r="R493" s="25"/>
      <c r="T493" s="4"/>
      <c r="V493" s="50"/>
    </row>
    <row r="494" spans="4:22" ht="14.5">
      <c r="D494" s="43"/>
      <c r="G494" s="25"/>
      <c r="H494" s="25"/>
      <c r="I494" s="25"/>
      <c r="J494" s="25"/>
      <c r="K494" s="25"/>
      <c r="L494" s="25"/>
      <c r="M494" s="25"/>
      <c r="N494" s="25"/>
      <c r="O494" s="25"/>
      <c r="P494" s="25"/>
      <c r="Q494" s="25"/>
      <c r="R494" s="25"/>
      <c r="T494" s="4"/>
      <c r="V494" s="50"/>
    </row>
    <row r="495" spans="4:22" ht="14.5">
      <c r="D495" s="43"/>
      <c r="G495" s="25"/>
      <c r="H495" s="25"/>
      <c r="I495" s="25"/>
      <c r="J495" s="25"/>
      <c r="K495" s="25"/>
      <c r="L495" s="25"/>
      <c r="M495" s="25"/>
      <c r="N495" s="25"/>
      <c r="O495" s="25"/>
      <c r="P495" s="25"/>
      <c r="Q495" s="25"/>
      <c r="R495" s="25"/>
      <c r="T495" s="4"/>
      <c r="V495" s="50"/>
    </row>
    <row r="496" spans="4:22" ht="14.5">
      <c r="D496" s="43"/>
      <c r="G496" s="25"/>
      <c r="H496" s="25"/>
      <c r="I496" s="25"/>
      <c r="J496" s="25"/>
      <c r="K496" s="25"/>
      <c r="L496" s="25"/>
      <c r="M496" s="25"/>
      <c r="N496" s="25"/>
      <c r="O496" s="25"/>
      <c r="P496" s="25"/>
      <c r="Q496" s="25"/>
      <c r="R496" s="25"/>
      <c r="T496" s="4"/>
      <c r="V496" s="50"/>
    </row>
    <row r="497" spans="4:22" ht="14.5">
      <c r="D497" s="43"/>
      <c r="G497" s="25"/>
      <c r="H497" s="25"/>
      <c r="I497" s="25"/>
      <c r="J497" s="25"/>
      <c r="K497" s="25"/>
      <c r="L497" s="25"/>
      <c r="M497" s="25"/>
      <c r="N497" s="25"/>
      <c r="O497" s="25"/>
      <c r="P497" s="25"/>
      <c r="Q497" s="25"/>
      <c r="R497" s="25"/>
      <c r="T497" s="4"/>
      <c r="V497" s="50"/>
    </row>
    <row r="498" spans="4:22" ht="14.5">
      <c r="D498" s="43"/>
      <c r="G498" s="25"/>
      <c r="H498" s="25"/>
      <c r="I498" s="25"/>
      <c r="J498" s="25"/>
      <c r="K498" s="25"/>
      <c r="L498" s="25"/>
      <c r="M498" s="25"/>
      <c r="N498" s="25"/>
      <c r="O498" s="25"/>
      <c r="P498" s="25"/>
      <c r="Q498" s="25"/>
      <c r="R498" s="25"/>
      <c r="T498" s="4"/>
      <c r="V498" s="50"/>
    </row>
    <row r="499" spans="4:22" ht="14.5">
      <c r="D499" s="43"/>
      <c r="G499" s="25"/>
      <c r="H499" s="25"/>
      <c r="I499" s="25"/>
      <c r="J499" s="25"/>
      <c r="K499" s="25"/>
      <c r="L499" s="25"/>
      <c r="M499" s="25"/>
      <c r="N499" s="25"/>
      <c r="O499" s="25"/>
      <c r="P499" s="25"/>
      <c r="Q499" s="25"/>
      <c r="R499" s="25"/>
      <c r="T499" s="4"/>
      <c r="V499" s="50"/>
    </row>
    <row r="500" spans="4:22" ht="14.5">
      <c r="D500" s="43"/>
      <c r="G500" s="25"/>
      <c r="H500" s="25"/>
      <c r="I500" s="25"/>
      <c r="J500" s="25"/>
      <c r="K500" s="25"/>
      <c r="L500" s="25"/>
      <c r="M500" s="25"/>
      <c r="N500" s="25"/>
      <c r="O500" s="25"/>
      <c r="P500" s="25"/>
      <c r="Q500" s="25"/>
      <c r="R500" s="25"/>
      <c r="T500" s="4"/>
      <c r="V500" s="50"/>
    </row>
    <row r="501" spans="4:22" ht="14.5">
      <c r="D501" s="43"/>
      <c r="G501" s="25"/>
      <c r="H501" s="25"/>
      <c r="I501" s="25"/>
      <c r="J501" s="25"/>
      <c r="K501" s="25"/>
      <c r="L501" s="25"/>
      <c r="M501" s="25"/>
      <c r="N501" s="25"/>
      <c r="O501" s="25"/>
      <c r="P501" s="25"/>
      <c r="Q501" s="25"/>
      <c r="R501" s="25"/>
      <c r="T501" s="4"/>
      <c r="V501" s="50"/>
    </row>
    <row r="502" spans="4:22" ht="14.5">
      <c r="D502" s="43"/>
      <c r="G502" s="25"/>
      <c r="H502" s="25"/>
      <c r="I502" s="25"/>
      <c r="J502" s="25"/>
      <c r="K502" s="25"/>
      <c r="L502" s="25"/>
      <c r="M502" s="25"/>
      <c r="N502" s="25"/>
      <c r="O502" s="25"/>
      <c r="P502" s="25"/>
      <c r="Q502" s="25"/>
      <c r="R502" s="25"/>
      <c r="T502" s="4"/>
      <c r="V502" s="50"/>
    </row>
    <row r="503" spans="4:22" ht="14.5">
      <c r="D503" s="43"/>
      <c r="G503" s="25"/>
      <c r="H503" s="25"/>
      <c r="I503" s="25"/>
      <c r="J503" s="25"/>
      <c r="K503" s="25"/>
      <c r="L503" s="25"/>
      <c r="M503" s="25"/>
      <c r="N503" s="25"/>
      <c r="O503" s="25"/>
      <c r="P503" s="25"/>
      <c r="Q503" s="25"/>
      <c r="R503" s="25"/>
      <c r="T503" s="4"/>
      <c r="V503" s="50"/>
    </row>
    <row r="504" spans="4:22" ht="14.5">
      <c r="D504" s="43"/>
      <c r="G504" s="25"/>
      <c r="H504" s="25"/>
      <c r="I504" s="25"/>
      <c r="J504" s="25"/>
      <c r="K504" s="25"/>
      <c r="L504" s="25"/>
      <c r="M504" s="25"/>
      <c r="N504" s="25"/>
      <c r="O504" s="25"/>
      <c r="P504" s="25"/>
      <c r="Q504" s="25"/>
      <c r="R504" s="25"/>
      <c r="T504" s="4"/>
      <c r="V504" s="50"/>
    </row>
    <row r="505" spans="4:22" ht="14.5">
      <c r="D505" s="43"/>
      <c r="G505" s="25"/>
      <c r="H505" s="25"/>
      <c r="I505" s="25"/>
      <c r="J505" s="25"/>
      <c r="K505" s="25"/>
      <c r="L505" s="25"/>
      <c r="M505" s="25"/>
      <c r="N505" s="25"/>
      <c r="O505" s="25"/>
      <c r="P505" s="25"/>
      <c r="Q505" s="25"/>
      <c r="R505" s="25"/>
      <c r="T505" s="4"/>
      <c r="V505" s="50"/>
    </row>
    <row r="506" spans="4:22" ht="14.5">
      <c r="D506" s="43"/>
      <c r="G506" s="25"/>
      <c r="H506" s="25"/>
      <c r="I506" s="25"/>
      <c r="J506" s="25"/>
      <c r="K506" s="25"/>
      <c r="L506" s="25"/>
      <c r="M506" s="25"/>
      <c r="N506" s="25"/>
      <c r="O506" s="25"/>
      <c r="P506" s="25"/>
      <c r="Q506" s="25"/>
      <c r="R506" s="25"/>
      <c r="T506" s="4"/>
      <c r="V506" s="50"/>
    </row>
    <row r="507" spans="4:22" ht="14.5">
      <c r="D507" s="43"/>
      <c r="G507" s="25"/>
      <c r="H507" s="25"/>
      <c r="I507" s="25"/>
      <c r="J507" s="25"/>
      <c r="K507" s="25"/>
      <c r="L507" s="25"/>
      <c r="M507" s="25"/>
      <c r="N507" s="25"/>
      <c r="O507" s="25"/>
      <c r="P507" s="25"/>
      <c r="Q507" s="25"/>
      <c r="R507" s="25"/>
      <c r="T507" s="4"/>
      <c r="V507" s="50"/>
    </row>
    <row r="508" spans="4:22" ht="14.5">
      <c r="D508" s="43"/>
      <c r="G508" s="25"/>
      <c r="H508" s="25"/>
      <c r="I508" s="25"/>
      <c r="J508" s="25"/>
      <c r="K508" s="25"/>
      <c r="L508" s="25"/>
      <c r="M508" s="25"/>
      <c r="N508" s="25"/>
      <c r="O508" s="25"/>
      <c r="P508" s="25"/>
      <c r="Q508" s="25"/>
      <c r="R508" s="25"/>
      <c r="T508" s="4"/>
      <c r="V508" s="50"/>
    </row>
    <row r="509" spans="4:22" ht="14.5">
      <c r="D509" s="43"/>
      <c r="G509" s="25"/>
      <c r="H509" s="25"/>
      <c r="I509" s="25"/>
      <c r="J509" s="25"/>
      <c r="K509" s="25"/>
      <c r="L509" s="25"/>
      <c r="M509" s="25"/>
      <c r="N509" s="25"/>
      <c r="O509" s="25"/>
      <c r="P509" s="25"/>
      <c r="Q509" s="25"/>
      <c r="R509" s="25"/>
      <c r="T509" s="4"/>
      <c r="V509" s="50"/>
    </row>
    <row r="510" spans="4:22" ht="14.5">
      <c r="D510" s="43"/>
      <c r="G510" s="25"/>
      <c r="H510" s="25"/>
      <c r="I510" s="25"/>
      <c r="J510" s="25"/>
      <c r="K510" s="25"/>
      <c r="L510" s="25"/>
      <c r="M510" s="25"/>
      <c r="N510" s="25"/>
      <c r="O510" s="25"/>
      <c r="P510" s="25"/>
      <c r="Q510" s="25"/>
      <c r="R510" s="25"/>
      <c r="T510" s="4"/>
      <c r="V510" s="50"/>
    </row>
    <row r="511" spans="4:22" ht="14.5">
      <c r="D511" s="43"/>
      <c r="G511" s="25"/>
      <c r="H511" s="25"/>
      <c r="I511" s="25"/>
      <c r="J511" s="25"/>
      <c r="K511" s="25"/>
      <c r="L511" s="25"/>
      <c r="M511" s="25"/>
      <c r="N511" s="25"/>
      <c r="O511" s="25"/>
      <c r="P511" s="25"/>
      <c r="Q511" s="25"/>
      <c r="R511" s="25"/>
      <c r="T511" s="4"/>
      <c r="V511" s="50"/>
    </row>
    <row r="512" spans="4:22" ht="14.5">
      <c r="D512" s="43"/>
      <c r="G512" s="25"/>
      <c r="H512" s="25"/>
      <c r="I512" s="25"/>
      <c r="J512" s="25"/>
      <c r="K512" s="25"/>
      <c r="L512" s="25"/>
      <c r="M512" s="25"/>
      <c r="N512" s="25"/>
      <c r="O512" s="25"/>
      <c r="P512" s="25"/>
      <c r="Q512" s="25"/>
      <c r="R512" s="25"/>
      <c r="T512" s="4"/>
      <c r="V512" s="50"/>
    </row>
    <row r="513" spans="4:22" ht="14.5">
      <c r="D513" s="43"/>
      <c r="G513" s="25"/>
      <c r="H513" s="25"/>
      <c r="I513" s="25"/>
      <c r="J513" s="25"/>
      <c r="K513" s="25"/>
      <c r="L513" s="25"/>
      <c r="M513" s="25"/>
      <c r="N513" s="25"/>
      <c r="O513" s="25"/>
      <c r="P513" s="25"/>
      <c r="Q513" s="25"/>
      <c r="R513" s="25"/>
      <c r="T513" s="4"/>
      <c r="V513" s="50"/>
    </row>
    <row r="514" spans="4:22" ht="14.5">
      <c r="D514" s="43"/>
      <c r="G514" s="25"/>
      <c r="H514" s="25"/>
      <c r="I514" s="25"/>
      <c r="J514" s="25"/>
      <c r="K514" s="25"/>
      <c r="L514" s="25"/>
      <c r="M514" s="25"/>
      <c r="N514" s="25"/>
      <c r="O514" s="25"/>
      <c r="P514" s="25"/>
      <c r="Q514" s="25"/>
      <c r="R514" s="25"/>
      <c r="T514" s="4"/>
      <c r="V514" s="50"/>
    </row>
    <row r="515" spans="4:22" ht="14.5">
      <c r="D515" s="43"/>
      <c r="G515" s="25"/>
      <c r="H515" s="25"/>
      <c r="I515" s="25"/>
      <c r="J515" s="25"/>
      <c r="K515" s="25"/>
      <c r="L515" s="25"/>
      <c r="M515" s="25"/>
      <c r="N515" s="25"/>
      <c r="O515" s="25"/>
      <c r="P515" s="25"/>
      <c r="Q515" s="25"/>
      <c r="R515" s="25"/>
      <c r="T515" s="4"/>
      <c r="V515" s="50"/>
    </row>
    <row r="516" spans="4:22" ht="14.5">
      <c r="D516" s="43"/>
      <c r="G516" s="25"/>
      <c r="H516" s="25"/>
      <c r="I516" s="25"/>
      <c r="J516" s="25"/>
      <c r="K516" s="25"/>
      <c r="L516" s="25"/>
      <c r="M516" s="25"/>
      <c r="N516" s="25"/>
      <c r="O516" s="25"/>
      <c r="P516" s="25"/>
      <c r="Q516" s="25"/>
      <c r="R516" s="25"/>
      <c r="T516" s="4"/>
      <c r="V516" s="50"/>
    </row>
    <row r="517" spans="4:22" ht="14.5">
      <c r="D517" s="43"/>
      <c r="G517" s="25"/>
      <c r="H517" s="25"/>
      <c r="I517" s="25"/>
      <c r="J517" s="25"/>
      <c r="K517" s="25"/>
      <c r="L517" s="25"/>
      <c r="M517" s="25"/>
      <c r="N517" s="25"/>
      <c r="O517" s="25"/>
      <c r="P517" s="25"/>
      <c r="Q517" s="25"/>
      <c r="R517" s="25"/>
      <c r="T517" s="4"/>
      <c r="V517" s="50"/>
    </row>
    <row r="518" spans="4:22" ht="14.5">
      <c r="D518" s="43"/>
      <c r="G518" s="25"/>
      <c r="H518" s="25"/>
      <c r="I518" s="25"/>
      <c r="J518" s="25"/>
      <c r="K518" s="25"/>
      <c r="L518" s="25"/>
      <c r="M518" s="25"/>
      <c r="N518" s="25"/>
      <c r="O518" s="25"/>
      <c r="P518" s="25"/>
      <c r="Q518" s="25"/>
      <c r="R518" s="25"/>
      <c r="T518" s="4"/>
      <c r="V518" s="50"/>
    </row>
    <row r="519" spans="4:22" ht="14.5">
      <c r="D519" s="43"/>
      <c r="G519" s="25"/>
      <c r="H519" s="25"/>
      <c r="I519" s="25"/>
      <c r="J519" s="25"/>
      <c r="K519" s="25"/>
      <c r="L519" s="25"/>
      <c r="M519" s="25"/>
      <c r="N519" s="25"/>
      <c r="O519" s="25"/>
      <c r="P519" s="25"/>
      <c r="Q519" s="25"/>
      <c r="R519" s="25"/>
      <c r="T519" s="4"/>
      <c r="V519" s="50"/>
    </row>
    <row r="520" spans="4:22" ht="14.5">
      <c r="D520" s="43"/>
      <c r="G520" s="25"/>
      <c r="H520" s="25"/>
      <c r="I520" s="25"/>
      <c r="J520" s="25"/>
      <c r="K520" s="25"/>
      <c r="L520" s="25"/>
      <c r="M520" s="25"/>
      <c r="N520" s="25"/>
      <c r="O520" s="25"/>
      <c r="P520" s="25"/>
      <c r="Q520" s="25"/>
      <c r="R520" s="25"/>
      <c r="T520" s="4"/>
      <c r="V520" s="50"/>
    </row>
    <row r="521" spans="4:22" ht="14.5">
      <c r="D521" s="43"/>
      <c r="G521" s="25"/>
      <c r="H521" s="25"/>
      <c r="I521" s="25"/>
      <c r="J521" s="25"/>
      <c r="K521" s="25"/>
      <c r="L521" s="25"/>
      <c r="M521" s="25"/>
      <c r="N521" s="25"/>
      <c r="O521" s="25"/>
      <c r="P521" s="25"/>
      <c r="Q521" s="25"/>
      <c r="R521" s="25"/>
      <c r="T521" s="4"/>
      <c r="V521" s="50"/>
    </row>
    <row r="522" spans="4:22" ht="14.5">
      <c r="D522" s="43"/>
      <c r="G522" s="25"/>
      <c r="H522" s="25"/>
      <c r="I522" s="25"/>
      <c r="J522" s="25"/>
      <c r="K522" s="25"/>
      <c r="L522" s="25"/>
      <c r="M522" s="25"/>
      <c r="N522" s="25"/>
      <c r="O522" s="25"/>
      <c r="P522" s="25"/>
      <c r="Q522" s="25"/>
      <c r="R522" s="25"/>
      <c r="T522" s="4"/>
      <c r="V522" s="50"/>
    </row>
    <row r="523" spans="4:22" ht="14.5">
      <c r="D523" s="43"/>
      <c r="G523" s="25"/>
      <c r="H523" s="25"/>
      <c r="I523" s="25"/>
      <c r="J523" s="25"/>
      <c r="K523" s="25"/>
      <c r="L523" s="25"/>
      <c r="M523" s="25"/>
      <c r="N523" s="25"/>
      <c r="O523" s="25"/>
      <c r="P523" s="25"/>
      <c r="Q523" s="25"/>
      <c r="R523" s="25"/>
      <c r="T523" s="4"/>
      <c r="V523" s="50"/>
    </row>
    <row r="524" spans="4:22" ht="14.5">
      <c r="D524" s="43"/>
      <c r="G524" s="25"/>
      <c r="H524" s="25"/>
      <c r="I524" s="25"/>
      <c r="J524" s="25"/>
      <c r="K524" s="25"/>
      <c r="L524" s="25"/>
      <c r="M524" s="25"/>
      <c r="N524" s="25"/>
      <c r="O524" s="25"/>
      <c r="P524" s="25"/>
      <c r="Q524" s="25"/>
      <c r="R524" s="25"/>
      <c r="T524" s="4"/>
      <c r="V524" s="50"/>
    </row>
    <row r="525" spans="4:22" ht="14.5">
      <c r="D525" s="43"/>
      <c r="G525" s="25"/>
      <c r="H525" s="25"/>
      <c r="I525" s="25"/>
      <c r="J525" s="25"/>
      <c r="K525" s="25"/>
      <c r="L525" s="25"/>
      <c r="M525" s="25"/>
      <c r="N525" s="25"/>
      <c r="O525" s="25"/>
      <c r="P525" s="25"/>
      <c r="Q525" s="25"/>
      <c r="R525" s="25"/>
      <c r="T525" s="4"/>
      <c r="V525" s="50"/>
    </row>
    <row r="526" spans="4:22" ht="14.5">
      <c r="D526" s="43"/>
      <c r="G526" s="25"/>
      <c r="H526" s="25"/>
      <c r="I526" s="25"/>
      <c r="J526" s="25"/>
      <c r="K526" s="25"/>
      <c r="L526" s="25"/>
      <c r="M526" s="25"/>
      <c r="N526" s="25"/>
      <c r="O526" s="25"/>
      <c r="P526" s="25"/>
      <c r="Q526" s="25"/>
      <c r="R526" s="25"/>
      <c r="T526" s="4"/>
      <c r="V526" s="50"/>
    </row>
    <row r="527" spans="4:22" ht="14.5">
      <c r="D527" s="43"/>
      <c r="G527" s="25"/>
      <c r="H527" s="25"/>
      <c r="I527" s="25"/>
      <c r="J527" s="25"/>
      <c r="K527" s="25"/>
      <c r="L527" s="25"/>
      <c r="M527" s="25"/>
      <c r="N527" s="25"/>
      <c r="O527" s="25"/>
      <c r="P527" s="25"/>
      <c r="Q527" s="25"/>
      <c r="R527" s="25"/>
      <c r="T527" s="4"/>
      <c r="V527" s="50"/>
    </row>
    <row r="528" spans="4:22" ht="14.5">
      <c r="D528" s="43"/>
      <c r="G528" s="25"/>
      <c r="H528" s="25"/>
      <c r="I528" s="25"/>
      <c r="J528" s="25"/>
      <c r="K528" s="25"/>
      <c r="L528" s="25"/>
      <c r="M528" s="25"/>
      <c r="N528" s="25"/>
      <c r="O528" s="25"/>
      <c r="P528" s="25"/>
      <c r="Q528" s="25"/>
      <c r="R528" s="25"/>
      <c r="T528" s="4"/>
      <c r="V528" s="50"/>
    </row>
    <row r="529" spans="4:22" ht="14.5">
      <c r="D529" s="43"/>
      <c r="G529" s="25"/>
      <c r="H529" s="25"/>
      <c r="I529" s="25"/>
      <c r="J529" s="25"/>
      <c r="K529" s="25"/>
      <c r="L529" s="25"/>
      <c r="M529" s="25"/>
      <c r="N529" s="25"/>
      <c r="O529" s="25"/>
      <c r="P529" s="25"/>
      <c r="Q529" s="25"/>
      <c r="R529" s="25"/>
      <c r="T529" s="4"/>
      <c r="V529" s="50"/>
    </row>
    <row r="530" spans="4:22" ht="14.5">
      <c r="D530" s="43"/>
      <c r="G530" s="25"/>
      <c r="H530" s="25"/>
      <c r="I530" s="25"/>
      <c r="J530" s="25"/>
      <c r="K530" s="25"/>
      <c r="L530" s="25"/>
      <c r="M530" s="25"/>
      <c r="N530" s="25"/>
      <c r="O530" s="25"/>
      <c r="P530" s="25"/>
      <c r="Q530" s="25"/>
      <c r="R530" s="25"/>
      <c r="T530" s="4"/>
      <c r="V530" s="50"/>
    </row>
    <row r="531" spans="4:22" ht="14.5">
      <c r="D531" s="43"/>
      <c r="G531" s="25"/>
      <c r="H531" s="25"/>
      <c r="I531" s="25"/>
      <c r="J531" s="25"/>
      <c r="K531" s="25"/>
      <c r="L531" s="25"/>
      <c r="M531" s="25"/>
      <c r="N531" s="25"/>
      <c r="O531" s="25"/>
      <c r="P531" s="25"/>
      <c r="Q531" s="25"/>
      <c r="R531" s="25"/>
      <c r="T531" s="4"/>
      <c r="V531" s="50"/>
    </row>
    <row r="532" spans="4:22" ht="14.5">
      <c r="D532" s="43"/>
      <c r="G532" s="25"/>
      <c r="H532" s="25"/>
      <c r="I532" s="25"/>
      <c r="J532" s="25"/>
      <c r="K532" s="25"/>
      <c r="L532" s="25"/>
      <c r="M532" s="25"/>
      <c r="N532" s="25"/>
      <c r="O532" s="25"/>
      <c r="P532" s="25"/>
      <c r="Q532" s="25"/>
      <c r="R532" s="25"/>
      <c r="T532" s="4"/>
      <c r="V532" s="50"/>
    </row>
    <row r="533" spans="4:22" ht="14.5">
      <c r="D533" s="43"/>
      <c r="G533" s="25"/>
      <c r="H533" s="25"/>
      <c r="I533" s="25"/>
      <c r="J533" s="25"/>
      <c r="K533" s="25"/>
      <c r="L533" s="25"/>
      <c r="M533" s="25"/>
      <c r="N533" s="25"/>
      <c r="O533" s="25"/>
      <c r="P533" s="25"/>
      <c r="Q533" s="25"/>
      <c r="R533" s="25"/>
      <c r="T533" s="4"/>
      <c r="V533" s="50"/>
    </row>
    <row r="534" spans="4:22" ht="14.5">
      <c r="D534" s="43"/>
      <c r="G534" s="25"/>
      <c r="H534" s="25"/>
      <c r="I534" s="25"/>
      <c r="J534" s="25"/>
      <c r="K534" s="25"/>
      <c r="L534" s="25"/>
      <c r="M534" s="25"/>
      <c r="N534" s="25"/>
      <c r="O534" s="25"/>
      <c r="P534" s="25"/>
      <c r="Q534" s="25"/>
      <c r="R534" s="25"/>
      <c r="T534" s="4"/>
      <c r="V534" s="50"/>
    </row>
    <row r="535" spans="4:22" ht="14.5">
      <c r="D535" s="43"/>
      <c r="G535" s="25"/>
      <c r="H535" s="25"/>
      <c r="I535" s="25"/>
      <c r="J535" s="25"/>
      <c r="K535" s="25"/>
      <c r="L535" s="25"/>
      <c r="M535" s="25"/>
      <c r="N535" s="25"/>
      <c r="O535" s="25"/>
      <c r="P535" s="25"/>
      <c r="Q535" s="25"/>
      <c r="R535" s="25"/>
      <c r="T535" s="4"/>
      <c r="V535" s="50"/>
    </row>
    <row r="536" spans="4:22" ht="14.5">
      <c r="D536" s="43"/>
      <c r="G536" s="25"/>
      <c r="H536" s="25"/>
      <c r="I536" s="25"/>
      <c r="J536" s="25"/>
      <c r="K536" s="25"/>
      <c r="L536" s="25"/>
      <c r="M536" s="25"/>
      <c r="N536" s="25"/>
      <c r="O536" s="25"/>
      <c r="P536" s="25"/>
      <c r="Q536" s="25"/>
      <c r="R536" s="25"/>
      <c r="T536" s="4"/>
      <c r="V536" s="50"/>
    </row>
    <row r="537" spans="4:22" ht="14.5">
      <c r="D537" s="43"/>
      <c r="G537" s="25"/>
      <c r="H537" s="25"/>
      <c r="I537" s="25"/>
      <c r="J537" s="25"/>
      <c r="K537" s="25"/>
      <c r="L537" s="25"/>
      <c r="M537" s="25"/>
      <c r="N537" s="25"/>
      <c r="O537" s="25"/>
      <c r="P537" s="25"/>
      <c r="Q537" s="25"/>
      <c r="R537" s="25"/>
      <c r="T537" s="4"/>
      <c r="V537" s="50"/>
    </row>
    <row r="538" spans="4:22" ht="14.5">
      <c r="D538" s="43"/>
      <c r="G538" s="25"/>
      <c r="H538" s="25"/>
      <c r="I538" s="25"/>
      <c r="J538" s="25"/>
      <c r="K538" s="25"/>
      <c r="L538" s="25"/>
      <c r="M538" s="25"/>
      <c r="N538" s="25"/>
      <c r="O538" s="25"/>
      <c r="P538" s="25"/>
      <c r="Q538" s="25"/>
      <c r="R538" s="25"/>
      <c r="T538" s="4"/>
      <c r="V538" s="50"/>
    </row>
    <row r="539" spans="4:22" ht="14.5">
      <c r="D539" s="43"/>
      <c r="G539" s="25"/>
      <c r="H539" s="25"/>
      <c r="I539" s="25"/>
      <c r="J539" s="25"/>
      <c r="K539" s="25"/>
      <c r="L539" s="25"/>
      <c r="M539" s="25"/>
      <c r="N539" s="25"/>
      <c r="O539" s="25"/>
      <c r="P539" s="25"/>
      <c r="Q539" s="25"/>
      <c r="R539" s="25"/>
      <c r="T539" s="4"/>
      <c r="V539" s="50"/>
    </row>
    <row r="540" spans="4:22" ht="14.5">
      <c r="D540" s="43"/>
      <c r="G540" s="25"/>
      <c r="H540" s="25"/>
      <c r="I540" s="25"/>
      <c r="J540" s="25"/>
      <c r="K540" s="25"/>
      <c r="L540" s="25"/>
      <c r="M540" s="25"/>
      <c r="N540" s="25"/>
      <c r="O540" s="25"/>
      <c r="P540" s="25"/>
      <c r="Q540" s="25"/>
      <c r="R540" s="25"/>
      <c r="T540" s="4"/>
      <c r="V540" s="50"/>
    </row>
    <row r="541" spans="4:22" ht="14.5">
      <c r="D541" s="43"/>
      <c r="G541" s="25"/>
      <c r="H541" s="25"/>
      <c r="I541" s="25"/>
      <c r="J541" s="25"/>
      <c r="K541" s="25"/>
      <c r="L541" s="25"/>
      <c r="M541" s="25"/>
      <c r="N541" s="25"/>
      <c r="O541" s="25"/>
      <c r="P541" s="25"/>
      <c r="Q541" s="25"/>
      <c r="R541" s="25"/>
      <c r="T541" s="4"/>
      <c r="V541" s="50"/>
    </row>
    <row r="542" spans="4:22" ht="14.5">
      <c r="D542" s="43"/>
      <c r="G542" s="25"/>
      <c r="H542" s="25"/>
      <c r="I542" s="25"/>
      <c r="J542" s="25"/>
      <c r="K542" s="25"/>
      <c r="L542" s="25"/>
      <c r="M542" s="25"/>
      <c r="N542" s="25"/>
      <c r="O542" s="25"/>
      <c r="P542" s="25"/>
      <c r="Q542" s="25"/>
      <c r="R542" s="25"/>
      <c r="T542" s="4"/>
      <c r="V542" s="50"/>
    </row>
    <row r="543" spans="4:22" ht="14.5">
      <c r="D543" s="43"/>
      <c r="G543" s="25"/>
      <c r="H543" s="25"/>
      <c r="I543" s="25"/>
      <c r="J543" s="25"/>
      <c r="K543" s="25"/>
      <c r="L543" s="25"/>
      <c r="M543" s="25"/>
      <c r="N543" s="25"/>
      <c r="O543" s="25"/>
      <c r="P543" s="25"/>
      <c r="Q543" s="25"/>
      <c r="R543" s="25"/>
      <c r="T543" s="4"/>
      <c r="V543" s="50"/>
    </row>
    <row r="544" spans="4:22" ht="14.5">
      <c r="D544" s="43"/>
      <c r="G544" s="25"/>
      <c r="H544" s="25"/>
      <c r="I544" s="25"/>
      <c r="J544" s="25"/>
      <c r="K544" s="25"/>
      <c r="L544" s="25"/>
      <c r="M544" s="25"/>
      <c r="N544" s="25"/>
      <c r="O544" s="25"/>
      <c r="P544" s="25"/>
      <c r="Q544" s="25"/>
      <c r="R544" s="25"/>
      <c r="T544" s="4"/>
      <c r="V544" s="50"/>
    </row>
    <row r="545" spans="4:22" ht="14.5">
      <c r="D545" s="43"/>
      <c r="G545" s="25"/>
      <c r="H545" s="25"/>
      <c r="I545" s="25"/>
      <c r="J545" s="25"/>
      <c r="K545" s="25"/>
      <c r="L545" s="25"/>
      <c r="M545" s="25"/>
      <c r="N545" s="25"/>
      <c r="O545" s="25"/>
      <c r="P545" s="25"/>
      <c r="Q545" s="25"/>
      <c r="R545" s="25"/>
      <c r="T545" s="4"/>
      <c r="V545" s="50"/>
    </row>
    <row r="546" spans="4:22" ht="14.5">
      <c r="D546" s="43"/>
      <c r="G546" s="25"/>
      <c r="H546" s="25"/>
      <c r="I546" s="25"/>
      <c r="J546" s="25"/>
      <c r="K546" s="25"/>
      <c r="L546" s="25"/>
      <c r="M546" s="25"/>
      <c r="N546" s="25"/>
      <c r="O546" s="25"/>
      <c r="P546" s="25"/>
      <c r="Q546" s="25"/>
      <c r="R546" s="25"/>
      <c r="T546" s="4"/>
      <c r="V546" s="50"/>
    </row>
    <row r="547" spans="4:22" ht="14.5">
      <c r="D547" s="43"/>
      <c r="G547" s="25"/>
      <c r="H547" s="25"/>
      <c r="I547" s="25"/>
      <c r="J547" s="25"/>
      <c r="K547" s="25"/>
      <c r="L547" s="25"/>
      <c r="M547" s="25"/>
      <c r="N547" s="25"/>
      <c r="O547" s="25"/>
      <c r="P547" s="25"/>
      <c r="Q547" s="25"/>
      <c r="R547" s="25"/>
      <c r="T547" s="4"/>
      <c r="V547" s="50"/>
    </row>
    <row r="548" spans="4:22" ht="14.5">
      <c r="D548" s="43"/>
      <c r="G548" s="25"/>
      <c r="H548" s="25"/>
      <c r="I548" s="25"/>
      <c r="J548" s="25"/>
      <c r="K548" s="25"/>
      <c r="L548" s="25"/>
      <c r="M548" s="25"/>
      <c r="N548" s="25"/>
      <c r="O548" s="25"/>
      <c r="P548" s="25"/>
      <c r="Q548" s="25"/>
      <c r="R548" s="25"/>
      <c r="T548" s="4"/>
      <c r="V548" s="50"/>
    </row>
    <row r="549" spans="4:22" ht="14.5">
      <c r="D549" s="43"/>
      <c r="G549" s="25"/>
      <c r="H549" s="25"/>
      <c r="I549" s="25"/>
      <c r="J549" s="25"/>
      <c r="K549" s="25"/>
      <c r="L549" s="25"/>
      <c r="M549" s="25"/>
      <c r="N549" s="25"/>
      <c r="O549" s="25"/>
      <c r="P549" s="25"/>
      <c r="Q549" s="25"/>
      <c r="R549" s="25"/>
      <c r="T549" s="4"/>
      <c r="V549" s="50"/>
    </row>
    <row r="550" spans="4:22" ht="14.5">
      <c r="D550" s="43"/>
      <c r="G550" s="25"/>
      <c r="H550" s="25"/>
      <c r="I550" s="25"/>
      <c r="J550" s="25"/>
      <c r="K550" s="25"/>
      <c r="L550" s="25"/>
      <c r="M550" s="25"/>
      <c r="N550" s="25"/>
      <c r="O550" s="25"/>
      <c r="P550" s="25"/>
      <c r="Q550" s="25"/>
      <c r="R550" s="25"/>
      <c r="T550" s="4"/>
      <c r="V550" s="50"/>
    </row>
    <row r="551" spans="4:22" ht="14.5">
      <c r="D551" s="43"/>
      <c r="G551" s="25"/>
      <c r="H551" s="25"/>
      <c r="I551" s="25"/>
      <c r="J551" s="25"/>
      <c r="K551" s="25"/>
      <c r="L551" s="25"/>
      <c r="M551" s="25"/>
      <c r="N551" s="25"/>
      <c r="O551" s="25"/>
      <c r="P551" s="25"/>
      <c r="Q551" s="25"/>
      <c r="R551" s="25"/>
      <c r="T551" s="4"/>
      <c r="V551" s="50"/>
    </row>
    <row r="552" spans="4:22" ht="14.5">
      <c r="D552" s="43"/>
      <c r="G552" s="25"/>
      <c r="H552" s="25"/>
      <c r="I552" s="25"/>
      <c r="J552" s="25"/>
      <c r="K552" s="25"/>
      <c r="L552" s="25"/>
      <c r="M552" s="25"/>
      <c r="N552" s="25"/>
      <c r="O552" s="25"/>
      <c r="P552" s="25"/>
      <c r="Q552" s="25"/>
      <c r="R552" s="25"/>
      <c r="T552" s="4"/>
      <c r="V552" s="50"/>
    </row>
    <row r="553" spans="4:22" ht="14.5">
      <c r="D553" s="43"/>
      <c r="G553" s="25"/>
      <c r="H553" s="25"/>
      <c r="I553" s="25"/>
      <c r="J553" s="25"/>
      <c r="K553" s="25"/>
      <c r="L553" s="25"/>
      <c r="M553" s="25"/>
      <c r="N553" s="25"/>
      <c r="O553" s="25"/>
      <c r="P553" s="25"/>
      <c r="Q553" s="25"/>
      <c r="R553" s="25"/>
      <c r="T553" s="4"/>
      <c r="V553" s="50"/>
    </row>
    <row r="554" spans="4:22" ht="14.5">
      <c r="D554" s="43"/>
      <c r="G554" s="25"/>
      <c r="H554" s="25"/>
      <c r="I554" s="25"/>
      <c r="J554" s="25"/>
      <c r="K554" s="25"/>
      <c r="L554" s="25"/>
      <c r="M554" s="25"/>
      <c r="N554" s="25"/>
      <c r="O554" s="25"/>
      <c r="P554" s="25"/>
      <c r="Q554" s="25"/>
      <c r="R554" s="25"/>
      <c r="T554" s="4"/>
      <c r="V554" s="50"/>
    </row>
    <row r="555" spans="4:22" ht="14.5">
      <c r="D555" s="43"/>
      <c r="G555" s="25"/>
      <c r="H555" s="25"/>
      <c r="I555" s="25"/>
      <c r="J555" s="25"/>
      <c r="K555" s="25"/>
      <c r="L555" s="25"/>
      <c r="M555" s="25"/>
      <c r="N555" s="25"/>
      <c r="O555" s="25"/>
      <c r="P555" s="25"/>
      <c r="Q555" s="25"/>
      <c r="R555" s="25"/>
      <c r="T555" s="4"/>
      <c r="V555" s="50"/>
    </row>
    <row r="556" spans="4:22" ht="14.5">
      <c r="D556" s="43"/>
      <c r="G556" s="25"/>
      <c r="H556" s="25"/>
      <c r="I556" s="25"/>
      <c r="J556" s="25"/>
      <c r="K556" s="25"/>
      <c r="L556" s="25"/>
      <c r="M556" s="25"/>
      <c r="N556" s="25"/>
      <c r="O556" s="25"/>
      <c r="P556" s="25"/>
      <c r="Q556" s="25"/>
      <c r="R556" s="25"/>
      <c r="T556" s="4"/>
      <c r="V556" s="50"/>
    </row>
    <row r="557" spans="4:22" ht="14.5">
      <c r="D557" s="43"/>
      <c r="G557" s="25"/>
      <c r="H557" s="25"/>
      <c r="I557" s="25"/>
      <c r="J557" s="25"/>
      <c r="K557" s="25"/>
      <c r="L557" s="25"/>
      <c r="M557" s="25"/>
      <c r="N557" s="25"/>
      <c r="O557" s="25"/>
      <c r="P557" s="25"/>
      <c r="Q557" s="25"/>
      <c r="R557" s="25"/>
      <c r="T557" s="4"/>
      <c r="V557" s="50"/>
    </row>
    <row r="558" spans="4:22" ht="14.5">
      <c r="D558" s="43"/>
      <c r="G558" s="25"/>
      <c r="H558" s="25"/>
      <c r="I558" s="25"/>
      <c r="J558" s="25"/>
      <c r="K558" s="25"/>
      <c r="L558" s="25"/>
      <c r="M558" s="25"/>
      <c r="N558" s="25"/>
      <c r="O558" s="25"/>
      <c r="P558" s="25"/>
      <c r="Q558" s="25"/>
      <c r="R558" s="25"/>
      <c r="T558" s="4"/>
      <c r="V558" s="50"/>
    </row>
    <row r="559" spans="4:22" ht="14.5">
      <c r="D559" s="43"/>
      <c r="G559" s="25"/>
      <c r="H559" s="25"/>
      <c r="I559" s="25"/>
      <c r="J559" s="25"/>
      <c r="K559" s="25"/>
      <c r="L559" s="25"/>
      <c r="M559" s="25"/>
      <c r="N559" s="25"/>
      <c r="O559" s="25"/>
      <c r="P559" s="25"/>
      <c r="Q559" s="25"/>
      <c r="R559" s="25"/>
      <c r="T559" s="4"/>
      <c r="V559" s="50"/>
    </row>
    <row r="560" spans="4:22" ht="14.5">
      <c r="D560" s="43"/>
      <c r="G560" s="25"/>
      <c r="H560" s="25"/>
      <c r="I560" s="25"/>
      <c r="J560" s="25"/>
      <c r="K560" s="25"/>
      <c r="L560" s="25"/>
      <c r="M560" s="25"/>
      <c r="N560" s="25"/>
      <c r="O560" s="25"/>
      <c r="P560" s="25"/>
      <c r="Q560" s="25"/>
      <c r="R560" s="25"/>
      <c r="T560" s="4"/>
      <c r="V560" s="50"/>
    </row>
    <row r="561" spans="4:22" ht="14.5">
      <c r="D561" s="43"/>
      <c r="G561" s="25"/>
      <c r="H561" s="25"/>
      <c r="I561" s="25"/>
      <c r="J561" s="25"/>
      <c r="K561" s="25"/>
      <c r="L561" s="25"/>
      <c r="M561" s="25"/>
      <c r="N561" s="25"/>
      <c r="O561" s="25"/>
      <c r="P561" s="25"/>
      <c r="Q561" s="25"/>
      <c r="R561" s="25"/>
      <c r="T561" s="4"/>
      <c r="V561" s="50"/>
    </row>
    <row r="562" spans="4:22" ht="14.5">
      <c r="D562" s="43"/>
      <c r="G562" s="25"/>
      <c r="H562" s="25"/>
      <c r="I562" s="25"/>
      <c r="J562" s="25"/>
      <c r="K562" s="25"/>
      <c r="L562" s="25"/>
      <c r="M562" s="25"/>
      <c r="N562" s="25"/>
      <c r="O562" s="25"/>
      <c r="P562" s="25"/>
      <c r="Q562" s="25"/>
      <c r="R562" s="25"/>
      <c r="T562" s="4"/>
      <c r="V562" s="50"/>
    </row>
    <row r="563" spans="4:22" ht="14.5">
      <c r="D563" s="43"/>
      <c r="G563" s="25"/>
      <c r="H563" s="25"/>
      <c r="I563" s="25"/>
      <c r="J563" s="25"/>
      <c r="K563" s="25"/>
      <c r="L563" s="25"/>
      <c r="M563" s="25"/>
      <c r="N563" s="25"/>
      <c r="O563" s="25"/>
      <c r="P563" s="25"/>
      <c r="Q563" s="25"/>
      <c r="R563" s="25"/>
      <c r="T563" s="4"/>
      <c r="V563" s="50"/>
    </row>
    <row r="564" spans="4:22" ht="14.5">
      <c r="D564" s="43"/>
      <c r="G564" s="25"/>
      <c r="H564" s="25"/>
      <c r="I564" s="25"/>
      <c r="J564" s="25"/>
      <c r="K564" s="25"/>
      <c r="L564" s="25"/>
      <c r="M564" s="25"/>
      <c r="N564" s="25"/>
      <c r="O564" s="25"/>
      <c r="P564" s="25"/>
      <c r="Q564" s="25"/>
      <c r="R564" s="25"/>
      <c r="T564" s="4"/>
      <c r="V564" s="50"/>
    </row>
    <row r="565" spans="4:22" ht="14.5">
      <c r="D565" s="43"/>
      <c r="G565" s="25"/>
      <c r="H565" s="25"/>
      <c r="I565" s="25"/>
      <c r="J565" s="25"/>
      <c r="K565" s="25"/>
      <c r="L565" s="25"/>
      <c r="M565" s="25"/>
      <c r="N565" s="25"/>
      <c r="O565" s="25"/>
      <c r="P565" s="25"/>
      <c r="Q565" s="25"/>
      <c r="R565" s="25"/>
      <c r="T565" s="4"/>
      <c r="V565" s="50"/>
    </row>
    <row r="566" spans="4:22" ht="14.5">
      <c r="D566" s="43"/>
      <c r="G566" s="25"/>
      <c r="H566" s="25"/>
      <c r="I566" s="25"/>
      <c r="J566" s="25"/>
      <c r="K566" s="25"/>
      <c r="L566" s="25"/>
      <c r="M566" s="25"/>
      <c r="N566" s="25"/>
      <c r="O566" s="25"/>
      <c r="P566" s="25"/>
      <c r="Q566" s="25"/>
      <c r="R566" s="25"/>
      <c r="T566" s="4"/>
      <c r="V566" s="50"/>
    </row>
    <row r="567" spans="4:22" ht="14.5">
      <c r="D567" s="43"/>
      <c r="G567" s="25"/>
      <c r="H567" s="25"/>
      <c r="I567" s="25"/>
      <c r="J567" s="25"/>
      <c r="K567" s="25"/>
      <c r="L567" s="25"/>
      <c r="M567" s="25"/>
      <c r="N567" s="25"/>
      <c r="O567" s="25"/>
      <c r="P567" s="25"/>
      <c r="Q567" s="25"/>
      <c r="R567" s="25"/>
      <c r="T567" s="4"/>
      <c r="V567" s="50"/>
    </row>
    <row r="568" spans="4:22" ht="14.5">
      <c r="D568" s="43"/>
      <c r="G568" s="25"/>
      <c r="H568" s="25"/>
      <c r="I568" s="25"/>
      <c r="J568" s="25"/>
      <c r="K568" s="25"/>
      <c r="L568" s="25"/>
      <c r="M568" s="25"/>
      <c r="N568" s="25"/>
      <c r="O568" s="25"/>
      <c r="P568" s="25"/>
      <c r="Q568" s="25"/>
      <c r="R568" s="25"/>
      <c r="T568" s="4"/>
      <c r="V568" s="50"/>
    </row>
    <row r="569" spans="4:22" ht="14.5">
      <c r="D569" s="43"/>
      <c r="G569" s="25"/>
      <c r="H569" s="25"/>
      <c r="I569" s="25"/>
      <c r="J569" s="25"/>
      <c r="K569" s="25"/>
      <c r="L569" s="25"/>
      <c r="M569" s="25"/>
      <c r="N569" s="25"/>
      <c r="O569" s="25"/>
      <c r="P569" s="25"/>
      <c r="Q569" s="25"/>
      <c r="R569" s="25"/>
      <c r="T569" s="4"/>
      <c r="V569" s="50"/>
    </row>
    <row r="570" spans="4:22" ht="14.5">
      <c r="D570" s="43"/>
      <c r="G570" s="25"/>
      <c r="H570" s="25"/>
      <c r="I570" s="25"/>
      <c r="J570" s="25"/>
      <c r="K570" s="25"/>
      <c r="L570" s="25"/>
      <c r="M570" s="25"/>
      <c r="N570" s="25"/>
      <c r="O570" s="25"/>
      <c r="P570" s="25"/>
      <c r="Q570" s="25"/>
      <c r="R570" s="25"/>
      <c r="T570" s="4"/>
      <c r="V570" s="50"/>
    </row>
    <row r="571" spans="4:22" ht="14.5">
      <c r="D571" s="43"/>
      <c r="G571" s="25"/>
      <c r="H571" s="25"/>
      <c r="I571" s="25"/>
      <c r="J571" s="25"/>
      <c r="K571" s="25"/>
      <c r="L571" s="25"/>
      <c r="M571" s="25"/>
      <c r="N571" s="25"/>
      <c r="O571" s="25"/>
      <c r="P571" s="25"/>
      <c r="Q571" s="25"/>
      <c r="R571" s="25"/>
      <c r="T571" s="4"/>
      <c r="V571" s="50"/>
    </row>
    <row r="572" spans="4:22" ht="14.5">
      <c r="D572" s="43"/>
      <c r="G572" s="25"/>
      <c r="H572" s="25"/>
      <c r="I572" s="25"/>
      <c r="J572" s="25"/>
      <c r="K572" s="25"/>
      <c r="L572" s="25"/>
      <c r="M572" s="25"/>
      <c r="N572" s="25"/>
      <c r="O572" s="25"/>
      <c r="P572" s="25"/>
      <c r="Q572" s="25"/>
      <c r="R572" s="25"/>
      <c r="T572" s="4"/>
      <c r="V572" s="50"/>
    </row>
    <row r="573" spans="4:22" ht="14.5">
      <c r="D573" s="43"/>
      <c r="G573" s="25"/>
      <c r="H573" s="25"/>
      <c r="I573" s="25"/>
      <c r="J573" s="25"/>
      <c r="K573" s="25"/>
      <c r="L573" s="25"/>
      <c r="M573" s="25"/>
      <c r="N573" s="25"/>
      <c r="O573" s="25"/>
      <c r="P573" s="25"/>
      <c r="Q573" s="25"/>
      <c r="R573" s="25"/>
      <c r="T573" s="4"/>
      <c r="V573" s="50"/>
    </row>
    <row r="574" spans="4:22" ht="14.5">
      <c r="D574" s="43"/>
      <c r="G574" s="25"/>
      <c r="H574" s="25"/>
      <c r="I574" s="25"/>
      <c r="J574" s="25"/>
      <c r="K574" s="25"/>
      <c r="L574" s="25"/>
      <c r="M574" s="25"/>
      <c r="N574" s="25"/>
      <c r="O574" s="25"/>
      <c r="P574" s="25"/>
      <c r="Q574" s="25"/>
      <c r="R574" s="25"/>
      <c r="T574" s="4"/>
      <c r="V574" s="50"/>
    </row>
    <row r="575" spans="4:22" ht="14.5">
      <c r="D575" s="43"/>
      <c r="G575" s="25"/>
      <c r="H575" s="25"/>
      <c r="I575" s="25"/>
      <c r="J575" s="25"/>
      <c r="K575" s="25"/>
      <c r="L575" s="25"/>
      <c r="M575" s="25"/>
      <c r="N575" s="25"/>
      <c r="O575" s="25"/>
      <c r="P575" s="25"/>
      <c r="Q575" s="25"/>
      <c r="R575" s="25"/>
      <c r="T575" s="4"/>
      <c r="V575" s="50"/>
    </row>
    <row r="576" spans="4:22" ht="14.5">
      <c r="D576" s="43"/>
      <c r="G576" s="25"/>
      <c r="H576" s="25"/>
      <c r="I576" s="25"/>
      <c r="J576" s="25"/>
      <c r="K576" s="25"/>
      <c r="L576" s="25"/>
      <c r="M576" s="25"/>
      <c r="N576" s="25"/>
      <c r="O576" s="25"/>
      <c r="P576" s="25"/>
      <c r="Q576" s="25"/>
      <c r="R576" s="25"/>
      <c r="T576" s="4"/>
      <c r="V576" s="50"/>
    </row>
    <row r="577" spans="4:22" ht="14.5">
      <c r="D577" s="43"/>
      <c r="G577" s="25"/>
      <c r="H577" s="25"/>
      <c r="I577" s="25"/>
      <c r="J577" s="25"/>
      <c r="K577" s="25"/>
      <c r="L577" s="25"/>
      <c r="M577" s="25"/>
      <c r="N577" s="25"/>
      <c r="O577" s="25"/>
      <c r="P577" s="25"/>
      <c r="Q577" s="25"/>
      <c r="R577" s="25"/>
      <c r="T577" s="4"/>
      <c r="V577" s="50"/>
    </row>
    <row r="578" spans="4:22" ht="14.5">
      <c r="D578" s="43"/>
      <c r="G578" s="25"/>
      <c r="H578" s="25"/>
      <c r="I578" s="25"/>
      <c r="J578" s="25"/>
      <c r="K578" s="25"/>
      <c r="L578" s="25"/>
      <c r="M578" s="25"/>
      <c r="N578" s="25"/>
      <c r="O578" s="25"/>
      <c r="P578" s="25"/>
      <c r="Q578" s="25"/>
      <c r="R578" s="25"/>
      <c r="T578" s="4"/>
      <c r="V578" s="50"/>
    </row>
    <row r="579" spans="4:22" ht="14.5">
      <c r="D579" s="43"/>
      <c r="G579" s="25"/>
      <c r="H579" s="25"/>
      <c r="I579" s="25"/>
      <c r="J579" s="25"/>
      <c r="K579" s="25"/>
      <c r="L579" s="25"/>
      <c r="M579" s="25"/>
      <c r="N579" s="25"/>
      <c r="O579" s="25"/>
      <c r="P579" s="25"/>
      <c r="Q579" s="25"/>
      <c r="R579" s="25"/>
      <c r="T579" s="4"/>
      <c r="V579" s="50"/>
    </row>
    <row r="580" spans="4:22" ht="14.5">
      <c r="D580" s="43"/>
      <c r="G580" s="25"/>
      <c r="H580" s="25"/>
      <c r="I580" s="25"/>
      <c r="J580" s="25"/>
      <c r="K580" s="25"/>
      <c r="L580" s="25"/>
      <c r="M580" s="25"/>
      <c r="N580" s="25"/>
      <c r="O580" s="25"/>
      <c r="P580" s="25"/>
      <c r="Q580" s="25"/>
      <c r="R580" s="25"/>
      <c r="T580" s="4"/>
      <c r="V580" s="50"/>
    </row>
    <row r="581" spans="4:22" ht="14.5">
      <c r="D581" s="43"/>
      <c r="G581" s="25"/>
      <c r="H581" s="25"/>
      <c r="I581" s="25"/>
      <c r="J581" s="25"/>
      <c r="K581" s="25"/>
      <c r="L581" s="25"/>
      <c r="M581" s="25"/>
      <c r="N581" s="25"/>
      <c r="O581" s="25"/>
      <c r="P581" s="25"/>
      <c r="Q581" s="25"/>
      <c r="R581" s="25"/>
      <c r="T581" s="4"/>
      <c r="V581" s="50"/>
    </row>
    <row r="582" spans="4:22" ht="14.5">
      <c r="D582" s="43"/>
      <c r="G582" s="25"/>
      <c r="H582" s="25"/>
      <c r="I582" s="25"/>
      <c r="J582" s="25"/>
      <c r="K582" s="25"/>
      <c r="L582" s="25"/>
      <c r="M582" s="25"/>
      <c r="N582" s="25"/>
      <c r="O582" s="25"/>
      <c r="P582" s="25"/>
      <c r="Q582" s="25"/>
      <c r="R582" s="25"/>
      <c r="T582" s="4"/>
      <c r="V582" s="50"/>
    </row>
    <row r="583" spans="4:22" ht="14.5">
      <c r="D583" s="43"/>
      <c r="G583" s="25"/>
      <c r="H583" s="25"/>
      <c r="I583" s="25"/>
      <c r="J583" s="25"/>
      <c r="K583" s="25"/>
      <c r="L583" s="25"/>
      <c r="M583" s="25"/>
      <c r="N583" s="25"/>
      <c r="O583" s="25"/>
      <c r="P583" s="25"/>
      <c r="Q583" s="25"/>
      <c r="R583" s="25"/>
      <c r="T583" s="4"/>
      <c r="V583" s="50"/>
    </row>
    <row r="584" spans="4:22" ht="14.5">
      <c r="D584" s="43"/>
      <c r="G584" s="25"/>
      <c r="H584" s="25"/>
      <c r="I584" s="25"/>
      <c r="J584" s="25"/>
      <c r="K584" s="25"/>
      <c r="L584" s="25"/>
      <c r="M584" s="25"/>
      <c r="N584" s="25"/>
      <c r="O584" s="25"/>
      <c r="P584" s="25"/>
      <c r="Q584" s="25"/>
      <c r="R584" s="25"/>
      <c r="T584" s="4"/>
      <c r="V584" s="50"/>
    </row>
    <row r="585" spans="4:22" ht="14.5">
      <c r="D585" s="43"/>
      <c r="G585" s="25"/>
      <c r="H585" s="25"/>
      <c r="I585" s="25"/>
      <c r="J585" s="25"/>
      <c r="K585" s="25"/>
      <c r="L585" s="25"/>
      <c r="M585" s="25"/>
      <c r="N585" s="25"/>
      <c r="O585" s="25"/>
      <c r="P585" s="25"/>
      <c r="Q585" s="25"/>
      <c r="R585" s="25"/>
      <c r="T585" s="4"/>
      <c r="V585" s="50"/>
    </row>
    <row r="586" spans="4:22" ht="14.5">
      <c r="D586" s="43"/>
      <c r="G586" s="25"/>
      <c r="H586" s="25"/>
      <c r="I586" s="25"/>
      <c r="J586" s="25"/>
      <c r="K586" s="25"/>
      <c r="L586" s="25"/>
      <c r="M586" s="25"/>
      <c r="N586" s="25"/>
      <c r="O586" s="25"/>
      <c r="P586" s="25"/>
      <c r="Q586" s="25"/>
      <c r="R586" s="25"/>
      <c r="T586" s="4"/>
      <c r="V586" s="50"/>
    </row>
    <row r="587" spans="4:22" ht="14.5">
      <c r="D587" s="43"/>
      <c r="G587" s="25"/>
      <c r="H587" s="25"/>
      <c r="I587" s="25"/>
      <c r="J587" s="25"/>
      <c r="K587" s="25"/>
      <c r="L587" s="25"/>
      <c r="M587" s="25"/>
      <c r="N587" s="25"/>
      <c r="O587" s="25"/>
      <c r="P587" s="25"/>
      <c r="Q587" s="25"/>
      <c r="R587" s="25"/>
      <c r="T587" s="4"/>
      <c r="V587" s="50"/>
    </row>
    <row r="588" spans="4:22" ht="14.5">
      <c r="D588" s="43"/>
      <c r="G588" s="25"/>
      <c r="H588" s="25"/>
      <c r="I588" s="25"/>
      <c r="J588" s="25"/>
      <c r="K588" s="25"/>
      <c r="L588" s="25"/>
      <c r="M588" s="25"/>
      <c r="N588" s="25"/>
      <c r="O588" s="25"/>
      <c r="P588" s="25"/>
      <c r="Q588" s="25"/>
      <c r="R588" s="25"/>
      <c r="T588" s="4"/>
      <c r="V588" s="50"/>
    </row>
    <row r="589" spans="4:22" ht="14.5">
      <c r="D589" s="43"/>
      <c r="G589" s="25"/>
      <c r="H589" s="25"/>
      <c r="I589" s="25"/>
      <c r="J589" s="25"/>
      <c r="K589" s="25"/>
      <c r="L589" s="25"/>
      <c r="M589" s="25"/>
      <c r="N589" s="25"/>
      <c r="O589" s="25"/>
      <c r="P589" s="25"/>
      <c r="Q589" s="25"/>
      <c r="R589" s="25"/>
      <c r="T589" s="4"/>
      <c r="V589" s="50"/>
    </row>
    <row r="590" spans="4:22" ht="14.5">
      <c r="D590" s="43"/>
      <c r="G590" s="25"/>
      <c r="H590" s="25"/>
      <c r="I590" s="25"/>
      <c r="J590" s="25"/>
      <c r="K590" s="25"/>
      <c r="L590" s="25"/>
      <c r="M590" s="25"/>
      <c r="N590" s="25"/>
      <c r="O590" s="25"/>
      <c r="P590" s="25"/>
      <c r="Q590" s="25"/>
      <c r="R590" s="25"/>
      <c r="T590" s="4"/>
      <c r="V590" s="50"/>
    </row>
    <row r="591" spans="4:22" ht="14.5">
      <c r="D591" s="43"/>
      <c r="G591" s="25"/>
      <c r="H591" s="25"/>
      <c r="I591" s="25"/>
      <c r="J591" s="25"/>
      <c r="K591" s="25"/>
      <c r="L591" s="25"/>
      <c r="M591" s="25"/>
      <c r="N591" s="25"/>
      <c r="O591" s="25"/>
      <c r="P591" s="25"/>
      <c r="Q591" s="25"/>
      <c r="R591" s="25"/>
      <c r="T591" s="4"/>
      <c r="V591" s="50"/>
    </row>
    <row r="592" spans="4:22" ht="14.5">
      <c r="D592" s="43"/>
      <c r="G592" s="25"/>
      <c r="H592" s="25"/>
      <c r="I592" s="25"/>
      <c r="J592" s="25"/>
      <c r="K592" s="25"/>
      <c r="L592" s="25"/>
      <c r="M592" s="25"/>
      <c r="N592" s="25"/>
      <c r="O592" s="25"/>
      <c r="P592" s="25"/>
      <c r="Q592" s="25"/>
      <c r="R592" s="25"/>
      <c r="T592" s="4"/>
      <c r="V592" s="50"/>
    </row>
    <row r="593" spans="4:22" ht="14.5">
      <c r="D593" s="43"/>
      <c r="G593" s="25"/>
      <c r="H593" s="25"/>
      <c r="I593" s="25"/>
      <c r="J593" s="25"/>
      <c r="K593" s="25"/>
      <c r="L593" s="25"/>
      <c r="M593" s="25"/>
      <c r="N593" s="25"/>
      <c r="O593" s="25"/>
      <c r="P593" s="25"/>
      <c r="Q593" s="25"/>
      <c r="R593" s="25"/>
      <c r="T593" s="4"/>
      <c r="V593" s="50"/>
    </row>
    <row r="594" spans="4:22" ht="14.5">
      <c r="D594" s="43"/>
      <c r="G594" s="25"/>
      <c r="H594" s="25"/>
      <c r="I594" s="25"/>
      <c r="J594" s="25"/>
      <c r="K594" s="25"/>
      <c r="L594" s="25"/>
      <c r="M594" s="25"/>
      <c r="N594" s="25"/>
      <c r="O594" s="25"/>
      <c r="P594" s="25"/>
      <c r="Q594" s="25"/>
      <c r="R594" s="25"/>
      <c r="T594" s="4"/>
      <c r="V594" s="50"/>
    </row>
    <row r="595" spans="4:22" ht="14.5">
      <c r="D595" s="43"/>
      <c r="G595" s="25"/>
      <c r="H595" s="25"/>
      <c r="I595" s="25"/>
      <c r="J595" s="25"/>
      <c r="K595" s="25"/>
      <c r="L595" s="25"/>
      <c r="M595" s="25"/>
      <c r="N595" s="25"/>
      <c r="O595" s="25"/>
      <c r="P595" s="25"/>
      <c r="Q595" s="25"/>
      <c r="R595" s="25"/>
      <c r="T595" s="4"/>
      <c r="V595" s="50"/>
    </row>
    <row r="596" spans="4:22" ht="14.5">
      <c r="D596" s="43"/>
      <c r="G596" s="25"/>
      <c r="H596" s="25"/>
      <c r="I596" s="25"/>
      <c r="J596" s="25"/>
      <c r="K596" s="25"/>
      <c r="L596" s="25"/>
      <c r="M596" s="25"/>
      <c r="N596" s="25"/>
      <c r="O596" s="25"/>
      <c r="P596" s="25"/>
      <c r="Q596" s="25"/>
      <c r="R596" s="25"/>
      <c r="T596" s="4"/>
      <c r="V596" s="50"/>
    </row>
    <row r="597" spans="4:22" ht="14.5">
      <c r="D597" s="43"/>
      <c r="G597" s="25"/>
      <c r="H597" s="25"/>
      <c r="I597" s="25"/>
      <c r="J597" s="25"/>
      <c r="K597" s="25"/>
      <c r="L597" s="25"/>
      <c r="M597" s="25"/>
      <c r="N597" s="25"/>
      <c r="O597" s="25"/>
      <c r="P597" s="25"/>
      <c r="Q597" s="25"/>
      <c r="R597" s="25"/>
      <c r="T597" s="4"/>
      <c r="V597" s="50"/>
    </row>
    <row r="598" spans="4:22" ht="14.5">
      <c r="D598" s="43"/>
      <c r="G598" s="25"/>
      <c r="H598" s="25"/>
      <c r="I598" s="25"/>
      <c r="J598" s="25"/>
      <c r="K598" s="25"/>
      <c r="L598" s="25"/>
      <c r="M598" s="25"/>
      <c r="N598" s="25"/>
      <c r="O598" s="25"/>
      <c r="P598" s="25"/>
      <c r="Q598" s="25"/>
      <c r="R598" s="25"/>
      <c r="T598" s="4"/>
      <c r="V598" s="50"/>
    </row>
    <row r="599" spans="4:22" ht="14.5">
      <c r="D599" s="43"/>
      <c r="G599" s="25"/>
      <c r="H599" s="25"/>
      <c r="I599" s="25"/>
      <c r="J599" s="25"/>
      <c r="K599" s="25"/>
      <c r="L599" s="25"/>
      <c r="M599" s="25"/>
      <c r="N599" s="25"/>
      <c r="O599" s="25"/>
      <c r="P599" s="25"/>
      <c r="Q599" s="25"/>
      <c r="R599" s="25"/>
      <c r="T599" s="4"/>
      <c r="V599" s="50"/>
    </row>
    <row r="600" spans="4:22" ht="14.5">
      <c r="D600" s="43"/>
      <c r="G600" s="25"/>
      <c r="H600" s="25"/>
      <c r="I600" s="25"/>
      <c r="J600" s="25"/>
      <c r="K600" s="25"/>
      <c r="L600" s="25"/>
      <c r="M600" s="25"/>
      <c r="N600" s="25"/>
      <c r="O600" s="25"/>
      <c r="P600" s="25"/>
      <c r="Q600" s="25"/>
      <c r="R600" s="25"/>
      <c r="T600" s="4"/>
      <c r="V600" s="50"/>
    </row>
    <row r="601" spans="4:22" ht="14.5">
      <c r="D601" s="43"/>
      <c r="G601" s="25"/>
      <c r="H601" s="25"/>
      <c r="I601" s="25"/>
      <c r="J601" s="25"/>
      <c r="K601" s="25"/>
      <c r="L601" s="25"/>
      <c r="M601" s="25"/>
      <c r="N601" s="25"/>
      <c r="O601" s="25"/>
      <c r="P601" s="25"/>
      <c r="Q601" s="25"/>
      <c r="R601" s="25"/>
      <c r="T601" s="4"/>
      <c r="V601" s="50"/>
    </row>
    <row r="602" spans="4:22" ht="14.5">
      <c r="D602" s="43"/>
      <c r="G602" s="25"/>
      <c r="H602" s="25"/>
      <c r="I602" s="25"/>
      <c r="J602" s="25"/>
      <c r="K602" s="25"/>
      <c r="L602" s="25"/>
      <c r="M602" s="25"/>
      <c r="N602" s="25"/>
      <c r="O602" s="25"/>
      <c r="P602" s="25"/>
      <c r="Q602" s="25"/>
      <c r="R602" s="25"/>
      <c r="T602" s="4"/>
      <c r="V602" s="50"/>
    </row>
    <row r="603" spans="4:22" ht="14.5">
      <c r="D603" s="43"/>
      <c r="G603" s="25"/>
      <c r="H603" s="25"/>
      <c r="I603" s="25"/>
      <c r="J603" s="25"/>
      <c r="K603" s="25"/>
      <c r="L603" s="25"/>
      <c r="M603" s="25"/>
      <c r="N603" s="25"/>
      <c r="O603" s="25"/>
      <c r="P603" s="25"/>
      <c r="Q603" s="25"/>
      <c r="R603" s="25"/>
      <c r="T603" s="4"/>
      <c r="V603" s="50"/>
    </row>
    <row r="604" spans="4:22" ht="14.5">
      <c r="D604" s="43"/>
      <c r="G604" s="25"/>
      <c r="H604" s="25"/>
      <c r="I604" s="25"/>
      <c r="J604" s="25"/>
      <c r="K604" s="25"/>
      <c r="L604" s="25"/>
      <c r="M604" s="25"/>
      <c r="N604" s="25"/>
      <c r="O604" s="25"/>
      <c r="P604" s="25"/>
      <c r="Q604" s="25"/>
      <c r="R604" s="25"/>
      <c r="T604" s="4"/>
      <c r="V604" s="50"/>
    </row>
    <row r="605" spans="4:22" ht="14.5">
      <c r="D605" s="43"/>
      <c r="G605" s="25"/>
      <c r="H605" s="25"/>
      <c r="I605" s="25"/>
      <c r="J605" s="25"/>
      <c r="K605" s="25"/>
      <c r="L605" s="25"/>
      <c r="M605" s="25"/>
      <c r="N605" s="25"/>
      <c r="O605" s="25"/>
      <c r="P605" s="25"/>
      <c r="Q605" s="25"/>
      <c r="R605" s="25"/>
      <c r="T605" s="4"/>
      <c r="V605" s="50"/>
    </row>
    <row r="606" spans="4:22" ht="14.5">
      <c r="D606" s="43"/>
      <c r="G606" s="25"/>
      <c r="H606" s="25"/>
      <c r="I606" s="25"/>
      <c r="J606" s="25"/>
      <c r="K606" s="25"/>
      <c r="L606" s="25"/>
      <c r="M606" s="25"/>
      <c r="N606" s="25"/>
      <c r="O606" s="25"/>
      <c r="P606" s="25"/>
      <c r="Q606" s="25"/>
      <c r="R606" s="25"/>
      <c r="T606" s="4"/>
      <c r="V606" s="50"/>
    </row>
    <row r="607" spans="4:22" ht="14.5">
      <c r="D607" s="43"/>
      <c r="G607" s="25"/>
      <c r="H607" s="25"/>
      <c r="I607" s="25"/>
      <c r="J607" s="25"/>
      <c r="K607" s="25"/>
      <c r="L607" s="25"/>
      <c r="M607" s="25"/>
      <c r="N607" s="25"/>
      <c r="O607" s="25"/>
      <c r="P607" s="25"/>
      <c r="Q607" s="25"/>
      <c r="R607" s="25"/>
      <c r="T607" s="4"/>
      <c r="V607" s="50"/>
    </row>
    <row r="608" spans="4:22" ht="14.5">
      <c r="D608" s="43"/>
      <c r="G608" s="25"/>
      <c r="H608" s="25"/>
      <c r="I608" s="25"/>
      <c r="J608" s="25"/>
      <c r="K608" s="25"/>
      <c r="L608" s="25"/>
      <c r="M608" s="25"/>
      <c r="N608" s="25"/>
      <c r="O608" s="25"/>
      <c r="P608" s="25"/>
      <c r="Q608" s="25"/>
      <c r="R608" s="25"/>
      <c r="T608" s="4"/>
      <c r="V608" s="50"/>
    </row>
    <row r="609" spans="4:22" ht="14.5">
      <c r="D609" s="43"/>
      <c r="G609" s="25"/>
      <c r="H609" s="25"/>
      <c r="I609" s="25"/>
      <c r="J609" s="25"/>
      <c r="K609" s="25"/>
      <c r="L609" s="25"/>
      <c r="M609" s="25"/>
      <c r="N609" s="25"/>
      <c r="O609" s="25"/>
      <c r="P609" s="25"/>
      <c r="Q609" s="25"/>
      <c r="R609" s="25"/>
      <c r="T609" s="4"/>
      <c r="V609" s="50"/>
    </row>
    <row r="610" spans="4:22" ht="14.5">
      <c r="D610" s="43"/>
      <c r="G610" s="25"/>
      <c r="H610" s="25"/>
      <c r="I610" s="25"/>
      <c r="J610" s="25"/>
      <c r="K610" s="25"/>
      <c r="L610" s="25"/>
      <c r="M610" s="25"/>
      <c r="N610" s="25"/>
      <c r="O610" s="25"/>
      <c r="P610" s="25"/>
      <c r="Q610" s="25"/>
      <c r="R610" s="25"/>
      <c r="T610" s="4"/>
      <c r="V610" s="50"/>
    </row>
    <row r="611" spans="4:22" ht="14.5">
      <c r="D611" s="43"/>
      <c r="G611" s="25"/>
      <c r="H611" s="25"/>
      <c r="I611" s="25"/>
      <c r="J611" s="25"/>
      <c r="K611" s="25"/>
      <c r="L611" s="25"/>
      <c r="M611" s="25"/>
      <c r="N611" s="25"/>
      <c r="O611" s="25"/>
      <c r="P611" s="25"/>
      <c r="Q611" s="25"/>
      <c r="R611" s="25"/>
      <c r="T611" s="4"/>
      <c r="V611" s="50"/>
    </row>
    <row r="612" spans="4:22" ht="14.5">
      <c r="D612" s="43"/>
      <c r="G612" s="25"/>
      <c r="H612" s="25"/>
      <c r="I612" s="25"/>
      <c r="J612" s="25"/>
      <c r="K612" s="25"/>
      <c r="L612" s="25"/>
      <c r="M612" s="25"/>
      <c r="N612" s="25"/>
      <c r="O612" s="25"/>
      <c r="P612" s="25"/>
      <c r="Q612" s="25"/>
      <c r="R612" s="25"/>
      <c r="T612" s="4"/>
      <c r="V612" s="50"/>
    </row>
    <row r="613" spans="4:22" ht="14.5">
      <c r="D613" s="43"/>
      <c r="G613" s="25"/>
      <c r="H613" s="25"/>
      <c r="I613" s="25"/>
      <c r="J613" s="25"/>
      <c r="K613" s="25"/>
      <c r="L613" s="25"/>
      <c r="M613" s="25"/>
      <c r="N613" s="25"/>
      <c r="O613" s="25"/>
      <c r="P613" s="25"/>
      <c r="Q613" s="25"/>
      <c r="R613" s="25"/>
      <c r="T613" s="4"/>
      <c r="V613" s="50"/>
    </row>
    <row r="614" spans="4:22" ht="14.5">
      <c r="D614" s="43"/>
      <c r="G614" s="25"/>
      <c r="H614" s="25"/>
      <c r="I614" s="25"/>
      <c r="J614" s="25"/>
      <c r="K614" s="25"/>
      <c r="L614" s="25"/>
      <c r="M614" s="25"/>
      <c r="N614" s="25"/>
      <c r="O614" s="25"/>
      <c r="P614" s="25"/>
      <c r="Q614" s="25"/>
      <c r="R614" s="25"/>
      <c r="T614" s="4"/>
      <c r="V614" s="50"/>
    </row>
    <row r="615" spans="4:22" ht="14.5">
      <c r="D615" s="43"/>
      <c r="G615" s="25"/>
      <c r="H615" s="25"/>
      <c r="I615" s="25"/>
      <c r="J615" s="25"/>
      <c r="K615" s="25"/>
      <c r="L615" s="25"/>
      <c r="M615" s="25"/>
      <c r="N615" s="25"/>
      <c r="O615" s="25"/>
      <c r="P615" s="25"/>
      <c r="Q615" s="25"/>
      <c r="R615" s="25"/>
      <c r="T615" s="4"/>
      <c r="V615" s="50"/>
    </row>
    <row r="616" spans="4:22" ht="14.5">
      <c r="D616" s="43"/>
      <c r="G616" s="25"/>
      <c r="H616" s="25"/>
      <c r="I616" s="25"/>
      <c r="J616" s="25"/>
      <c r="K616" s="25"/>
      <c r="L616" s="25"/>
      <c r="M616" s="25"/>
      <c r="N616" s="25"/>
      <c r="O616" s="25"/>
      <c r="P616" s="25"/>
      <c r="Q616" s="25"/>
      <c r="R616" s="25"/>
      <c r="T616" s="4"/>
      <c r="V616" s="50"/>
    </row>
    <row r="617" spans="4:22" ht="14.5">
      <c r="D617" s="43"/>
      <c r="G617" s="25"/>
      <c r="H617" s="25"/>
      <c r="I617" s="25"/>
      <c r="J617" s="25"/>
      <c r="K617" s="25"/>
      <c r="L617" s="25"/>
      <c r="M617" s="25"/>
      <c r="N617" s="25"/>
      <c r="O617" s="25"/>
      <c r="P617" s="25"/>
      <c r="Q617" s="25"/>
      <c r="R617" s="25"/>
      <c r="T617" s="4"/>
      <c r="V617" s="50"/>
    </row>
    <row r="618" spans="4:22" ht="14.5">
      <c r="D618" s="43"/>
      <c r="G618" s="25"/>
      <c r="H618" s="25"/>
      <c r="I618" s="25"/>
      <c r="J618" s="25"/>
      <c r="K618" s="25"/>
      <c r="L618" s="25"/>
      <c r="M618" s="25"/>
      <c r="N618" s="25"/>
      <c r="O618" s="25"/>
      <c r="P618" s="25"/>
      <c r="Q618" s="25"/>
      <c r="R618" s="25"/>
      <c r="T618" s="4"/>
      <c r="V618" s="50"/>
    </row>
    <row r="619" spans="4:22" ht="14.5">
      <c r="D619" s="43"/>
      <c r="G619" s="25"/>
      <c r="H619" s="25"/>
      <c r="I619" s="25"/>
      <c r="J619" s="25"/>
      <c r="K619" s="25"/>
      <c r="L619" s="25"/>
      <c r="M619" s="25"/>
      <c r="N619" s="25"/>
      <c r="O619" s="25"/>
      <c r="P619" s="25"/>
      <c r="Q619" s="25"/>
      <c r="R619" s="25"/>
      <c r="T619" s="4"/>
      <c r="V619" s="50"/>
    </row>
    <row r="620" spans="4:22" ht="14.5">
      <c r="D620" s="43"/>
      <c r="G620" s="25"/>
      <c r="H620" s="25"/>
      <c r="I620" s="25"/>
      <c r="J620" s="25"/>
      <c r="K620" s="25"/>
      <c r="L620" s="25"/>
      <c r="M620" s="25"/>
      <c r="N620" s="25"/>
      <c r="O620" s="25"/>
      <c r="P620" s="25"/>
      <c r="Q620" s="25"/>
      <c r="R620" s="25"/>
      <c r="T620" s="4"/>
      <c r="V620" s="50"/>
    </row>
    <row r="621" spans="4:22" ht="14.5">
      <c r="D621" s="43"/>
      <c r="G621" s="25"/>
      <c r="H621" s="25"/>
      <c r="I621" s="25"/>
      <c r="J621" s="25"/>
      <c r="K621" s="25"/>
      <c r="L621" s="25"/>
      <c r="M621" s="25"/>
      <c r="N621" s="25"/>
      <c r="O621" s="25"/>
      <c r="P621" s="25"/>
      <c r="Q621" s="25"/>
      <c r="R621" s="25"/>
      <c r="T621" s="4"/>
      <c r="V621" s="50"/>
    </row>
    <row r="622" spans="4:22" ht="14.5">
      <c r="D622" s="43"/>
      <c r="G622" s="25"/>
      <c r="H622" s="25"/>
      <c r="I622" s="25"/>
      <c r="J622" s="25"/>
      <c r="K622" s="25"/>
      <c r="L622" s="25"/>
      <c r="M622" s="25"/>
      <c r="N622" s="25"/>
      <c r="O622" s="25"/>
      <c r="P622" s="25"/>
      <c r="Q622" s="25"/>
      <c r="R622" s="25"/>
      <c r="T622" s="4"/>
      <c r="V622" s="50"/>
    </row>
    <row r="623" spans="4:22" ht="14.5">
      <c r="D623" s="43"/>
      <c r="G623" s="25"/>
      <c r="H623" s="25"/>
      <c r="I623" s="25"/>
      <c r="J623" s="25"/>
      <c r="K623" s="25"/>
      <c r="L623" s="25"/>
      <c r="M623" s="25"/>
      <c r="N623" s="25"/>
      <c r="O623" s="25"/>
      <c r="P623" s="25"/>
      <c r="Q623" s="25"/>
      <c r="R623" s="25"/>
      <c r="T623" s="4"/>
      <c r="V623" s="50"/>
    </row>
    <row r="624" spans="4:22" ht="14.5">
      <c r="D624" s="43"/>
      <c r="G624" s="25"/>
      <c r="H624" s="25"/>
      <c r="I624" s="25"/>
      <c r="J624" s="25"/>
      <c r="K624" s="25"/>
      <c r="L624" s="25"/>
      <c r="M624" s="25"/>
      <c r="N624" s="25"/>
      <c r="O624" s="25"/>
      <c r="P624" s="25"/>
      <c r="Q624" s="25"/>
      <c r="R624" s="25"/>
      <c r="T624" s="4"/>
      <c r="V624" s="50"/>
    </row>
    <row r="625" spans="4:22" ht="14.5">
      <c r="D625" s="43"/>
      <c r="G625" s="25"/>
      <c r="H625" s="25"/>
      <c r="I625" s="25"/>
      <c r="J625" s="25"/>
      <c r="K625" s="25"/>
      <c r="L625" s="25"/>
      <c r="M625" s="25"/>
      <c r="N625" s="25"/>
      <c r="O625" s="25"/>
      <c r="P625" s="25"/>
      <c r="Q625" s="25"/>
      <c r="R625" s="25"/>
      <c r="T625" s="4"/>
      <c r="V625" s="50"/>
    </row>
    <row r="626" spans="4:22" ht="14.5">
      <c r="D626" s="43"/>
      <c r="G626" s="25"/>
      <c r="H626" s="25"/>
      <c r="I626" s="25"/>
      <c r="J626" s="25"/>
      <c r="K626" s="25"/>
      <c r="L626" s="25"/>
      <c r="M626" s="25"/>
      <c r="N626" s="25"/>
      <c r="O626" s="25"/>
      <c r="P626" s="25"/>
      <c r="Q626" s="25"/>
      <c r="R626" s="25"/>
      <c r="T626" s="4"/>
      <c r="V626" s="50"/>
    </row>
    <row r="627" spans="4:22" ht="14.5">
      <c r="D627" s="43"/>
      <c r="G627" s="25"/>
      <c r="H627" s="25"/>
      <c r="I627" s="25"/>
      <c r="J627" s="25"/>
      <c r="K627" s="25"/>
      <c r="L627" s="25"/>
      <c r="M627" s="25"/>
      <c r="N627" s="25"/>
      <c r="O627" s="25"/>
      <c r="P627" s="25"/>
      <c r="Q627" s="25"/>
      <c r="R627" s="25"/>
      <c r="T627" s="4"/>
      <c r="V627" s="50"/>
    </row>
    <row r="628" spans="4:22" ht="14.5">
      <c r="D628" s="43"/>
      <c r="G628" s="25"/>
      <c r="H628" s="25"/>
      <c r="I628" s="25"/>
      <c r="J628" s="25"/>
      <c r="K628" s="25"/>
      <c r="L628" s="25"/>
      <c r="M628" s="25"/>
      <c r="N628" s="25"/>
      <c r="O628" s="25"/>
      <c r="P628" s="25"/>
      <c r="Q628" s="25"/>
      <c r="R628" s="25"/>
      <c r="T628" s="4"/>
      <c r="V628" s="50"/>
    </row>
    <row r="629" spans="4:22" ht="14.5">
      <c r="D629" s="43"/>
      <c r="G629" s="25"/>
      <c r="H629" s="25"/>
      <c r="I629" s="25"/>
      <c r="J629" s="25"/>
      <c r="K629" s="25"/>
      <c r="L629" s="25"/>
      <c r="M629" s="25"/>
      <c r="N629" s="25"/>
      <c r="O629" s="25"/>
      <c r="P629" s="25"/>
      <c r="Q629" s="25"/>
      <c r="R629" s="25"/>
      <c r="T629" s="4"/>
      <c r="V629" s="50"/>
    </row>
    <row r="630" spans="4:22" ht="14.5">
      <c r="D630" s="43"/>
      <c r="G630" s="25"/>
      <c r="H630" s="25"/>
      <c r="I630" s="25"/>
      <c r="J630" s="25"/>
      <c r="K630" s="25"/>
      <c r="L630" s="25"/>
      <c r="M630" s="25"/>
      <c r="N630" s="25"/>
      <c r="O630" s="25"/>
      <c r="P630" s="25"/>
      <c r="Q630" s="25"/>
      <c r="R630" s="25"/>
      <c r="T630" s="4"/>
      <c r="V630" s="50"/>
    </row>
    <row r="631" spans="4:22" ht="14.5">
      <c r="D631" s="43"/>
      <c r="G631" s="25"/>
      <c r="H631" s="25"/>
      <c r="I631" s="25"/>
      <c r="J631" s="25"/>
      <c r="K631" s="25"/>
      <c r="L631" s="25"/>
      <c r="M631" s="25"/>
      <c r="N631" s="25"/>
      <c r="O631" s="25"/>
      <c r="P631" s="25"/>
      <c r="Q631" s="25"/>
      <c r="R631" s="25"/>
      <c r="T631" s="4"/>
      <c r="V631" s="50"/>
    </row>
    <row r="632" spans="4:22" ht="14.5">
      <c r="D632" s="43"/>
      <c r="G632" s="25"/>
      <c r="H632" s="25"/>
      <c r="I632" s="25"/>
      <c r="J632" s="25"/>
      <c r="K632" s="25"/>
      <c r="L632" s="25"/>
      <c r="M632" s="25"/>
      <c r="N632" s="25"/>
      <c r="O632" s="25"/>
      <c r="P632" s="25"/>
      <c r="Q632" s="25"/>
      <c r="R632" s="25"/>
      <c r="T632" s="4"/>
      <c r="V632" s="50"/>
    </row>
    <row r="633" spans="4:22" ht="14.5">
      <c r="D633" s="43"/>
      <c r="G633" s="25"/>
      <c r="H633" s="25"/>
      <c r="I633" s="25"/>
      <c r="J633" s="25"/>
      <c r="K633" s="25"/>
      <c r="L633" s="25"/>
      <c r="M633" s="25"/>
      <c r="N633" s="25"/>
      <c r="O633" s="25"/>
      <c r="P633" s="25"/>
      <c r="Q633" s="25"/>
      <c r="R633" s="25"/>
      <c r="T633" s="4"/>
      <c r="V633" s="50"/>
    </row>
    <row r="634" spans="4:22" ht="14.5">
      <c r="D634" s="43"/>
      <c r="G634" s="25"/>
      <c r="H634" s="25"/>
      <c r="I634" s="25"/>
      <c r="J634" s="25"/>
      <c r="K634" s="25"/>
      <c r="L634" s="25"/>
      <c r="M634" s="25"/>
      <c r="N634" s="25"/>
      <c r="O634" s="25"/>
      <c r="P634" s="25"/>
      <c r="Q634" s="25"/>
      <c r="R634" s="25"/>
      <c r="T634" s="4"/>
      <c r="V634" s="50"/>
    </row>
    <row r="635" spans="4:22" ht="14.5">
      <c r="D635" s="43"/>
      <c r="G635" s="25"/>
      <c r="H635" s="25"/>
      <c r="I635" s="25"/>
      <c r="J635" s="25"/>
      <c r="K635" s="25"/>
      <c r="L635" s="25"/>
      <c r="M635" s="25"/>
      <c r="N635" s="25"/>
      <c r="O635" s="25"/>
      <c r="P635" s="25"/>
      <c r="Q635" s="25"/>
      <c r="R635" s="25"/>
      <c r="T635" s="4"/>
      <c r="V635" s="50"/>
    </row>
    <row r="636" spans="4:22" ht="14.5">
      <c r="D636" s="43"/>
      <c r="G636" s="25"/>
      <c r="H636" s="25"/>
      <c r="I636" s="25"/>
      <c r="J636" s="25"/>
      <c r="K636" s="25"/>
      <c r="L636" s="25"/>
      <c r="M636" s="25"/>
      <c r="N636" s="25"/>
      <c r="O636" s="25"/>
      <c r="P636" s="25"/>
      <c r="Q636" s="25"/>
      <c r="R636" s="25"/>
      <c r="T636" s="4"/>
      <c r="V636" s="50"/>
    </row>
    <row r="637" spans="4:22" ht="14.5">
      <c r="D637" s="43"/>
      <c r="G637" s="25"/>
      <c r="H637" s="25"/>
      <c r="I637" s="25"/>
      <c r="J637" s="25"/>
      <c r="K637" s="25"/>
      <c r="L637" s="25"/>
      <c r="M637" s="25"/>
      <c r="N637" s="25"/>
      <c r="O637" s="25"/>
      <c r="P637" s="25"/>
      <c r="Q637" s="25"/>
      <c r="R637" s="25"/>
      <c r="T637" s="4"/>
      <c r="V637" s="50"/>
    </row>
    <row r="638" spans="4:22" ht="14.5">
      <c r="D638" s="43"/>
      <c r="G638" s="25"/>
      <c r="H638" s="25"/>
      <c r="I638" s="25"/>
      <c r="J638" s="25"/>
      <c r="K638" s="25"/>
      <c r="L638" s="25"/>
      <c r="M638" s="25"/>
      <c r="N638" s="25"/>
      <c r="O638" s="25"/>
      <c r="P638" s="25"/>
      <c r="Q638" s="25"/>
      <c r="R638" s="25"/>
      <c r="T638" s="4"/>
      <c r="V638" s="50"/>
    </row>
    <row r="639" spans="4:22" ht="14.5">
      <c r="D639" s="43"/>
      <c r="G639" s="25"/>
      <c r="H639" s="25"/>
      <c r="I639" s="25"/>
      <c r="J639" s="25"/>
      <c r="K639" s="25"/>
      <c r="L639" s="25"/>
      <c r="M639" s="25"/>
      <c r="N639" s="25"/>
      <c r="O639" s="25"/>
      <c r="P639" s="25"/>
      <c r="Q639" s="25"/>
      <c r="R639" s="25"/>
      <c r="T639" s="4"/>
      <c r="V639" s="50"/>
    </row>
    <row r="640" spans="4:22" ht="14.5">
      <c r="D640" s="43"/>
      <c r="G640" s="25"/>
      <c r="H640" s="25"/>
      <c r="I640" s="25"/>
      <c r="J640" s="25"/>
      <c r="K640" s="25"/>
      <c r="L640" s="25"/>
      <c r="M640" s="25"/>
      <c r="N640" s="25"/>
      <c r="O640" s="25"/>
      <c r="P640" s="25"/>
      <c r="Q640" s="25"/>
      <c r="R640" s="25"/>
      <c r="T640" s="4"/>
      <c r="V640" s="50"/>
    </row>
    <row r="641" spans="4:22" ht="14.5">
      <c r="D641" s="43"/>
      <c r="G641" s="25"/>
      <c r="H641" s="25"/>
      <c r="I641" s="25"/>
      <c r="J641" s="25"/>
      <c r="K641" s="25"/>
      <c r="L641" s="25"/>
      <c r="M641" s="25"/>
      <c r="N641" s="25"/>
      <c r="O641" s="25"/>
      <c r="P641" s="25"/>
      <c r="Q641" s="25"/>
      <c r="R641" s="25"/>
      <c r="T641" s="4"/>
      <c r="V641" s="50"/>
    </row>
    <row r="642" spans="4:22" ht="14.5">
      <c r="D642" s="43"/>
      <c r="G642" s="25"/>
      <c r="H642" s="25"/>
      <c r="I642" s="25"/>
      <c r="J642" s="25"/>
      <c r="K642" s="25"/>
      <c r="L642" s="25"/>
      <c r="M642" s="25"/>
      <c r="N642" s="25"/>
      <c r="O642" s="25"/>
      <c r="P642" s="25"/>
      <c r="Q642" s="25"/>
      <c r="R642" s="25"/>
      <c r="T642" s="4"/>
      <c r="V642" s="50"/>
    </row>
    <row r="643" spans="4:22" ht="14.5">
      <c r="D643" s="43"/>
      <c r="G643" s="25"/>
      <c r="H643" s="25"/>
      <c r="I643" s="25"/>
      <c r="J643" s="25"/>
      <c r="K643" s="25"/>
      <c r="L643" s="25"/>
      <c r="M643" s="25"/>
      <c r="N643" s="25"/>
      <c r="O643" s="25"/>
      <c r="P643" s="25"/>
      <c r="Q643" s="25"/>
      <c r="R643" s="25"/>
      <c r="T643" s="4"/>
      <c r="V643" s="50"/>
    </row>
    <row r="644" spans="4:22" ht="14.5">
      <c r="D644" s="43"/>
      <c r="G644" s="25"/>
      <c r="H644" s="25"/>
      <c r="I644" s="25"/>
      <c r="J644" s="25"/>
      <c r="K644" s="25"/>
      <c r="L644" s="25"/>
      <c r="M644" s="25"/>
      <c r="N644" s="25"/>
      <c r="O644" s="25"/>
      <c r="P644" s="25"/>
      <c r="Q644" s="25"/>
      <c r="R644" s="25"/>
      <c r="T644" s="4"/>
      <c r="V644" s="50"/>
    </row>
    <row r="645" spans="4:22" ht="14.5">
      <c r="D645" s="43"/>
      <c r="G645" s="25"/>
      <c r="H645" s="25"/>
      <c r="I645" s="25"/>
      <c r="J645" s="25"/>
      <c r="K645" s="25"/>
      <c r="L645" s="25"/>
      <c r="M645" s="25"/>
      <c r="N645" s="25"/>
      <c r="O645" s="25"/>
      <c r="P645" s="25"/>
      <c r="Q645" s="25"/>
      <c r="R645" s="25"/>
      <c r="T645" s="4"/>
      <c r="V645" s="50"/>
    </row>
    <row r="646" spans="4:22" ht="14.5">
      <c r="D646" s="43"/>
      <c r="G646" s="25"/>
      <c r="H646" s="25"/>
      <c r="I646" s="25"/>
      <c r="J646" s="25"/>
      <c r="K646" s="25"/>
      <c r="L646" s="25"/>
      <c r="M646" s="25"/>
      <c r="N646" s="25"/>
      <c r="O646" s="25"/>
      <c r="P646" s="25"/>
      <c r="Q646" s="25"/>
      <c r="R646" s="25"/>
      <c r="T646" s="4"/>
      <c r="V646" s="50"/>
    </row>
    <row r="647" spans="4:22" ht="14.5">
      <c r="D647" s="43"/>
      <c r="G647" s="25"/>
      <c r="H647" s="25"/>
      <c r="I647" s="25"/>
      <c r="J647" s="25"/>
      <c r="K647" s="25"/>
      <c r="L647" s="25"/>
      <c r="M647" s="25"/>
      <c r="N647" s="25"/>
      <c r="O647" s="25"/>
      <c r="P647" s="25"/>
      <c r="Q647" s="25"/>
      <c r="R647" s="25"/>
      <c r="T647" s="4"/>
      <c r="V647" s="50"/>
    </row>
    <row r="648" spans="4:22" ht="14.5">
      <c r="D648" s="43"/>
      <c r="G648" s="25"/>
      <c r="H648" s="25"/>
      <c r="I648" s="25"/>
      <c r="J648" s="25"/>
      <c r="K648" s="25"/>
      <c r="L648" s="25"/>
      <c r="M648" s="25"/>
      <c r="N648" s="25"/>
      <c r="O648" s="25"/>
      <c r="P648" s="25"/>
      <c r="Q648" s="25"/>
      <c r="R648" s="25"/>
      <c r="T648" s="4"/>
      <c r="V648" s="50"/>
    </row>
    <row r="649" spans="4:22" ht="14.5">
      <c r="D649" s="43"/>
      <c r="G649" s="25"/>
      <c r="H649" s="25"/>
      <c r="I649" s="25"/>
      <c r="J649" s="25"/>
      <c r="K649" s="25"/>
      <c r="L649" s="25"/>
      <c r="M649" s="25"/>
      <c r="N649" s="25"/>
      <c r="O649" s="25"/>
      <c r="P649" s="25"/>
      <c r="Q649" s="25"/>
      <c r="R649" s="25"/>
      <c r="T649" s="4"/>
      <c r="V649" s="50"/>
    </row>
    <row r="650" spans="4:22" ht="14.5">
      <c r="D650" s="43"/>
      <c r="G650" s="25"/>
      <c r="H650" s="25"/>
      <c r="I650" s="25"/>
      <c r="J650" s="25"/>
      <c r="K650" s="25"/>
      <c r="L650" s="25"/>
      <c r="M650" s="25"/>
      <c r="N650" s="25"/>
      <c r="O650" s="25"/>
      <c r="P650" s="25"/>
      <c r="Q650" s="25"/>
      <c r="R650" s="25"/>
      <c r="T650" s="4"/>
      <c r="V650" s="50"/>
    </row>
    <row r="651" spans="4:22" ht="14.5">
      <c r="D651" s="43"/>
      <c r="G651" s="25"/>
      <c r="H651" s="25"/>
      <c r="I651" s="25"/>
      <c r="J651" s="25"/>
      <c r="K651" s="25"/>
      <c r="L651" s="25"/>
      <c r="M651" s="25"/>
      <c r="N651" s="25"/>
      <c r="O651" s="25"/>
      <c r="P651" s="25"/>
      <c r="Q651" s="25"/>
      <c r="R651" s="25"/>
      <c r="T651" s="4"/>
      <c r="V651" s="50"/>
    </row>
    <row r="652" spans="4:22" ht="14.5">
      <c r="D652" s="43"/>
      <c r="G652" s="25"/>
      <c r="H652" s="25"/>
      <c r="I652" s="25"/>
      <c r="J652" s="25"/>
      <c r="K652" s="25"/>
      <c r="L652" s="25"/>
      <c r="M652" s="25"/>
      <c r="N652" s="25"/>
      <c r="O652" s="25"/>
      <c r="P652" s="25"/>
      <c r="Q652" s="25"/>
      <c r="R652" s="25"/>
      <c r="T652" s="4"/>
      <c r="V652" s="50"/>
    </row>
    <row r="653" spans="4:22" ht="14.5">
      <c r="D653" s="43"/>
      <c r="G653" s="25"/>
      <c r="H653" s="25"/>
      <c r="I653" s="25"/>
      <c r="J653" s="25"/>
      <c r="K653" s="25"/>
      <c r="L653" s="25"/>
      <c r="M653" s="25"/>
      <c r="N653" s="25"/>
      <c r="O653" s="25"/>
      <c r="P653" s="25"/>
      <c r="Q653" s="25"/>
      <c r="R653" s="25"/>
      <c r="T653" s="4"/>
      <c r="V653" s="50"/>
    </row>
    <row r="654" spans="4:22" ht="14.5">
      <c r="D654" s="43"/>
      <c r="G654" s="25"/>
      <c r="H654" s="25"/>
      <c r="I654" s="25"/>
      <c r="J654" s="25"/>
      <c r="K654" s="25"/>
      <c r="L654" s="25"/>
      <c r="M654" s="25"/>
      <c r="N654" s="25"/>
      <c r="O654" s="25"/>
      <c r="P654" s="25"/>
      <c r="Q654" s="25"/>
      <c r="R654" s="25"/>
      <c r="T654" s="4"/>
      <c r="V654" s="50"/>
    </row>
    <row r="655" spans="4:22" ht="14.5">
      <c r="D655" s="43"/>
      <c r="G655" s="25"/>
      <c r="H655" s="25"/>
      <c r="I655" s="25"/>
      <c r="J655" s="25"/>
      <c r="K655" s="25"/>
      <c r="L655" s="25"/>
      <c r="M655" s="25"/>
      <c r="N655" s="25"/>
      <c r="O655" s="25"/>
      <c r="P655" s="25"/>
      <c r="Q655" s="25"/>
      <c r="R655" s="25"/>
      <c r="T655" s="4"/>
      <c r="V655" s="50"/>
    </row>
    <row r="656" spans="4:22" ht="14.5">
      <c r="D656" s="43"/>
      <c r="G656" s="25"/>
      <c r="H656" s="25"/>
      <c r="I656" s="25"/>
      <c r="J656" s="25"/>
      <c r="K656" s="25"/>
      <c r="L656" s="25"/>
      <c r="M656" s="25"/>
      <c r="N656" s="25"/>
      <c r="O656" s="25"/>
      <c r="P656" s="25"/>
      <c r="Q656" s="25"/>
      <c r="R656" s="25"/>
      <c r="T656" s="4"/>
      <c r="V656" s="50"/>
    </row>
    <row r="657" spans="4:22" ht="14.5">
      <c r="D657" s="43"/>
      <c r="G657" s="25"/>
      <c r="H657" s="25"/>
      <c r="I657" s="25"/>
      <c r="J657" s="25"/>
      <c r="K657" s="25"/>
      <c r="L657" s="25"/>
      <c r="M657" s="25"/>
      <c r="N657" s="25"/>
      <c r="O657" s="25"/>
      <c r="P657" s="25"/>
      <c r="Q657" s="25"/>
      <c r="R657" s="25"/>
      <c r="T657" s="4"/>
      <c r="V657" s="50"/>
    </row>
    <row r="658" spans="4:22" ht="14.5">
      <c r="D658" s="43"/>
      <c r="G658" s="25"/>
      <c r="H658" s="25"/>
      <c r="I658" s="25"/>
      <c r="J658" s="25"/>
      <c r="K658" s="25"/>
      <c r="L658" s="25"/>
      <c r="M658" s="25"/>
      <c r="N658" s="25"/>
      <c r="O658" s="25"/>
      <c r="P658" s="25"/>
      <c r="Q658" s="25"/>
      <c r="R658" s="25"/>
      <c r="T658" s="4"/>
      <c r="V658" s="50"/>
    </row>
    <row r="659" spans="4:22" ht="14.5">
      <c r="D659" s="43"/>
      <c r="G659" s="25"/>
      <c r="H659" s="25"/>
      <c r="I659" s="25"/>
      <c r="J659" s="25"/>
      <c r="K659" s="25"/>
      <c r="L659" s="25"/>
      <c r="M659" s="25"/>
      <c r="N659" s="25"/>
      <c r="O659" s="25"/>
      <c r="P659" s="25"/>
      <c r="Q659" s="25"/>
      <c r="R659" s="25"/>
      <c r="T659" s="4"/>
      <c r="V659" s="50"/>
    </row>
    <row r="660" spans="4:22" ht="14.5">
      <c r="D660" s="43"/>
      <c r="G660" s="25"/>
      <c r="H660" s="25"/>
      <c r="I660" s="25"/>
      <c r="J660" s="25"/>
      <c r="K660" s="25"/>
      <c r="L660" s="25"/>
      <c r="M660" s="25"/>
      <c r="N660" s="25"/>
      <c r="O660" s="25"/>
      <c r="P660" s="25"/>
      <c r="Q660" s="25"/>
      <c r="R660" s="25"/>
      <c r="T660" s="4"/>
      <c r="V660" s="50"/>
    </row>
    <row r="661" spans="4:22" ht="14.5">
      <c r="D661" s="43"/>
      <c r="G661" s="25"/>
      <c r="H661" s="25"/>
      <c r="I661" s="25"/>
      <c r="J661" s="25"/>
      <c r="K661" s="25"/>
      <c r="L661" s="25"/>
      <c r="M661" s="25"/>
      <c r="N661" s="25"/>
      <c r="O661" s="25"/>
      <c r="P661" s="25"/>
      <c r="Q661" s="25"/>
      <c r="R661" s="25"/>
      <c r="T661" s="4"/>
      <c r="V661" s="50"/>
    </row>
    <row r="662" spans="4:22" ht="14.5">
      <c r="D662" s="43"/>
      <c r="G662" s="25"/>
      <c r="H662" s="25"/>
      <c r="I662" s="25"/>
      <c r="J662" s="25"/>
      <c r="K662" s="25"/>
      <c r="L662" s="25"/>
      <c r="M662" s="25"/>
      <c r="N662" s="25"/>
      <c r="O662" s="25"/>
      <c r="P662" s="25"/>
      <c r="Q662" s="25"/>
      <c r="R662" s="25"/>
      <c r="T662" s="4"/>
      <c r="V662" s="50"/>
    </row>
    <row r="663" spans="4:22" ht="14.5">
      <c r="D663" s="43"/>
      <c r="G663" s="25"/>
      <c r="H663" s="25"/>
      <c r="I663" s="25"/>
      <c r="J663" s="25"/>
      <c r="K663" s="25"/>
      <c r="L663" s="25"/>
      <c r="M663" s="25"/>
      <c r="N663" s="25"/>
      <c r="O663" s="25"/>
      <c r="P663" s="25"/>
      <c r="Q663" s="25"/>
      <c r="R663" s="25"/>
      <c r="T663" s="4"/>
      <c r="V663" s="50"/>
    </row>
    <row r="664" spans="4:22" ht="14.5">
      <c r="D664" s="43"/>
      <c r="G664" s="25"/>
      <c r="H664" s="25"/>
      <c r="I664" s="25"/>
      <c r="J664" s="25"/>
      <c r="K664" s="25"/>
      <c r="L664" s="25"/>
      <c r="M664" s="25"/>
      <c r="N664" s="25"/>
      <c r="O664" s="25"/>
      <c r="P664" s="25"/>
      <c r="Q664" s="25"/>
      <c r="R664" s="25"/>
      <c r="T664" s="4"/>
      <c r="V664" s="50"/>
    </row>
    <row r="665" spans="4:22" ht="14.5">
      <c r="D665" s="43"/>
      <c r="G665" s="25"/>
      <c r="H665" s="25"/>
      <c r="I665" s="25"/>
      <c r="J665" s="25"/>
      <c r="K665" s="25"/>
      <c r="L665" s="25"/>
      <c r="M665" s="25"/>
      <c r="N665" s="25"/>
      <c r="O665" s="25"/>
      <c r="P665" s="25"/>
      <c r="Q665" s="25"/>
      <c r="R665" s="25"/>
      <c r="T665" s="4"/>
      <c r="V665" s="50"/>
    </row>
    <row r="666" spans="4:22" ht="14.5">
      <c r="D666" s="43"/>
      <c r="G666" s="25"/>
      <c r="H666" s="25"/>
      <c r="I666" s="25"/>
      <c r="J666" s="25"/>
      <c r="K666" s="25"/>
      <c r="L666" s="25"/>
      <c r="M666" s="25"/>
      <c r="N666" s="25"/>
      <c r="O666" s="25"/>
      <c r="P666" s="25"/>
      <c r="Q666" s="25"/>
      <c r="R666" s="25"/>
      <c r="T666" s="4"/>
      <c r="V666" s="50"/>
    </row>
    <row r="667" spans="4:22" ht="14.5">
      <c r="D667" s="43"/>
      <c r="G667" s="25"/>
      <c r="H667" s="25"/>
      <c r="I667" s="25"/>
      <c r="J667" s="25"/>
      <c r="K667" s="25"/>
      <c r="L667" s="25"/>
      <c r="M667" s="25"/>
      <c r="N667" s="25"/>
      <c r="O667" s="25"/>
      <c r="P667" s="25"/>
      <c r="Q667" s="25"/>
      <c r="R667" s="25"/>
      <c r="T667" s="4"/>
      <c r="V667" s="50"/>
    </row>
    <row r="668" spans="4:22" ht="14.5">
      <c r="D668" s="43"/>
      <c r="G668" s="25"/>
      <c r="H668" s="25"/>
      <c r="I668" s="25"/>
      <c r="J668" s="25"/>
      <c r="K668" s="25"/>
      <c r="L668" s="25"/>
      <c r="M668" s="25"/>
      <c r="N668" s="25"/>
      <c r="O668" s="25"/>
      <c r="P668" s="25"/>
      <c r="Q668" s="25"/>
      <c r="R668" s="25"/>
      <c r="T668" s="4"/>
      <c r="V668" s="50"/>
    </row>
    <row r="669" spans="4:22" ht="14.5">
      <c r="D669" s="43"/>
      <c r="G669" s="25"/>
      <c r="H669" s="25"/>
      <c r="I669" s="25"/>
      <c r="J669" s="25"/>
      <c r="K669" s="25"/>
      <c r="L669" s="25"/>
      <c r="M669" s="25"/>
      <c r="N669" s="25"/>
      <c r="O669" s="25"/>
      <c r="P669" s="25"/>
      <c r="Q669" s="25"/>
      <c r="R669" s="25"/>
      <c r="T669" s="4"/>
      <c r="V669" s="50"/>
    </row>
    <row r="670" spans="4:22" ht="14.5">
      <c r="D670" s="43"/>
      <c r="G670" s="25"/>
      <c r="H670" s="25"/>
      <c r="I670" s="25"/>
      <c r="J670" s="25"/>
      <c r="K670" s="25"/>
      <c r="L670" s="25"/>
      <c r="M670" s="25"/>
      <c r="N670" s="25"/>
      <c r="O670" s="25"/>
      <c r="P670" s="25"/>
      <c r="Q670" s="25"/>
      <c r="R670" s="25"/>
      <c r="T670" s="4"/>
      <c r="V670" s="50"/>
    </row>
    <row r="671" spans="4:22" ht="14.5">
      <c r="D671" s="43"/>
      <c r="G671" s="25"/>
      <c r="H671" s="25"/>
      <c r="I671" s="25"/>
      <c r="J671" s="25"/>
      <c r="K671" s="25"/>
      <c r="L671" s="25"/>
      <c r="M671" s="25"/>
      <c r="N671" s="25"/>
      <c r="O671" s="25"/>
      <c r="P671" s="25"/>
      <c r="Q671" s="25"/>
      <c r="R671" s="25"/>
      <c r="T671" s="4"/>
      <c r="V671" s="50"/>
    </row>
    <row r="672" spans="4:22" ht="14.5">
      <c r="D672" s="43"/>
      <c r="G672" s="25"/>
      <c r="H672" s="25"/>
      <c r="I672" s="25"/>
      <c r="J672" s="25"/>
      <c r="K672" s="25"/>
      <c r="L672" s="25"/>
      <c r="M672" s="25"/>
      <c r="N672" s="25"/>
      <c r="O672" s="25"/>
      <c r="P672" s="25"/>
      <c r="Q672" s="25"/>
      <c r="R672" s="25"/>
      <c r="T672" s="4"/>
      <c r="V672" s="50"/>
    </row>
    <row r="673" spans="4:22" ht="14.5">
      <c r="D673" s="43"/>
      <c r="G673" s="25"/>
      <c r="H673" s="25"/>
      <c r="I673" s="25"/>
      <c r="J673" s="25"/>
      <c r="K673" s="25"/>
      <c r="L673" s="25"/>
      <c r="M673" s="25"/>
      <c r="N673" s="25"/>
      <c r="O673" s="25"/>
      <c r="P673" s="25"/>
      <c r="Q673" s="25"/>
      <c r="R673" s="25"/>
      <c r="T673" s="4"/>
      <c r="V673" s="50"/>
    </row>
    <row r="674" spans="4:22" ht="14.5">
      <c r="D674" s="43"/>
      <c r="G674" s="25"/>
      <c r="H674" s="25"/>
      <c r="I674" s="25"/>
      <c r="J674" s="25"/>
      <c r="K674" s="25"/>
      <c r="L674" s="25"/>
      <c r="M674" s="25"/>
      <c r="N674" s="25"/>
      <c r="O674" s="25"/>
      <c r="P674" s="25"/>
      <c r="Q674" s="25"/>
      <c r="R674" s="25"/>
      <c r="T674" s="4"/>
      <c r="V674" s="50"/>
    </row>
    <row r="675" spans="4:22" ht="14.5">
      <c r="D675" s="43"/>
      <c r="G675" s="25"/>
      <c r="H675" s="25"/>
      <c r="I675" s="25"/>
      <c r="J675" s="25"/>
      <c r="K675" s="25"/>
      <c r="L675" s="25"/>
      <c r="M675" s="25"/>
      <c r="N675" s="25"/>
      <c r="O675" s="25"/>
      <c r="P675" s="25"/>
      <c r="Q675" s="25"/>
      <c r="R675" s="25"/>
      <c r="T675" s="4"/>
      <c r="V675" s="50"/>
    </row>
    <row r="676" spans="4:22" ht="14.5">
      <c r="D676" s="43"/>
      <c r="G676" s="25"/>
      <c r="H676" s="25"/>
      <c r="I676" s="25"/>
      <c r="J676" s="25"/>
      <c r="K676" s="25"/>
      <c r="L676" s="25"/>
      <c r="M676" s="25"/>
      <c r="N676" s="25"/>
      <c r="O676" s="25"/>
      <c r="P676" s="25"/>
      <c r="Q676" s="25"/>
      <c r="R676" s="25"/>
      <c r="T676" s="4"/>
      <c r="V676" s="50"/>
    </row>
    <row r="677" spans="4:22" ht="14.5">
      <c r="D677" s="43"/>
      <c r="G677" s="25"/>
      <c r="H677" s="25"/>
      <c r="I677" s="25"/>
      <c r="J677" s="25"/>
      <c r="K677" s="25"/>
      <c r="L677" s="25"/>
      <c r="M677" s="25"/>
      <c r="N677" s="25"/>
      <c r="O677" s="25"/>
      <c r="P677" s="25"/>
      <c r="Q677" s="25"/>
      <c r="R677" s="25"/>
      <c r="T677" s="4"/>
      <c r="V677" s="50"/>
    </row>
    <row r="678" spans="4:22" ht="14.5">
      <c r="D678" s="43"/>
      <c r="G678" s="25"/>
      <c r="H678" s="25"/>
      <c r="I678" s="25"/>
      <c r="J678" s="25"/>
      <c r="K678" s="25"/>
      <c r="L678" s="25"/>
      <c r="M678" s="25"/>
      <c r="N678" s="25"/>
      <c r="O678" s="25"/>
      <c r="P678" s="25"/>
      <c r="Q678" s="25"/>
      <c r="R678" s="25"/>
      <c r="T678" s="4"/>
      <c r="V678" s="50"/>
    </row>
    <row r="679" spans="4:22" ht="14.5">
      <c r="D679" s="43"/>
      <c r="G679" s="25"/>
      <c r="H679" s="25"/>
      <c r="I679" s="25"/>
      <c r="J679" s="25"/>
      <c r="K679" s="25"/>
      <c r="L679" s="25"/>
      <c r="M679" s="25"/>
      <c r="N679" s="25"/>
      <c r="O679" s="25"/>
      <c r="P679" s="25"/>
      <c r="Q679" s="25"/>
      <c r="R679" s="25"/>
      <c r="T679" s="4"/>
      <c r="V679" s="50"/>
    </row>
    <row r="680" spans="4:22" ht="14.5">
      <c r="D680" s="43"/>
      <c r="G680" s="25"/>
      <c r="H680" s="25"/>
      <c r="I680" s="25"/>
      <c r="J680" s="25"/>
      <c r="K680" s="25"/>
      <c r="L680" s="25"/>
      <c r="M680" s="25"/>
      <c r="N680" s="25"/>
      <c r="O680" s="25"/>
      <c r="P680" s="25"/>
      <c r="Q680" s="25"/>
      <c r="R680" s="25"/>
      <c r="T680" s="4"/>
      <c r="V680" s="50"/>
    </row>
    <row r="681" spans="4:22" ht="14.5">
      <c r="D681" s="43"/>
      <c r="G681" s="25"/>
      <c r="H681" s="25"/>
      <c r="I681" s="25"/>
      <c r="J681" s="25"/>
      <c r="K681" s="25"/>
      <c r="L681" s="25"/>
      <c r="M681" s="25"/>
      <c r="N681" s="25"/>
      <c r="O681" s="25"/>
      <c r="P681" s="25"/>
      <c r="Q681" s="25"/>
      <c r="R681" s="25"/>
      <c r="T681" s="4"/>
      <c r="V681" s="50"/>
    </row>
    <row r="682" spans="4:22" ht="14.5">
      <c r="D682" s="43"/>
      <c r="G682" s="25"/>
      <c r="H682" s="25"/>
      <c r="I682" s="25"/>
      <c r="J682" s="25"/>
      <c r="K682" s="25"/>
      <c r="L682" s="25"/>
      <c r="M682" s="25"/>
      <c r="N682" s="25"/>
      <c r="O682" s="25"/>
      <c r="P682" s="25"/>
      <c r="Q682" s="25"/>
      <c r="R682" s="25"/>
      <c r="T682" s="4"/>
      <c r="V682" s="50"/>
    </row>
    <row r="683" spans="4:22" ht="14.5">
      <c r="D683" s="43"/>
      <c r="G683" s="25"/>
      <c r="H683" s="25"/>
      <c r="I683" s="25"/>
      <c r="J683" s="25"/>
      <c r="K683" s="25"/>
      <c r="L683" s="25"/>
      <c r="M683" s="25"/>
      <c r="N683" s="25"/>
      <c r="O683" s="25"/>
      <c r="P683" s="25"/>
      <c r="Q683" s="25"/>
      <c r="R683" s="25"/>
      <c r="T683" s="4"/>
      <c r="V683" s="50"/>
    </row>
    <row r="684" spans="4:22" ht="14.5">
      <c r="D684" s="43"/>
      <c r="G684" s="25"/>
      <c r="H684" s="25"/>
      <c r="I684" s="25"/>
      <c r="J684" s="25"/>
      <c r="K684" s="25"/>
      <c r="L684" s="25"/>
      <c r="M684" s="25"/>
      <c r="N684" s="25"/>
      <c r="O684" s="25"/>
      <c r="P684" s="25"/>
      <c r="Q684" s="25"/>
      <c r="R684" s="25"/>
      <c r="T684" s="4"/>
      <c r="V684" s="50"/>
    </row>
    <row r="685" spans="4:22" ht="14.5">
      <c r="D685" s="43"/>
      <c r="G685" s="25"/>
      <c r="H685" s="25"/>
      <c r="I685" s="25"/>
      <c r="J685" s="25"/>
      <c r="K685" s="25"/>
      <c r="L685" s="25"/>
      <c r="M685" s="25"/>
      <c r="N685" s="25"/>
      <c r="O685" s="25"/>
      <c r="P685" s="25"/>
      <c r="Q685" s="25"/>
      <c r="R685" s="25"/>
      <c r="T685" s="4"/>
      <c r="V685" s="50"/>
    </row>
    <row r="686" spans="4:22" ht="14.5">
      <c r="D686" s="43"/>
      <c r="G686" s="25"/>
      <c r="H686" s="25"/>
      <c r="I686" s="25"/>
      <c r="J686" s="25"/>
      <c r="K686" s="25"/>
      <c r="L686" s="25"/>
      <c r="M686" s="25"/>
      <c r="N686" s="25"/>
      <c r="O686" s="25"/>
      <c r="P686" s="25"/>
      <c r="Q686" s="25"/>
      <c r="R686" s="25"/>
      <c r="T686" s="4"/>
      <c r="V686" s="50"/>
    </row>
    <row r="687" spans="4:22" ht="14.5">
      <c r="D687" s="43"/>
      <c r="G687" s="25"/>
      <c r="H687" s="25"/>
      <c r="I687" s="25"/>
      <c r="J687" s="25"/>
      <c r="K687" s="25"/>
      <c r="L687" s="25"/>
      <c r="M687" s="25"/>
      <c r="N687" s="25"/>
      <c r="O687" s="25"/>
      <c r="P687" s="25"/>
      <c r="Q687" s="25"/>
      <c r="R687" s="25"/>
      <c r="T687" s="4"/>
      <c r="V687" s="50"/>
    </row>
    <row r="688" spans="4:22" ht="14.5">
      <c r="D688" s="43"/>
      <c r="G688" s="25"/>
      <c r="H688" s="25"/>
      <c r="I688" s="25"/>
      <c r="J688" s="25"/>
      <c r="K688" s="25"/>
      <c r="L688" s="25"/>
      <c r="M688" s="25"/>
      <c r="N688" s="25"/>
      <c r="O688" s="25"/>
      <c r="P688" s="25"/>
      <c r="Q688" s="25"/>
      <c r="R688" s="25"/>
      <c r="T688" s="4"/>
      <c r="V688" s="50"/>
    </row>
    <row r="689" spans="4:22" ht="14.5">
      <c r="D689" s="43"/>
      <c r="G689" s="25"/>
      <c r="H689" s="25"/>
      <c r="I689" s="25"/>
      <c r="J689" s="25"/>
      <c r="K689" s="25"/>
      <c r="L689" s="25"/>
      <c r="M689" s="25"/>
      <c r="N689" s="25"/>
      <c r="O689" s="25"/>
      <c r="P689" s="25"/>
      <c r="Q689" s="25"/>
      <c r="R689" s="25"/>
      <c r="T689" s="4"/>
      <c r="V689" s="50"/>
    </row>
    <row r="690" spans="4:22" ht="14.5">
      <c r="D690" s="43"/>
      <c r="G690" s="25"/>
      <c r="H690" s="25"/>
      <c r="I690" s="25"/>
      <c r="J690" s="25"/>
      <c r="K690" s="25"/>
      <c r="L690" s="25"/>
      <c r="M690" s="25"/>
      <c r="N690" s="25"/>
      <c r="O690" s="25"/>
      <c r="P690" s="25"/>
      <c r="Q690" s="25"/>
      <c r="R690" s="25"/>
      <c r="T690" s="4"/>
      <c r="V690" s="50"/>
    </row>
    <row r="691" spans="4:22" ht="14.5">
      <c r="D691" s="43"/>
      <c r="G691" s="25"/>
      <c r="H691" s="25"/>
      <c r="I691" s="25"/>
      <c r="J691" s="25"/>
      <c r="K691" s="25"/>
      <c r="L691" s="25"/>
      <c r="M691" s="25"/>
      <c r="N691" s="25"/>
      <c r="O691" s="25"/>
      <c r="P691" s="25"/>
      <c r="Q691" s="25"/>
      <c r="R691" s="25"/>
      <c r="T691" s="4"/>
      <c r="V691" s="50"/>
    </row>
    <row r="692" spans="4:22" ht="14.5">
      <c r="D692" s="43"/>
      <c r="G692" s="25"/>
      <c r="H692" s="25"/>
      <c r="I692" s="25"/>
      <c r="J692" s="25"/>
      <c r="K692" s="25"/>
      <c r="L692" s="25"/>
      <c r="M692" s="25"/>
      <c r="N692" s="25"/>
      <c r="O692" s="25"/>
      <c r="P692" s="25"/>
      <c r="Q692" s="25"/>
      <c r="R692" s="25"/>
      <c r="T692" s="4"/>
      <c r="V692" s="50"/>
    </row>
    <row r="693" spans="4:22" ht="14.5">
      <c r="D693" s="43"/>
      <c r="G693" s="25"/>
      <c r="H693" s="25"/>
      <c r="I693" s="25"/>
      <c r="J693" s="25"/>
      <c r="K693" s="25"/>
      <c r="L693" s="25"/>
      <c r="M693" s="25"/>
      <c r="N693" s="25"/>
      <c r="O693" s="25"/>
      <c r="P693" s="25"/>
      <c r="Q693" s="25"/>
      <c r="R693" s="25"/>
      <c r="T693" s="4"/>
      <c r="V693" s="50"/>
    </row>
    <row r="694" spans="4:22" ht="14.5">
      <c r="D694" s="43"/>
      <c r="G694" s="25"/>
      <c r="H694" s="25"/>
      <c r="I694" s="25"/>
      <c r="J694" s="25"/>
      <c r="K694" s="25"/>
      <c r="L694" s="25"/>
      <c r="M694" s="25"/>
      <c r="N694" s="25"/>
      <c r="O694" s="25"/>
      <c r="P694" s="25"/>
      <c r="Q694" s="25"/>
      <c r="R694" s="25"/>
      <c r="T694" s="4"/>
      <c r="V694" s="50"/>
    </row>
    <row r="695" spans="4:22" ht="14.5">
      <c r="D695" s="43"/>
      <c r="G695" s="25"/>
      <c r="H695" s="25"/>
      <c r="I695" s="25"/>
      <c r="J695" s="25"/>
      <c r="K695" s="25"/>
      <c r="L695" s="25"/>
      <c r="M695" s="25"/>
      <c r="N695" s="25"/>
      <c r="O695" s="25"/>
      <c r="P695" s="25"/>
      <c r="Q695" s="25"/>
      <c r="R695" s="25"/>
      <c r="T695" s="4"/>
      <c r="V695" s="50"/>
    </row>
    <row r="696" spans="4:22" ht="14.5">
      <c r="D696" s="43"/>
      <c r="G696" s="25"/>
      <c r="H696" s="25"/>
      <c r="I696" s="25"/>
      <c r="J696" s="25"/>
      <c r="K696" s="25"/>
      <c r="L696" s="25"/>
      <c r="M696" s="25"/>
      <c r="N696" s="25"/>
      <c r="O696" s="25"/>
      <c r="P696" s="25"/>
      <c r="Q696" s="25"/>
      <c r="R696" s="25"/>
      <c r="T696" s="4"/>
      <c r="V696" s="50"/>
    </row>
    <row r="697" spans="4:22" ht="14.5">
      <c r="D697" s="43"/>
      <c r="G697" s="25"/>
      <c r="H697" s="25"/>
      <c r="I697" s="25"/>
      <c r="J697" s="25"/>
      <c r="K697" s="25"/>
      <c r="L697" s="25"/>
      <c r="M697" s="25"/>
      <c r="N697" s="25"/>
      <c r="O697" s="25"/>
      <c r="P697" s="25"/>
      <c r="Q697" s="25"/>
      <c r="R697" s="25"/>
      <c r="T697" s="4"/>
      <c r="V697" s="50"/>
    </row>
    <row r="698" spans="4:22" ht="14.5">
      <c r="D698" s="43"/>
      <c r="G698" s="25"/>
      <c r="H698" s="25"/>
      <c r="I698" s="25"/>
      <c r="J698" s="25"/>
      <c r="K698" s="25"/>
      <c r="L698" s="25"/>
      <c r="M698" s="25"/>
      <c r="N698" s="25"/>
      <c r="O698" s="25"/>
      <c r="P698" s="25"/>
      <c r="Q698" s="25"/>
      <c r="R698" s="25"/>
      <c r="T698" s="4"/>
      <c r="V698" s="50"/>
    </row>
    <row r="699" spans="4:22" ht="14.5">
      <c r="D699" s="43"/>
      <c r="G699" s="25"/>
      <c r="H699" s="25"/>
      <c r="I699" s="25"/>
      <c r="J699" s="25"/>
      <c r="K699" s="25"/>
      <c r="L699" s="25"/>
      <c r="M699" s="25"/>
      <c r="N699" s="25"/>
      <c r="O699" s="25"/>
      <c r="P699" s="25"/>
      <c r="Q699" s="25"/>
      <c r="R699" s="25"/>
      <c r="T699" s="4"/>
      <c r="V699" s="50"/>
    </row>
    <row r="700" spans="4:22" ht="14.5">
      <c r="D700" s="43"/>
      <c r="G700" s="25"/>
      <c r="H700" s="25"/>
      <c r="I700" s="25"/>
      <c r="J700" s="25"/>
      <c r="K700" s="25"/>
      <c r="L700" s="25"/>
      <c r="M700" s="25"/>
      <c r="N700" s="25"/>
      <c r="O700" s="25"/>
      <c r="P700" s="25"/>
      <c r="Q700" s="25"/>
      <c r="R700" s="25"/>
      <c r="T700" s="4"/>
      <c r="V700" s="50"/>
    </row>
    <row r="701" spans="4:22" ht="14.5">
      <c r="D701" s="43"/>
      <c r="G701" s="25"/>
      <c r="H701" s="25"/>
      <c r="I701" s="25"/>
      <c r="J701" s="25"/>
      <c r="K701" s="25"/>
      <c r="L701" s="25"/>
      <c r="M701" s="25"/>
      <c r="N701" s="25"/>
      <c r="O701" s="25"/>
      <c r="P701" s="25"/>
      <c r="Q701" s="25"/>
      <c r="R701" s="25"/>
      <c r="T701" s="4"/>
      <c r="V701" s="50"/>
    </row>
    <row r="702" spans="4:22" ht="14.5">
      <c r="D702" s="43"/>
      <c r="G702" s="25"/>
      <c r="H702" s="25"/>
      <c r="I702" s="25"/>
      <c r="J702" s="25"/>
      <c r="K702" s="25"/>
      <c r="L702" s="25"/>
      <c r="M702" s="25"/>
      <c r="N702" s="25"/>
      <c r="O702" s="25"/>
      <c r="P702" s="25"/>
      <c r="Q702" s="25"/>
      <c r="R702" s="25"/>
      <c r="T702" s="4"/>
      <c r="V702" s="50"/>
    </row>
    <row r="703" spans="4:22" ht="14.5">
      <c r="D703" s="43"/>
      <c r="G703" s="25"/>
      <c r="H703" s="25"/>
      <c r="I703" s="25"/>
      <c r="J703" s="25"/>
      <c r="K703" s="25"/>
      <c r="L703" s="25"/>
      <c r="M703" s="25"/>
      <c r="N703" s="25"/>
      <c r="O703" s="25"/>
      <c r="P703" s="25"/>
      <c r="Q703" s="25"/>
      <c r="R703" s="25"/>
      <c r="T703" s="4"/>
      <c r="V703" s="50"/>
    </row>
    <row r="704" spans="4:22" ht="14.5">
      <c r="D704" s="43"/>
      <c r="G704" s="25"/>
      <c r="H704" s="25"/>
      <c r="I704" s="25"/>
      <c r="J704" s="25"/>
      <c r="K704" s="25"/>
      <c r="L704" s="25"/>
      <c r="M704" s="25"/>
      <c r="N704" s="25"/>
      <c r="O704" s="25"/>
      <c r="P704" s="25"/>
      <c r="Q704" s="25"/>
      <c r="R704" s="25"/>
      <c r="T704" s="4"/>
      <c r="V704" s="50"/>
    </row>
    <row r="705" spans="4:22" ht="14.5">
      <c r="D705" s="43"/>
      <c r="G705" s="25"/>
      <c r="H705" s="25"/>
      <c r="I705" s="25"/>
      <c r="J705" s="25"/>
      <c r="K705" s="25"/>
      <c r="L705" s="25"/>
      <c r="M705" s="25"/>
      <c r="N705" s="25"/>
      <c r="O705" s="25"/>
      <c r="P705" s="25"/>
      <c r="Q705" s="25"/>
      <c r="R705" s="25"/>
      <c r="T705" s="4"/>
      <c r="V705" s="50"/>
    </row>
    <row r="706" spans="4:22" ht="14.5">
      <c r="D706" s="43"/>
      <c r="G706" s="25"/>
      <c r="H706" s="25"/>
      <c r="I706" s="25"/>
      <c r="J706" s="25"/>
      <c r="K706" s="25"/>
      <c r="L706" s="25"/>
      <c r="M706" s="25"/>
      <c r="N706" s="25"/>
      <c r="O706" s="25"/>
      <c r="P706" s="25"/>
      <c r="Q706" s="25"/>
      <c r="R706" s="25"/>
      <c r="T706" s="4"/>
      <c r="V706" s="50"/>
    </row>
    <row r="707" spans="4:22" ht="14.5">
      <c r="D707" s="43"/>
      <c r="G707" s="25"/>
      <c r="H707" s="25"/>
      <c r="I707" s="25"/>
      <c r="J707" s="25"/>
      <c r="K707" s="25"/>
      <c r="L707" s="25"/>
      <c r="M707" s="25"/>
      <c r="N707" s="25"/>
      <c r="O707" s="25"/>
      <c r="P707" s="25"/>
      <c r="Q707" s="25"/>
      <c r="R707" s="25"/>
      <c r="T707" s="4"/>
      <c r="V707" s="50"/>
    </row>
    <row r="708" spans="4:22" ht="14.5">
      <c r="D708" s="43"/>
      <c r="G708" s="25"/>
      <c r="H708" s="25"/>
      <c r="I708" s="25"/>
      <c r="J708" s="25"/>
      <c r="K708" s="25"/>
      <c r="L708" s="25"/>
      <c r="M708" s="25"/>
      <c r="N708" s="25"/>
      <c r="O708" s="25"/>
      <c r="P708" s="25"/>
      <c r="Q708" s="25"/>
      <c r="R708" s="25"/>
      <c r="T708" s="4"/>
      <c r="V708" s="50"/>
    </row>
    <row r="709" spans="4:22" ht="14.5">
      <c r="D709" s="43"/>
      <c r="G709" s="25"/>
      <c r="H709" s="25"/>
      <c r="I709" s="25"/>
      <c r="J709" s="25"/>
      <c r="K709" s="25"/>
      <c r="L709" s="25"/>
      <c r="M709" s="25"/>
      <c r="N709" s="25"/>
      <c r="O709" s="25"/>
      <c r="P709" s="25"/>
      <c r="Q709" s="25"/>
      <c r="R709" s="25"/>
      <c r="T709" s="4"/>
      <c r="V709" s="50"/>
    </row>
    <row r="710" spans="4:22" ht="14.5">
      <c r="D710" s="43"/>
      <c r="G710" s="25"/>
      <c r="H710" s="25"/>
      <c r="I710" s="25"/>
      <c r="J710" s="25"/>
      <c r="K710" s="25"/>
      <c r="L710" s="25"/>
      <c r="M710" s="25"/>
      <c r="N710" s="25"/>
      <c r="O710" s="25"/>
      <c r="P710" s="25"/>
      <c r="Q710" s="25"/>
      <c r="R710" s="25"/>
      <c r="T710" s="4"/>
      <c r="V710" s="50"/>
    </row>
    <row r="711" spans="4:22" ht="14.5">
      <c r="D711" s="43"/>
      <c r="G711" s="25"/>
      <c r="H711" s="25"/>
      <c r="I711" s="25"/>
      <c r="J711" s="25"/>
      <c r="K711" s="25"/>
      <c r="L711" s="25"/>
      <c r="M711" s="25"/>
      <c r="N711" s="25"/>
      <c r="O711" s="25"/>
      <c r="P711" s="25"/>
      <c r="Q711" s="25"/>
      <c r="R711" s="25"/>
      <c r="T711" s="4"/>
      <c r="V711" s="50"/>
    </row>
    <row r="712" spans="4:22" ht="14.5">
      <c r="D712" s="43"/>
      <c r="G712" s="25"/>
      <c r="H712" s="25"/>
      <c r="I712" s="25"/>
      <c r="J712" s="25"/>
      <c r="K712" s="25"/>
      <c r="L712" s="25"/>
      <c r="M712" s="25"/>
      <c r="N712" s="25"/>
      <c r="O712" s="25"/>
      <c r="P712" s="25"/>
      <c r="Q712" s="25"/>
      <c r="R712" s="25"/>
      <c r="T712" s="4"/>
      <c r="V712" s="50"/>
    </row>
    <row r="713" spans="4:22" ht="14.5">
      <c r="D713" s="43"/>
      <c r="G713" s="25"/>
      <c r="H713" s="25"/>
      <c r="I713" s="25"/>
      <c r="J713" s="25"/>
      <c r="K713" s="25"/>
      <c r="L713" s="25"/>
      <c r="M713" s="25"/>
      <c r="N713" s="25"/>
      <c r="O713" s="25"/>
      <c r="P713" s="25"/>
      <c r="Q713" s="25"/>
      <c r="R713" s="25"/>
      <c r="T713" s="4"/>
      <c r="V713" s="50"/>
    </row>
    <row r="714" spans="4:22" ht="14.5">
      <c r="D714" s="43"/>
      <c r="G714" s="25"/>
      <c r="H714" s="25"/>
      <c r="I714" s="25"/>
      <c r="J714" s="25"/>
      <c r="K714" s="25"/>
      <c r="L714" s="25"/>
      <c r="M714" s="25"/>
      <c r="N714" s="25"/>
      <c r="O714" s="25"/>
      <c r="P714" s="25"/>
      <c r="Q714" s="25"/>
      <c r="R714" s="25"/>
      <c r="T714" s="4"/>
      <c r="V714" s="50"/>
    </row>
    <row r="715" spans="4:22" ht="14.5">
      <c r="D715" s="43"/>
      <c r="G715" s="25"/>
      <c r="H715" s="25"/>
      <c r="I715" s="25"/>
      <c r="J715" s="25"/>
      <c r="K715" s="25"/>
      <c r="L715" s="25"/>
      <c r="M715" s="25"/>
      <c r="N715" s="25"/>
      <c r="O715" s="25"/>
      <c r="P715" s="25"/>
      <c r="Q715" s="25"/>
      <c r="R715" s="25"/>
      <c r="T715" s="4"/>
      <c r="V715" s="50"/>
    </row>
    <row r="716" spans="4:22" ht="14.5">
      <c r="D716" s="43"/>
      <c r="G716" s="25"/>
      <c r="H716" s="25"/>
      <c r="I716" s="25"/>
      <c r="J716" s="25"/>
      <c r="K716" s="25"/>
      <c r="L716" s="25"/>
      <c r="M716" s="25"/>
      <c r="N716" s="25"/>
      <c r="O716" s="25"/>
      <c r="P716" s="25"/>
      <c r="Q716" s="25"/>
      <c r="R716" s="25"/>
      <c r="T716" s="4"/>
      <c r="V716" s="50"/>
    </row>
    <row r="717" spans="4:22" ht="14.5">
      <c r="D717" s="43"/>
      <c r="G717" s="25"/>
      <c r="H717" s="25"/>
      <c r="I717" s="25"/>
      <c r="J717" s="25"/>
      <c r="K717" s="25"/>
      <c r="L717" s="25"/>
      <c r="M717" s="25"/>
      <c r="N717" s="25"/>
      <c r="O717" s="25"/>
      <c r="P717" s="25"/>
      <c r="Q717" s="25"/>
      <c r="R717" s="25"/>
      <c r="T717" s="4"/>
      <c r="V717" s="50"/>
    </row>
    <row r="718" spans="4:22" ht="14.5">
      <c r="D718" s="43"/>
      <c r="G718" s="25"/>
      <c r="H718" s="25"/>
      <c r="I718" s="25"/>
      <c r="J718" s="25"/>
      <c r="K718" s="25"/>
      <c r="L718" s="25"/>
      <c r="M718" s="25"/>
      <c r="N718" s="25"/>
      <c r="O718" s="25"/>
      <c r="P718" s="25"/>
      <c r="Q718" s="25"/>
      <c r="R718" s="25"/>
      <c r="T718" s="4"/>
      <c r="V718" s="50"/>
    </row>
    <row r="719" spans="4:22" ht="14.5">
      <c r="D719" s="43"/>
      <c r="G719" s="25"/>
      <c r="H719" s="25"/>
      <c r="I719" s="25"/>
      <c r="J719" s="25"/>
      <c r="K719" s="25"/>
      <c r="L719" s="25"/>
      <c r="M719" s="25"/>
      <c r="N719" s="25"/>
      <c r="O719" s="25"/>
      <c r="P719" s="25"/>
      <c r="Q719" s="25"/>
      <c r="R719" s="25"/>
      <c r="T719" s="4"/>
      <c r="V719" s="50"/>
    </row>
    <row r="720" spans="4:22" ht="14.5">
      <c r="D720" s="43"/>
      <c r="G720" s="25"/>
      <c r="H720" s="25"/>
      <c r="I720" s="25"/>
      <c r="J720" s="25"/>
      <c r="K720" s="25"/>
      <c r="L720" s="25"/>
      <c r="M720" s="25"/>
      <c r="N720" s="25"/>
      <c r="O720" s="25"/>
      <c r="P720" s="25"/>
      <c r="Q720" s="25"/>
      <c r="R720" s="25"/>
      <c r="T720" s="4"/>
      <c r="V720" s="50"/>
    </row>
    <row r="721" spans="4:22" ht="14.5">
      <c r="D721" s="43"/>
      <c r="G721" s="25"/>
      <c r="H721" s="25"/>
      <c r="I721" s="25"/>
      <c r="J721" s="25"/>
      <c r="K721" s="25"/>
      <c r="L721" s="25"/>
      <c r="M721" s="25"/>
      <c r="N721" s="25"/>
      <c r="O721" s="25"/>
      <c r="P721" s="25"/>
      <c r="Q721" s="25"/>
      <c r="R721" s="25"/>
      <c r="T721" s="4"/>
      <c r="V721" s="50"/>
    </row>
    <row r="722" spans="4:22" ht="14.5">
      <c r="D722" s="43"/>
      <c r="G722" s="25"/>
      <c r="H722" s="25"/>
      <c r="I722" s="25"/>
      <c r="J722" s="25"/>
      <c r="K722" s="25"/>
      <c r="L722" s="25"/>
      <c r="M722" s="25"/>
      <c r="N722" s="25"/>
      <c r="O722" s="25"/>
      <c r="P722" s="25"/>
      <c r="Q722" s="25"/>
      <c r="R722" s="25"/>
      <c r="T722" s="4"/>
      <c r="V722" s="50"/>
    </row>
    <row r="723" spans="4:22" ht="14.5">
      <c r="D723" s="43"/>
      <c r="G723" s="25"/>
      <c r="H723" s="25"/>
      <c r="I723" s="25"/>
      <c r="J723" s="25"/>
      <c r="K723" s="25"/>
      <c r="L723" s="25"/>
      <c r="M723" s="25"/>
      <c r="N723" s="25"/>
      <c r="O723" s="25"/>
      <c r="P723" s="25"/>
      <c r="Q723" s="25"/>
      <c r="R723" s="25"/>
      <c r="T723" s="4"/>
      <c r="V723" s="50"/>
    </row>
    <row r="724" spans="4:22" ht="14.5">
      <c r="D724" s="43"/>
      <c r="G724" s="25"/>
      <c r="H724" s="25"/>
      <c r="I724" s="25"/>
      <c r="J724" s="25"/>
      <c r="K724" s="25"/>
      <c r="L724" s="25"/>
      <c r="M724" s="25"/>
      <c r="N724" s="25"/>
      <c r="O724" s="25"/>
      <c r="P724" s="25"/>
      <c r="Q724" s="25"/>
      <c r="R724" s="25"/>
      <c r="T724" s="4"/>
      <c r="V724" s="50"/>
    </row>
    <row r="725" spans="4:22" ht="14.5">
      <c r="D725" s="43"/>
      <c r="G725" s="25"/>
      <c r="H725" s="25"/>
      <c r="I725" s="25"/>
      <c r="J725" s="25"/>
      <c r="K725" s="25"/>
      <c r="L725" s="25"/>
      <c r="M725" s="25"/>
      <c r="N725" s="25"/>
      <c r="O725" s="25"/>
      <c r="P725" s="25"/>
      <c r="Q725" s="25"/>
      <c r="R725" s="25"/>
      <c r="T725" s="4"/>
      <c r="V725" s="50"/>
    </row>
    <row r="726" spans="4:22" ht="14.5">
      <c r="D726" s="43"/>
      <c r="G726" s="25"/>
      <c r="H726" s="25"/>
      <c r="I726" s="25"/>
      <c r="J726" s="25"/>
      <c r="K726" s="25"/>
      <c r="L726" s="25"/>
      <c r="M726" s="25"/>
      <c r="N726" s="25"/>
      <c r="O726" s="25"/>
      <c r="P726" s="25"/>
      <c r="Q726" s="25"/>
      <c r="R726" s="25"/>
      <c r="T726" s="4"/>
      <c r="V726" s="50"/>
    </row>
    <row r="727" spans="4:22" ht="14.5">
      <c r="D727" s="43"/>
      <c r="G727" s="25"/>
      <c r="H727" s="25"/>
      <c r="I727" s="25"/>
      <c r="J727" s="25"/>
      <c r="K727" s="25"/>
      <c r="L727" s="25"/>
      <c r="M727" s="25"/>
      <c r="N727" s="25"/>
      <c r="O727" s="25"/>
      <c r="P727" s="25"/>
      <c r="Q727" s="25"/>
      <c r="R727" s="25"/>
      <c r="T727" s="4"/>
      <c r="V727" s="50"/>
    </row>
    <row r="728" spans="4:22" ht="14.5">
      <c r="D728" s="43"/>
      <c r="G728" s="25"/>
      <c r="H728" s="25"/>
      <c r="I728" s="25"/>
      <c r="J728" s="25"/>
      <c r="K728" s="25"/>
      <c r="L728" s="25"/>
      <c r="M728" s="25"/>
      <c r="N728" s="25"/>
      <c r="O728" s="25"/>
      <c r="P728" s="25"/>
      <c r="Q728" s="25"/>
      <c r="R728" s="25"/>
      <c r="T728" s="4"/>
      <c r="V728" s="50"/>
    </row>
    <row r="729" spans="4:22" ht="14.5">
      <c r="D729" s="43"/>
      <c r="G729" s="25"/>
      <c r="H729" s="25"/>
      <c r="I729" s="25"/>
      <c r="J729" s="25"/>
      <c r="K729" s="25"/>
      <c r="L729" s="25"/>
      <c r="M729" s="25"/>
      <c r="N729" s="25"/>
      <c r="O729" s="25"/>
      <c r="P729" s="25"/>
      <c r="Q729" s="25"/>
      <c r="R729" s="25"/>
      <c r="T729" s="4"/>
      <c r="V729" s="50"/>
    </row>
    <row r="730" spans="4:22" ht="14.5">
      <c r="D730" s="43"/>
      <c r="G730" s="25"/>
      <c r="H730" s="25"/>
      <c r="I730" s="25"/>
      <c r="J730" s="25"/>
      <c r="K730" s="25"/>
      <c r="L730" s="25"/>
      <c r="M730" s="25"/>
      <c r="N730" s="25"/>
      <c r="O730" s="25"/>
      <c r="P730" s="25"/>
      <c r="Q730" s="25"/>
      <c r="R730" s="25"/>
      <c r="T730" s="4"/>
      <c r="V730" s="50"/>
    </row>
    <row r="731" spans="4:22" ht="14.5">
      <c r="D731" s="43"/>
      <c r="G731" s="25"/>
      <c r="H731" s="25"/>
      <c r="I731" s="25"/>
      <c r="J731" s="25"/>
      <c r="K731" s="25"/>
      <c r="L731" s="25"/>
      <c r="M731" s="25"/>
      <c r="N731" s="25"/>
      <c r="O731" s="25"/>
      <c r="P731" s="25"/>
      <c r="Q731" s="25"/>
      <c r="R731" s="25"/>
      <c r="T731" s="4"/>
      <c r="V731" s="50"/>
    </row>
    <row r="732" spans="4:22" ht="14.5">
      <c r="D732" s="43"/>
      <c r="G732" s="25"/>
      <c r="H732" s="25"/>
      <c r="I732" s="25"/>
      <c r="J732" s="25"/>
      <c r="K732" s="25"/>
      <c r="L732" s="25"/>
      <c r="M732" s="25"/>
      <c r="N732" s="25"/>
      <c r="O732" s="25"/>
      <c r="P732" s="25"/>
      <c r="Q732" s="25"/>
      <c r="R732" s="25"/>
      <c r="T732" s="4"/>
      <c r="V732" s="50"/>
    </row>
    <row r="733" spans="4:22" ht="14.5">
      <c r="D733" s="43"/>
      <c r="G733" s="25"/>
      <c r="H733" s="25"/>
      <c r="I733" s="25"/>
      <c r="J733" s="25"/>
      <c r="K733" s="25"/>
      <c r="L733" s="25"/>
      <c r="M733" s="25"/>
      <c r="N733" s="25"/>
      <c r="O733" s="25"/>
      <c r="P733" s="25"/>
      <c r="Q733" s="25"/>
      <c r="R733" s="25"/>
      <c r="T733" s="4"/>
      <c r="V733" s="50"/>
    </row>
    <row r="734" spans="4:22" ht="14.5">
      <c r="D734" s="43"/>
      <c r="G734" s="25"/>
      <c r="H734" s="25"/>
      <c r="I734" s="25"/>
      <c r="J734" s="25"/>
      <c r="K734" s="25"/>
      <c r="L734" s="25"/>
      <c r="M734" s="25"/>
      <c r="N734" s="25"/>
      <c r="O734" s="25"/>
      <c r="P734" s="25"/>
      <c r="Q734" s="25"/>
      <c r="R734" s="25"/>
      <c r="T734" s="4"/>
      <c r="V734" s="50"/>
    </row>
    <row r="735" spans="4:22" ht="14.5">
      <c r="D735" s="43"/>
      <c r="G735" s="25"/>
      <c r="H735" s="25"/>
      <c r="I735" s="25"/>
      <c r="J735" s="25"/>
      <c r="K735" s="25"/>
      <c r="L735" s="25"/>
      <c r="M735" s="25"/>
      <c r="N735" s="25"/>
      <c r="O735" s="25"/>
      <c r="P735" s="25"/>
      <c r="Q735" s="25"/>
      <c r="R735" s="25"/>
      <c r="T735" s="4"/>
      <c r="V735" s="50"/>
    </row>
    <row r="736" spans="4:22" ht="14.5">
      <c r="D736" s="43"/>
      <c r="G736" s="25"/>
      <c r="H736" s="25"/>
      <c r="I736" s="25"/>
      <c r="J736" s="25"/>
      <c r="K736" s="25"/>
      <c r="L736" s="25"/>
      <c r="M736" s="25"/>
      <c r="N736" s="25"/>
      <c r="O736" s="25"/>
      <c r="P736" s="25"/>
      <c r="Q736" s="25"/>
      <c r="R736" s="25"/>
      <c r="T736" s="4"/>
      <c r="V736" s="50"/>
    </row>
    <row r="737" spans="4:22" ht="14.5">
      <c r="D737" s="43"/>
      <c r="G737" s="25"/>
      <c r="H737" s="25"/>
      <c r="I737" s="25"/>
      <c r="J737" s="25"/>
      <c r="K737" s="25"/>
      <c r="L737" s="25"/>
      <c r="M737" s="25"/>
      <c r="N737" s="25"/>
      <c r="O737" s="25"/>
      <c r="P737" s="25"/>
      <c r="Q737" s="25"/>
      <c r="R737" s="25"/>
      <c r="T737" s="4"/>
      <c r="V737" s="50"/>
    </row>
    <row r="738" spans="4:22" ht="14.5">
      <c r="D738" s="43"/>
      <c r="G738" s="25"/>
      <c r="H738" s="25"/>
      <c r="I738" s="25"/>
      <c r="J738" s="25"/>
      <c r="K738" s="25"/>
      <c r="L738" s="25"/>
      <c r="M738" s="25"/>
      <c r="N738" s="25"/>
      <c r="O738" s="25"/>
      <c r="P738" s="25"/>
      <c r="Q738" s="25"/>
      <c r="R738" s="25"/>
      <c r="T738" s="4"/>
      <c r="V738" s="50"/>
    </row>
    <row r="739" spans="4:22" ht="14.5">
      <c r="D739" s="43"/>
      <c r="G739" s="25"/>
      <c r="H739" s="25"/>
      <c r="I739" s="25"/>
      <c r="J739" s="25"/>
      <c r="K739" s="25"/>
      <c r="L739" s="25"/>
      <c r="M739" s="25"/>
      <c r="N739" s="25"/>
      <c r="O739" s="25"/>
      <c r="P739" s="25"/>
      <c r="Q739" s="25"/>
      <c r="R739" s="25"/>
      <c r="T739" s="4"/>
      <c r="V739" s="50"/>
    </row>
    <row r="740" spans="4:22" ht="14.5">
      <c r="D740" s="43"/>
      <c r="G740" s="25"/>
      <c r="H740" s="25"/>
      <c r="I740" s="25"/>
      <c r="J740" s="25"/>
      <c r="K740" s="25"/>
      <c r="L740" s="25"/>
      <c r="M740" s="25"/>
      <c r="N740" s="25"/>
      <c r="O740" s="25"/>
      <c r="P740" s="25"/>
      <c r="Q740" s="25"/>
      <c r="R740" s="25"/>
      <c r="T740" s="4"/>
      <c r="V740" s="50"/>
    </row>
    <row r="741" spans="4:22" ht="14.5">
      <c r="D741" s="43"/>
      <c r="G741" s="25"/>
      <c r="H741" s="25"/>
      <c r="I741" s="25"/>
      <c r="J741" s="25"/>
      <c r="K741" s="25"/>
      <c r="L741" s="25"/>
      <c r="M741" s="25"/>
      <c r="N741" s="25"/>
      <c r="O741" s="25"/>
      <c r="P741" s="25"/>
      <c r="Q741" s="25"/>
      <c r="R741" s="25"/>
      <c r="T741" s="4"/>
      <c r="V741" s="50"/>
    </row>
    <row r="742" spans="4:22" ht="14.5">
      <c r="D742" s="43"/>
      <c r="G742" s="25"/>
      <c r="H742" s="25"/>
      <c r="I742" s="25"/>
      <c r="J742" s="25"/>
      <c r="K742" s="25"/>
      <c r="L742" s="25"/>
      <c r="M742" s="25"/>
      <c r="N742" s="25"/>
      <c r="O742" s="25"/>
      <c r="P742" s="25"/>
      <c r="Q742" s="25"/>
      <c r="R742" s="25"/>
      <c r="T742" s="4"/>
      <c r="V742" s="50"/>
    </row>
    <row r="743" spans="4:22" ht="14.5">
      <c r="D743" s="43"/>
      <c r="G743" s="25"/>
      <c r="H743" s="25"/>
      <c r="I743" s="25"/>
      <c r="J743" s="25"/>
      <c r="K743" s="25"/>
      <c r="L743" s="25"/>
      <c r="M743" s="25"/>
      <c r="N743" s="25"/>
      <c r="O743" s="25"/>
      <c r="P743" s="25"/>
      <c r="Q743" s="25"/>
      <c r="R743" s="25"/>
      <c r="T743" s="4"/>
      <c r="V743" s="50"/>
    </row>
    <row r="744" spans="4:22" ht="14.5">
      <c r="D744" s="43"/>
      <c r="G744" s="25"/>
      <c r="H744" s="25"/>
      <c r="I744" s="25"/>
      <c r="J744" s="25"/>
      <c r="K744" s="25"/>
      <c r="L744" s="25"/>
      <c r="M744" s="25"/>
      <c r="N744" s="25"/>
      <c r="O744" s="25"/>
      <c r="P744" s="25"/>
      <c r="Q744" s="25"/>
      <c r="R744" s="25"/>
      <c r="T744" s="4"/>
      <c r="V744" s="50"/>
    </row>
    <row r="745" spans="4:22" ht="14.5">
      <c r="D745" s="43"/>
      <c r="G745" s="25"/>
      <c r="H745" s="25"/>
      <c r="I745" s="25"/>
      <c r="J745" s="25"/>
      <c r="K745" s="25"/>
      <c r="L745" s="25"/>
      <c r="M745" s="25"/>
      <c r="N745" s="25"/>
      <c r="O745" s="25"/>
      <c r="P745" s="25"/>
      <c r="Q745" s="25"/>
      <c r="R745" s="25"/>
      <c r="T745" s="4"/>
      <c r="V745" s="50"/>
    </row>
    <row r="746" spans="4:22" ht="14.5">
      <c r="D746" s="43"/>
      <c r="G746" s="25"/>
      <c r="H746" s="25"/>
      <c r="I746" s="25"/>
      <c r="J746" s="25"/>
      <c r="K746" s="25"/>
      <c r="L746" s="25"/>
      <c r="M746" s="25"/>
      <c r="N746" s="25"/>
      <c r="O746" s="25"/>
      <c r="P746" s="25"/>
      <c r="Q746" s="25"/>
      <c r="R746" s="25"/>
      <c r="T746" s="4"/>
      <c r="V746" s="50"/>
    </row>
    <row r="747" spans="4:22" ht="14.5">
      <c r="D747" s="43"/>
      <c r="G747" s="25"/>
      <c r="H747" s="25"/>
      <c r="I747" s="25"/>
      <c r="J747" s="25"/>
      <c r="K747" s="25"/>
      <c r="L747" s="25"/>
      <c r="M747" s="25"/>
      <c r="N747" s="25"/>
      <c r="O747" s="25"/>
      <c r="P747" s="25"/>
      <c r="Q747" s="25"/>
      <c r="R747" s="25"/>
      <c r="T747" s="4"/>
      <c r="V747" s="50"/>
    </row>
    <row r="748" spans="4:22" ht="14.5">
      <c r="D748" s="43"/>
      <c r="G748" s="25"/>
      <c r="H748" s="25"/>
      <c r="I748" s="25"/>
      <c r="J748" s="25"/>
      <c r="K748" s="25"/>
      <c r="L748" s="25"/>
      <c r="M748" s="25"/>
      <c r="N748" s="25"/>
      <c r="O748" s="25"/>
      <c r="P748" s="25"/>
      <c r="Q748" s="25"/>
      <c r="R748" s="25"/>
      <c r="T748" s="4"/>
      <c r="V748" s="50"/>
    </row>
    <row r="749" spans="4:22" ht="14.5">
      <c r="D749" s="43"/>
      <c r="G749" s="25"/>
      <c r="H749" s="25"/>
      <c r="I749" s="25"/>
      <c r="J749" s="25"/>
      <c r="K749" s="25"/>
      <c r="L749" s="25"/>
      <c r="M749" s="25"/>
      <c r="N749" s="25"/>
      <c r="O749" s="25"/>
      <c r="P749" s="25"/>
      <c r="Q749" s="25"/>
      <c r="R749" s="25"/>
      <c r="T749" s="4"/>
      <c r="V749" s="50"/>
    </row>
    <row r="750" spans="4:22" ht="14.5">
      <c r="D750" s="43"/>
      <c r="G750" s="25"/>
      <c r="H750" s="25"/>
      <c r="I750" s="25"/>
      <c r="J750" s="25"/>
      <c r="K750" s="25"/>
      <c r="L750" s="25"/>
      <c r="M750" s="25"/>
      <c r="N750" s="25"/>
      <c r="O750" s="25"/>
      <c r="P750" s="25"/>
      <c r="Q750" s="25"/>
      <c r="R750" s="25"/>
      <c r="T750" s="4"/>
      <c r="V750" s="50"/>
    </row>
    <row r="751" spans="4:22" ht="14.5">
      <c r="D751" s="43"/>
      <c r="G751" s="25"/>
      <c r="H751" s="25"/>
      <c r="I751" s="25"/>
      <c r="J751" s="25"/>
      <c r="K751" s="25"/>
      <c r="L751" s="25"/>
      <c r="M751" s="25"/>
      <c r="N751" s="25"/>
      <c r="O751" s="25"/>
      <c r="P751" s="25"/>
      <c r="Q751" s="25"/>
      <c r="R751" s="25"/>
      <c r="T751" s="4"/>
      <c r="V751" s="50"/>
    </row>
    <row r="752" spans="4:22" ht="14.5">
      <c r="D752" s="43"/>
      <c r="G752" s="25"/>
      <c r="H752" s="25"/>
      <c r="I752" s="25"/>
      <c r="J752" s="25"/>
      <c r="K752" s="25"/>
      <c r="L752" s="25"/>
      <c r="M752" s="25"/>
      <c r="N752" s="25"/>
      <c r="O752" s="25"/>
      <c r="P752" s="25"/>
      <c r="Q752" s="25"/>
      <c r="R752" s="25"/>
      <c r="T752" s="4"/>
      <c r="V752" s="50"/>
    </row>
    <row r="753" spans="4:22" ht="14.5">
      <c r="D753" s="43"/>
      <c r="G753" s="25"/>
      <c r="H753" s="25"/>
      <c r="I753" s="25"/>
      <c r="J753" s="25"/>
      <c r="K753" s="25"/>
      <c r="L753" s="25"/>
      <c r="M753" s="25"/>
      <c r="N753" s="25"/>
      <c r="O753" s="25"/>
      <c r="P753" s="25"/>
      <c r="Q753" s="25"/>
      <c r="R753" s="25"/>
      <c r="T753" s="4"/>
      <c r="V753" s="50"/>
    </row>
    <row r="754" spans="4:22" ht="14.5">
      <c r="D754" s="43"/>
      <c r="G754" s="25"/>
      <c r="H754" s="25"/>
      <c r="I754" s="25"/>
      <c r="J754" s="25"/>
      <c r="K754" s="25"/>
      <c r="L754" s="25"/>
      <c r="M754" s="25"/>
      <c r="N754" s="25"/>
      <c r="O754" s="25"/>
      <c r="P754" s="25"/>
      <c r="Q754" s="25"/>
      <c r="R754" s="25"/>
      <c r="T754" s="4"/>
      <c r="V754" s="50"/>
    </row>
    <row r="755" spans="4:22" ht="14.5">
      <c r="D755" s="43"/>
      <c r="G755" s="25"/>
      <c r="H755" s="25"/>
      <c r="I755" s="25"/>
      <c r="J755" s="25"/>
      <c r="K755" s="25"/>
      <c r="L755" s="25"/>
      <c r="M755" s="25"/>
      <c r="N755" s="25"/>
      <c r="O755" s="25"/>
      <c r="P755" s="25"/>
      <c r="Q755" s="25"/>
      <c r="R755" s="25"/>
      <c r="T755" s="4"/>
      <c r="V755" s="50"/>
    </row>
    <row r="756" spans="4:22" ht="14.5">
      <c r="D756" s="43"/>
      <c r="G756" s="25"/>
      <c r="H756" s="25"/>
      <c r="I756" s="25"/>
      <c r="J756" s="25"/>
      <c r="K756" s="25"/>
      <c r="L756" s="25"/>
      <c r="M756" s="25"/>
      <c r="N756" s="25"/>
      <c r="O756" s="25"/>
      <c r="P756" s="25"/>
      <c r="Q756" s="25"/>
      <c r="R756" s="25"/>
      <c r="T756" s="4"/>
      <c r="V756" s="50"/>
    </row>
    <row r="757" spans="4:22" ht="14.5">
      <c r="D757" s="43"/>
      <c r="G757" s="25"/>
      <c r="H757" s="25"/>
      <c r="I757" s="25"/>
      <c r="J757" s="25"/>
      <c r="K757" s="25"/>
      <c r="L757" s="25"/>
      <c r="M757" s="25"/>
      <c r="N757" s="25"/>
      <c r="O757" s="25"/>
      <c r="P757" s="25"/>
      <c r="Q757" s="25"/>
      <c r="R757" s="25"/>
      <c r="T757" s="4"/>
      <c r="V757" s="50"/>
    </row>
    <row r="758" spans="4:22" ht="14.5">
      <c r="D758" s="43"/>
      <c r="G758" s="25"/>
      <c r="H758" s="25"/>
      <c r="I758" s="25"/>
      <c r="J758" s="25"/>
      <c r="K758" s="25"/>
      <c r="L758" s="25"/>
      <c r="M758" s="25"/>
      <c r="N758" s="25"/>
      <c r="O758" s="25"/>
      <c r="P758" s="25"/>
      <c r="Q758" s="25"/>
      <c r="R758" s="25"/>
      <c r="T758" s="4"/>
      <c r="V758" s="50"/>
    </row>
    <row r="759" spans="4:22" ht="14.5">
      <c r="D759" s="43"/>
      <c r="G759" s="25"/>
      <c r="H759" s="25"/>
      <c r="I759" s="25"/>
      <c r="J759" s="25"/>
      <c r="K759" s="25"/>
      <c r="L759" s="25"/>
      <c r="M759" s="25"/>
      <c r="N759" s="25"/>
      <c r="O759" s="25"/>
      <c r="P759" s="25"/>
      <c r="Q759" s="25"/>
      <c r="R759" s="25"/>
      <c r="T759" s="4"/>
      <c r="V759" s="50"/>
    </row>
    <row r="760" spans="4:22" ht="14.5">
      <c r="D760" s="43"/>
      <c r="G760" s="25"/>
      <c r="H760" s="25"/>
      <c r="I760" s="25"/>
      <c r="J760" s="25"/>
      <c r="K760" s="25"/>
      <c r="L760" s="25"/>
      <c r="M760" s="25"/>
      <c r="N760" s="25"/>
      <c r="O760" s="25"/>
      <c r="P760" s="25"/>
      <c r="Q760" s="25"/>
      <c r="R760" s="25"/>
      <c r="T760" s="4"/>
      <c r="V760" s="50"/>
    </row>
    <row r="761" spans="4:22" ht="14.5">
      <c r="D761" s="43"/>
      <c r="G761" s="25"/>
      <c r="H761" s="25"/>
      <c r="I761" s="25"/>
      <c r="J761" s="25"/>
      <c r="K761" s="25"/>
      <c r="L761" s="25"/>
      <c r="M761" s="25"/>
      <c r="N761" s="25"/>
      <c r="O761" s="25"/>
      <c r="P761" s="25"/>
      <c r="Q761" s="25"/>
      <c r="R761" s="25"/>
      <c r="T761" s="4"/>
      <c r="V761" s="50"/>
    </row>
    <row r="762" spans="4:22" ht="14.5">
      <c r="D762" s="43"/>
      <c r="G762" s="25"/>
      <c r="H762" s="25"/>
      <c r="I762" s="25"/>
      <c r="J762" s="25"/>
      <c r="K762" s="25"/>
      <c r="L762" s="25"/>
      <c r="M762" s="25"/>
      <c r="N762" s="25"/>
      <c r="O762" s="25"/>
      <c r="P762" s="25"/>
      <c r="Q762" s="25"/>
      <c r="R762" s="25"/>
      <c r="T762" s="4"/>
      <c r="V762" s="50"/>
    </row>
    <row r="763" spans="4:22" ht="14.5">
      <c r="D763" s="43"/>
      <c r="G763" s="25"/>
      <c r="H763" s="25"/>
      <c r="I763" s="25"/>
      <c r="J763" s="25"/>
      <c r="K763" s="25"/>
      <c r="L763" s="25"/>
      <c r="M763" s="25"/>
      <c r="N763" s="25"/>
      <c r="O763" s="25"/>
      <c r="P763" s="25"/>
      <c r="Q763" s="25"/>
      <c r="R763" s="25"/>
      <c r="T763" s="4"/>
      <c r="V763" s="50"/>
    </row>
    <row r="764" spans="4:22" ht="14.5">
      <c r="D764" s="43"/>
      <c r="G764" s="25"/>
      <c r="H764" s="25"/>
      <c r="I764" s="25"/>
      <c r="J764" s="25"/>
      <c r="K764" s="25"/>
      <c r="L764" s="25"/>
      <c r="M764" s="25"/>
      <c r="N764" s="25"/>
      <c r="O764" s="25"/>
      <c r="P764" s="25"/>
      <c r="Q764" s="25"/>
      <c r="R764" s="25"/>
      <c r="T764" s="4"/>
      <c r="V764" s="50"/>
    </row>
    <row r="765" spans="4:22" ht="14.5">
      <c r="D765" s="43"/>
      <c r="G765" s="25"/>
      <c r="H765" s="25"/>
      <c r="I765" s="25"/>
      <c r="J765" s="25"/>
      <c r="K765" s="25"/>
      <c r="L765" s="25"/>
      <c r="M765" s="25"/>
      <c r="N765" s="25"/>
      <c r="O765" s="25"/>
      <c r="P765" s="25"/>
      <c r="Q765" s="25"/>
      <c r="R765" s="25"/>
      <c r="T765" s="4"/>
      <c r="V765" s="50"/>
    </row>
    <row r="766" spans="4:22" ht="14.5">
      <c r="D766" s="43"/>
      <c r="G766" s="25"/>
      <c r="H766" s="25"/>
      <c r="I766" s="25"/>
      <c r="J766" s="25"/>
      <c r="K766" s="25"/>
      <c r="L766" s="25"/>
      <c r="M766" s="25"/>
      <c r="N766" s="25"/>
      <c r="O766" s="25"/>
      <c r="P766" s="25"/>
      <c r="Q766" s="25"/>
      <c r="R766" s="25"/>
      <c r="T766" s="4"/>
      <c r="V766" s="50"/>
    </row>
    <row r="767" spans="4:22" ht="14.5">
      <c r="D767" s="43"/>
      <c r="G767" s="25"/>
      <c r="H767" s="25"/>
      <c r="I767" s="25"/>
      <c r="J767" s="25"/>
      <c r="K767" s="25"/>
      <c r="L767" s="25"/>
      <c r="M767" s="25"/>
      <c r="N767" s="25"/>
      <c r="O767" s="25"/>
      <c r="P767" s="25"/>
      <c r="Q767" s="25"/>
      <c r="R767" s="25"/>
      <c r="T767" s="4"/>
      <c r="V767" s="50"/>
    </row>
    <row r="768" spans="4:22" ht="14.5">
      <c r="D768" s="43"/>
      <c r="G768" s="25"/>
      <c r="H768" s="25"/>
      <c r="I768" s="25"/>
      <c r="J768" s="25"/>
      <c r="K768" s="25"/>
      <c r="L768" s="25"/>
      <c r="M768" s="25"/>
      <c r="N768" s="25"/>
      <c r="O768" s="25"/>
      <c r="P768" s="25"/>
      <c r="Q768" s="25"/>
      <c r="R768" s="25"/>
      <c r="T768" s="4"/>
      <c r="V768" s="50"/>
    </row>
    <row r="769" spans="4:22" ht="14.5">
      <c r="D769" s="43"/>
      <c r="G769" s="25"/>
      <c r="H769" s="25"/>
      <c r="I769" s="25"/>
      <c r="J769" s="25"/>
      <c r="K769" s="25"/>
      <c r="L769" s="25"/>
      <c r="M769" s="25"/>
      <c r="N769" s="25"/>
      <c r="O769" s="25"/>
      <c r="P769" s="25"/>
      <c r="Q769" s="25"/>
      <c r="R769" s="25"/>
      <c r="T769" s="4"/>
      <c r="V769" s="50"/>
    </row>
    <row r="770" spans="4:22" ht="14.5">
      <c r="D770" s="43"/>
      <c r="G770" s="25"/>
      <c r="H770" s="25"/>
      <c r="I770" s="25"/>
      <c r="J770" s="25"/>
      <c r="K770" s="25"/>
      <c r="L770" s="25"/>
      <c r="M770" s="25"/>
      <c r="N770" s="25"/>
      <c r="O770" s="25"/>
      <c r="P770" s="25"/>
      <c r="Q770" s="25"/>
      <c r="R770" s="25"/>
      <c r="T770" s="4"/>
      <c r="V770" s="50"/>
    </row>
    <row r="771" spans="4:22" ht="14.5">
      <c r="D771" s="43"/>
      <c r="G771" s="25"/>
      <c r="H771" s="25"/>
      <c r="I771" s="25"/>
      <c r="J771" s="25"/>
      <c r="K771" s="25"/>
      <c r="L771" s="25"/>
      <c r="M771" s="25"/>
      <c r="N771" s="25"/>
      <c r="O771" s="25"/>
      <c r="P771" s="25"/>
      <c r="Q771" s="25"/>
      <c r="R771" s="25"/>
      <c r="T771" s="4"/>
      <c r="V771" s="50"/>
    </row>
    <row r="772" spans="4:22" ht="14.5">
      <c r="D772" s="43"/>
      <c r="G772" s="25"/>
      <c r="H772" s="25"/>
      <c r="I772" s="25"/>
      <c r="J772" s="25"/>
      <c r="K772" s="25"/>
      <c r="L772" s="25"/>
      <c r="M772" s="25"/>
      <c r="N772" s="25"/>
      <c r="O772" s="25"/>
      <c r="P772" s="25"/>
      <c r="Q772" s="25"/>
      <c r="R772" s="25"/>
      <c r="T772" s="4"/>
      <c r="V772" s="50"/>
    </row>
    <row r="773" spans="4:22" ht="14.5">
      <c r="D773" s="43"/>
      <c r="G773" s="25"/>
      <c r="H773" s="25"/>
      <c r="I773" s="25"/>
      <c r="J773" s="25"/>
      <c r="K773" s="25"/>
      <c r="L773" s="25"/>
      <c r="M773" s="25"/>
      <c r="N773" s="25"/>
      <c r="O773" s="25"/>
      <c r="P773" s="25"/>
      <c r="Q773" s="25"/>
      <c r="R773" s="25"/>
      <c r="T773" s="4"/>
      <c r="V773" s="50"/>
    </row>
    <row r="774" spans="4:22" ht="14.5">
      <c r="D774" s="43"/>
      <c r="G774" s="25"/>
      <c r="H774" s="25"/>
      <c r="I774" s="25"/>
      <c r="J774" s="25"/>
      <c r="K774" s="25"/>
      <c r="L774" s="25"/>
      <c r="M774" s="25"/>
      <c r="N774" s="25"/>
      <c r="O774" s="25"/>
      <c r="P774" s="25"/>
      <c r="Q774" s="25"/>
      <c r="R774" s="25"/>
      <c r="T774" s="4"/>
      <c r="V774" s="50"/>
    </row>
    <row r="775" spans="4:22" ht="14.5">
      <c r="D775" s="43"/>
      <c r="G775" s="25"/>
      <c r="H775" s="25"/>
      <c r="I775" s="25"/>
      <c r="J775" s="25"/>
      <c r="K775" s="25"/>
      <c r="L775" s="25"/>
      <c r="M775" s="25"/>
      <c r="N775" s="25"/>
      <c r="O775" s="25"/>
      <c r="P775" s="25"/>
      <c r="Q775" s="25"/>
      <c r="R775" s="25"/>
      <c r="T775" s="4"/>
      <c r="V775" s="50"/>
    </row>
    <row r="776" spans="4:22" ht="14.5">
      <c r="D776" s="43"/>
      <c r="G776" s="25"/>
      <c r="H776" s="25"/>
      <c r="I776" s="25"/>
      <c r="J776" s="25"/>
      <c r="K776" s="25"/>
      <c r="L776" s="25"/>
      <c r="M776" s="25"/>
      <c r="N776" s="25"/>
      <c r="O776" s="25"/>
      <c r="P776" s="25"/>
      <c r="Q776" s="25"/>
      <c r="R776" s="25"/>
      <c r="T776" s="4"/>
      <c r="V776" s="50"/>
    </row>
    <row r="777" spans="4:22" ht="14.5">
      <c r="D777" s="43"/>
      <c r="G777" s="25"/>
      <c r="H777" s="25"/>
      <c r="I777" s="25"/>
      <c r="J777" s="25"/>
      <c r="K777" s="25"/>
      <c r="L777" s="25"/>
      <c r="M777" s="25"/>
      <c r="N777" s="25"/>
      <c r="O777" s="25"/>
      <c r="P777" s="25"/>
      <c r="Q777" s="25"/>
      <c r="R777" s="25"/>
      <c r="T777" s="4"/>
      <c r="V777" s="50"/>
    </row>
    <row r="778" spans="4:22" ht="14.5">
      <c r="D778" s="43"/>
      <c r="G778" s="25"/>
      <c r="H778" s="25"/>
      <c r="I778" s="25"/>
      <c r="J778" s="25"/>
      <c r="K778" s="25"/>
      <c r="L778" s="25"/>
      <c r="M778" s="25"/>
      <c r="N778" s="25"/>
      <c r="O778" s="25"/>
      <c r="P778" s="25"/>
      <c r="Q778" s="25"/>
      <c r="R778" s="25"/>
      <c r="T778" s="4"/>
      <c r="V778" s="50"/>
    </row>
    <row r="779" spans="4:22" ht="14.5">
      <c r="D779" s="43"/>
      <c r="G779" s="25"/>
      <c r="H779" s="25"/>
      <c r="I779" s="25"/>
      <c r="J779" s="25"/>
      <c r="K779" s="25"/>
      <c r="L779" s="25"/>
      <c r="M779" s="25"/>
      <c r="N779" s="25"/>
      <c r="O779" s="25"/>
      <c r="P779" s="25"/>
      <c r="Q779" s="25"/>
      <c r="R779" s="25"/>
      <c r="T779" s="4"/>
      <c r="V779" s="50"/>
    </row>
    <row r="780" spans="4:22" ht="14.5">
      <c r="D780" s="43"/>
      <c r="G780" s="25"/>
      <c r="H780" s="25"/>
      <c r="I780" s="25"/>
      <c r="J780" s="25"/>
      <c r="K780" s="25"/>
      <c r="L780" s="25"/>
      <c r="M780" s="25"/>
      <c r="N780" s="25"/>
      <c r="O780" s="25"/>
      <c r="P780" s="25"/>
      <c r="Q780" s="25"/>
      <c r="R780" s="25"/>
      <c r="T780" s="4"/>
      <c r="V780" s="50"/>
    </row>
    <row r="781" spans="4:22" ht="14.5">
      <c r="D781" s="43"/>
      <c r="G781" s="25"/>
      <c r="H781" s="25"/>
      <c r="I781" s="25"/>
      <c r="J781" s="25"/>
      <c r="K781" s="25"/>
      <c r="L781" s="25"/>
      <c r="M781" s="25"/>
      <c r="N781" s="25"/>
      <c r="O781" s="25"/>
      <c r="P781" s="25"/>
      <c r="Q781" s="25"/>
      <c r="R781" s="25"/>
      <c r="T781" s="4"/>
      <c r="V781" s="50"/>
    </row>
    <row r="782" spans="4:22" ht="14.5">
      <c r="D782" s="43"/>
      <c r="G782" s="25"/>
      <c r="H782" s="25"/>
      <c r="I782" s="25"/>
      <c r="J782" s="25"/>
      <c r="K782" s="25"/>
      <c r="L782" s="25"/>
      <c r="M782" s="25"/>
      <c r="N782" s="25"/>
      <c r="O782" s="25"/>
      <c r="P782" s="25"/>
      <c r="Q782" s="25"/>
      <c r="R782" s="25"/>
      <c r="T782" s="4"/>
      <c r="V782" s="50"/>
    </row>
    <row r="783" spans="4:22" ht="14.5">
      <c r="D783" s="43"/>
      <c r="G783" s="25"/>
      <c r="H783" s="25"/>
      <c r="I783" s="25"/>
      <c r="J783" s="25"/>
      <c r="K783" s="25"/>
      <c r="L783" s="25"/>
      <c r="M783" s="25"/>
      <c r="N783" s="25"/>
      <c r="O783" s="25"/>
      <c r="P783" s="25"/>
      <c r="Q783" s="25"/>
      <c r="R783" s="25"/>
      <c r="T783" s="4"/>
      <c r="V783" s="50"/>
    </row>
    <row r="784" spans="4:22" ht="14.5">
      <c r="D784" s="43"/>
      <c r="G784" s="25"/>
      <c r="H784" s="25"/>
      <c r="I784" s="25"/>
      <c r="J784" s="25"/>
      <c r="K784" s="25"/>
      <c r="L784" s="25"/>
      <c r="M784" s="25"/>
      <c r="N784" s="25"/>
      <c r="O784" s="25"/>
      <c r="P784" s="25"/>
      <c r="Q784" s="25"/>
      <c r="R784" s="25"/>
      <c r="T784" s="4"/>
      <c r="V784" s="50"/>
    </row>
    <row r="785" spans="4:22" ht="14.5">
      <c r="D785" s="43"/>
      <c r="G785" s="25"/>
      <c r="H785" s="25"/>
      <c r="I785" s="25"/>
      <c r="J785" s="25"/>
      <c r="K785" s="25"/>
      <c r="L785" s="25"/>
      <c r="M785" s="25"/>
      <c r="N785" s="25"/>
      <c r="O785" s="25"/>
      <c r="P785" s="25"/>
      <c r="Q785" s="25"/>
      <c r="R785" s="25"/>
      <c r="T785" s="4"/>
      <c r="V785" s="50"/>
    </row>
    <row r="786" spans="4:22" ht="14.5">
      <c r="D786" s="43"/>
      <c r="G786" s="25"/>
      <c r="H786" s="25"/>
      <c r="I786" s="25"/>
      <c r="J786" s="25"/>
      <c r="K786" s="25"/>
      <c r="L786" s="25"/>
      <c r="M786" s="25"/>
      <c r="N786" s="25"/>
      <c r="O786" s="25"/>
      <c r="P786" s="25"/>
      <c r="Q786" s="25"/>
      <c r="R786" s="25"/>
      <c r="T786" s="4"/>
      <c r="V786" s="50"/>
    </row>
    <row r="787" spans="4:22" ht="14.5">
      <c r="D787" s="43"/>
      <c r="G787" s="25"/>
      <c r="H787" s="25"/>
      <c r="I787" s="25"/>
      <c r="J787" s="25"/>
      <c r="K787" s="25"/>
      <c r="L787" s="25"/>
      <c r="M787" s="25"/>
      <c r="N787" s="25"/>
      <c r="O787" s="25"/>
      <c r="P787" s="25"/>
      <c r="Q787" s="25"/>
      <c r="R787" s="25"/>
      <c r="T787" s="4"/>
      <c r="V787" s="50"/>
    </row>
    <row r="788" spans="4:22" ht="14.5">
      <c r="D788" s="43"/>
      <c r="G788" s="25"/>
      <c r="H788" s="25"/>
      <c r="I788" s="25"/>
      <c r="J788" s="25"/>
      <c r="K788" s="25"/>
      <c r="L788" s="25"/>
      <c r="M788" s="25"/>
      <c r="N788" s="25"/>
      <c r="O788" s="25"/>
      <c r="P788" s="25"/>
      <c r="Q788" s="25"/>
      <c r="R788" s="25"/>
      <c r="T788" s="4"/>
      <c r="V788" s="50"/>
    </row>
    <row r="789" spans="4:22" ht="14.5">
      <c r="D789" s="43"/>
      <c r="G789" s="25"/>
      <c r="H789" s="25"/>
      <c r="I789" s="25"/>
      <c r="J789" s="25"/>
      <c r="K789" s="25"/>
      <c r="L789" s="25"/>
      <c r="M789" s="25"/>
      <c r="N789" s="25"/>
      <c r="O789" s="25"/>
      <c r="P789" s="25"/>
      <c r="Q789" s="25"/>
      <c r="R789" s="25"/>
      <c r="T789" s="4"/>
      <c r="V789" s="50"/>
    </row>
    <row r="790" spans="4:22" ht="14.5">
      <c r="D790" s="43"/>
      <c r="G790" s="25"/>
      <c r="H790" s="25"/>
      <c r="I790" s="25"/>
      <c r="J790" s="25"/>
      <c r="K790" s="25"/>
      <c r="L790" s="25"/>
      <c r="M790" s="25"/>
      <c r="N790" s="25"/>
      <c r="O790" s="25"/>
      <c r="P790" s="25"/>
      <c r="Q790" s="25"/>
      <c r="R790" s="25"/>
      <c r="T790" s="4"/>
      <c r="V790" s="50"/>
    </row>
    <row r="791" spans="4:22" ht="14.5">
      <c r="D791" s="43"/>
      <c r="G791" s="25"/>
      <c r="H791" s="25"/>
      <c r="I791" s="25"/>
      <c r="J791" s="25"/>
      <c r="K791" s="25"/>
      <c r="L791" s="25"/>
      <c r="M791" s="25"/>
      <c r="N791" s="25"/>
      <c r="O791" s="25"/>
      <c r="P791" s="25"/>
      <c r="Q791" s="25"/>
      <c r="R791" s="25"/>
      <c r="T791" s="4"/>
      <c r="V791" s="50"/>
    </row>
    <row r="792" spans="4:22" ht="14.5">
      <c r="D792" s="43"/>
      <c r="G792" s="25"/>
      <c r="H792" s="25"/>
      <c r="I792" s="25"/>
      <c r="J792" s="25"/>
      <c r="K792" s="25"/>
      <c r="L792" s="25"/>
      <c r="M792" s="25"/>
      <c r="N792" s="25"/>
      <c r="O792" s="25"/>
      <c r="P792" s="25"/>
      <c r="Q792" s="25"/>
      <c r="R792" s="25"/>
      <c r="T792" s="4"/>
      <c r="V792" s="50"/>
    </row>
    <row r="793" spans="4:22" ht="14.5">
      <c r="D793" s="43"/>
      <c r="G793" s="25"/>
      <c r="H793" s="25"/>
      <c r="I793" s="25"/>
      <c r="J793" s="25"/>
      <c r="K793" s="25"/>
      <c r="L793" s="25"/>
      <c r="M793" s="25"/>
      <c r="N793" s="25"/>
      <c r="O793" s="25"/>
      <c r="P793" s="25"/>
      <c r="Q793" s="25"/>
      <c r="R793" s="25"/>
      <c r="T793" s="4"/>
      <c r="V793" s="50"/>
    </row>
    <row r="794" spans="4:22" ht="14.5">
      <c r="D794" s="43"/>
      <c r="G794" s="25"/>
      <c r="H794" s="25"/>
      <c r="I794" s="25"/>
      <c r="J794" s="25"/>
      <c r="K794" s="25"/>
      <c r="L794" s="25"/>
      <c r="M794" s="25"/>
      <c r="N794" s="25"/>
      <c r="O794" s="25"/>
      <c r="P794" s="25"/>
      <c r="Q794" s="25"/>
      <c r="R794" s="25"/>
      <c r="T794" s="4"/>
      <c r="V794" s="50"/>
    </row>
    <row r="795" spans="4:22" ht="14.5">
      <c r="D795" s="43"/>
      <c r="G795" s="25"/>
      <c r="H795" s="25"/>
      <c r="I795" s="25"/>
      <c r="J795" s="25"/>
      <c r="K795" s="25"/>
      <c r="L795" s="25"/>
      <c r="M795" s="25"/>
      <c r="N795" s="25"/>
      <c r="O795" s="25"/>
      <c r="P795" s="25"/>
      <c r="Q795" s="25"/>
      <c r="R795" s="25"/>
      <c r="T795" s="4"/>
      <c r="V795" s="50"/>
    </row>
    <row r="796" spans="4:22" ht="14.5">
      <c r="D796" s="43"/>
      <c r="G796" s="25"/>
      <c r="H796" s="25"/>
      <c r="I796" s="25"/>
      <c r="J796" s="25"/>
      <c r="K796" s="25"/>
      <c r="L796" s="25"/>
      <c r="M796" s="25"/>
      <c r="N796" s="25"/>
      <c r="O796" s="25"/>
      <c r="P796" s="25"/>
      <c r="Q796" s="25"/>
      <c r="R796" s="25"/>
      <c r="T796" s="4"/>
      <c r="V796" s="50"/>
    </row>
    <row r="797" spans="4:22" ht="14.5">
      <c r="D797" s="43"/>
      <c r="G797" s="25"/>
      <c r="H797" s="25"/>
      <c r="I797" s="25"/>
      <c r="J797" s="25"/>
      <c r="K797" s="25"/>
      <c r="L797" s="25"/>
      <c r="M797" s="25"/>
      <c r="N797" s="25"/>
      <c r="O797" s="25"/>
      <c r="P797" s="25"/>
      <c r="Q797" s="25"/>
      <c r="R797" s="25"/>
      <c r="T797" s="4"/>
      <c r="V797" s="50"/>
    </row>
    <row r="798" spans="4:22" ht="14.5">
      <c r="D798" s="43"/>
      <c r="G798" s="25"/>
      <c r="H798" s="25"/>
      <c r="I798" s="25"/>
      <c r="J798" s="25"/>
      <c r="K798" s="25"/>
      <c r="L798" s="25"/>
      <c r="M798" s="25"/>
      <c r="N798" s="25"/>
      <c r="O798" s="25"/>
      <c r="P798" s="25"/>
      <c r="Q798" s="25"/>
      <c r="R798" s="25"/>
      <c r="T798" s="4"/>
      <c r="V798" s="50"/>
    </row>
    <row r="799" spans="4:22" ht="14.5">
      <c r="D799" s="43"/>
      <c r="G799" s="25"/>
      <c r="H799" s="25"/>
      <c r="I799" s="25"/>
      <c r="J799" s="25"/>
      <c r="K799" s="25"/>
      <c r="L799" s="25"/>
      <c r="M799" s="25"/>
      <c r="N799" s="25"/>
      <c r="O799" s="25"/>
      <c r="P799" s="25"/>
      <c r="Q799" s="25"/>
      <c r="R799" s="25"/>
      <c r="T799" s="4"/>
      <c r="V799" s="50"/>
    </row>
    <row r="800" spans="4:22" ht="14.5">
      <c r="D800" s="43"/>
      <c r="G800" s="25"/>
      <c r="H800" s="25"/>
      <c r="I800" s="25"/>
      <c r="J800" s="25"/>
      <c r="K800" s="25"/>
      <c r="L800" s="25"/>
      <c r="M800" s="25"/>
      <c r="N800" s="25"/>
      <c r="O800" s="25"/>
      <c r="P800" s="25"/>
      <c r="Q800" s="25"/>
      <c r="R800" s="25"/>
      <c r="T800" s="4"/>
      <c r="V800" s="50"/>
    </row>
    <row r="801" spans="4:22" ht="14.5">
      <c r="D801" s="43"/>
      <c r="G801" s="25"/>
      <c r="H801" s="25"/>
      <c r="I801" s="25"/>
      <c r="J801" s="25"/>
      <c r="K801" s="25"/>
      <c r="L801" s="25"/>
      <c r="M801" s="25"/>
      <c r="N801" s="25"/>
      <c r="O801" s="25"/>
      <c r="P801" s="25"/>
      <c r="Q801" s="25"/>
      <c r="R801" s="25"/>
      <c r="T801" s="4"/>
      <c r="V801" s="50"/>
    </row>
    <row r="802" spans="4:22" ht="14.5">
      <c r="D802" s="43"/>
      <c r="G802" s="25"/>
      <c r="H802" s="25"/>
      <c r="I802" s="25"/>
      <c r="J802" s="25"/>
      <c r="K802" s="25"/>
      <c r="L802" s="25"/>
      <c r="M802" s="25"/>
      <c r="N802" s="25"/>
      <c r="O802" s="25"/>
      <c r="P802" s="25"/>
      <c r="Q802" s="25"/>
      <c r="R802" s="25"/>
      <c r="T802" s="4"/>
      <c r="V802" s="50"/>
    </row>
    <row r="803" spans="4:22" ht="14.5">
      <c r="D803" s="43"/>
      <c r="G803" s="25"/>
      <c r="H803" s="25"/>
      <c r="I803" s="25"/>
      <c r="J803" s="25"/>
      <c r="K803" s="25"/>
      <c r="L803" s="25"/>
      <c r="M803" s="25"/>
      <c r="N803" s="25"/>
      <c r="O803" s="25"/>
      <c r="P803" s="25"/>
      <c r="Q803" s="25"/>
      <c r="R803" s="25"/>
      <c r="T803" s="4"/>
      <c r="V803" s="50"/>
    </row>
    <row r="804" spans="4:22" ht="14.5">
      <c r="D804" s="43"/>
      <c r="G804" s="25"/>
      <c r="H804" s="25"/>
      <c r="I804" s="25"/>
      <c r="J804" s="25"/>
      <c r="K804" s="25"/>
      <c r="L804" s="25"/>
      <c r="M804" s="25"/>
      <c r="N804" s="25"/>
      <c r="O804" s="25"/>
      <c r="P804" s="25"/>
      <c r="Q804" s="25"/>
      <c r="R804" s="25"/>
      <c r="T804" s="4"/>
      <c r="V804" s="50"/>
    </row>
    <row r="805" spans="4:22" ht="14.5">
      <c r="D805" s="43"/>
      <c r="G805" s="25"/>
      <c r="H805" s="25"/>
      <c r="I805" s="25"/>
      <c r="J805" s="25"/>
      <c r="K805" s="25"/>
      <c r="L805" s="25"/>
      <c r="M805" s="25"/>
      <c r="N805" s="25"/>
      <c r="O805" s="25"/>
      <c r="P805" s="25"/>
      <c r="Q805" s="25"/>
      <c r="R805" s="25"/>
      <c r="T805" s="4"/>
      <c r="V805" s="50"/>
    </row>
    <row r="806" spans="4:22" ht="14.5">
      <c r="D806" s="43"/>
      <c r="G806" s="25"/>
      <c r="H806" s="25"/>
      <c r="I806" s="25"/>
      <c r="J806" s="25"/>
      <c r="K806" s="25"/>
      <c r="L806" s="25"/>
      <c r="M806" s="25"/>
      <c r="N806" s="25"/>
      <c r="O806" s="25"/>
      <c r="P806" s="25"/>
      <c r="Q806" s="25"/>
      <c r="R806" s="25"/>
      <c r="T806" s="4"/>
      <c r="V806" s="50"/>
    </row>
    <row r="807" spans="4:22" ht="14.5">
      <c r="D807" s="43"/>
      <c r="G807" s="25"/>
      <c r="H807" s="25"/>
      <c r="I807" s="25"/>
      <c r="J807" s="25"/>
      <c r="K807" s="25"/>
      <c r="L807" s="25"/>
      <c r="M807" s="25"/>
      <c r="N807" s="25"/>
      <c r="O807" s="25"/>
      <c r="P807" s="25"/>
      <c r="Q807" s="25"/>
      <c r="R807" s="25"/>
      <c r="T807" s="4"/>
      <c r="V807" s="50"/>
    </row>
    <row r="808" spans="4:22" ht="14.5">
      <c r="D808" s="43"/>
      <c r="G808" s="25"/>
      <c r="H808" s="25"/>
      <c r="I808" s="25"/>
      <c r="J808" s="25"/>
      <c r="K808" s="25"/>
      <c r="L808" s="25"/>
      <c r="M808" s="25"/>
      <c r="N808" s="25"/>
      <c r="O808" s="25"/>
      <c r="P808" s="25"/>
      <c r="Q808" s="25"/>
      <c r="R808" s="25"/>
      <c r="T808" s="4"/>
      <c r="V808" s="50"/>
    </row>
    <row r="809" spans="4:22" ht="14.5">
      <c r="D809" s="43"/>
      <c r="G809" s="25"/>
      <c r="H809" s="25"/>
      <c r="I809" s="25"/>
      <c r="J809" s="25"/>
      <c r="K809" s="25"/>
      <c r="L809" s="25"/>
      <c r="M809" s="25"/>
      <c r="N809" s="25"/>
      <c r="O809" s="25"/>
      <c r="P809" s="25"/>
      <c r="Q809" s="25"/>
      <c r="R809" s="25"/>
      <c r="T809" s="4"/>
      <c r="V809" s="50"/>
    </row>
    <row r="810" spans="4:22" ht="14.5">
      <c r="D810" s="43"/>
      <c r="G810" s="25"/>
      <c r="H810" s="25"/>
      <c r="I810" s="25"/>
      <c r="J810" s="25"/>
      <c r="K810" s="25"/>
      <c r="L810" s="25"/>
      <c r="M810" s="25"/>
      <c r="N810" s="25"/>
      <c r="O810" s="25"/>
      <c r="P810" s="25"/>
      <c r="Q810" s="25"/>
      <c r="R810" s="25"/>
      <c r="T810" s="4"/>
      <c r="V810" s="50"/>
    </row>
    <row r="811" spans="4:22" ht="14.5">
      <c r="D811" s="43"/>
      <c r="G811" s="25"/>
      <c r="H811" s="25"/>
      <c r="I811" s="25"/>
      <c r="J811" s="25"/>
      <c r="K811" s="25"/>
      <c r="L811" s="25"/>
      <c r="M811" s="25"/>
      <c r="N811" s="25"/>
      <c r="O811" s="25"/>
      <c r="P811" s="25"/>
      <c r="Q811" s="25"/>
      <c r="R811" s="25"/>
      <c r="T811" s="4"/>
      <c r="V811" s="50"/>
    </row>
    <row r="812" spans="4:22" ht="14.5">
      <c r="D812" s="43"/>
      <c r="G812" s="25"/>
      <c r="H812" s="25"/>
      <c r="I812" s="25"/>
      <c r="J812" s="25"/>
      <c r="K812" s="25"/>
      <c r="L812" s="25"/>
      <c r="M812" s="25"/>
      <c r="N812" s="25"/>
      <c r="O812" s="25"/>
      <c r="P812" s="25"/>
      <c r="Q812" s="25"/>
      <c r="R812" s="25"/>
      <c r="T812" s="4"/>
      <c r="V812" s="50"/>
    </row>
    <row r="813" spans="4:22" ht="14.5">
      <c r="D813" s="43"/>
      <c r="G813" s="25"/>
      <c r="H813" s="25"/>
      <c r="I813" s="25"/>
      <c r="J813" s="25"/>
      <c r="K813" s="25"/>
      <c r="L813" s="25"/>
      <c r="M813" s="25"/>
      <c r="N813" s="25"/>
      <c r="O813" s="25"/>
      <c r="P813" s="25"/>
      <c r="Q813" s="25"/>
      <c r="R813" s="25"/>
      <c r="T813" s="4"/>
      <c r="V813" s="50"/>
    </row>
    <row r="814" spans="4:22" ht="14.5">
      <c r="D814" s="43"/>
      <c r="G814" s="25"/>
      <c r="H814" s="25"/>
      <c r="I814" s="25"/>
      <c r="J814" s="25"/>
      <c r="K814" s="25"/>
      <c r="L814" s="25"/>
      <c r="M814" s="25"/>
      <c r="N814" s="25"/>
      <c r="O814" s="25"/>
      <c r="P814" s="25"/>
      <c r="Q814" s="25"/>
      <c r="R814" s="25"/>
      <c r="T814" s="4"/>
      <c r="V814" s="50"/>
    </row>
    <row r="815" spans="4:22" ht="14.5">
      <c r="D815" s="43"/>
      <c r="G815" s="25"/>
      <c r="H815" s="25"/>
      <c r="I815" s="25"/>
      <c r="J815" s="25"/>
      <c r="K815" s="25"/>
      <c r="L815" s="25"/>
      <c r="M815" s="25"/>
      <c r="N815" s="25"/>
      <c r="O815" s="25"/>
      <c r="P815" s="25"/>
      <c r="Q815" s="25"/>
      <c r="R815" s="25"/>
      <c r="T815" s="4"/>
      <c r="V815" s="50"/>
    </row>
    <row r="816" spans="4:22" ht="14.5">
      <c r="D816" s="43"/>
      <c r="G816" s="25"/>
      <c r="H816" s="25"/>
      <c r="I816" s="25"/>
      <c r="J816" s="25"/>
      <c r="K816" s="25"/>
      <c r="L816" s="25"/>
      <c r="M816" s="25"/>
      <c r="N816" s="25"/>
      <c r="O816" s="25"/>
      <c r="P816" s="25"/>
      <c r="Q816" s="25"/>
      <c r="R816" s="25"/>
      <c r="T816" s="4"/>
      <c r="V816" s="50"/>
    </row>
    <row r="817" spans="4:22" ht="14.5">
      <c r="D817" s="43"/>
      <c r="G817" s="25"/>
      <c r="H817" s="25"/>
      <c r="I817" s="25"/>
      <c r="J817" s="25"/>
      <c r="K817" s="25"/>
      <c r="L817" s="25"/>
      <c r="M817" s="25"/>
      <c r="N817" s="25"/>
      <c r="O817" s="25"/>
      <c r="P817" s="25"/>
      <c r="Q817" s="25"/>
      <c r="R817" s="25"/>
      <c r="T817" s="4"/>
      <c r="V817" s="50"/>
    </row>
    <row r="818" spans="4:22" ht="14.5">
      <c r="D818" s="43"/>
      <c r="G818" s="25"/>
      <c r="H818" s="25"/>
      <c r="I818" s="25"/>
      <c r="J818" s="25"/>
      <c r="K818" s="25"/>
      <c r="L818" s="25"/>
      <c r="M818" s="25"/>
      <c r="N818" s="25"/>
      <c r="O818" s="25"/>
      <c r="P818" s="25"/>
      <c r="Q818" s="25"/>
      <c r="R818" s="25"/>
      <c r="T818" s="4"/>
      <c r="V818" s="50"/>
    </row>
    <row r="819" spans="4:22" ht="14.5">
      <c r="D819" s="43"/>
      <c r="G819" s="25"/>
      <c r="H819" s="25"/>
      <c r="I819" s="25"/>
      <c r="J819" s="25"/>
      <c r="K819" s="25"/>
      <c r="L819" s="25"/>
      <c r="M819" s="25"/>
      <c r="N819" s="25"/>
      <c r="O819" s="25"/>
      <c r="P819" s="25"/>
      <c r="Q819" s="25"/>
      <c r="R819" s="25"/>
      <c r="T819" s="4"/>
      <c r="V819" s="50"/>
    </row>
    <row r="820" spans="4:22" ht="14.5">
      <c r="D820" s="43"/>
      <c r="G820" s="25"/>
      <c r="H820" s="25"/>
      <c r="I820" s="25"/>
      <c r="J820" s="25"/>
      <c r="K820" s="25"/>
      <c r="L820" s="25"/>
      <c r="M820" s="25"/>
      <c r="N820" s="25"/>
      <c r="O820" s="25"/>
      <c r="P820" s="25"/>
      <c r="Q820" s="25"/>
      <c r="R820" s="25"/>
      <c r="T820" s="4"/>
      <c r="V820" s="50"/>
    </row>
    <row r="821" spans="4:22" ht="14.5">
      <c r="D821" s="43"/>
      <c r="G821" s="25"/>
      <c r="H821" s="25"/>
      <c r="I821" s="25"/>
      <c r="J821" s="25"/>
      <c r="K821" s="25"/>
      <c r="L821" s="25"/>
      <c r="M821" s="25"/>
      <c r="N821" s="25"/>
      <c r="O821" s="25"/>
      <c r="P821" s="25"/>
      <c r="Q821" s="25"/>
      <c r="R821" s="25"/>
      <c r="T821" s="4"/>
      <c r="V821" s="50"/>
    </row>
    <row r="822" spans="4:22" ht="14.5">
      <c r="D822" s="43"/>
      <c r="G822" s="25"/>
      <c r="H822" s="25"/>
      <c r="I822" s="25"/>
      <c r="J822" s="25"/>
      <c r="K822" s="25"/>
      <c r="L822" s="25"/>
      <c r="M822" s="25"/>
      <c r="N822" s="25"/>
      <c r="O822" s="25"/>
      <c r="P822" s="25"/>
      <c r="Q822" s="25"/>
      <c r="R822" s="25"/>
      <c r="T822" s="4"/>
      <c r="V822" s="50"/>
    </row>
    <row r="823" spans="4:22" ht="14.5">
      <c r="D823" s="43"/>
      <c r="G823" s="25"/>
      <c r="H823" s="25"/>
      <c r="I823" s="25"/>
      <c r="J823" s="25"/>
      <c r="K823" s="25"/>
      <c r="L823" s="25"/>
      <c r="M823" s="25"/>
      <c r="N823" s="25"/>
      <c r="O823" s="25"/>
      <c r="P823" s="25"/>
      <c r="Q823" s="25"/>
      <c r="R823" s="25"/>
      <c r="T823" s="4"/>
      <c r="V823" s="50"/>
    </row>
    <row r="824" spans="4:22" ht="14.5">
      <c r="D824" s="43"/>
      <c r="G824" s="25"/>
      <c r="H824" s="25"/>
      <c r="I824" s="25"/>
      <c r="J824" s="25"/>
      <c r="K824" s="25"/>
      <c r="L824" s="25"/>
      <c r="M824" s="25"/>
      <c r="N824" s="25"/>
      <c r="O824" s="25"/>
      <c r="P824" s="25"/>
      <c r="Q824" s="25"/>
      <c r="R824" s="25"/>
      <c r="T824" s="4"/>
      <c r="V824" s="50"/>
    </row>
    <row r="825" spans="4:22" ht="14.5">
      <c r="D825" s="43"/>
      <c r="G825" s="25"/>
      <c r="H825" s="25"/>
      <c r="I825" s="25"/>
      <c r="J825" s="25"/>
      <c r="K825" s="25"/>
      <c r="L825" s="25"/>
      <c r="M825" s="25"/>
      <c r="N825" s="25"/>
      <c r="O825" s="25"/>
      <c r="P825" s="25"/>
      <c r="Q825" s="25"/>
      <c r="R825" s="25"/>
      <c r="T825" s="4"/>
      <c r="V825" s="50"/>
    </row>
    <row r="826" spans="4:22" ht="14.5">
      <c r="D826" s="43"/>
      <c r="G826" s="25"/>
      <c r="H826" s="25"/>
      <c r="I826" s="25"/>
      <c r="J826" s="25"/>
      <c r="K826" s="25"/>
      <c r="L826" s="25"/>
      <c r="M826" s="25"/>
      <c r="N826" s="25"/>
      <c r="O826" s="25"/>
      <c r="P826" s="25"/>
      <c r="Q826" s="25"/>
      <c r="R826" s="25"/>
      <c r="T826" s="4"/>
      <c r="V826" s="50"/>
    </row>
    <row r="827" spans="4:22" ht="14.5">
      <c r="D827" s="43"/>
      <c r="G827" s="25"/>
      <c r="H827" s="25"/>
      <c r="I827" s="25"/>
      <c r="J827" s="25"/>
      <c r="K827" s="25"/>
      <c r="L827" s="25"/>
      <c r="M827" s="25"/>
      <c r="N827" s="25"/>
      <c r="O827" s="25"/>
      <c r="P827" s="25"/>
      <c r="Q827" s="25"/>
      <c r="R827" s="25"/>
      <c r="T827" s="4"/>
      <c r="V827" s="50"/>
    </row>
    <row r="828" spans="4:22" ht="14.5">
      <c r="D828" s="43"/>
      <c r="G828" s="25"/>
      <c r="H828" s="25"/>
      <c r="I828" s="25"/>
      <c r="J828" s="25"/>
      <c r="K828" s="25"/>
      <c r="L828" s="25"/>
      <c r="M828" s="25"/>
      <c r="N828" s="25"/>
      <c r="O828" s="25"/>
      <c r="P828" s="25"/>
      <c r="Q828" s="25"/>
      <c r="R828" s="25"/>
      <c r="T828" s="4"/>
      <c r="V828" s="50"/>
    </row>
    <row r="829" spans="4:22" ht="14.5">
      <c r="D829" s="43"/>
      <c r="G829" s="25"/>
      <c r="H829" s="25"/>
      <c r="I829" s="25"/>
      <c r="J829" s="25"/>
      <c r="K829" s="25"/>
      <c r="L829" s="25"/>
      <c r="M829" s="25"/>
      <c r="N829" s="25"/>
      <c r="O829" s="25"/>
      <c r="P829" s="25"/>
      <c r="Q829" s="25"/>
      <c r="R829" s="25"/>
      <c r="T829" s="4"/>
      <c r="V829" s="50"/>
    </row>
    <row r="830" spans="4:22" ht="14.5">
      <c r="D830" s="43"/>
      <c r="G830" s="25"/>
      <c r="H830" s="25"/>
      <c r="I830" s="25"/>
      <c r="J830" s="25"/>
      <c r="K830" s="25"/>
      <c r="L830" s="25"/>
      <c r="M830" s="25"/>
      <c r="N830" s="25"/>
      <c r="O830" s="25"/>
      <c r="P830" s="25"/>
      <c r="Q830" s="25"/>
      <c r="R830" s="25"/>
      <c r="T830" s="4"/>
      <c r="V830" s="50"/>
    </row>
    <row r="831" spans="4:22" ht="14.5">
      <c r="D831" s="43"/>
      <c r="G831" s="25"/>
      <c r="H831" s="25"/>
      <c r="I831" s="25"/>
      <c r="J831" s="25"/>
      <c r="K831" s="25"/>
      <c r="L831" s="25"/>
      <c r="M831" s="25"/>
      <c r="N831" s="25"/>
      <c r="O831" s="25"/>
      <c r="P831" s="25"/>
      <c r="Q831" s="25"/>
      <c r="R831" s="25"/>
      <c r="T831" s="4"/>
      <c r="V831" s="50"/>
    </row>
    <row r="832" spans="4:22" ht="14.5">
      <c r="D832" s="43"/>
      <c r="G832" s="25"/>
      <c r="H832" s="25"/>
      <c r="I832" s="25"/>
      <c r="J832" s="25"/>
      <c r="K832" s="25"/>
      <c r="L832" s="25"/>
      <c r="M832" s="25"/>
      <c r="N832" s="25"/>
      <c r="O832" s="25"/>
      <c r="P832" s="25"/>
      <c r="Q832" s="25"/>
      <c r="R832" s="25"/>
      <c r="T832" s="4"/>
      <c r="V832" s="50"/>
    </row>
    <row r="833" spans="4:22" ht="14.5">
      <c r="D833" s="43"/>
      <c r="G833" s="25"/>
      <c r="H833" s="25"/>
      <c r="I833" s="25"/>
      <c r="J833" s="25"/>
      <c r="K833" s="25"/>
      <c r="L833" s="25"/>
      <c r="M833" s="25"/>
      <c r="N833" s="25"/>
      <c r="O833" s="25"/>
      <c r="P833" s="25"/>
      <c r="Q833" s="25"/>
      <c r="R833" s="25"/>
      <c r="T833" s="4"/>
      <c r="V833" s="50"/>
    </row>
    <row r="834" spans="4:22" ht="14.5">
      <c r="D834" s="43"/>
      <c r="G834" s="25"/>
      <c r="H834" s="25"/>
      <c r="I834" s="25"/>
      <c r="J834" s="25"/>
      <c r="K834" s="25"/>
      <c r="L834" s="25"/>
      <c r="M834" s="25"/>
      <c r="N834" s="25"/>
      <c r="O834" s="25"/>
      <c r="P834" s="25"/>
      <c r="Q834" s="25"/>
      <c r="R834" s="25"/>
      <c r="T834" s="4"/>
      <c r="V834" s="50"/>
    </row>
    <row r="835" spans="4:22" ht="14.5">
      <c r="D835" s="43"/>
      <c r="G835" s="25"/>
      <c r="H835" s="25"/>
      <c r="I835" s="25"/>
      <c r="J835" s="25"/>
      <c r="K835" s="25"/>
      <c r="L835" s="25"/>
      <c r="M835" s="25"/>
      <c r="N835" s="25"/>
      <c r="O835" s="25"/>
      <c r="P835" s="25"/>
      <c r="Q835" s="25"/>
      <c r="R835" s="25"/>
      <c r="T835" s="4"/>
      <c r="V835" s="50"/>
    </row>
    <row r="836" spans="4:22" ht="14.5">
      <c r="D836" s="43"/>
      <c r="G836" s="25"/>
      <c r="H836" s="25"/>
      <c r="I836" s="25"/>
      <c r="J836" s="25"/>
      <c r="K836" s="25"/>
      <c r="L836" s="25"/>
      <c r="M836" s="25"/>
      <c r="N836" s="25"/>
      <c r="O836" s="25"/>
      <c r="P836" s="25"/>
      <c r="Q836" s="25"/>
      <c r="R836" s="25"/>
      <c r="T836" s="4"/>
      <c r="V836" s="50"/>
    </row>
    <row r="837" spans="4:22" ht="14.5">
      <c r="D837" s="43"/>
      <c r="G837" s="25"/>
      <c r="H837" s="25"/>
      <c r="I837" s="25"/>
      <c r="J837" s="25"/>
      <c r="K837" s="25"/>
      <c r="L837" s="25"/>
      <c r="M837" s="25"/>
      <c r="N837" s="25"/>
      <c r="O837" s="25"/>
      <c r="P837" s="25"/>
      <c r="Q837" s="25"/>
      <c r="R837" s="25"/>
      <c r="T837" s="4"/>
      <c r="V837" s="50"/>
    </row>
    <row r="838" spans="4:22" ht="14.5">
      <c r="D838" s="43"/>
      <c r="G838" s="25"/>
      <c r="H838" s="25"/>
      <c r="I838" s="25"/>
      <c r="J838" s="25"/>
      <c r="K838" s="25"/>
      <c r="L838" s="25"/>
      <c r="M838" s="25"/>
      <c r="N838" s="25"/>
      <c r="O838" s="25"/>
      <c r="P838" s="25"/>
      <c r="Q838" s="25"/>
      <c r="R838" s="25"/>
      <c r="T838" s="4"/>
      <c r="V838" s="50"/>
    </row>
    <row r="839" spans="4:22" ht="14.5">
      <c r="D839" s="43"/>
      <c r="G839" s="25"/>
      <c r="H839" s="25"/>
      <c r="I839" s="25"/>
      <c r="J839" s="25"/>
      <c r="K839" s="25"/>
      <c r="L839" s="25"/>
      <c r="M839" s="25"/>
      <c r="N839" s="25"/>
      <c r="O839" s="25"/>
      <c r="P839" s="25"/>
      <c r="Q839" s="25"/>
      <c r="R839" s="25"/>
      <c r="T839" s="4"/>
      <c r="V839" s="50"/>
    </row>
    <row r="840" spans="4:22" ht="14.5">
      <c r="D840" s="43"/>
      <c r="G840" s="25"/>
      <c r="H840" s="25"/>
      <c r="I840" s="25"/>
      <c r="J840" s="25"/>
      <c r="K840" s="25"/>
      <c r="L840" s="25"/>
      <c r="M840" s="25"/>
      <c r="N840" s="25"/>
      <c r="O840" s="25"/>
      <c r="P840" s="25"/>
      <c r="Q840" s="25"/>
      <c r="R840" s="25"/>
      <c r="T840" s="4"/>
      <c r="V840" s="50"/>
    </row>
    <row r="841" spans="4:22" ht="14.5">
      <c r="D841" s="43"/>
      <c r="G841" s="25"/>
      <c r="H841" s="25"/>
      <c r="I841" s="25"/>
      <c r="J841" s="25"/>
      <c r="K841" s="25"/>
      <c r="L841" s="25"/>
      <c r="M841" s="25"/>
      <c r="N841" s="25"/>
      <c r="O841" s="25"/>
      <c r="P841" s="25"/>
      <c r="Q841" s="25"/>
      <c r="R841" s="25"/>
      <c r="T841" s="4"/>
      <c r="V841" s="50"/>
    </row>
    <row r="842" spans="4:22" ht="14.5">
      <c r="D842" s="43"/>
      <c r="G842" s="25"/>
      <c r="H842" s="25"/>
      <c r="I842" s="25"/>
      <c r="J842" s="25"/>
      <c r="K842" s="25"/>
      <c r="L842" s="25"/>
      <c r="M842" s="25"/>
      <c r="N842" s="25"/>
      <c r="O842" s="25"/>
      <c r="P842" s="25"/>
      <c r="Q842" s="25"/>
      <c r="R842" s="25"/>
      <c r="T842" s="4"/>
      <c r="V842" s="50"/>
    </row>
    <row r="843" spans="4:22" ht="14.5">
      <c r="D843" s="43"/>
      <c r="G843" s="25"/>
      <c r="H843" s="25"/>
      <c r="I843" s="25"/>
      <c r="J843" s="25"/>
      <c r="K843" s="25"/>
      <c r="L843" s="25"/>
      <c r="M843" s="25"/>
      <c r="N843" s="25"/>
      <c r="O843" s="25"/>
      <c r="P843" s="25"/>
      <c r="Q843" s="25"/>
      <c r="R843" s="25"/>
      <c r="T843" s="4"/>
      <c r="V843" s="50"/>
    </row>
    <row r="844" spans="4:22" ht="14.5">
      <c r="D844" s="43"/>
      <c r="G844" s="25"/>
      <c r="H844" s="25"/>
      <c r="I844" s="25"/>
      <c r="J844" s="25"/>
      <c r="K844" s="25"/>
      <c r="L844" s="25"/>
      <c r="M844" s="25"/>
      <c r="N844" s="25"/>
      <c r="O844" s="25"/>
      <c r="P844" s="25"/>
      <c r="Q844" s="25"/>
      <c r="R844" s="25"/>
      <c r="T844" s="4"/>
      <c r="V844" s="50"/>
    </row>
    <row r="845" spans="4:22" ht="14.5">
      <c r="D845" s="43"/>
      <c r="G845" s="25"/>
      <c r="H845" s="25"/>
      <c r="I845" s="25"/>
      <c r="J845" s="25"/>
      <c r="K845" s="25"/>
      <c r="L845" s="25"/>
      <c r="M845" s="25"/>
      <c r="N845" s="25"/>
      <c r="O845" s="25"/>
      <c r="P845" s="25"/>
      <c r="Q845" s="25"/>
      <c r="R845" s="25"/>
      <c r="T845" s="4"/>
      <c r="V845" s="50"/>
    </row>
    <row r="846" spans="4:22" ht="14.5">
      <c r="D846" s="43"/>
      <c r="G846" s="25"/>
      <c r="H846" s="25"/>
      <c r="I846" s="25"/>
      <c r="J846" s="25"/>
      <c r="K846" s="25"/>
      <c r="L846" s="25"/>
      <c r="M846" s="25"/>
      <c r="N846" s="25"/>
      <c r="O846" s="25"/>
      <c r="P846" s="25"/>
      <c r="Q846" s="25"/>
      <c r="R846" s="25"/>
      <c r="T846" s="4"/>
      <c r="V846" s="50"/>
    </row>
    <row r="847" spans="4:22" ht="14.5">
      <c r="D847" s="43"/>
      <c r="G847" s="25"/>
      <c r="H847" s="25"/>
      <c r="I847" s="25"/>
      <c r="J847" s="25"/>
      <c r="K847" s="25"/>
      <c r="L847" s="25"/>
      <c r="M847" s="25"/>
      <c r="N847" s="25"/>
      <c r="O847" s="25"/>
      <c r="P847" s="25"/>
      <c r="Q847" s="25"/>
      <c r="R847" s="25"/>
      <c r="T847" s="4"/>
      <c r="V847" s="50"/>
    </row>
    <row r="848" spans="4:22" ht="14.5">
      <c r="D848" s="43"/>
      <c r="G848" s="25"/>
      <c r="H848" s="25"/>
      <c r="I848" s="25"/>
      <c r="J848" s="25"/>
      <c r="K848" s="25"/>
      <c r="L848" s="25"/>
      <c r="M848" s="25"/>
      <c r="N848" s="25"/>
      <c r="O848" s="25"/>
      <c r="P848" s="25"/>
      <c r="Q848" s="25"/>
      <c r="R848" s="25"/>
      <c r="T848" s="4"/>
      <c r="V848" s="50"/>
    </row>
    <row r="849" spans="4:22" ht="14.5">
      <c r="D849" s="43"/>
      <c r="G849" s="25"/>
      <c r="H849" s="25"/>
      <c r="I849" s="25"/>
      <c r="J849" s="25"/>
      <c r="K849" s="25"/>
      <c r="L849" s="25"/>
      <c r="M849" s="25"/>
      <c r="N849" s="25"/>
      <c r="O849" s="25"/>
      <c r="P849" s="25"/>
      <c r="Q849" s="25"/>
      <c r="R849" s="25"/>
      <c r="T849" s="4"/>
      <c r="V849" s="50"/>
    </row>
    <row r="850" spans="4:22" ht="14.5">
      <c r="D850" s="43"/>
      <c r="G850" s="25"/>
      <c r="H850" s="25"/>
      <c r="I850" s="25"/>
      <c r="J850" s="25"/>
      <c r="K850" s="25"/>
      <c r="L850" s="25"/>
      <c r="M850" s="25"/>
      <c r="N850" s="25"/>
      <c r="O850" s="25"/>
      <c r="P850" s="25"/>
      <c r="Q850" s="25"/>
      <c r="R850" s="25"/>
      <c r="T850" s="4"/>
      <c r="V850" s="50"/>
    </row>
    <row r="851" spans="4:22" ht="14.5">
      <c r="D851" s="43"/>
      <c r="G851" s="25"/>
      <c r="H851" s="25"/>
      <c r="I851" s="25"/>
      <c r="J851" s="25"/>
      <c r="K851" s="25"/>
      <c r="L851" s="25"/>
      <c r="M851" s="25"/>
      <c r="N851" s="25"/>
      <c r="O851" s="25"/>
      <c r="P851" s="25"/>
      <c r="Q851" s="25"/>
      <c r="R851" s="25"/>
      <c r="T851" s="4"/>
      <c r="V851" s="50"/>
    </row>
    <row r="852" spans="4:22" ht="14.5">
      <c r="D852" s="43"/>
      <c r="G852" s="25"/>
      <c r="H852" s="25"/>
      <c r="I852" s="25"/>
      <c r="J852" s="25"/>
      <c r="K852" s="25"/>
      <c r="L852" s="25"/>
      <c r="M852" s="25"/>
      <c r="N852" s="25"/>
      <c r="O852" s="25"/>
      <c r="P852" s="25"/>
      <c r="Q852" s="25"/>
      <c r="R852" s="25"/>
      <c r="T852" s="4"/>
      <c r="V852" s="50"/>
    </row>
    <row r="853" spans="4:22" ht="14.5">
      <c r="D853" s="43"/>
      <c r="G853" s="25"/>
      <c r="H853" s="25"/>
      <c r="I853" s="25"/>
      <c r="J853" s="25"/>
      <c r="K853" s="25"/>
      <c r="L853" s="25"/>
      <c r="M853" s="25"/>
      <c r="N853" s="25"/>
      <c r="O853" s="25"/>
      <c r="P853" s="25"/>
      <c r="Q853" s="25"/>
      <c r="R853" s="25"/>
      <c r="T853" s="4"/>
      <c r="V853" s="50"/>
    </row>
    <row r="854" spans="4:22" ht="14.5">
      <c r="D854" s="43"/>
      <c r="G854" s="25"/>
      <c r="H854" s="25"/>
      <c r="I854" s="25"/>
      <c r="J854" s="25"/>
      <c r="K854" s="25"/>
      <c r="L854" s="25"/>
      <c r="M854" s="25"/>
      <c r="N854" s="25"/>
      <c r="O854" s="25"/>
      <c r="P854" s="25"/>
      <c r="Q854" s="25"/>
      <c r="R854" s="25"/>
      <c r="T854" s="4"/>
      <c r="V854" s="50"/>
    </row>
    <row r="855" spans="4:22" ht="14.5">
      <c r="D855" s="43"/>
      <c r="G855" s="25"/>
      <c r="H855" s="25"/>
      <c r="I855" s="25"/>
      <c r="J855" s="25"/>
      <c r="K855" s="25"/>
      <c r="L855" s="25"/>
      <c r="M855" s="25"/>
      <c r="N855" s="25"/>
      <c r="O855" s="25"/>
      <c r="P855" s="25"/>
      <c r="Q855" s="25"/>
      <c r="R855" s="25"/>
      <c r="T855" s="4"/>
      <c r="V855" s="50"/>
    </row>
    <row r="856" spans="4:22" ht="14.5">
      <c r="D856" s="43"/>
      <c r="G856" s="25"/>
      <c r="H856" s="25"/>
      <c r="I856" s="25"/>
      <c r="J856" s="25"/>
      <c r="K856" s="25"/>
      <c r="L856" s="25"/>
      <c r="M856" s="25"/>
      <c r="N856" s="25"/>
      <c r="O856" s="25"/>
      <c r="P856" s="25"/>
      <c r="Q856" s="25"/>
      <c r="R856" s="25"/>
      <c r="T856" s="4"/>
      <c r="V856" s="50"/>
    </row>
    <row r="857" spans="4:22" ht="14.5">
      <c r="D857" s="43"/>
      <c r="G857" s="25"/>
      <c r="H857" s="25"/>
      <c r="I857" s="25"/>
      <c r="J857" s="25"/>
      <c r="K857" s="25"/>
      <c r="L857" s="25"/>
      <c r="M857" s="25"/>
      <c r="N857" s="25"/>
      <c r="O857" s="25"/>
      <c r="P857" s="25"/>
      <c r="Q857" s="25"/>
      <c r="R857" s="25"/>
      <c r="T857" s="4"/>
      <c r="V857" s="50"/>
    </row>
    <row r="858" spans="4:22" ht="14.5">
      <c r="D858" s="43"/>
      <c r="G858" s="25"/>
      <c r="H858" s="25"/>
      <c r="I858" s="25"/>
      <c r="J858" s="25"/>
      <c r="K858" s="25"/>
      <c r="L858" s="25"/>
      <c r="M858" s="25"/>
      <c r="N858" s="25"/>
      <c r="O858" s="25"/>
      <c r="P858" s="25"/>
      <c r="Q858" s="25"/>
      <c r="R858" s="25"/>
      <c r="T858" s="4"/>
      <c r="V858" s="50"/>
    </row>
    <row r="859" spans="4:22" ht="14.5">
      <c r="D859" s="43"/>
      <c r="G859" s="25"/>
      <c r="H859" s="25"/>
      <c r="I859" s="25"/>
      <c r="J859" s="25"/>
      <c r="K859" s="25"/>
      <c r="L859" s="25"/>
      <c r="M859" s="25"/>
      <c r="N859" s="25"/>
      <c r="O859" s="25"/>
      <c r="P859" s="25"/>
      <c r="Q859" s="25"/>
      <c r="R859" s="25"/>
      <c r="T859" s="4"/>
      <c r="V859" s="50"/>
    </row>
    <row r="860" spans="4:22" ht="14.5">
      <c r="D860" s="43"/>
      <c r="G860" s="25"/>
      <c r="H860" s="25"/>
      <c r="I860" s="25"/>
      <c r="J860" s="25"/>
      <c r="K860" s="25"/>
      <c r="L860" s="25"/>
      <c r="M860" s="25"/>
      <c r="N860" s="25"/>
      <c r="O860" s="25"/>
      <c r="P860" s="25"/>
      <c r="Q860" s="25"/>
      <c r="R860" s="25"/>
      <c r="T860" s="4"/>
      <c r="V860" s="50"/>
    </row>
    <row r="861" spans="4:22" ht="14.5">
      <c r="D861" s="43"/>
      <c r="G861" s="25"/>
      <c r="H861" s="25"/>
      <c r="I861" s="25"/>
      <c r="J861" s="25"/>
      <c r="K861" s="25"/>
      <c r="L861" s="25"/>
      <c r="M861" s="25"/>
      <c r="N861" s="25"/>
      <c r="O861" s="25"/>
      <c r="P861" s="25"/>
      <c r="Q861" s="25"/>
      <c r="R861" s="25"/>
      <c r="T861" s="4"/>
      <c r="V861" s="50"/>
    </row>
    <row r="862" spans="4:22" ht="14.5">
      <c r="D862" s="43"/>
      <c r="G862" s="25"/>
      <c r="H862" s="25"/>
      <c r="I862" s="25"/>
      <c r="J862" s="25"/>
      <c r="K862" s="25"/>
      <c r="L862" s="25"/>
      <c r="M862" s="25"/>
      <c r="N862" s="25"/>
      <c r="O862" s="25"/>
      <c r="P862" s="25"/>
      <c r="Q862" s="25"/>
      <c r="R862" s="25"/>
      <c r="T862" s="4"/>
      <c r="V862" s="50"/>
    </row>
    <row r="863" spans="4:22" ht="14.5">
      <c r="D863" s="43"/>
      <c r="G863" s="25"/>
      <c r="H863" s="25"/>
      <c r="I863" s="25"/>
      <c r="J863" s="25"/>
      <c r="K863" s="25"/>
      <c r="L863" s="25"/>
      <c r="M863" s="25"/>
      <c r="N863" s="25"/>
      <c r="O863" s="25"/>
      <c r="P863" s="25"/>
      <c r="Q863" s="25"/>
      <c r="R863" s="25"/>
      <c r="T863" s="4"/>
      <c r="V863" s="50"/>
    </row>
    <row r="864" spans="4:22" ht="14.5">
      <c r="D864" s="43"/>
      <c r="G864" s="25"/>
      <c r="H864" s="25"/>
      <c r="I864" s="25"/>
      <c r="J864" s="25"/>
      <c r="K864" s="25"/>
      <c r="L864" s="25"/>
      <c r="M864" s="25"/>
      <c r="N864" s="25"/>
      <c r="O864" s="25"/>
      <c r="P864" s="25"/>
      <c r="Q864" s="25"/>
      <c r="R864" s="25"/>
      <c r="T864" s="4"/>
      <c r="V864" s="50"/>
    </row>
    <row r="865" spans="4:22" ht="14.5">
      <c r="D865" s="43"/>
      <c r="G865" s="25"/>
      <c r="H865" s="25"/>
      <c r="I865" s="25"/>
      <c r="J865" s="25"/>
      <c r="K865" s="25"/>
      <c r="L865" s="25"/>
      <c r="M865" s="25"/>
      <c r="N865" s="25"/>
      <c r="O865" s="25"/>
      <c r="P865" s="25"/>
      <c r="Q865" s="25"/>
      <c r="R865" s="25"/>
      <c r="T865" s="4"/>
      <c r="V865" s="50"/>
    </row>
    <row r="866" spans="4:22" ht="14.5">
      <c r="D866" s="43"/>
      <c r="G866" s="25"/>
      <c r="H866" s="25"/>
      <c r="I866" s="25"/>
      <c r="J866" s="25"/>
      <c r="K866" s="25"/>
      <c r="L866" s="25"/>
      <c r="M866" s="25"/>
      <c r="N866" s="25"/>
      <c r="O866" s="25"/>
      <c r="P866" s="25"/>
      <c r="Q866" s="25"/>
      <c r="R866" s="25"/>
      <c r="T866" s="4"/>
      <c r="V866" s="50"/>
    </row>
    <row r="867" spans="4:22" ht="14.5">
      <c r="D867" s="43"/>
      <c r="G867" s="25"/>
      <c r="H867" s="25"/>
      <c r="I867" s="25"/>
      <c r="J867" s="25"/>
      <c r="K867" s="25"/>
      <c r="L867" s="25"/>
      <c r="M867" s="25"/>
      <c r="N867" s="25"/>
      <c r="O867" s="25"/>
      <c r="P867" s="25"/>
      <c r="Q867" s="25"/>
      <c r="R867" s="25"/>
      <c r="T867" s="4"/>
      <c r="V867" s="50"/>
    </row>
    <row r="868" spans="4:22" ht="14.5">
      <c r="D868" s="43"/>
      <c r="G868" s="25"/>
      <c r="H868" s="25"/>
      <c r="I868" s="25"/>
      <c r="J868" s="25"/>
      <c r="K868" s="25"/>
      <c r="L868" s="25"/>
      <c r="M868" s="25"/>
      <c r="N868" s="25"/>
      <c r="O868" s="25"/>
      <c r="P868" s="25"/>
      <c r="Q868" s="25"/>
      <c r="R868" s="25"/>
      <c r="T868" s="4"/>
      <c r="V868" s="50"/>
    </row>
    <row r="869" spans="4:22" ht="14.5">
      <c r="D869" s="43"/>
      <c r="G869" s="25"/>
      <c r="H869" s="25"/>
      <c r="I869" s="25"/>
      <c r="J869" s="25"/>
      <c r="K869" s="25"/>
      <c r="L869" s="25"/>
      <c r="M869" s="25"/>
      <c r="N869" s="25"/>
      <c r="O869" s="25"/>
      <c r="P869" s="25"/>
      <c r="Q869" s="25"/>
      <c r="R869" s="25"/>
      <c r="T869" s="4"/>
      <c r="V869" s="50"/>
    </row>
    <row r="870" spans="4:22" ht="14.5">
      <c r="D870" s="43"/>
      <c r="G870" s="25"/>
      <c r="H870" s="25"/>
      <c r="I870" s="25"/>
      <c r="J870" s="25"/>
      <c r="K870" s="25"/>
      <c r="L870" s="25"/>
      <c r="M870" s="25"/>
      <c r="N870" s="25"/>
      <c r="O870" s="25"/>
      <c r="P870" s="25"/>
      <c r="Q870" s="25"/>
      <c r="R870" s="25"/>
      <c r="T870" s="4"/>
      <c r="V870" s="50"/>
    </row>
    <row r="871" spans="4:22" ht="14.5">
      <c r="D871" s="43"/>
      <c r="G871" s="25"/>
      <c r="H871" s="25"/>
      <c r="I871" s="25"/>
      <c r="J871" s="25"/>
      <c r="K871" s="25"/>
      <c r="L871" s="25"/>
      <c r="M871" s="25"/>
      <c r="N871" s="25"/>
      <c r="O871" s="25"/>
      <c r="P871" s="25"/>
      <c r="Q871" s="25"/>
      <c r="R871" s="25"/>
      <c r="T871" s="4"/>
      <c r="V871" s="50"/>
    </row>
    <row r="872" spans="4:22" ht="14.5">
      <c r="D872" s="43"/>
      <c r="G872" s="25"/>
      <c r="H872" s="25"/>
      <c r="I872" s="25"/>
      <c r="J872" s="25"/>
      <c r="K872" s="25"/>
      <c r="L872" s="25"/>
      <c r="M872" s="25"/>
      <c r="N872" s="25"/>
      <c r="O872" s="25"/>
      <c r="P872" s="25"/>
      <c r="Q872" s="25"/>
      <c r="R872" s="25"/>
      <c r="T872" s="4"/>
      <c r="V872" s="50"/>
    </row>
    <row r="873" spans="4:22" ht="14.5">
      <c r="D873" s="43"/>
      <c r="G873" s="25"/>
      <c r="H873" s="25"/>
      <c r="I873" s="25"/>
      <c r="J873" s="25"/>
      <c r="K873" s="25"/>
      <c r="L873" s="25"/>
      <c r="M873" s="25"/>
      <c r="N873" s="25"/>
      <c r="O873" s="25"/>
      <c r="P873" s="25"/>
      <c r="Q873" s="25"/>
      <c r="R873" s="25"/>
      <c r="T873" s="4"/>
      <c r="V873" s="50"/>
    </row>
    <row r="874" spans="4:22" ht="14.5">
      <c r="D874" s="43"/>
      <c r="G874" s="25"/>
      <c r="H874" s="25"/>
      <c r="I874" s="25"/>
      <c r="J874" s="25"/>
      <c r="K874" s="25"/>
      <c r="L874" s="25"/>
      <c r="M874" s="25"/>
      <c r="N874" s="25"/>
      <c r="O874" s="25"/>
      <c r="P874" s="25"/>
      <c r="Q874" s="25"/>
      <c r="R874" s="25"/>
      <c r="T874" s="4"/>
      <c r="V874" s="50"/>
    </row>
    <row r="875" spans="4:22" ht="14.5">
      <c r="D875" s="43"/>
      <c r="G875" s="25"/>
      <c r="H875" s="25"/>
      <c r="I875" s="25"/>
      <c r="J875" s="25"/>
      <c r="K875" s="25"/>
      <c r="L875" s="25"/>
      <c r="M875" s="25"/>
      <c r="N875" s="25"/>
      <c r="O875" s="25"/>
      <c r="P875" s="25"/>
      <c r="Q875" s="25"/>
      <c r="R875" s="25"/>
      <c r="T875" s="4"/>
      <c r="V875" s="50"/>
    </row>
    <row r="876" spans="4:22" ht="14.5">
      <c r="D876" s="43"/>
      <c r="G876" s="25"/>
      <c r="H876" s="25"/>
      <c r="I876" s="25"/>
      <c r="J876" s="25"/>
      <c r="K876" s="25"/>
      <c r="L876" s="25"/>
      <c r="M876" s="25"/>
      <c r="N876" s="25"/>
      <c r="O876" s="25"/>
      <c r="P876" s="25"/>
      <c r="Q876" s="25"/>
      <c r="R876" s="25"/>
      <c r="T876" s="4"/>
      <c r="V876" s="50"/>
    </row>
    <row r="877" spans="4:22" ht="14.5">
      <c r="D877" s="43"/>
      <c r="G877" s="25"/>
      <c r="H877" s="25"/>
      <c r="I877" s="25"/>
      <c r="J877" s="25"/>
      <c r="K877" s="25"/>
      <c r="L877" s="25"/>
      <c r="M877" s="25"/>
      <c r="N877" s="25"/>
      <c r="O877" s="25"/>
      <c r="P877" s="25"/>
      <c r="Q877" s="25"/>
      <c r="R877" s="25"/>
      <c r="T877" s="4"/>
      <c r="V877" s="50"/>
    </row>
    <row r="878" spans="4:22" ht="14.5">
      <c r="D878" s="43"/>
      <c r="G878" s="25"/>
      <c r="H878" s="25"/>
      <c r="I878" s="25"/>
      <c r="J878" s="25"/>
      <c r="K878" s="25"/>
      <c r="L878" s="25"/>
      <c r="M878" s="25"/>
      <c r="N878" s="25"/>
      <c r="O878" s="25"/>
      <c r="P878" s="25"/>
      <c r="Q878" s="25"/>
      <c r="R878" s="25"/>
      <c r="T878" s="4"/>
      <c r="V878" s="50"/>
    </row>
    <row r="879" spans="4:22" ht="14.5">
      <c r="D879" s="43"/>
      <c r="G879" s="25"/>
      <c r="H879" s="25"/>
      <c r="I879" s="25"/>
      <c r="J879" s="25"/>
      <c r="K879" s="25"/>
      <c r="L879" s="25"/>
      <c r="M879" s="25"/>
      <c r="N879" s="25"/>
      <c r="O879" s="25"/>
      <c r="P879" s="25"/>
      <c r="Q879" s="25"/>
      <c r="R879" s="25"/>
      <c r="T879" s="4"/>
      <c r="V879" s="50"/>
    </row>
    <row r="880" spans="4:22" ht="14.5">
      <c r="D880" s="43"/>
      <c r="G880" s="25"/>
      <c r="H880" s="25"/>
      <c r="I880" s="25"/>
      <c r="J880" s="25"/>
      <c r="K880" s="25"/>
      <c r="L880" s="25"/>
      <c r="M880" s="25"/>
      <c r="N880" s="25"/>
      <c r="O880" s="25"/>
      <c r="P880" s="25"/>
      <c r="Q880" s="25"/>
      <c r="R880" s="25"/>
      <c r="T880" s="4"/>
      <c r="V880" s="50"/>
    </row>
    <row r="881" spans="4:22" ht="14.5">
      <c r="D881" s="43"/>
      <c r="G881" s="25"/>
      <c r="H881" s="25"/>
      <c r="I881" s="25"/>
      <c r="J881" s="25"/>
      <c r="K881" s="25"/>
      <c r="L881" s="25"/>
      <c r="M881" s="25"/>
      <c r="N881" s="25"/>
      <c r="O881" s="25"/>
      <c r="P881" s="25"/>
      <c r="Q881" s="25"/>
      <c r="R881" s="25"/>
      <c r="T881" s="4"/>
      <c r="V881" s="50"/>
    </row>
    <row r="882" spans="4:22" ht="14.5">
      <c r="D882" s="43"/>
      <c r="G882" s="25"/>
      <c r="H882" s="25"/>
      <c r="I882" s="25"/>
      <c r="J882" s="25"/>
      <c r="K882" s="25"/>
      <c r="L882" s="25"/>
      <c r="M882" s="25"/>
      <c r="N882" s="25"/>
      <c r="O882" s="25"/>
      <c r="P882" s="25"/>
      <c r="Q882" s="25"/>
      <c r="R882" s="25"/>
      <c r="T882" s="4"/>
      <c r="V882" s="50"/>
    </row>
    <row r="883" spans="4:22" ht="14.5">
      <c r="D883" s="43"/>
      <c r="G883" s="25"/>
      <c r="H883" s="25"/>
      <c r="I883" s="25"/>
      <c r="J883" s="25"/>
      <c r="K883" s="25"/>
      <c r="L883" s="25"/>
      <c r="M883" s="25"/>
      <c r="N883" s="25"/>
      <c r="O883" s="25"/>
      <c r="P883" s="25"/>
      <c r="Q883" s="25"/>
      <c r="R883" s="25"/>
      <c r="T883" s="4"/>
      <c r="V883" s="50"/>
    </row>
    <row r="884" spans="4:22" ht="14.5">
      <c r="D884" s="43"/>
      <c r="G884" s="25"/>
      <c r="H884" s="25"/>
      <c r="I884" s="25"/>
      <c r="J884" s="25"/>
      <c r="K884" s="25"/>
      <c r="L884" s="25"/>
      <c r="M884" s="25"/>
      <c r="N884" s="25"/>
      <c r="O884" s="25"/>
      <c r="P884" s="25"/>
      <c r="Q884" s="25"/>
      <c r="R884" s="25"/>
      <c r="T884" s="4"/>
      <c r="V884" s="50"/>
    </row>
    <row r="885" spans="4:22" ht="14.5">
      <c r="D885" s="43"/>
      <c r="G885" s="25"/>
      <c r="H885" s="25"/>
      <c r="I885" s="25"/>
      <c r="J885" s="25"/>
      <c r="K885" s="25"/>
      <c r="L885" s="25"/>
      <c r="M885" s="25"/>
      <c r="N885" s="25"/>
      <c r="O885" s="25"/>
      <c r="P885" s="25"/>
      <c r="Q885" s="25"/>
      <c r="R885" s="25"/>
      <c r="T885" s="4"/>
      <c r="V885" s="50"/>
    </row>
    <row r="886" spans="4:22" ht="14.5">
      <c r="D886" s="43"/>
      <c r="G886" s="25"/>
      <c r="H886" s="25"/>
      <c r="I886" s="25"/>
      <c r="J886" s="25"/>
      <c r="K886" s="25"/>
      <c r="L886" s="25"/>
      <c r="M886" s="25"/>
      <c r="N886" s="25"/>
      <c r="O886" s="25"/>
      <c r="P886" s="25"/>
      <c r="Q886" s="25"/>
      <c r="R886" s="25"/>
      <c r="T886" s="4"/>
      <c r="V886" s="50"/>
    </row>
    <row r="887" spans="4:22" ht="14.5">
      <c r="D887" s="43"/>
      <c r="G887" s="25"/>
      <c r="H887" s="25"/>
      <c r="I887" s="25"/>
      <c r="J887" s="25"/>
      <c r="K887" s="25"/>
      <c r="L887" s="25"/>
      <c r="M887" s="25"/>
      <c r="N887" s="25"/>
      <c r="O887" s="25"/>
      <c r="P887" s="25"/>
      <c r="Q887" s="25"/>
      <c r="R887" s="25"/>
      <c r="T887" s="4"/>
      <c r="V887" s="50"/>
    </row>
    <row r="888" spans="4:22" ht="14.5">
      <c r="D888" s="43"/>
      <c r="G888" s="25"/>
      <c r="H888" s="25"/>
      <c r="I888" s="25"/>
      <c r="J888" s="25"/>
      <c r="K888" s="25"/>
      <c r="L888" s="25"/>
      <c r="M888" s="25"/>
      <c r="N888" s="25"/>
      <c r="O888" s="25"/>
      <c r="P888" s="25"/>
      <c r="Q888" s="25"/>
      <c r="R888" s="25"/>
      <c r="T888" s="4"/>
      <c r="V888" s="50"/>
    </row>
    <row r="889" spans="4:22" ht="14.5">
      <c r="D889" s="43"/>
      <c r="G889" s="25"/>
      <c r="H889" s="25"/>
      <c r="I889" s="25"/>
      <c r="J889" s="25"/>
      <c r="K889" s="25"/>
      <c r="L889" s="25"/>
      <c r="M889" s="25"/>
      <c r="N889" s="25"/>
      <c r="O889" s="25"/>
      <c r="P889" s="25"/>
      <c r="Q889" s="25"/>
      <c r="R889" s="25"/>
      <c r="T889" s="4"/>
      <c r="V889" s="50"/>
    </row>
    <row r="890" spans="4:22" ht="14.5">
      <c r="D890" s="43"/>
      <c r="G890" s="25"/>
      <c r="H890" s="25"/>
      <c r="I890" s="25"/>
      <c r="J890" s="25"/>
      <c r="K890" s="25"/>
      <c r="L890" s="25"/>
      <c r="M890" s="25"/>
      <c r="N890" s="25"/>
      <c r="O890" s="25"/>
      <c r="P890" s="25"/>
      <c r="Q890" s="25"/>
      <c r="R890" s="25"/>
      <c r="T890" s="4"/>
      <c r="V890" s="50"/>
    </row>
    <row r="891" spans="4:22" ht="14.5">
      <c r="D891" s="43"/>
      <c r="G891" s="25"/>
      <c r="H891" s="25"/>
      <c r="I891" s="25"/>
      <c r="J891" s="25"/>
      <c r="K891" s="25"/>
      <c r="L891" s="25"/>
      <c r="M891" s="25"/>
      <c r="N891" s="25"/>
      <c r="O891" s="25"/>
      <c r="P891" s="25"/>
      <c r="Q891" s="25"/>
      <c r="R891" s="25"/>
      <c r="T891" s="4"/>
      <c r="V891" s="50"/>
    </row>
    <row r="892" spans="4:22" ht="14.5">
      <c r="D892" s="43"/>
      <c r="G892" s="25"/>
      <c r="H892" s="25"/>
      <c r="I892" s="25"/>
      <c r="J892" s="25"/>
      <c r="K892" s="25"/>
      <c r="L892" s="25"/>
      <c r="M892" s="25"/>
      <c r="N892" s="25"/>
      <c r="O892" s="25"/>
      <c r="P892" s="25"/>
      <c r="Q892" s="25"/>
      <c r="R892" s="25"/>
      <c r="T892" s="4"/>
      <c r="V892" s="50"/>
    </row>
    <row r="893" spans="4:22" ht="14.5">
      <c r="D893" s="43"/>
      <c r="G893" s="25"/>
      <c r="H893" s="25"/>
      <c r="I893" s="25"/>
      <c r="J893" s="25"/>
      <c r="K893" s="25"/>
      <c r="L893" s="25"/>
      <c r="M893" s="25"/>
      <c r="N893" s="25"/>
      <c r="O893" s="25"/>
      <c r="P893" s="25"/>
      <c r="Q893" s="25"/>
      <c r="R893" s="25"/>
      <c r="T893" s="4"/>
      <c r="V893" s="50"/>
    </row>
    <row r="894" spans="4:22" ht="14.5">
      <c r="D894" s="43"/>
      <c r="G894" s="25"/>
      <c r="H894" s="25"/>
      <c r="I894" s="25"/>
      <c r="J894" s="25"/>
      <c r="K894" s="25"/>
      <c r="L894" s="25"/>
      <c r="M894" s="25"/>
      <c r="N894" s="25"/>
      <c r="O894" s="25"/>
      <c r="P894" s="25"/>
      <c r="Q894" s="25"/>
      <c r="R894" s="25"/>
      <c r="T894" s="4"/>
      <c r="V894" s="50"/>
    </row>
    <row r="895" spans="4:22" ht="14.5">
      <c r="D895" s="43"/>
      <c r="G895" s="25"/>
      <c r="H895" s="25"/>
      <c r="I895" s="25"/>
      <c r="J895" s="25"/>
      <c r="K895" s="25"/>
      <c r="L895" s="25"/>
      <c r="M895" s="25"/>
      <c r="N895" s="25"/>
      <c r="O895" s="25"/>
      <c r="P895" s="25"/>
      <c r="Q895" s="25"/>
      <c r="R895" s="25"/>
      <c r="T895" s="4"/>
      <c r="V895" s="50"/>
    </row>
    <row r="896" spans="4:22" ht="14.5">
      <c r="D896" s="43"/>
      <c r="G896" s="25"/>
      <c r="H896" s="25"/>
      <c r="I896" s="25"/>
      <c r="J896" s="25"/>
      <c r="K896" s="25"/>
      <c r="L896" s="25"/>
      <c r="M896" s="25"/>
      <c r="N896" s="25"/>
      <c r="O896" s="25"/>
      <c r="P896" s="25"/>
      <c r="Q896" s="25"/>
      <c r="R896" s="25"/>
      <c r="T896" s="4"/>
      <c r="V896" s="50"/>
    </row>
    <row r="897" spans="4:22" ht="14.5">
      <c r="D897" s="43"/>
      <c r="G897" s="25"/>
      <c r="H897" s="25"/>
      <c r="I897" s="25"/>
      <c r="J897" s="25"/>
      <c r="K897" s="25"/>
      <c r="L897" s="25"/>
      <c r="M897" s="25"/>
      <c r="N897" s="25"/>
      <c r="O897" s="25"/>
      <c r="P897" s="25"/>
      <c r="Q897" s="25"/>
      <c r="R897" s="25"/>
      <c r="T897" s="4"/>
      <c r="V897" s="50"/>
    </row>
    <row r="898" spans="4:22" ht="14.5">
      <c r="D898" s="43"/>
      <c r="G898" s="25"/>
      <c r="H898" s="25"/>
      <c r="I898" s="25"/>
      <c r="J898" s="25"/>
      <c r="K898" s="25"/>
      <c r="L898" s="25"/>
      <c r="M898" s="25"/>
      <c r="N898" s="25"/>
      <c r="O898" s="25"/>
      <c r="P898" s="25"/>
      <c r="Q898" s="25"/>
      <c r="R898" s="25"/>
      <c r="T898" s="4"/>
      <c r="V898" s="50"/>
    </row>
    <row r="899" spans="4:22" ht="14.5">
      <c r="D899" s="43"/>
      <c r="G899" s="25"/>
      <c r="H899" s="25"/>
      <c r="I899" s="25"/>
      <c r="J899" s="25"/>
      <c r="K899" s="25"/>
      <c r="L899" s="25"/>
      <c r="M899" s="25"/>
      <c r="N899" s="25"/>
      <c r="O899" s="25"/>
      <c r="P899" s="25"/>
      <c r="Q899" s="25"/>
      <c r="R899" s="25"/>
      <c r="T899" s="4"/>
      <c r="V899" s="50"/>
    </row>
    <row r="900" spans="4:22" ht="14.5">
      <c r="D900" s="43"/>
      <c r="G900" s="25"/>
      <c r="H900" s="25"/>
      <c r="I900" s="25"/>
      <c r="J900" s="25"/>
      <c r="K900" s="25"/>
      <c r="L900" s="25"/>
      <c r="M900" s="25"/>
      <c r="N900" s="25"/>
      <c r="O900" s="25"/>
      <c r="P900" s="25"/>
      <c r="Q900" s="25"/>
      <c r="R900" s="25"/>
      <c r="T900" s="4"/>
      <c r="V900" s="50"/>
    </row>
    <row r="901" spans="4:22" ht="14.5">
      <c r="D901" s="43"/>
      <c r="G901" s="25"/>
      <c r="H901" s="25"/>
      <c r="I901" s="25"/>
      <c r="J901" s="25"/>
      <c r="K901" s="25"/>
      <c r="L901" s="25"/>
      <c r="M901" s="25"/>
      <c r="N901" s="25"/>
      <c r="O901" s="25"/>
      <c r="P901" s="25"/>
      <c r="Q901" s="25"/>
      <c r="R901" s="25"/>
      <c r="T901" s="4"/>
      <c r="V901" s="50"/>
    </row>
    <row r="902" spans="4:22" ht="14.5">
      <c r="D902" s="43"/>
      <c r="G902" s="25"/>
      <c r="H902" s="25"/>
      <c r="I902" s="25"/>
      <c r="J902" s="25"/>
      <c r="K902" s="25"/>
      <c r="L902" s="25"/>
      <c r="M902" s="25"/>
      <c r="N902" s="25"/>
      <c r="O902" s="25"/>
      <c r="P902" s="25"/>
      <c r="Q902" s="25"/>
      <c r="R902" s="25"/>
      <c r="T902" s="4"/>
      <c r="V902" s="50"/>
    </row>
    <row r="903" spans="4:22" ht="14.5">
      <c r="D903" s="43"/>
      <c r="G903" s="25"/>
      <c r="H903" s="25"/>
      <c r="I903" s="25"/>
      <c r="J903" s="25"/>
      <c r="K903" s="25"/>
      <c r="L903" s="25"/>
      <c r="M903" s="25"/>
      <c r="N903" s="25"/>
      <c r="O903" s="25"/>
      <c r="P903" s="25"/>
      <c r="Q903" s="25"/>
      <c r="R903" s="25"/>
      <c r="T903" s="4"/>
      <c r="V903" s="50"/>
    </row>
    <row r="904" spans="4:22" ht="14.5">
      <c r="D904" s="43"/>
      <c r="G904" s="25"/>
      <c r="H904" s="25"/>
      <c r="I904" s="25"/>
      <c r="J904" s="25"/>
      <c r="K904" s="25"/>
      <c r="L904" s="25"/>
      <c r="M904" s="25"/>
      <c r="N904" s="25"/>
      <c r="O904" s="25"/>
      <c r="P904" s="25"/>
      <c r="Q904" s="25"/>
      <c r="R904" s="25"/>
      <c r="T904" s="4"/>
      <c r="V904" s="50"/>
    </row>
    <row r="905" spans="4:22" ht="14.5">
      <c r="D905" s="43"/>
      <c r="G905" s="25"/>
      <c r="H905" s="25"/>
      <c r="I905" s="25"/>
      <c r="J905" s="25"/>
      <c r="K905" s="25"/>
      <c r="L905" s="25"/>
      <c r="M905" s="25"/>
      <c r="N905" s="25"/>
      <c r="O905" s="25"/>
      <c r="P905" s="25"/>
      <c r="Q905" s="25"/>
      <c r="R905" s="25"/>
      <c r="T905" s="4"/>
      <c r="V905" s="50"/>
    </row>
    <row r="906" spans="4:22" ht="14.5">
      <c r="D906" s="43"/>
      <c r="G906" s="25"/>
      <c r="H906" s="25"/>
      <c r="I906" s="25"/>
      <c r="J906" s="25"/>
      <c r="K906" s="25"/>
      <c r="L906" s="25"/>
      <c r="M906" s="25"/>
      <c r="N906" s="25"/>
      <c r="O906" s="25"/>
      <c r="P906" s="25"/>
      <c r="Q906" s="25"/>
      <c r="R906" s="25"/>
      <c r="T906" s="4"/>
      <c r="V906" s="50"/>
    </row>
    <row r="907" spans="4:22" ht="14.5">
      <c r="D907" s="43"/>
      <c r="G907" s="25"/>
      <c r="H907" s="25"/>
      <c r="I907" s="25"/>
      <c r="J907" s="25"/>
      <c r="K907" s="25"/>
      <c r="L907" s="25"/>
      <c r="M907" s="25"/>
      <c r="N907" s="25"/>
      <c r="O907" s="25"/>
      <c r="P907" s="25"/>
      <c r="Q907" s="25"/>
      <c r="R907" s="25"/>
      <c r="T907" s="4"/>
      <c r="V907" s="50"/>
    </row>
    <row r="908" spans="4:22" ht="14.5">
      <c r="D908" s="43"/>
      <c r="G908" s="25"/>
      <c r="H908" s="25"/>
      <c r="I908" s="25"/>
      <c r="J908" s="25"/>
      <c r="K908" s="25"/>
      <c r="L908" s="25"/>
      <c r="M908" s="25"/>
      <c r="N908" s="25"/>
      <c r="O908" s="25"/>
      <c r="P908" s="25"/>
      <c r="Q908" s="25"/>
      <c r="R908" s="25"/>
      <c r="T908" s="4"/>
      <c r="V908" s="50"/>
    </row>
    <row r="909" spans="4:22" ht="14.5">
      <c r="D909" s="43"/>
      <c r="G909" s="25"/>
      <c r="H909" s="25"/>
      <c r="I909" s="25"/>
      <c r="J909" s="25"/>
      <c r="K909" s="25"/>
      <c r="L909" s="25"/>
      <c r="M909" s="25"/>
      <c r="N909" s="25"/>
      <c r="O909" s="25"/>
      <c r="P909" s="25"/>
      <c r="Q909" s="25"/>
      <c r="R909" s="25"/>
      <c r="T909" s="4"/>
      <c r="V909" s="50"/>
    </row>
    <row r="910" spans="4:22" ht="14.5">
      <c r="D910" s="43"/>
      <c r="G910" s="25"/>
      <c r="H910" s="25"/>
      <c r="I910" s="25"/>
      <c r="J910" s="25"/>
      <c r="K910" s="25"/>
      <c r="L910" s="25"/>
      <c r="M910" s="25"/>
      <c r="N910" s="25"/>
      <c r="O910" s="25"/>
      <c r="P910" s="25"/>
      <c r="Q910" s="25"/>
      <c r="R910" s="25"/>
      <c r="T910" s="4"/>
      <c r="V910" s="50"/>
    </row>
    <row r="911" spans="4:22" ht="14.5">
      <c r="D911" s="43"/>
      <c r="G911" s="25"/>
      <c r="H911" s="25"/>
      <c r="I911" s="25"/>
      <c r="J911" s="25"/>
      <c r="K911" s="25"/>
      <c r="L911" s="25"/>
      <c r="M911" s="25"/>
      <c r="N911" s="25"/>
      <c r="O911" s="25"/>
      <c r="P911" s="25"/>
      <c r="Q911" s="25"/>
      <c r="R911" s="25"/>
      <c r="T911" s="4"/>
      <c r="V911" s="50"/>
    </row>
    <row r="912" spans="4:22" ht="14.5">
      <c r="D912" s="43"/>
      <c r="G912" s="25"/>
      <c r="H912" s="25"/>
      <c r="I912" s="25"/>
      <c r="J912" s="25"/>
      <c r="K912" s="25"/>
      <c r="L912" s="25"/>
      <c r="M912" s="25"/>
      <c r="N912" s="25"/>
      <c r="O912" s="25"/>
      <c r="P912" s="25"/>
      <c r="Q912" s="25"/>
      <c r="R912" s="25"/>
      <c r="T912" s="4"/>
      <c r="V912" s="50"/>
    </row>
    <row r="913" spans="4:22" ht="14.5">
      <c r="D913" s="43"/>
      <c r="G913" s="25"/>
      <c r="H913" s="25"/>
      <c r="I913" s="25"/>
      <c r="J913" s="25"/>
      <c r="K913" s="25"/>
      <c r="L913" s="25"/>
      <c r="M913" s="25"/>
      <c r="N913" s="25"/>
      <c r="O913" s="25"/>
      <c r="P913" s="25"/>
      <c r="Q913" s="25"/>
      <c r="R913" s="25"/>
      <c r="T913" s="4"/>
      <c r="V913" s="50"/>
    </row>
    <row r="914" spans="4:22" ht="14.5">
      <c r="D914" s="43"/>
      <c r="G914" s="25"/>
      <c r="H914" s="25"/>
      <c r="I914" s="25"/>
      <c r="J914" s="25"/>
      <c r="K914" s="25"/>
      <c r="L914" s="25"/>
      <c r="M914" s="25"/>
      <c r="N914" s="25"/>
      <c r="O914" s="25"/>
      <c r="P914" s="25"/>
      <c r="Q914" s="25"/>
      <c r="R914" s="25"/>
      <c r="T914" s="4"/>
      <c r="V914" s="50"/>
    </row>
    <row r="915" spans="4:22" ht="14.5">
      <c r="D915" s="43"/>
      <c r="G915" s="25"/>
      <c r="H915" s="25"/>
      <c r="I915" s="25"/>
      <c r="J915" s="25"/>
      <c r="K915" s="25"/>
      <c r="L915" s="25"/>
      <c r="M915" s="25"/>
      <c r="N915" s="25"/>
      <c r="O915" s="25"/>
      <c r="P915" s="25"/>
      <c r="Q915" s="25"/>
      <c r="R915" s="25"/>
      <c r="T915" s="4"/>
      <c r="V915" s="50"/>
    </row>
    <row r="916" spans="4:22" ht="14.5">
      <c r="D916" s="43"/>
      <c r="G916" s="25"/>
      <c r="H916" s="25"/>
      <c r="I916" s="25"/>
      <c r="J916" s="25"/>
      <c r="K916" s="25"/>
      <c r="L916" s="25"/>
      <c r="M916" s="25"/>
      <c r="N916" s="25"/>
      <c r="O916" s="25"/>
      <c r="P916" s="25"/>
      <c r="Q916" s="25"/>
      <c r="R916" s="25"/>
      <c r="T916" s="4"/>
      <c r="V916" s="50"/>
    </row>
    <row r="917" spans="4:22" ht="14.5">
      <c r="D917" s="43"/>
      <c r="G917" s="25"/>
      <c r="H917" s="25"/>
      <c r="I917" s="25"/>
      <c r="J917" s="25"/>
      <c r="K917" s="25"/>
      <c r="L917" s="25"/>
      <c r="M917" s="25"/>
      <c r="N917" s="25"/>
      <c r="O917" s="25"/>
      <c r="P917" s="25"/>
      <c r="Q917" s="25"/>
      <c r="R917" s="25"/>
      <c r="T917" s="4"/>
      <c r="V917" s="50"/>
    </row>
    <row r="918" spans="4:22" ht="14.5">
      <c r="D918" s="43"/>
      <c r="G918" s="25"/>
      <c r="H918" s="25"/>
      <c r="I918" s="25"/>
      <c r="J918" s="25"/>
      <c r="K918" s="25"/>
      <c r="L918" s="25"/>
      <c r="M918" s="25"/>
      <c r="N918" s="25"/>
      <c r="O918" s="25"/>
      <c r="P918" s="25"/>
      <c r="Q918" s="25"/>
      <c r="R918" s="25"/>
      <c r="T918" s="4"/>
      <c r="V918" s="50"/>
    </row>
    <row r="919" spans="4:22" ht="14.5">
      <c r="D919" s="43"/>
      <c r="G919" s="25"/>
      <c r="H919" s="25"/>
      <c r="I919" s="25"/>
      <c r="J919" s="25"/>
      <c r="K919" s="25"/>
      <c r="L919" s="25"/>
      <c r="M919" s="25"/>
      <c r="N919" s="25"/>
      <c r="O919" s="25"/>
      <c r="P919" s="25"/>
      <c r="Q919" s="25"/>
      <c r="R919" s="25"/>
      <c r="T919" s="4"/>
      <c r="V919" s="50"/>
    </row>
    <row r="920" spans="4:22" ht="14.5">
      <c r="D920" s="43"/>
      <c r="G920" s="25"/>
      <c r="H920" s="25"/>
      <c r="I920" s="25"/>
      <c r="J920" s="25"/>
      <c r="K920" s="25"/>
      <c r="L920" s="25"/>
      <c r="M920" s="25"/>
      <c r="N920" s="25"/>
      <c r="O920" s="25"/>
      <c r="P920" s="25"/>
      <c r="Q920" s="25"/>
      <c r="R920" s="25"/>
      <c r="T920" s="4"/>
      <c r="V920" s="50"/>
    </row>
    <row r="921" spans="4:22" ht="14.5">
      <c r="D921" s="43"/>
      <c r="G921" s="25"/>
      <c r="H921" s="25"/>
      <c r="I921" s="25"/>
      <c r="J921" s="25"/>
      <c r="K921" s="25"/>
      <c r="L921" s="25"/>
      <c r="M921" s="25"/>
      <c r="N921" s="25"/>
      <c r="O921" s="25"/>
      <c r="P921" s="25"/>
      <c r="Q921" s="25"/>
      <c r="R921" s="25"/>
      <c r="T921" s="4"/>
      <c r="V921" s="50"/>
    </row>
    <row r="922" spans="4:22" ht="14.5">
      <c r="D922" s="43"/>
      <c r="G922" s="25"/>
      <c r="H922" s="25"/>
      <c r="I922" s="25"/>
      <c r="J922" s="25"/>
      <c r="K922" s="25"/>
      <c r="L922" s="25"/>
      <c r="M922" s="25"/>
      <c r="N922" s="25"/>
      <c r="O922" s="25"/>
      <c r="P922" s="25"/>
      <c r="Q922" s="25"/>
      <c r="R922" s="25"/>
      <c r="T922" s="4"/>
      <c r="V922" s="50"/>
    </row>
    <row r="923" spans="4:22" ht="14.5">
      <c r="D923" s="43"/>
      <c r="G923" s="25"/>
      <c r="H923" s="25"/>
      <c r="I923" s="25"/>
      <c r="J923" s="25"/>
      <c r="K923" s="25"/>
      <c r="L923" s="25"/>
      <c r="M923" s="25"/>
      <c r="N923" s="25"/>
      <c r="O923" s="25"/>
      <c r="P923" s="25"/>
      <c r="Q923" s="25"/>
      <c r="R923" s="25"/>
      <c r="T923" s="4"/>
      <c r="V923" s="50"/>
    </row>
    <row r="924" spans="4:22" ht="14.5">
      <c r="D924" s="43"/>
      <c r="G924" s="25"/>
      <c r="H924" s="25"/>
      <c r="I924" s="25"/>
      <c r="J924" s="25"/>
      <c r="K924" s="25"/>
      <c r="L924" s="25"/>
      <c r="M924" s="25"/>
      <c r="N924" s="25"/>
      <c r="O924" s="25"/>
      <c r="P924" s="25"/>
      <c r="Q924" s="25"/>
      <c r="R924" s="25"/>
      <c r="T924" s="4"/>
      <c r="V924" s="50"/>
    </row>
    <row r="925" spans="4:22" ht="14.5">
      <c r="D925" s="43"/>
      <c r="G925" s="25"/>
      <c r="H925" s="25"/>
      <c r="I925" s="25"/>
      <c r="J925" s="25"/>
      <c r="K925" s="25"/>
      <c r="L925" s="25"/>
      <c r="M925" s="25"/>
      <c r="N925" s="25"/>
      <c r="O925" s="25"/>
      <c r="P925" s="25"/>
      <c r="Q925" s="25"/>
      <c r="R925" s="25"/>
      <c r="T925" s="4"/>
      <c r="V925" s="50"/>
    </row>
    <row r="926" spans="4:22" ht="14.5">
      <c r="D926" s="43"/>
      <c r="G926" s="25"/>
      <c r="H926" s="25"/>
      <c r="I926" s="25"/>
      <c r="J926" s="25"/>
      <c r="K926" s="25"/>
      <c r="L926" s="25"/>
      <c r="M926" s="25"/>
      <c r="N926" s="25"/>
      <c r="O926" s="25"/>
      <c r="P926" s="25"/>
      <c r="Q926" s="25"/>
      <c r="R926" s="25"/>
      <c r="T926" s="4"/>
      <c r="V926" s="50"/>
    </row>
    <row r="927" spans="4:22" ht="14.5">
      <c r="D927" s="43"/>
      <c r="G927" s="25"/>
      <c r="H927" s="25"/>
      <c r="I927" s="25"/>
      <c r="J927" s="25"/>
      <c r="K927" s="25"/>
      <c r="L927" s="25"/>
      <c r="M927" s="25"/>
      <c r="N927" s="25"/>
      <c r="O927" s="25"/>
      <c r="P927" s="25"/>
      <c r="Q927" s="25"/>
      <c r="R927" s="25"/>
      <c r="T927" s="4"/>
      <c r="V927" s="50"/>
    </row>
    <row r="928" spans="4:22" ht="14.5">
      <c r="D928" s="43"/>
      <c r="G928" s="25"/>
      <c r="H928" s="25"/>
      <c r="I928" s="25"/>
      <c r="J928" s="25"/>
      <c r="K928" s="25"/>
      <c r="L928" s="25"/>
      <c r="M928" s="25"/>
      <c r="N928" s="25"/>
      <c r="O928" s="25"/>
      <c r="P928" s="25"/>
      <c r="Q928" s="25"/>
      <c r="R928" s="25"/>
      <c r="T928" s="4"/>
      <c r="V928" s="50"/>
    </row>
    <row r="929" spans="4:22" ht="14.5">
      <c r="D929" s="43"/>
      <c r="G929" s="25"/>
      <c r="H929" s="25"/>
      <c r="I929" s="25"/>
      <c r="J929" s="25"/>
      <c r="K929" s="25"/>
      <c r="L929" s="25"/>
      <c r="M929" s="25"/>
      <c r="N929" s="25"/>
      <c r="O929" s="25"/>
      <c r="P929" s="25"/>
      <c r="Q929" s="25"/>
      <c r="R929" s="25"/>
      <c r="T929" s="4"/>
      <c r="V929" s="50"/>
    </row>
    <row r="930" spans="4:22" ht="14.5">
      <c r="D930" s="43"/>
      <c r="G930" s="25"/>
      <c r="H930" s="25"/>
      <c r="I930" s="25"/>
      <c r="J930" s="25"/>
      <c r="K930" s="25"/>
      <c r="L930" s="25"/>
      <c r="M930" s="25"/>
      <c r="N930" s="25"/>
      <c r="O930" s="25"/>
      <c r="P930" s="25"/>
      <c r="Q930" s="25"/>
      <c r="R930" s="25"/>
      <c r="T930" s="4"/>
      <c r="V930" s="50"/>
    </row>
    <row r="931" spans="4:22" ht="14.5">
      <c r="D931" s="43"/>
      <c r="G931" s="25"/>
      <c r="H931" s="25"/>
      <c r="I931" s="25"/>
      <c r="J931" s="25"/>
      <c r="K931" s="25"/>
      <c r="L931" s="25"/>
      <c r="M931" s="25"/>
      <c r="N931" s="25"/>
      <c r="O931" s="25"/>
      <c r="P931" s="25"/>
      <c r="Q931" s="25"/>
      <c r="R931" s="25"/>
      <c r="T931" s="4"/>
      <c r="V931" s="50"/>
    </row>
    <row r="932" spans="4:22" ht="14.5">
      <c r="D932" s="43"/>
      <c r="G932" s="25"/>
      <c r="H932" s="25"/>
      <c r="I932" s="25"/>
      <c r="J932" s="25"/>
      <c r="K932" s="25"/>
      <c r="L932" s="25"/>
      <c r="M932" s="25"/>
      <c r="N932" s="25"/>
      <c r="O932" s="25"/>
      <c r="P932" s="25"/>
      <c r="Q932" s="25"/>
      <c r="R932" s="25"/>
      <c r="T932" s="4"/>
      <c r="V932" s="50"/>
    </row>
    <row r="933" spans="4:22" ht="14.5">
      <c r="D933" s="43"/>
      <c r="G933" s="25"/>
      <c r="H933" s="25"/>
      <c r="I933" s="25"/>
      <c r="J933" s="25"/>
      <c r="K933" s="25"/>
      <c r="L933" s="25"/>
      <c r="M933" s="25"/>
      <c r="N933" s="25"/>
      <c r="O933" s="25"/>
      <c r="P933" s="25"/>
      <c r="Q933" s="25"/>
      <c r="R933" s="25"/>
      <c r="T933" s="4"/>
      <c r="V933" s="50"/>
    </row>
    <row r="934" spans="4:22" ht="14.5">
      <c r="D934" s="43"/>
      <c r="G934" s="25"/>
      <c r="H934" s="25"/>
      <c r="I934" s="25"/>
      <c r="J934" s="25"/>
      <c r="K934" s="25"/>
      <c r="L934" s="25"/>
      <c r="M934" s="25"/>
      <c r="N934" s="25"/>
      <c r="O934" s="25"/>
      <c r="P934" s="25"/>
      <c r="Q934" s="25"/>
      <c r="R934" s="25"/>
      <c r="T934" s="4"/>
      <c r="V934" s="50"/>
    </row>
    <row r="935" spans="4:22" ht="14.5">
      <c r="D935" s="43"/>
      <c r="G935" s="25"/>
      <c r="H935" s="25"/>
      <c r="I935" s="25"/>
      <c r="J935" s="25"/>
      <c r="K935" s="25"/>
      <c r="L935" s="25"/>
      <c r="M935" s="25"/>
      <c r="N935" s="25"/>
      <c r="O935" s="25"/>
      <c r="P935" s="25"/>
      <c r="Q935" s="25"/>
      <c r="R935" s="25"/>
      <c r="T935" s="4"/>
      <c r="V935" s="50"/>
    </row>
    <row r="936" spans="4:22" ht="14.5">
      <c r="D936" s="43"/>
      <c r="G936" s="25"/>
      <c r="H936" s="25"/>
      <c r="I936" s="25"/>
      <c r="J936" s="25"/>
      <c r="K936" s="25"/>
      <c r="L936" s="25"/>
      <c r="M936" s="25"/>
      <c r="N936" s="25"/>
      <c r="O936" s="25"/>
      <c r="P936" s="25"/>
      <c r="Q936" s="25"/>
      <c r="R936" s="25"/>
      <c r="T936" s="4"/>
      <c r="V936" s="50"/>
    </row>
    <row r="937" spans="4:22" ht="14.5">
      <c r="D937" s="43"/>
      <c r="G937" s="25"/>
      <c r="H937" s="25"/>
      <c r="I937" s="25"/>
      <c r="J937" s="25"/>
      <c r="K937" s="25"/>
      <c r="L937" s="25"/>
      <c r="M937" s="25"/>
      <c r="N937" s="25"/>
      <c r="O937" s="25"/>
      <c r="P937" s="25"/>
      <c r="Q937" s="25"/>
      <c r="R937" s="25"/>
      <c r="T937" s="4"/>
      <c r="V937" s="50"/>
    </row>
    <row r="938" spans="4:22" ht="14.5">
      <c r="D938" s="43"/>
      <c r="G938" s="25"/>
      <c r="H938" s="25"/>
      <c r="I938" s="25"/>
      <c r="J938" s="25"/>
      <c r="K938" s="25"/>
      <c r="L938" s="25"/>
      <c r="M938" s="25"/>
      <c r="N938" s="25"/>
      <c r="O938" s="25"/>
      <c r="P938" s="25"/>
      <c r="Q938" s="25"/>
      <c r="R938" s="25"/>
      <c r="T938" s="4"/>
      <c r="V938" s="50"/>
    </row>
    <row r="939" spans="4:22" ht="14.5">
      <c r="D939" s="43"/>
      <c r="G939" s="25"/>
      <c r="H939" s="25"/>
      <c r="I939" s="25"/>
      <c r="J939" s="25"/>
      <c r="K939" s="25"/>
      <c r="L939" s="25"/>
      <c r="M939" s="25"/>
      <c r="N939" s="25"/>
      <c r="O939" s="25"/>
      <c r="P939" s="25"/>
      <c r="Q939" s="25"/>
      <c r="R939" s="25"/>
      <c r="T939" s="4"/>
      <c r="V939" s="50"/>
    </row>
    <row r="940" spans="4:22" ht="14.5">
      <c r="D940" s="43"/>
      <c r="G940" s="25"/>
      <c r="H940" s="25"/>
      <c r="I940" s="25"/>
      <c r="J940" s="25"/>
      <c r="K940" s="25"/>
      <c r="L940" s="25"/>
      <c r="M940" s="25"/>
      <c r="N940" s="25"/>
      <c r="O940" s="25"/>
      <c r="P940" s="25"/>
      <c r="Q940" s="25"/>
      <c r="R940" s="25"/>
      <c r="T940" s="4"/>
      <c r="V940" s="50"/>
    </row>
    <row r="941" spans="4:22" ht="14.5">
      <c r="D941" s="43"/>
      <c r="G941" s="25"/>
      <c r="H941" s="25"/>
      <c r="I941" s="25"/>
      <c r="J941" s="25"/>
      <c r="K941" s="25"/>
      <c r="L941" s="25"/>
      <c r="M941" s="25"/>
      <c r="N941" s="25"/>
      <c r="O941" s="25"/>
      <c r="P941" s="25"/>
      <c r="Q941" s="25"/>
      <c r="R941" s="25"/>
      <c r="T941" s="4"/>
      <c r="V941" s="50"/>
    </row>
    <row r="942" spans="4:22" ht="14.5">
      <c r="D942" s="43"/>
      <c r="G942" s="25"/>
      <c r="H942" s="25"/>
      <c r="I942" s="25"/>
      <c r="J942" s="25"/>
      <c r="K942" s="25"/>
      <c r="L942" s="25"/>
      <c r="M942" s="25"/>
      <c r="N942" s="25"/>
      <c r="O942" s="25"/>
      <c r="P942" s="25"/>
      <c r="Q942" s="25"/>
      <c r="R942" s="25"/>
      <c r="T942" s="4"/>
      <c r="V942" s="50"/>
    </row>
    <row r="943" spans="4:22" ht="14.5">
      <c r="D943" s="43"/>
      <c r="G943" s="25"/>
      <c r="H943" s="25"/>
      <c r="I943" s="25"/>
      <c r="J943" s="25"/>
      <c r="K943" s="25"/>
      <c r="L943" s="25"/>
      <c r="M943" s="25"/>
      <c r="N943" s="25"/>
      <c r="O943" s="25"/>
      <c r="P943" s="25"/>
      <c r="Q943" s="25"/>
      <c r="R943" s="25"/>
      <c r="T943" s="4"/>
      <c r="V943" s="50"/>
    </row>
    <row r="944" spans="4:22" ht="14.5">
      <c r="D944" s="43"/>
      <c r="G944" s="25"/>
      <c r="H944" s="25"/>
      <c r="I944" s="25"/>
      <c r="J944" s="25"/>
      <c r="K944" s="25"/>
      <c r="L944" s="25"/>
      <c r="M944" s="25"/>
      <c r="N944" s="25"/>
      <c r="O944" s="25"/>
      <c r="P944" s="25"/>
      <c r="Q944" s="25"/>
      <c r="R944" s="25"/>
      <c r="T944" s="4"/>
      <c r="V944" s="50"/>
    </row>
    <row r="945" spans="4:22" ht="14.5">
      <c r="D945" s="43"/>
      <c r="G945" s="25"/>
      <c r="H945" s="25"/>
      <c r="I945" s="25"/>
      <c r="J945" s="25"/>
      <c r="K945" s="25"/>
      <c r="L945" s="25"/>
      <c r="M945" s="25"/>
      <c r="N945" s="25"/>
      <c r="O945" s="25"/>
      <c r="P945" s="25"/>
      <c r="Q945" s="25"/>
      <c r="R945" s="25"/>
      <c r="T945" s="4"/>
      <c r="V945" s="50"/>
    </row>
    <row r="946" spans="4:22" ht="14.5">
      <c r="D946" s="43"/>
      <c r="G946" s="25"/>
      <c r="H946" s="25"/>
      <c r="I946" s="25"/>
      <c r="J946" s="25"/>
      <c r="K946" s="25"/>
      <c r="L946" s="25"/>
      <c r="M946" s="25"/>
      <c r="N946" s="25"/>
      <c r="O946" s="25"/>
      <c r="P946" s="25"/>
      <c r="Q946" s="25"/>
      <c r="R946" s="25"/>
      <c r="T946" s="4"/>
      <c r="V946" s="50"/>
    </row>
    <row r="947" spans="4:22" ht="14.5">
      <c r="D947" s="43"/>
      <c r="G947" s="25"/>
      <c r="H947" s="25"/>
      <c r="I947" s="25"/>
      <c r="J947" s="25"/>
      <c r="K947" s="25"/>
      <c r="L947" s="25"/>
      <c r="M947" s="25"/>
      <c r="N947" s="25"/>
      <c r="O947" s="25"/>
      <c r="P947" s="25"/>
      <c r="Q947" s="25"/>
      <c r="R947" s="25"/>
      <c r="T947" s="4"/>
      <c r="V947" s="50"/>
    </row>
    <row r="948" spans="4:22" ht="14.5">
      <c r="D948" s="43"/>
      <c r="G948" s="25"/>
      <c r="H948" s="25"/>
      <c r="I948" s="25"/>
      <c r="J948" s="25"/>
      <c r="K948" s="25"/>
      <c r="L948" s="25"/>
      <c r="M948" s="25"/>
      <c r="N948" s="25"/>
      <c r="O948" s="25"/>
      <c r="P948" s="25"/>
      <c r="Q948" s="25"/>
      <c r="R948" s="25"/>
      <c r="T948" s="4"/>
      <c r="V948" s="50"/>
    </row>
    <row r="949" spans="4:22" ht="14.5">
      <c r="D949" s="43"/>
      <c r="G949" s="25"/>
      <c r="H949" s="25"/>
      <c r="I949" s="25"/>
      <c r="J949" s="25"/>
      <c r="K949" s="25"/>
      <c r="L949" s="25"/>
      <c r="M949" s="25"/>
      <c r="N949" s="25"/>
      <c r="O949" s="25"/>
      <c r="P949" s="25"/>
      <c r="Q949" s="25"/>
      <c r="R949" s="25"/>
      <c r="T949" s="4"/>
      <c r="V949" s="50"/>
    </row>
    <row r="950" spans="4:22" ht="14.5">
      <c r="D950" s="43"/>
      <c r="G950" s="25"/>
      <c r="H950" s="25"/>
      <c r="I950" s="25"/>
      <c r="J950" s="25"/>
      <c r="K950" s="25"/>
      <c r="L950" s="25"/>
      <c r="M950" s="25"/>
      <c r="N950" s="25"/>
      <c r="O950" s="25"/>
      <c r="P950" s="25"/>
      <c r="Q950" s="25"/>
      <c r="R950" s="25"/>
      <c r="T950" s="4"/>
      <c r="V950" s="50"/>
    </row>
    <row r="951" spans="4:22" ht="14.5">
      <c r="D951" s="43"/>
      <c r="G951" s="25"/>
      <c r="H951" s="25"/>
      <c r="I951" s="25"/>
      <c r="J951" s="25"/>
      <c r="K951" s="25"/>
      <c r="L951" s="25"/>
      <c r="M951" s="25"/>
      <c r="N951" s="25"/>
      <c r="O951" s="25"/>
      <c r="P951" s="25"/>
      <c r="Q951" s="25"/>
      <c r="R951" s="25"/>
      <c r="T951" s="4"/>
      <c r="V951" s="50"/>
    </row>
    <row r="952" spans="4:22" ht="14.5">
      <c r="D952" s="43"/>
      <c r="G952" s="25"/>
      <c r="H952" s="25"/>
      <c r="I952" s="25"/>
      <c r="J952" s="25"/>
      <c r="K952" s="25"/>
      <c r="L952" s="25"/>
      <c r="M952" s="25"/>
      <c r="N952" s="25"/>
      <c r="O952" s="25"/>
      <c r="P952" s="25"/>
      <c r="Q952" s="25"/>
      <c r="R952" s="25"/>
      <c r="T952" s="4"/>
      <c r="V952" s="50"/>
    </row>
    <row r="953" spans="4:22" ht="14.5">
      <c r="D953" s="43"/>
      <c r="G953" s="25"/>
      <c r="H953" s="25"/>
      <c r="I953" s="25"/>
      <c r="J953" s="25"/>
      <c r="K953" s="25"/>
      <c r="L953" s="25"/>
      <c r="M953" s="25"/>
      <c r="N953" s="25"/>
      <c r="O953" s="25"/>
      <c r="P953" s="25"/>
      <c r="Q953" s="25"/>
      <c r="R953" s="25"/>
      <c r="T953" s="4"/>
      <c r="V953" s="50"/>
    </row>
    <row r="954" spans="4:22" ht="14.5">
      <c r="D954" s="43"/>
      <c r="G954" s="25"/>
      <c r="H954" s="25"/>
      <c r="I954" s="25"/>
      <c r="J954" s="25"/>
      <c r="K954" s="25"/>
      <c r="L954" s="25"/>
      <c r="M954" s="25"/>
      <c r="N954" s="25"/>
      <c r="O954" s="25"/>
      <c r="P954" s="25"/>
      <c r="Q954" s="25"/>
      <c r="R954" s="25"/>
      <c r="T954" s="4"/>
      <c r="V954" s="50"/>
    </row>
    <row r="955" spans="4:22" ht="14.5">
      <c r="D955" s="43"/>
      <c r="G955" s="25"/>
      <c r="H955" s="25"/>
      <c r="I955" s="25"/>
      <c r="J955" s="25"/>
      <c r="K955" s="25"/>
      <c r="L955" s="25"/>
      <c r="M955" s="25"/>
      <c r="N955" s="25"/>
      <c r="O955" s="25"/>
      <c r="P955" s="25"/>
      <c r="Q955" s="25"/>
      <c r="R955" s="25"/>
      <c r="T955" s="4"/>
      <c r="V955" s="50"/>
    </row>
    <row r="956" spans="4:22" ht="14.5">
      <c r="D956" s="43"/>
      <c r="G956" s="25"/>
      <c r="H956" s="25"/>
      <c r="I956" s="25"/>
      <c r="J956" s="25"/>
      <c r="K956" s="25"/>
      <c r="L956" s="25"/>
      <c r="M956" s="25"/>
      <c r="N956" s="25"/>
      <c r="O956" s="25"/>
      <c r="P956" s="25"/>
      <c r="Q956" s="25"/>
      <c r="R956" s="25"/>
      <c r="T956" s="4"/>
      <c r="V956" s="50"/>
    </row>
    <row r="957" spans="4:22" ht="14.5">
      <c r="D957" s="43"/>
      <c r="G957" s="25"/>
      <c r="H957" s="25"/>
      <c r="I957" s="25"/>
      <c r="J957" s="25"/>
      <c r="K957" s="25"/>
      <c r="L957" s="25"/>
      <c r="M957" s="25"/>
      <c r="N957" s="25"/>
      <c r="O957" s="25"/>
      <c r="P957" s="25"/>
      <c r="Q957" s="25"/>
      <c r="R957" s="25"/>
      <c r="T957" s="4"/>
      <c r="V957" s="50"/>
    </row>
    <row r="958" spans="4:22" ht="14.5">
      <c r="D958" s="43"/>
      <c r="G958" s="25"/>
      <c r="H958" s="25"/>
      <c r="I958" s="25"/>
      <c r="J958" s="25"/>
      <c r="K958" s="25"/>
      <c r="L958" s="25"/>
      <c r="M958" s="25"/>
      <c r="N958" s="25"/>
      <c r="O958" s="25"/>
      <c r="P958" s="25"/>
      <c r="Q958" s="25"/>
      <c r="R958" s="25"/>
      <c r="T958" s="4"/>
      <c r="V958" s="50"/>
    </row>
    <row r="959" spans="4:22" ht="14.5">
      <c r="D959" s="43"/>
      <c r="G959" s="25"/>
      <c r="H959" s="25"/>
      <c r="I959" s="25"/>
      <c r="J959" s="25"/>
      <c r="K959" s="25"/>
      <c r="L959" s="25"/>
      <c r="M959" s="25"/>
      <c r="N959" s="25"/>
      <c r="O959" s="25"/>
      <c r="P959" s="25"/>
      <c r="Q959" s="25"/>
      <c r="R959" s="25"/>
      <c r="T959" s="4"/>
      <c r="V959" s="50"/>
    </row>
    <row r="960" spans="4:22" ht="14.5">
      <c r="D960" s="43"/>
      <c r="G960" s="25"/>
      <c r="H960" s="25"/>
      <c r="I960" s="25"/>
      <c r="J960" s="25"/>
      <c r="K960" s="25"/>
      <c r="L960" s="25"/>
      <c r="M960" s="25"/>
      <c r="N960" s="25"/>
      <c r="O960" s="25"/>
      <c r="P960" s="25"/>
      <c r="Q960" s="25"/>
      <c r="R960" s="25"/>
      <c r="T960" s="4"/>
      <c r="V960" s="50"/>
    </row>
    <row r="961" spans="4:22" ht="14.5">
      <c r="D961" s="43"/>
      <c r="G961" s="25"/>
      <c r="H961" s="25"/>
      <c r="I961" s="25"/>
      <c r="J961" s="25"/>
      <c r="K961" s="25"/>
      <c r="L961" s="25"/>
      <c r="M961" s="25"/>
      <c r="N961" s="25"/>
      <c r="O961" s="25"/>
      <c r="P961" s="25"/>
      <c r="Q961" s="25"/>
      <c r="R961" s="25"/>
      <c r="T961" s="4"/>
      <c r="V961" s="50"/>
    </row>
    <row r="962" spans="4:22" ht="14.5">
      <c r="D962" s="43"/>
      <c r="G962" s="25"/>
      <c r="H962" s="25"/>
      <c r="I962" s="25"/>
      <c r="J962" s="25"/>
      <c r="K962" s="25"/>
      <c r="L962" s="25"/>
      <c r="M962" s="25"/>
      <c r="N962" s="25"/>
      <c r="O962" s="25"/>
      <c r="P962" s="25"/>
      <c r="Q962" s="25"/>
      <c r="R962" s="25"/>
      <c r="T962" s="4"/>
      <c r="V962" s="50"/>
    </row>
    <row r="963" spans="4:22" ht="14.5">
      <c r="D963" s="43"/>
      <c r="G963" s="25"/>
      <c r="H963" s="25"/>
      <c r="I963" s="25"/>
      <c r="J963" s="25"/>
      <c r="K963" s="25"/>
      <c r="L963" s="25"/>
      <c r="M963" s="25"/>
      <c r="N963" s="25"/>
      <c r="O963" s="25"/>
      <c r="P963" s="25"/>
      <c r="Q963" s="25"/>
      <c r="R963" s="25"/>
      <c r="T963" s="4"/>
      <c r="V963" s="50"/>
    </row>
    <row r="964" spans="4:22" ht="14.5">
      <c r="D964" s="43"/>
      <c r="G964" s="25"/>
      <c r="H964" s="25"/>
      <c r="I964" s="25"/>
      <c r="J964" s="25"/>
      <c r="K964" s="25"/>
      <c r="L964" s="25"/>
      <c r="M964" s="25"/>
      <c r="N964" s="25"/>
      <c r="O964" s="25"/>
      <c r="P964" s="25"/>
      <c r="Q964" s="25"/>
      <c r="R964" s="25"/>
      <c r="T964" s="4"/>
      <c r="V964" s="50"/>
    </row>
    <row r="965" spans="4:22" ht="14.5">
      <c r="D965" s="43"/>
      <c r="G965" s="25"/>
      <c r="H965" s="25"/>
      <c r="I965" s="25"/>
      <c r="J965" s="25"/>
      <c r="K965" s="25"/>
      <c r="L965" s="25"/>
      <c r="M965" s="25"/>
      <c r="N965" s="25"/>
      <c r="O965" s="25"/>
      <c r="P965" s="25"/>
      <c r="Q965" s="25"/>
      <c r="R965" s="25"/>
      <c r="T965" s="4"/>
      <c r="V965" s="50"/>
    </row>
    <row r="966" spans="4:22" ht="14.5">
      <c r="D966" s="43"/>
      <c r="G966" s="25"/>
      <c r="H966" s="25"/>
      <c r="I966" s="25"/>
      <c r="J966" s="25"/>
      <c r="K966" s="25"/>
      <c r="L966" s="25"/>
      <c r="M966" s="25"/>
      <c r="N966" s="25"/>
      <c r="O966" s="25"/>
      <c r="P966" s="25"/>
      <c r="Q966" s="25"/>
      <c r="R966" s="25"/>
      <c r="T966" s="4"/>
      <c r="V966" s="50"/>
    </row>
    <row r="967" spans="4:22" ht="14.5">
      <c r="D967" s="43"/>
      <c r="G967" s="25"/>
      <c r="H967" s="25"/>
      <c r="I967" s="25"/>
      <c r="J967" s="25"/>
      <c r="K967" s="25"/>
      <c r="L967" s="25"/>
      <c r="M967" s="25"/>
      <c r="N967" s="25"/>
      <c r="O967" s="25"/>
      <c r="P967" s="25"/>
      <c r="Q967" s="25"/>
      <c r="R967" s="25"/>
      <c r="T967" s="4"/>
      <c r="V967" s="50"/>
    </row>
    <row r="968" spans="4:22" ht="14.5">
      <c r="D968" s="43"/>
      <c r="G968" s="25"/>
      <c r="H968" s="25"/>
      <c r="I968" s="25"/>
      <c r="J968" s="25"/>
      <c r="K968" s="25"/>
      <c r="L968" s="25"/>
      <c r="M968" s="25"/>
      <c r="N968" s="25"/>
      <c r="O968" s="25"/>
      <c r="P968" s="25"/>
      <c r="Q968" s="25"/>
      <c r="R968" s="25"/>
      <c r="T968" s="4"/>
      <c r="V968" s="50"/>
    </row>
    <row r="969" spans="4:22" ht="14.5">
      <c r="D969" s="43"/>
      <c r="G969" s="25"/>
      <c r="H969" s="25"/>
      <c r="I969" s="25"/>
      <c r="J969" s="25"/>
      <c r="K969" s="25"/>
      <c r="L969" s="25"/>
      <c r="M969" s="25"/>
      <c r="N969" s="25"/>
      <c r="O969" s="25"/>
      <c r="P969" s="25"/>
      <c r="Q969" s="25"/>
      <c r="R969" s="25"/>
      <c r="T969" s="4"/>
      <c r="V969" s="50"/>
    </row>
    <row r="970" spans="4:22" ht="14.5">
      <c r="D970" s="43"/>
      <c r="G970" s="25"/>
      <c r="H970" s="25"/>
      <c r="I970" s="25"/>
      <c r="J970" s="25"/>
      <c r="K970" s="25"/>
      <c r="L970" s="25"/>
      <c r="M970" s="25"/>
      <c r="N970" s="25"/>
      <c r="O970" s="25"/>
      <c r="P970" s="25"/>
      <c r="Q970" s="25"/>
      <c r="R970" s="25"/>
      <c r="T970" s="4"/>
      <c r="V970" s="50"/>
    </row>
    <row r="971" spans="4:22" ht="14.5">
      <c r="D971" s="43"/>
      <c r="G971" s="25"/>
      <c r="H971" s="25"/>
      <c r="I971" s="25"/>
      <c r="J971" s="25"/>
      <c r="K971" s="25"/>
      <c r="L971" s="25"/>
      <c r="M971" s="25"/>
      <c r="N971" s="25"/>
      <c r="O971" s="25"/>
      <c r="P971" s="25"/>
      <c r="Q971" s="25"/>
      <c r="R971" s="25"/>
      <c r="T971" s="4"/>
      <c r="V971" s="50"/>
    </row>
    <row r="972" spans="4:22" ht="14.5">
      <c r="D972" s="43"/>
      <c r="G972" s="25"/>
      <c r="H972" s="25"/>
      <c r="I972" s="25"/>
      <c r="J972" s="25"/>
      <c r="K972" s="25"/>
      <c r="L972" s="25"/>
      <c r="M972" s="25"/>
      <c r="N972" s="25"/>
      <c r="O972" s="25"/>
      <c r="P972" s="25"/>
      <c r="Q972" s="25"/>
      <c r="R972" s="25"/>
      <c r="T972" s="4"/>
      <c r="V972" s="50"/>
    </row>
    <row r="973" spans="4:22" ht="14.5">
      <c r="D973" s="43"/>
      <c r="G973" s="25"/>
      <c r="H973" s="25"/>
      <c r="I973" s="25"/>
      <c r="J973" s="25"/>
      <c r="K973" s="25"/>
      <c r="L973" s="25"/>
      <c r="M973" s="25"/>
      <c r="N973" s="25"/>
      <c r="O973" s="25"/>
      <c r="P973" s="25"/>
      <c r="Q973" s="25"/>
      <c r="R973" s="25"/>
      <c r="T973" s="4"/>
      <c r="V973" s="50"/>
    </row>
    <row r="974" spans="4:22" ht="14.5">
      <c r="D974" s="43"/>
      <c r="G974" s="25"/>
      <c r="H974" s="25"/>
      <c r="I974" s="25"/>
      <c r="J974" s="25"/>
      <c r="K974" s="25"/>
      <c r="L974" s="25"/>
      <c r="M974" s="25"/>
      <c r="N974" s="25"/>
      <c r="O974" s="25"/>
      <c r="P974" s="25"/>
      <c r="Q974" s="25"/>
      <c r="R974" s="25"/>
      <c r="T974" s="4"/>
      <c r="V974" s="50"/>
    </row>
    <row r="975" spans="4:22" ht="14.5">
      <c r="D975" s="43"/>
      <c r="G975" s="25"/>
      <c r="H975" s="25"/>
      <c r="I975" s="25"/>
      <c r="J975" s="25"/>
      <c r="K975" s="25"/>
      <c r="L975" s="25"/>
      <c r="M975" s="25"/>
      <c r="N975" s="25"/>
      <c r="O975" s="25"/>
      <c r="P975" s="25"/>
      <c r="Q975" s="25"/>
      <c r="R975" s="25"/>
      <c r="T975" s="4"/>
      <c r="V975" s="50"/>
    </row>
    <row r="976" spans="4:22" ht="14.5">
      <c r="D976" s="43"/>
      <c r="G976" s="25"/>
      <c r="H976" s="25"/>
      <c r="I976" s="25"/>
      <c r="J976" s="25"/>
      <c r="K976" s="25"/>
      <c r="L976" s="25"/>
      <c r="M976" s="25"/>
      <c r="N976" s="25"/>
      <c r="O976" s="25"/>
      <c r="P976" s="25"/>
      <c r="Q976" s="25"/>
      <c r="R976" s="25"/>
      <c r="T976" s="4"/>
      <c r="V976" s="50"/>
    </row>
    <row r="977" spans="4:22" ht="14.5">
      <c r="D977" s="43"/>
      <c r="G977" s="25"/>
      <c r="H977" s="25"/>
      <c r="I977" s="25"/>
      <c r="J977" s="25"/>
      <c r="K977" s="25"/>
      <c r="L977" s="25"/>
      <c r="M977" s="25"/>
      <c r="N977" s="25"/>
      <c r="O977" s="25"/>
      <c r="P977" s="25"/>
      <c r="Q977" s="25"/>
      <c r="R977" s="25"/>
      <c r="T977" s="4"/>
      <c r="V977" s="50"/>
    </row>
    <row r="978" spans="4:22" ht="14.5">
      <c r="D978" s="43"/>
      <c r="G978" s="25"/>
      <c r="H978" s="25"/>
      <c r="I978" s="25"/>
      <c r="J978" s="25"/>
      <c r="K978" s="25"/>
      <c r="L978" s="25"/>
      <c r="M978" s="25"/>
      <c r="N978" s="25"/>
      <c r="O978" s="25"/>
      <c r="P978" s="25"/>
      <c r="Q978" s="25"/>
      <c r="R978" s="25"/>
      <c r="T978" s="4"/>
      <c r="V978" s="50"/>
    </row>
    <row r="979" spans="4:22" ht="14.5">
      <c r="D979" s="43"/>
      <c r="G979" s="25"/>
      <c r="H979" s="25"/>
      <c r="I979" s="25"/>
      <c r="J979" s="25"/>
      <c r="K979" s="25"/>
      <c r="L979" s="25"/>
      <c r="M979" s="25"/>
      <c r="N979" s="25"/>
      <c r="O979" s="25"/>
      <c r="P979" s="25"/>
      <c r="Q979" s="25"/>
      <c r="R979" s="25"/>
      <c r="T979" s="4"/>
      <c r="V979" s="50"/>
    </row>
    <row r="980" spans="4:22" ht="14.5">
      <c r="D980" s="43"/>
      <c r="G980" s="25"/>
      <c r="H980" s="25"/>
      <c r="I980" s="25"/>
      <c r="J980" s="25"/>
      <c r="K980" s="25"/>
      <c r="L980" s="25"/>
      <c r="M980" s="25"/>
      <c r="N980" s="25"/>
      <c r="O980" s="25"/>
      <c r="P980" s="25"/>
      <c r="Q980" s="25"/>
      <c r="R980" s="25"/>
      <c r="T980" s="4"/>
      <c r="V980" s="50"/>
    </row>
    <row r="981" spans="4:22" ht="14.5">
      <c r="D981" s="43"/>
      <c r="G981" s="25"/>
      <c r="H981" s="25"/>
      <c r="I981" s="25"/>
      <c r="J981" s="25"/>
      <c r="K981" s="25"/>
      <c r="L981" s="25"/>
      <c r="M981" s="25"/>
      <c r="N981" s="25"/>
      <c r="O981" s="25"/>
      <c r="P981" s="25"/>
      <c r="Q981" s="25"/>
      <c r="R981" s="25"/>
      <c r="T981" s="4"/>
      <c r="V981" s="50"/>
    </row>
    <row r="982" spans="4:22" ht="14.5">
      <c r="D982" s="43"/>
      <c r="G982" s="25"/>
      <c r="H982" s="25"/>
      <c r="I982" s="25"/>
      <c r="J982" s="25"/>
      <c r="K982" s="25"/>
      <c r="L982" s="25"/>
      <c r="M982" s="25"/>
      <c r="N982" s="25"/>
      <c r="O982" s="25"/>
      <c r="P982" s="25"/>
      <c r="Q982" s="25"/>
      <c r="R982" s="25"/>
      <c r="T982" s="4"/>
      <c r="V982" s="50"/>
    </row>
    <row r="983" spans="4:22" ht="14.5">
      <c r="D983" s="43"/>
      <c r="G983" s="25"/>
      <c r="H983" s="25"/>
      <c r="I983" s="25"/>
      <c r="J983" s="25"/>
      <c r="K983" s="25"/>
      <c r="L983" s="25"/>
      <c r="M983" s="25"/>
      <c r="N983" s="25"/>
      <c r="O983" s="25"/>
      <c r="P983" s="25"/>
      <c r="Q983" s="25"/>
      <c r="R983" s="25"/>
      <c r="T983" s="4"/>
      <c r="V983" s="50"/>
    </row>
    <row r="984" spans="4:22" ht="14.5">
      <c r="D984" s="43"/>
      <c r="G984" s="25"/>
      <c r="H984" s="25"/>
      <c r="I984" s="25"/>
      <c r="J984" s="25"/>
      <c r="K984" s="25"/>
      <c r="L984" s="25"/>
      <c r="M984" s="25"/>
      <c r="N984" s="25"/>
      <c r="O984" s="25"/>
      <c r="P984" s="25"/>
      <c r="Q984" s="25"/>
      <c r="R984" s="25"/>
      <c r="T984" s="4"/>
      <c r="V984" s="50"/>
    </row>
    <row r="985" spans="4:22" ht="14.5">
      <c r="D985" s="43"/>
      <c r="G985" s="25"/>
      <c r="H985" s="25"/>
      <c r="I985" s="25"/>
      <c r="J985" s="25"/>
      <c r="K985" s="25"/>
      <c r="L985" s="25"/>
      <c r="M985" s="25"/>
      <c r="N985" s="25"/>
      <c r="O985" s="25"/>
      <c r="P985" s="25"/>
      <c r="Q985" s="25"/>
      <c r="R985" s="25"/>
      <c r="T985" s="4"/>
      <c r="V985" s="50"/>
    </row>
    <row r="986" spans="4:22" ht="14.5">
      <c r="D986" s="43"/>
      <c r="G986" s="25"/>
      <c r="H986" s="25"/>
      <c r="I986" s="25"/>
      <c r="J986" s="25"/>
      <c r="K986" s="25"/>
      <c r="L986" s="25"/>
      <c r="M986" s="25"/>
      <c r="N986" s="25"/>
      <c r="O986" s="25"/>
      <c r="P986" s="25"/>
      <c r="Q986" s="25"/>
      <c r="R986" s="25"/>
      <c r="T986" s="4"/>
      <c r="V986" s="50"/>
    </row>
    <row r="987" spans="4:22" ht="14.5">
      <c r="D987" s="43"/>
      <c r="G987" s="25"/>
      <c r="H987" s="25"/>
      <c r="I987" s="25"/>
      <c r="J987" s="25"/>
      <c r="K987" s="25"/>
      <c r="L987" s="25"/>
      <c r="M987" s="25"/>
      <c r="N987" s="25"/>
      <c r="O987" s="25"/>
      <c r="P987" s="25"/>
      <c r="Q987" s="25"/>
      <c r="R987" s="25"/>
      <c r="T987" s="4"/>
      <c r="V987" s="50"/>
    </row>
    <row r="988" spans="4:22" ht="14.5">
      <c r="D988" s="43"/>
      <c r="G988" s="25"/>
      <c r="H988" s="25"/>
      <c r="I988" s="25"/>
      <c r="J988" s="25"/>
      <c r="K988" s="25"/>
      <c r="L988" s="25"/>
      <c r="M988" s="25"/>
      <c r="N988" s="25"/>
      <c r="O988" s="25"/>
      <c r="P988" s="25"/>
      <c r="Q988" s="25"/>
      <c r="R988" s="25"/>
      <c r="T988" s="4"/>
      <c r="V988" s="50"/>
    </row>
    <row r="989" spans="4:22" ht="14.5">
      <c r="D989" s="43"/>
      <c r="T989" s="4"/>
      <c r="V989" s="50"/>
    </row>
    <row r="990" spans="4:22" ht="14.5">
      <c r="D990" s="43"/>
      <c r="T990" s="4"/>
      <c r="V990" s="50"/>
    </row>
    <row r="991" spans="4:22" ht="14.5">
      <c r="D991" s="43"/>
      <c r="T991" s="4"/>
      <c r="V991" s="50"/>
    </row>
    <row r="992" spans="4:22" ht="14.5">
      <c r="D992" s="43"/>
      <c r="T992" s="4"/>
      <c r="V992" s="50"/>
    </row>
    <row r="993" spans="4:22" ht="14.5">
      <c r="D993" s="43"/>
      <c r="T993" s="4"/>
      <c r="V993" s="50"/>
    </row>
    <row r="994" spans="4:22" ht="14.5">
      <c r="D994" s="43"/>
      <c r="T994" s="4"/>
      <c r="V994" s="50"/>
    </row>
    <row r="995" spans="4:22" ht="14.5">
      <c r="D995" s="43"/>
      <c r="T995" s="4"/>
      <c r="V995" s="50"/>
    </row>
    <row r="996" spans="4:22" ht="14.5">
      <c r="D996" s="43"/>
      <c r="T996" s="4"/>
      <c r="V996" s="50"/>
    </row>
    <row r="997" spans="4:22" ht="14.5">
      <c r="D997" s="43"/>
      <c r="T997" s="4"/>
      <c r="V997" s="50"/>
    </row>
    <row r="998" spans="4:22" ht="14.5">
      <c r="D998" s="43"/>
      <c r="T998" s="4"/>
      <c r="V998" s="50"/>
    </row>
    <row r="999" spans="4:22" ht="14.5">
      <c r="D999" s="43"/>
      <c r="T999" s="4"/>
      <c r="V999" s="50"/>
    </row>
    <row r="1000" spans="4:22" ht="14.5">
      <c r="D1000" s="43"/>
      <c r="T1000" s="4"/>
      <c r="V1000" s="50"/>
    </row>
  </sheetData>
  <mergeCells count="30">
    <mergeCell ref="S16:S18"/>
    <mergeCell ref="T16:T18"/>
    <mergeCell ref="U16:U18"/>
    <mergeCell ref="V16:V18"/>
    <mergeCell ref="A1:AA1"/>
    <mergeCell ref="A2:AA2"/>
    <mergeCell ref="A4:AA4"/>
    <mergeCell ref="A5:AA5"/>
    <mergeCell ref="B6:J6"/>
    <mergeCell ref="A16:A18"/>
    <mergeCell ref="B16:B18"/>
    <mergeCell ref="C16:C18"/>
    <mergeCell ref="D16:D18"/>
    <mergeCell ref="E16:E18"/>
    <mergeCell ref="AA17:AA18"/>
    <mergeCell ref="A35:Y35"/>
    <mergeCell ref="A36:Y36"/>
    <mergeCell ref="A37:Y37"/>
    <mergeCell ref="W16:Y16"/>
    <mergeCell ref="Z16:AA16"/>
    <mergeCell ref="G17:I17"/>
    <mergeCell ref="J17:L17"/>
    <mergeCell ref="M17:O17"/>
    <mergeCell ref="P17:R17"/>
    <mergeCell ref="W17:W18"/>
    <mergeCell ref="X17:X18"/>
    <mergeCell ref="Y17:Y18"/>
    <mergeCell ref="Z17:Z18"/>
    <mergeCell ref="F16:F18"/>
    <mergeCell ref="G16:R16"/>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993"/>
  <sheetViews>
    <sheetView topLeftCell="C28" workbookViewId="0">
      <selection activeCell="R3" sqref="G1:R1048576"/>
    </sheetView>
  </sheetViews>
  <sheetFormatPr baseColWidth="10" defaultColWidth="14.453125" defaultRowHeight="15" customHeight="1"/>
  <cols>
    <col min="1" max="1" width="26.90625" style="32" customWidth="1"/>
    <col min="2" max="2" width="49.26953125" style="32" customWidth="1"/>
    <col min="3" max="3" width="14.54296875" style="32" customWidth="1"/>
    <col min="4" max="4" width="24.54296875" style="32" customWidth="1"/>
    <col min="5" max="5" width="12.7265625" style="32" customWidth="1"/>
    <col min="6" max="6" width="14" style="32" customWidth="1"/>
    <col min="7" max="7" width="10.81640625" style="32" hidden="1" customWidth="1"/>
    <col min="8" max="11" width="9.54296875" style="32" hidden="1" customWidth="1"/>
    <col min="12" max="12" width="9.81640625" style="32" hidden="1" customWidth="1"/>
    <col min="13" max="18" width="9.54296875" style="32" hidden="1" customWidth="1"/>
    <col min="19" max="19" width="29.453125" style="32" customWidth="1"/>
    <col min="20" max="20" width="26.453125" style="32" customWidth="1"/>
    <col min="21" max="21" width="35.90625" style="32" customWidth="1"/>
    <col min="22" max="22" width="51.7265625" style="32" customWidth="1"/>
    <col min="23" max="23" width="17.453125" style="32" hidden="1" customWidth="1"/>
    <col min="24" max="24" width="26.08984375" style="32" hidden="1" customWidth="1"/>
    <col min="25" max="25" width="17.453125" style="934" hidden="1" customWidth="1"/>
    <col min="26" max="26" width="34.453125" style="32" hidden="1" customWidth="1"/>
    <col min="27" max="28" width="17.08984375" style="32" hidden="1" customWidth="1"/>
    <col min="29" max="29" width="34.7265625" style="32" hidden="1" customWidth="1"/>
    <col min="30" max="30" width="26.08984375" style="32" customWidth="1"/>
    <col min="31" max="31" width="17.453125" style="32" customWidth="1"/>
    <col min="32" max="16384" width="14.453125" style="32"/>
  </cols>
  <sheetData>
    <row r="1" spans="1:31" ht="20">
      <c r="A1" s="147" t="s">
        <v>0</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row>
    <row r="2" spans="1:31" ht="19">
      <c r="A2" s="930" t="s">
        <v>1</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row>
    <row r="3" spans="1:31" ht="14.5">
      <c r="A3" s="14"/>
      <c r="B3" s="14"/>
      <c r="C3" s="14"/>
      <c r="D3" s="931"/>
      <c r="E3" s="14"/>
      <c r="F3" s="40"/>
      <c r="G3" s="14"/>
      <c r="H3" s="14"/>
      <c r="I3" s="14"/>
      <c r="J3" s="14"/>
      <c r="K3" s="14"/>
      <c r="L3" s="14"/>
      <c r="M3" s="14"/>
      <c r="N3" s="14"/>
      <c r="O3" s="14"/>
      <c r="P3" s="14"/>
      <c r="Q3" s="14"/>
      <c r="R3" s="14"/>
      <c r="S3" s="14"/>
      <c r="T3" s="14"/>
      <c r="U3" s="14"/>
      <c r="V3" s="37"/>
      <c r="W3" s="15"/>
      <c r="X3" s="15"/>
      <c r="Y3" s="161"/>
      <c r="Z3" s="14"/>
      <c r="AA3" s="14"/>
      <c r="AB3" s="40"/>
      <c r="AC3" s="40"/>
      <c r="AD3" s="174"/>
      <c r="AE3" s="15"/>
    </row>
    <row r="4" spans="1:31"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row>
    <row r="5" spans="1:31"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row>
    <row r="6" spans="1:31" ht="18.5">
      <c r="A6" s="16"/>
      <c r="B6" s="34"/>
      <c r="C6" s="34"/>
      <c r="D6" s="932"/>
      <c r="E6" s="34"/>
      <c r="F6" s="933"/>
      <c r="G6" s="34"/>
      <c r="H6" s="34"/>
      <c r="I6" s="34"/>
      <c r="J6" s="34"/>
      <c r="K6" s="17"/>
      <c r="L6" s="17"/>
      <c r="M6" s="17"/>
      <c r="N6" s="17"/>
      <c r="O6" s="17"/>
      <c r="P6" s="17"/>
      <c r="Q6" s="17"/>
      <c r="R6" s="17"/>
      <c r="S6" s="1"/>
      <c r="T6" s="1"/>
      <c r="U6" s="1"/>
      <c r="V6" s="23"/>
      <c r="W6" s="1"/>
      <c r="X6" s="1"/>
      <c r="Y6" s="17"/>
      <c r="Z6" s="1"/>
      <c r="AA6" s="1"/>
      <c r="AB6" s="17"/>
      <c r="AC6" s="17"/>
      <c r="AD6" s="23"/>
      <c r="AE6" s="1"/>
    </row>
    <row r="7" spans="1:31" ht="18.5">
      <c r="A7" s="16" t="s">
        <v>65</v>
      </c>
      <c r="B7" s="34" t="s">
        <v>1424</v>
      </c>
      <c r="C7" s="34"/>
      <c r="D7" s="34"/>
      <c r="E7" s="34"/>
      <c r="F7" s="34"/>
      <c r="G7" s="34"/>
      <c r="H7" s="34"/>
      <c r="I7" s="34"/>
      <c r="J7" s="34"/>
      <c r="K7" s="17"/>
      <c r="L7" s="17"/>
      <c r="M7" s="17"/>
      <c r="N7" s="17"/>
      <c r="O7" s="17"/>
      <c r="P7" s="17"/>
      <c r="Q7" s="17"/>
      <c r="R7" s="17"/>
      <c r="S7" s="1"/>
      <c r="T7" s="1"/>
      <c r="U7" s="1"/>
      <c r="V7" s="23"/>
      <c r="W7" s="1"/>
      <c r="X7" s="1"/>
      <c r="Y7" s="17"/>
      <c r="Z7" s="1"/>
      <c r="AA7" s="1"/>
      <c r="AB7" s="17"/>
      <c r="AC7" s="17"/>
      <c r="AD7" s="23"/>
      <c r="AE7" s="1"/>
    </row>
    <row r="8" spans="1:31" ht="14.25" customHeight="1">
      <c r="A8" s="16"/>
      <c r="B8" s="18"/>
      <c r="C8" s="18"/>
      <c r="D8" s="18"/>
      <c r="E8" s="18"/>
      <c r="F8" s="449"/>
      <c r="G8" s="18"/>
      <c r="H8" s="19"/>
      <c r="I8" s="18"/>
      <c r="J8" s="18"/>
      <c r="K8" s="17"/>
      <c r="L8" s="17"/>
      <c r="M8" s="17"/>
      <c r="N8" s="17"/>
      <c r="O8" s="17"/>
      <c r="P8" s="17"/>
      <c r="Q8" s="17"/>
      <c r="R8" s="17"/>
      <c r="S8" s="1"/>
      <c r="T8" s="1"/>
      <c r="U8" s="1"/>
      <c r="V8" s="23"/>
      <c r="W8" s="1"/>
      <c r="X8" s="1"/>
      <c r="Y8" s="17"/>
      <c r="Z8" s="1"/>
      <c r="AA8" s="1"/>
      <c r="AB8" s="17"/>
      <c r="AC8" s="17"/>
      <c r="AD8" s="23"/>
      <c r="AE8" s="1"/>
    </row>
    <row r="9" spans="1:31" ht="18.5">
      <c r="A9" s="16" t="s">
        <v>66</v>
      </c>
      <c r="B9" s="20" t="s">
        <v>2</v>
      </c>
      <c r="C9" s="20"/>
      <c r="D9" s="414"/>
      <c r="E9" s="20"/>
      <c r="F9" s="450"/>
      <c r="G9" s="20"/>
      <c r="H9" s="20"/>
      <c r="I9" s="20"/>
      <c r="J9" s="20"/>
      <c r="K9" s="17"/>
      <c r="L9" s="17"/>
      <c r="M9" s="17"/>
      <c r="N9" s="17"/>
      <c r="O9" s="17"/>
      <c r="P9" s="17"/>
      <c r="Q9" s="17"/>
      <c r="R9" s="17"/>
      <c r="S9" s="1"/>
      <c r="T9" s="1"/>
      <c r="U9" s="1"/>
      <c r="V9" s="23"/>
      <c r="W9" s="1"/>
      <c r="X9" s="1"/>
      <c r="Y9" s="17"/>
      <c r="Z9" s="1"/>
      <c r="AA9" s="1"/>
      <c r="AB9" s="17"/>
      <c r="AC9" s="17"/>
      <c r="AD9" s="23"/>
      <c r="AE9" s="1"/>
    </row>
    <row r="10" spans="1:31" ht="18.5">
      <c r="A10" s="16" t="s">
        <v>67</v>
      </c>
      <c r="B10" s="20" t="s">
        <v>3</v>
      </c>
      <c r="C10" s="20"/>
      <c r="D10" s="414"/>
      <c r="E10" s="20"/>
      <c r="F10" s="450"/>
      <c r="G10" s="20"/>
      <c r="H10" s="20"/>
      <c r="I10" s="20"/>
      <c r="J10" s="20"/>
      <c r="K10" s="1"/>
      <c r="L10" s="1"/>
      <c r="M10" s="17"/>
      <c r="N10" s="17"/>
      <c r="O10" s="17"/>
      <c r="P10" s="17"/>
      <c r="Q10" s="17"/>
      <c r="R10" s="17"/>
      <c r="S10" s="1"/>
      <c r="T10" s="1"/>
      <c r="U10" s="1"/>
      <c r="V10" s="23"/>
      <c r="W10" s="1"/>
      <c r="X10" s="1"/>
      <c r="Y10" s="17"/>
      <c r="Z10" s="1"/>
      <c r="AA10" s="1"/>
      <c r="AB10" s="17"/>
      <c r="AC10" s="17"/>
      <c r="AD10" s="23"/>
      <c r="AE10" s="1"/>
    </row>
    <row r="11" spans="1:31" ht="18.5">
      <c r="A11" s="16" t="s">
        <v>68</v>
      </c>
      <c r="B11" s="20" t="s">
        <v>4</v>
      </c>
      <c r="C11" s="20"/>
      <c r="D11" s="414"/>
      <c r="E11" s="20"/>
      <c r="F11" s="450"/>
      <c r="G11" s="20"/>
      <c r="H11" s="20"/>
      <c r="I11" s="20"/>
      <c r="J11" s="20"/>
      <c r="K11" s="17"/>
      <c r="L11" s="17"/>
      <c r="M11" s="17"/>
      <c r="N11" s="17"/>
      <c r="O11" s="17"/>
      <c r="P11" s="17"/>
      <c r="Q11" s="17"/>
      <c r="R11" s="17"/>
      <c r="S11" s="1"/>
      <c r="T11" s="1"/>
      <c r="U11" s="1"/>
      <c r="V11" s="23"/>
      <c r="W11" s="1"/>
      <c r="X11" s="1"/>
      <c r="Y11" s="17"/>
      <c r="Z11" s="1"/>
      <c r="AA11" s="1"/>
      <c r="AB11" s="17"/>
      <c r="AC11" s="17"/>
      <c r="AD11" s="23"/>
      <c r="AE11" s="1"/>
    </row>
    <row r="12" spans="1:31" ht="12" customHeight="1">
      <c r="A12" s="16"/>
      <c r="B12" s="18"/>
      <c r="C12" s="18"/>
      <c r="D12" s="18"/>
      <c r="E12" s="18"/>
      <c r="F12" s="449"/>
      <c r="G12" s="18"/>
      <c r="H12" s="19"/>
      <c r="I12" s="18"/>
      <c r="J12" s="18"/>
      <c r="K12" s="17"/>
      <c r="L12" s="17"/>
      <c r="M12" s="17"/>
      <c r="N12" s="17"/>
      <c r="O12" s="17"/>
      <c r="P12" s="17"/>
      <c r="Q12" s="17"/>
      <c r="R12" s="17"/>
      <c r="S12" s="1"/>
      <c r="T12" s="1"/>
      <c r="U12" s="1"/>
      <c r="V12" s="23"/>
      <c r="W12" s="1"/>
      <c r="X12" s="1"/>
      <c r="Y12" s="17"/>
      <c r="Z12" s="1"/>
      <c r="AA12" s="1"/>
      <c r="AB12" s="17"/>
      <c r="AC12" s="17"/>
      <c r="AD12" s="23"/>
      <c r="AE12" s="1"/>
    </row>
    <row r="13" spans="1:31" ht="18.5">
      <c r="A13" s="16" t="s">
        <v>69</v>
      </c>
      <c r="B13" s="21" t="s">
        <v>37</v>
      </c>
      <c r="C13" s="22"/>
      <c r="D13" s="22"/>
      <c r="E13" s="22"/>
      <c r="F13" s="451"/>
      <c r="G13" s="22"/>
      <c r="H13" s="22"/>
      <c r="I13" s="22"/>
      <c r="J13" s="22"/>
      <c r="K13" s="17"/>
      <c r="L13" s="17"/>
      <c r="M13" s="17"/>
      <c r="N13" s="17"/>
      <c r="O13" s="17"/>
      <c r="P13" s="17"/>
      <c r="Q13" s="17"/>
      <c r="R13" s="17"/>
      <c r="S13" s="2"/>
      <c r="T13" s="2"/>
      <c r="U13" s="2"/>
      <c r="V13" s="49"/>
      <c r="W13" s="23"/>
      <c r="X13" s="23"/>
      <c r="Y13" s="17"/>
      <c r="Z13" s="23"/>
      <c r="AA13" s="23"/>
      <c r="AB13" s="17"/>
      <c r="AC13" s="17"/>
      <c r="AD13" s="23"/>
      <c r="AE13" s="23"/>
    </row>
    <row r="14" spans="1:31" ht="18.5">
      <c r="A14" s="16" t="s">
        <v>70</v>
      </c>
      <c r="B14" s="21" t="s">
        <v>38</v>
      </c>
      <c r="C14" s="24"/>
      <c r="D14" s="22"/>
      <c r="E14" s="24"/>
      <c r="F14" s="452"/>
      <c r="G14" s="24"/>
      <c r="H14" s="24"/>
      <c r="I14" s="24"/>
      <c r="J14" s="24"/>
      <c r="K14" s="17"/>
      <c r="L14" s="17"/>
      <c r="M14" s="17"/>
      <c r="N14" s="17"/>
      <c r="O14" s="17"/>
      <c r="P14" s="17"/>
      <c r="Q14" s="17"/>
      <c r="R14" s="17"/>
      <c r="S14" s="1"/>
      <c r="T14" s="1"/>
      <c r="U14" s="1"/>
      <c r="V14" s="23"/>
      <c r="W14" s="1"/>
      <c r="X14" s="1"/>
      <c r="Y14" s="17"/>
      <c r="Z14" s="1"/>
      <c r="AA14" s="1"/>
      <c r="AB14" s="17"/>
      <c r="AC14" s="17"/>
      <c r="AD14" s="23"/>
      <c r="AE14" s="1"/>
    </row>
    <row r="15" spans="1:31" ht="14.5">
      <c r="D15" s="797"/>
      <c r="F15" s="83"/>
      <c r="G15" s="83"/>
      <c r="H15" s="83"/>
      <c r="I15" s="83"/>
      <c r="J15" s="83"/>
      <c r="K15" s="83"/>
      <c r="L15" s="83"/>
      <c r="M15" s="83"/>
      <c r="N15" s="83"/>
      <c r="O15" s="83"/>
      <c r="P15" s="83"/>
      <c r="Q15" s="83"/>
      <c r="R15" s="83"/>
      <c r="V15" s="50"/>
      <c r="AB15" s="83"/>
      <c r="AC15" s="83"/>
      <c r="AD15" s="50"/>
      <c r="AE15" s="43"/>
    </row>
    <row r="16" spans="1:31" ht="15.5">
      <c r="A16" s="142" t="s">
        <v>5</v>
      </c>
      <c r="B16" s="142" t="s">
        <v>6</v>
      </c>
      <c r="C16" s="143" t="s">
        <v>7</v>
      </c>
      <c r="D16" s="143" t="s">
        <v>85</v>
      </c>
      <c r="E16" s="143" t="s">
        <v>82</v>
      </c>
      <c r="F16" s="143" t="s">
        <v>83</v>
      </c>
      <c r="G16" s="134" t="s">
        <v>71</v>
      </c>
      <c r="H16" s="135"/>
      <c r="I16" s="135"/>
      <c r="J16" s="135"/>
      <c r="K16" s="135"/>
      <c r="L16" s="135"/>
      <c r="M16" s="135"/>
      <c r="N16" s="135"/>
      <c r="O16" s="135"/>
      <c r="P16" s="135"/>
      <c r="Q16" s="135"/>
      <c r="R16" s="135"/>
      <c r="S16" s="143" t="s">
        <v>8</v>
      </c>
      <c r="T16" s="143" t="s">
        <v>78</v>
      </c>
      <c r="U16" s="143" t="s">
        <v>72</v>
      </c>
      <c r="V16" s="150" t="s">
        <v>9</v>
      </c>
      <c r="W16" s="134" t="s">
        <v>73</v>
      </c>
      <c r="X16" s="135"/>
      <c r="Y16" s="136"/>
      <c r="Z16" s="134" t="s">
        <v>87</v>
      </c>
      <c r="AA16" s="135"/>
      <c r="AB16" s="135"/>
      <c r="AC16" s="135"/>
      <c r="AD16" s="134" t="s">
        <v>88</v>
      </c>
      <c r="AE16" s="136"/>
    </row>
    <row r="17" spans="1:31" ht="15.5">
      <c r="A17" s="140"/>
      <c r="B17" s="140"/>
      <c r="C17" s="140"/>
      <c r="D17" s="140"/>
      <c r="E17" s="140"/>
      <c r="F17" s="140"/>
      <c r="G17" s="134" t="s">
        <v>74</v>
      </c>
      <c r="H17" s="135"/>
      <c r="I17" s="136"/>
      <c r="J17" s="134" t="s">
        <v>75</v>
      </c>
      <c r="K17" s="135"/>
      <c r="L17" s="136"/>
      <c r="M17" s="134" t="s">
        <v>76</v>
      </c>
      <c r="N17" s="135"/>
      <c r="O17" s="136"/>
      <c r="P17" s="134" t="s">
        <v>77</v>
      </c>
      <c r="Q17" s="135"/>
      <c r="R17" s="136"/>
      <c r="S17" s="935"/>
      <c r="T17" s="935"/>
      <c r="U17" s="935"/>
      <c r="V17" s="151"/>
      <c r="W17" s="144" t="s">
        <v>79</v>
      </c>
      <c r="X17" s="144" t="s">
        <v>80</v>
      </c>
      <c r="Y17" s="144" t="s">
        <v>92</v>
      </c>
      <c r="Z17" s="178" t="s">
        <v>89</v>
      </c>
      <c r="AA17" s="176" t="s">
        <v>90</v>
      </c>
      <c r="AB17" s="136"/>
      <c r="AC17" s="179" t="s">
        <v>91</v>
      </c>
      <c r="AD17" s="144" t="s">
        <v>80</v>
      </c>
      <c r="AE17" s="144" t="s">
        <v>92</v>
      </c>
    </row>
    <row r="18" spans="1:31" ht="15.5">
      <c r="A18" s="140"/>
      <c r="B18" s="140"/>
      <c r="C18" s="140"/>
      <c r="D18" s="140"/>
      <c r="E18" s="140"/>
      <c r="F18" s="140"/>
      <c r="G18" s="52" t="s">
        <v>10</v>
      </c>
      <c r="H18" s="52" t="s">
        <v>11</v>
      </c>
      <c r="I18" s="52" t="s">
        <v>12</v>
      </c>
      <c r="J18" s="52" t="s">
        <v>13</v>
      </c>
      <c r="K18" s="52" t="s">
        <v>12</v>
      </c>
      <c r="L18" s="52" t="s">
        <v>14</v>
      </c>
      <c r="M18" s="52" t="s">
        <v>14</v>
      </c>
      <c r="N18" s="52" t="s">
        <v>13</v>
      </c>
      <c r="O18" s="52" t="s">
        <v>15</v>
      </c>
      <c r="P18" s="52" t="s">
        <v>16</v>
      </c>
      <c r="Q18" s="52" t="s">
        <v>17</v>
      </c>
      <c r="R18" s="52" t="s">
        <v>18</v>
      </c>
      <c r="S18" s="935"/>
      <c r="T18" s="935"/>
      <c r="U18" s="935"/>
      <c r="V18" s="151"/>
      <c r="W18" s="140"/>
      <c r="X18" s="140"/>
      <c r="Y18" s="936"/>
      <c r="Z18" s="180" t="s">
        <v>93</v>
      </c>
      <c r="AA18" s="180" t="s">
        <v>774</v>
      </c>
      <c r="AB18" s="180" t="s">
        <v>95</v>
      </c>
      <c r="AC18" s="180" t="s">
        <v>93</v>
      </c>
      <c r="AD18" s="157"/>
      <c r="AE18" s="140"/>
    </row>
    <row r="19" spans="1:31" ht="131" customHeight="1">
      <c r="A19" s="635" t="s">
        <v>1425</v>
      </c>
      <c r="B19" s="635" t="s">
        <v>1426</v>
      </c>
      <c r="C19" s="233" t="s">
        <v>367</v>
      </c>
      <c r="D19" s="233" t="s">
        <v>1427</v>
      </c>
      <c r="E19" s="937">
        <v>0.75</v>
      </c>
      <c r="F19" s="937">
        <v>1</v>
      </c>
      <c r="G19" s="938"/>
      <c r="H19" s="938"/>
      <c r="I19" s="937">
        <v>0.15</v>
      </c>
      <c r="J19" s="937"/>
      <c r="K19" s="937"/>
      <c r="L19" s="937">
        <v>0.1</v>
      </c>
      <c r="M19" s="937"/>
      <c r="N19" s="937"/>
      <c r="O19" s="937"/>
      <c r="P19" s="937"/>
      <c r="Q19" s="938"/>
      <c r="R19" s="937"/>
      <c r="S19" s="635" t="s">
        <v>1428</v>
      </c>
      <c r="T19" s="356" t="s">
        <v>1429</v>
      </c>
      <c r="U19" s="233" t="s">
        <v>1430</v>
      </c>
      <c r="V19" s="939" t="s">
        <v>1431</v>
      </c>
      <c r="W19" s="940" t="s">
        <v>1432</v>
      </c>
      <c r="X19" s="941" t="s">
        <v>1433</v>
      </c>
      <c r="Y19" s="942">
        <v>2150464.44</v>
      </c>
      <c r="Z19" s="943" t="s">
        <v>1434</v>
      </c>
      <c r="AA19" s="944" t="s">
        <v>323</v>
      </c>
      <c r="AB19" s="945" t="s">
        <v>324</v>
      </c>
      <c r="AC19" s="943" t="s">
        <v>1435</v>
      </c>
      <c r="AD19" s="946"/>
      <c r="AE19" s="940"/>
    </row>
    <row r="20" spans="1:31" ht="55.5" customHeight="1">
      <c r="A20" s="181" t="s">
        <v>1436</v>
      </c>
      <c r="B20" s="182" t="s">
        <v>1437</v>
      </c>
      <c r="C20" s="182" t="s">
        <v>367</v>
      </c>
      <c r="D20" s="182" t="s">
        <v>1438</v>
      </c>
      <c r="E20" s="947">
        <v>1</v>
      </c>
      <c r="F20" s="947">
        <v>1</v>
      </c>
      <c r="G20" s="948"/>
      <c r="H20" s="948"/>
      <c r="I20" s="949">
        <v>0.25</v>
      </c>
      <c r="J20" s="949"/>
      <c r="K20" s="949"/>
      <c r="L20" s="949">
        <v>0.25</v>
      </c>
      <c r="M20" s="949"/>
      <c r="N20" s="949"/>
      <c r="O20" s="949">
        <v>0.25</v>
      </c>
      <c r="P20" s="949"/>
      <c r="Q20" s="949"/>
      <c r="R20" s="949">
        <v>0.25</v>
      </c>
      <c r="S20" s="185" t="s">
        <v>1439</v>
      </c>
      <c r="T20" s="182" t="s">
        <v>1440</v>
      </c>
      <c r="U20" s="950" t="s">
        <v>1441</v>
      </c>
      <c r="V20" s="682" t="s">
        <v>1442</v>
      </c>
      <c r="W20" s="951" t="s">
        <v>1443</v>
      </c>
      <c r="X20" s="952" t="s">
        <v>1444</v>
      </c>
      <c r="Y20" s="936"/>
      <c r="Z20" s="953" t="s">
        <v>1445</v>
      </c>
      <c r="AA20" s="947" t="s">
        <v>323</v>
      </c>
      <c r="AB20" s="954"/>
      <c r="AC20" s="955"/>
      <c r="AD20" s="956" t="s">
        <v>1446</v>
      </c>
      <c r="AE20" s="957">
        <v>141000</v>
      </c>
    </row>
    <row r="21" spans="1:31" ht="76" customHeight="1">
      <c r="A21" s="162"/>
      <c r="B21" s="162"/>
      <c r="C21" s="162"/>
      <c r="D21" s="162"/>
      <c r="E21" s="162"/>
      <c r="F21" s="162"/>
      <c r="G21" s="162"/>
      <c r="H21" s="162"/>
      <c r="I21" s="162"/>
      <c r="J21" s="162"/>
      <c r="K21" s="162"/>
      <c r="L21" s="162"/>
      <c r="M21" s="162"/>
      <c r="N21" s="162"/>
      <c r="O21" s="162"/>
      <c r="P21" s="162"/>
      <c r="Q21" s="162"/>
      <c r="R21" s="162"/>
      <c r="S21" s="200"/>
      <c r="T21" s="162"/>
      <c r="U21" s="202"/>
      <c r="V21" s="162"/>
      <c r="W21" s="162"/>
      <c r="X21" s="652"/>
      <c r="Y21" s="958"/>
      <c r="Z21" s="162"/>
      <c r="AA21" s="162"/>
      <c r="AB21" s="954" t="s">
        <v>324</v>
      </c>
      <c r="AC21" s="955" t="s">
        <v>1447</v>
      </c>
      <c r="AD21" s="956" t="s">
        <v>327</v>
      </c>
      <c r="AE21" s="957">
        <v>2150464.44</v>
      </c>
    </row>
    <row r="22" spans="1:31" ht="96" customHeight="1">
      <c r="A22" s="219" t="s">
        <v>1448</v>
      </c>
      <c r="B22" s="87" t="s">
        <v>1449</v>
      </c>
      <c r="C22" s="87" t="s">
        <v>367</v>
      </c>
      <c r="D22" s="87" t="s">
        <v>1450</v>
      </c>
      <c r="E22" s="87">
        <v>0</v>
      </c>
      <c r="F22" s="729">
        <v>0.5</v>
      </c>
      <c r="G22" s="86"/>
      <c r="H22" s="86"/>
      <c r="I22" s="94">
        <v>0.2</v>
      </c>
      <c r="J22" s="86"/>
      <c r="K22" s="86"/>
      <c r="L22" s="959">
        <v>0.1</v>
      </c>
      <c r="M22" s="86"/>
      <c r="N22" s="86"/>
      <c r="O22" s="959">
        <v>0.1</v>
      </c>
      <c r="P22" s="960"/>
      <c r="Q22" s="960"/>
      <c r="R22" s="959">
        <v>0.1</v>
      </c>
      <c r="S22" s="87" t="s">
        <v>1451</v>
      </c>
      <c r="T22" s="87" t="s">
        <v>1452</v>
      </c>
      <c r="U22" s="87" t="s">
        <v>1453</v>
      </c>
      <c r="V22" s="384" t="s">
        <v>1454</v>
      </c>
      <c r="W22" s="679" t="s">
        <v>1443</v>
      </c>
      <c r="X22" s="961" t="s">
        <v>1455</v>
      </c>
      <c r="Y22" s="962">
        <v>3706582.71</v>
      </c>
      <c r="Z22" s="963" t="s">
        <v>1456</v>
      </c>
      <c r="AA22" s="729" t="s">
        <v>323</v>
      </c>
      <c r="AB22" s="87" t="s">
        <v>324</v>
      </c>
      <c r="AC22" s="87" t="s">
        <v>1457</v>
      </c>
      <c r="AD22" s="961" t="s">
        <v>1455</v>
      </c>
      <c r="AE22" s="679">
        <v>3902582.71</v>
      </c>
    </row>
    <row r="23" spans="1:31" ht="159" customHeight="1">
      <c r="A23" s="964" t="s">
        <v>1458</v>
      </c>
      <c r="B23" s="356" t="s">
        <v>1459</v>
      </c>
      <c r="C23" s="87" t="s">
        <v>367</v>
      </c>
      <c r="D23" s="87" t="s">
        <v>1460</v>
      </c>
      <c r="E23" s="94">
        <v>0.7</v>
      </c>
      <c r="F23" s="94">
        <v>1</v>
      </c>
      <c r="G23" s="86"/>
      <c r="H23" s="86"/>
      <c r="I23" s="959">
        <v>0</v>
      </c>
      <c r="J23" s="954"/>
      <c r="K23" s="86"/>
      <c r="L23" s="94">
        <v>0.1</v>
      </c>
      <c r="M23" s="954"/>
      <c r="N23" s="94"/>
      <c r="O23" s="959">
        <v>0.1</v>
      </c>
      <c r="P23" s="960"/>
      <c r="Q23" s="960"/>
      <c r="R23" s="959">
        <v>0.1</v>
      </c>
      <c r="S23" s="356" t="s">
        <v>1461</v>
      </c>
      <c r="T23" s="87" t="s">
        <v>1462</v>
      </c>
      <c r="U23" s="87" t="s">
        <v>1463</v>
      </c>
      <c r="V23" s="352" t="s">
        <v>1464</v>
      </c>
      <c r="W23" s="679" t="s">
        <v>1443</v>
      </c>
      <c r="X23" s="965" t="s">
        <v>1465</v>
      </c>
      <c r="Y23" s="966">
        <v>3540934.63</v>
      </c>
      <c r="Z23" s="955" t="s">
        <v>1466</v>
      </c>
      <c r="AA23" s="954" t="s">
        <v>841</v>
      </c>
      <c r="AB23" s="954" t="s">
        <v>114</v>
      </c>
      <c r="AC23" s="356" t="s">
        <v>1467</v>
      </c>
      <c r="AD23" s="961" t="s">
        <v>1465</v>
      </c>
      <c r="AE23" s="679">
        <v>2696934.6299999994</v>
      </c>
    </row>
    <row r="24" spans="1:31" ht="130.5" customHeight="1">
      <c r="A24" s="87" t="s">
        <v>1468</v>
      </c>
      <c r="B24" s="87" t="s">
        <v>1469</v>
      </c>
      <c r="C24" s="87" t="s">
        <v>367</v>
      </c>
      <c r="D24" s="967" t="s">
        <v>1470</v>
      </c>
      <c r="E24" s="94">
        <v>1</v>
      </c>
      <c r="F24" s="94">
        <v>1</v>
      </c>
      <c r="G24" s="94">
        <v>1</v>
      </c>
      <c r="H24" s="94">
        <v>1</v>
      </c>
      <c r="I24" s="94">
        <v>1</v>
      </c>
      <c r="J24" s="94">
        <v>1</v>
      </c>
      <c r="K24" s="94">
        <v>1</v>
      </c>
      <c r="L24" s="94">
        <v>1</v>
      </c>
      <c r="M24" s="94">
        <v>1</v>
      </c>
      <c r="N24" s="94">
        <v>1</v>
      </c>
      <c r="O24" s="94">
        <v>1</v>
      </c>
      <c r="P24" s="94">
        <v>1</v>
      </c>
      <c r="Q24" s="94">
        <v>1</v>
      </c>
      <c r="R24" s="94">
        <v>1</v>
      </c>
      <c r="S24" s="356" t="s">
        <v>1471</v>
      </c>
      <c r="T24" s="87" t="s">
        <v>1429</v>
      </c>
      <c r="U24" s="968" t="s">
        <v>1472</v>
      </c>
      <c r="V24" s="352" t="s">
        <v>1473</v>
      </c>
      <c r="W24" s="679" t="s">
        <v>1443</v>
      </c>
      <c r="X24" s="965" t="s">
        <v>1465</v>
      </c>
      <c r="Y24" s="958"/>
      <c r="Z24" s="955" t="s">
        <v>1474</v>
      </c>
      <c r="AA24" s="954" t="s">
        <v>784</v>
      </c>
      <c r="AB24" s="954" t="s">
        <v>158</v>
      </c>
      <c r="AC24" s="356" t="s">
        <v>1475</v>
      </c>
      <c r="AD24" s="961"/>
      <c r="AE24" s="679"/>
    </row>
    <row r="25" spans="1:31" ht="128.25" customHeight="1">
      <c r="A25" s="182" t="s">
        <v>1476</v>
      </c>
      <c r="B25" s="219" t="s">
        <v>1477</v>
      </c>
      <c r="C25" s="87" t="s">
        <v>1478</v>
      </c>
      <c r="D25" s="967" t="s">
        <v>1479</v>
      </c>
      <c r="E25" s="969">
        <v>120</v>
      </c>
      <c r="F25" s="969">
        <v>128</v>
      </c>
      <c r="G25" s="86"/>
      <c r="H25" s="970"/>
      <c r="I25" s="86"/>
      <c r="J25" s="970"/>
      <c r="K25" s="86"/>
      <c r="L25" s="969">
        <v>1</v>
      </c>
      <c r="M25" s="86"/>
      <c r="N25" s="971"/>
      <c r="O25" s="86">
        <v>3</v>
      </c>
      <c r="P25" s="969"/>
      <c r="Q25" s="86"/>
      <c r="R25" s="969">
        <v>4</v>
      </c>
      <c r="S25" s="219" t="s">
        <v>1480</v>
      </c>
      <c r="T25" s="87" t="s">
        <v>1481</v>
      </c>
      <c r="U25" s="87" t="s">
        <v>1482</v>
      </c>
      <c r="V25" s="384" t="s">
        <v>1483</v>
      </c>
      <c r="W25" s="679" t="s">
        <v>1443</v>
      </c>
      <c r="X25" s="961" t="s">
        <v>1484</v>
      </c>
      <c r="Y25" s="972">
        <v>58000</v>
      </c>
      <c r="Z25" s="87" t="s">
        <v>1485</v>
      </c>
      <c r="AA25" s="87" t="s">
        <v>784</v>
      </c>
      <c r="AB25" s="87" t="s">
        <v>1486</v>
      </c>
      <c r="AC25" s="87" t="s">
        <v>1487</v>
      </c>
      <c r="AD25" s="973" t="s">
        <v>1484</v>
      </c>
      <c r="AE25" s="679">
        <v>58000</v>
      </c>
    </row>
    <row r="26" spans="1:31" ht="173" customHeight="1">
      <c r="A26" s="162"/>
      <c r="B26" s="356" t="s">
        <v>1488</v>
      </c>
      <c r="C26" s="356" t="s">
        <v>367</v>
      </c>
      <c r="D26" s="967" t="s">
        <v>1489</v>
      </c>
      <c r="E26" s="94">
        <v>0.6</v>
      </c>
      <c r="F26" s="94">
        <v>0.65</v>
      </c>
      <c r="G26" s="974">
        <v>0.65</v>
      </c>
      <c r="H26" s="974">
        <v>0.65</v>
      </c>
      <c r="I26" s="974">
        <v>0.65</v>
      </c>
      <c r="J26" s="974">
        <v>0.65</v>
      </c>
      <c r="K26" s="974">
        <v>0.65</v>
      </c>
      <c r="L26" s="974">
        <v>0.65</v>
      </c>
      <c r="M26" s="974">
        <v>0.65</v>
      </c>
      <c r="N26" s="974">
        <v>0.65</v>
      </c>
      <c r="O26" s="974">
        <v>0.65</v>
      </c>
      <c r="P26" s="974">
        <v>0.65</v>
      </c>
      <c r="Q26" s="974">
        <v>0.65</v>
      </c>
      <c r="R26" s="974">
        <v>0.65</v>
      </c>
      <c r="S26" s="356" t="s">
        <v>1490</v>
      </c>
      <c r="T26" s="87" t="s">
        <v>1491</v>
      </c>
      <c r="U26" s="356" t="s">
        <v>1492</v>
      </c>
      <c r="V26" s="352" t="s">
        <v>1493</v>
      </c>
      <c r="W26" s="679" t="s">
        <v>1443</v>
      </c>
      <c r="X26" s="961" t="s">
        <v>1455</v>
      </c>
      <c r="Y26" s="679">
        <v>0</v>
      </c>
      <c r="Z26" s="955" t="s">
        <v>1494</v>
      </c>
      <c r="AA26" s="954" t="s">
        <v>784</v>
      </c>
      <c r="AB26" s="954" t="s">
        <v>158</v>
      </c>
      <c r="AC26" s="356" t="s">
        <v>1457</v>
      </c>
      <c r="AD26" s="961"/>
      <c r="AE26" s="679"/>
    </row>
    <row r="27" spans="1:31" ht="103.5" customHeight="1">
      <c r="A27" s="219" t="s">
        <v>1495</v>
      </c>
      <c r="B27" s="219" t="s">
        <v>1496</v>
      </c>
      <c r="C27" s="219" t="s">
        <v>1478</v>
      </c>
      <c r="D27" s="975" t="s">
        <v>1497</v>
      </c>
      <c r="E27" s="969">
        <v>58</v>
      </c>
      <c r="F27" s="976">
        <v>22</v>
      </c>
      <c r="G27" s="977"/>
      <c r="H27" s="977"/>
      <c r="I27" s="977">
        <v>3</v>
      </c>
      <c r="J27" s="977"/>
      <c r="K27" s="977"/>
      <c r="L27" s="977">
        <v>6</v>
      </c>
      <c r="M27" s="977"/>
      <c r="N27" s="977"/>
      <c r="O27" s="977">
        <v>6</v>
      </c>
      <c r="P27" s="977"/>
      <c r="Q27" s="977"/>
      <c r="R27" s="977">
        <v>7</v>
      </c>
      <c r="S27" s="219" t="s">
        <v>1498</v>
      </c>
      <c r="T27" s="87" t="s">
        <v>1499</v>
      </c>
      <c r="U27" s="356" t="s">
        <v>1500</v>
      </c>
      <c r="V27" s="230" t="s">
        <v>1501</v>
      </c>
      <c r="W27" s="679"/>
      <c r="X27" s="961" t="s">
        <v>1502</v>
      </c>
      <c r="Y27" s="962">
        <v>170000</v>
      </c>
      <c r="Z27" s="87" t="s">
        <v>1503</v>
      </c>
      <c r="AA27" s="87" t="s">
        <v>323</v>
      </c>
      <c r="AB27" s="87" t="s">
        <v>323</v>
      </c>
      <c r="AC27" s="87" t="s">
        <v>1504</v>
      </c>
      <c r="AD27" s="961"/>
      <c r="AE27" s="679"/>
    </row>
    <row r="28" spans="1:31" ht="149.25" customHeight="1">
      <c r="A28" s="87" t="s">
        <v>1505</v>
      </c>
      <c r="B28" s="87" t="s">
        <v>1506</v>
      </c>
      <c r="C28" s="87" t="s">
        <v>1507</v>
      </c>
      <c r="D28" s="87" t="s">
        <v>1508</v>
      </c>
      <c r="E28" s="978">
        <v>0.7984</v>
      </c>
      <c r="F28" s="978">
        <v>0.85</v>
      </c>
      <c r="G28" s="974">
        <v>0.82210000000000005</v>
      </c>
      <c r="H28" s="974">
        <v>0.82410000000000005</v>
      </c>
      <c r="I28" s="974">
        <v>0.82620000000000005</v>
      </c>
      <c r="J28" s="974">
        <v>0.82820000000000005</v>
      </c>
      <c r="K28" s="974">
        <v>0.83030000000000004</v>
      </c>
      <c r="L28" s="974">
        <v>0.83230000000000004</v>
      </c>
      <c r="M28" s="979">
        <v>0.83440000000000003</v>
      </c>
      <c r="N28" s="979">
        <v>0.83640000000000003</v>
      </c>
      <c r="O28" s="979">
        <v>0.83850000000000002</v>
      </c>
      <c r="P28" s="980">
        <v>0.84050000000000002</v>
      </c>
      <c r="Q28" s="980">
        <v>0.84260000000000002</v>
      </c>
      <c r="R28" s="980">
        <v>0.85</v>
      </c>
      <c r="S28" s="87" t="s">
        <v>1509</v>
      </c>
      <c r="T28" s="87" t="s">
        <v>1510</v>
      </c>
      <c r="U28" s="87" t="s">
        <v>1511</v>
      </c>
      <c r="V28" s="384" t="s">
        <v>1512</v>
      </c>
      <c r="W28" s="679"/>
      <c r="X28" s="965" t="s">
        <v>1513</v>
      </c>
      <c r="Y28" s="679">
        <v>172742</v>
      </c>
      <c r="Z28" s="87" t="s">
        <v>1514</v>
      </c>
      <c r="AA28" s="86" t="s">
        <v>323</v>
      </c>
      <c r="AB28" s="86" t="s">
        <v>324</v>
      </c>
      <c r="AC28" s="219" t="s">
        <v>1515</v>
      </c>
      <c r="AD28" s="961"/>
      <c r="AE28" s="679"/>
    </row>
    <row r="29" spans="1:31" ht="14.5">
      <c r="A29" s="43"/>
      <c r="B29" s="43"/>
      <c r="C29" s="43"/>
      <c r="D29" s="797"/>
      <c r="E29" s="43"/>
      <c r="F29" s="83"/>
      <c r="G29" s="83"/>
      <c r="H29" s="83"/>
      <c r="I29" s="83"/>
      <c r="J29" s="83"/>
      <c r="K29" s="83"/>
      <c r="L29" s="83"/>
      <c r="M29" s="83"/>
      <c r="N29" s="83"/>
      <c r="O29" s="83"/>
      <c r="P29" s="83"/>
      <c r="Q29" s="83"/>
      <c r="R29" s="83"/>
      <c r="S29" s="43"/>
      <c r="T29" s="43"/>
      <c r="U29" s="43"/>
      <c r="V29" s="50"/>
      <c r="W29" s="43"/>
      <c r="X29" s="981" t="s">
        <v>1516</v>
      </c>
      <c r="Y29" s="982">
        <f>SUM(Y19:Y28)</f>
        <v>9798723.7800000012</v>
      </c>
      <c r="Z29" s="43"/>
      <c r="AA29" s="43"/>
      <c r="AB29" s="83"/>
      <c r="AC29" s="83"/>
      <c r="AD29" s="983" t="s">
        <v>1516</v>
      </c>
      <c r="AE29" s="984">
        <f>SUM(AE19:AE28)</f>
        <v>8948981.7799999993</v>
      </c>
    </row>
    <row r="30" spans="1:31" ht="14.5">
      <c r="D30" s="797"/>
      <c r="F30" s="83"/>
      <c r="G30" s="83"/>
      <c r="H30" s="83"/>
      <c r="I30" s="83"/>
      <c r="J30" s="83"/>
      <c r="K30" s="83"/>
      <c r="L30" s="83"/>
      <c r="M30" s="83"/>
      <c r="N30" s="83"/>
      <c r="O30" s="83"/>
      <c r="P30" s="83"/>
      <c r="Q30" s="83"/>
      <c r="R30" s="83"/>
      <c r="V30" s="50"/>
      <c r="AB30" s="83"/>
      <c r="AC30" s="83"/>
      <c r="AD30" s="50"/>
      <c r="AE30" s="43"/>
    </row>
    <row r="31" spans="1:31" ht="14.5">
      <c r="D31" s="797"/>
      <c r="F31" s="83"/>
      <c r="G31" s="83"/>
      <c r="H31" s="83"/>
      <c r="I31" s="83"/>
      <c r="J31" s="83"/>
      <c r="K31" s="83"/>
      <c r="L31" s="83"/>
      <c r="M31" s="83"/>
      <c r="N31" s="83"/>
      <c r="O31" s="83"/>
      <c r="P31" s="83"/>
      <c r="Q31" s="83"/>
      <c r="R31" s="83"/>
      <c r="V31" s="50"/>
      <c r="AB31" s="83"/>
      <c r="AC31" s="83"/>
      <c r="AD31" s="50"/>
      <c r="AE31" s="43"/>
    </row>
    <row r="32" spans="1:31" ht="44.25" customHeight="1">
      <c r="A32" s="113" t="s">
        <v>1517</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row>
    <row r="33" spans="1:31" ht="14.5">
      <c r="A33" s="114" t="s">
        <v>179</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row>
    <row r="34" spans="1:31" ht="14.5">
      <c r="A34" s="113" t="s">
        <v>180</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row>
    <row r="35" spans="1:31" ht="14.5">
      <c r="D35" s="797"/>
      <c r="F35" s="83"/>
      <c r="G35" s="83"/>
      <c r="H35" s="83"/>
      <c r="I35" s="83"/>
      <c r="J35" s="83"/>
      <c r="K35" s="83"/>
      <c r="L35" s="83"/>
      <c r="M35" s="83"/>
      <c r="N35" s="83"/>
      <c r="O35" s="83"/>
      <c r="P35" s="83"/>
      <c r="Q35" s="83"/>
      <c r="R35" s="83"/>
      <c r="V35" s="50"/>
      <c r="AB35" s="83"/>
      <c r="AC35" s="83"/>
      <c r="AD35" s="50"/>
      <c r="AE35" s="43"/>
    </row>
    <row r="36" spans="1:31" ht="14.5">
      <c r="D36" s="797"/>
      <c r="F36" s="83"/>
      <c r="G36" s="83"/>
      <c r="H36" s="83"/>
      <c r="I36" s="83"/>
      <c r="J36" s="83"/>
      <c r="K36" s="83"/>
      <c r="L36" s="83"/>
      <c r="M36" s="83"/>
      <c r="N36" s="83"/>
      <c r="O36" s="83"/>
      <c r="P36" s="83"/>
      <c r="Q36" s="83"/>
      <c r="R36" s="83"/>
      <c r="V36" s="50"/>
      <c r="AB36" s="83"/>
      <c r="AC36" s="83"/>
      <c r="AD36" s="50"/>
      <c r="AE36" s="43"/>
    </row>
    <row r="37" spans="1:31" ht="14.5">
      <c r="D37" s="797"/>
      <c r="F37" s="83"/>
      <c r="G37" s="83"/>
      <c r="H37" s="83"/>
      <c r="I37" s="83"/>
      <c r="J37" s="83"/>
      <c r="K37" s="83"/>
      <c r="L37" s="83"/>
      <c r="M37" s="83"/>
      <c r="N37" s="83"/>
      <c r="O37" s="83"/>
      <c r="P37" s="83"/>
      <c r="Q37" s="83"/>
      <c r="R37" s="83"/>
      <c r="V37" s="50"/>
      <c r="AB37" s="83"/>
      <c r="AC37" s="83"/>
      <c r="AD37" s="50"/>
      <c r="AE37" s="43"/>
    </row>
    <row r="38" spans="1:31" ht="14.5">
      <c r="D38" s="797"/>
      <c r="F38" s="83"/>
      <c r="G38" s="83"/>
      <c r="H38" s="83"/>
      <c r="I38" s="83"/>
      <c r="J38" s="83"/>
      <c r="K38" s="83"/>
      <c r="L38" s="83"/>
      <c r="M38" s="83"/>
      <c r="N38" s="83"/>
      <c r="O38" s="83"/>
      <c r="P38" s="83"/>
      <c r="Q38" s="83"/>
      <c r="R38" s="83"/>
      <c r="V38" s="50"/>
      <c r="AB38" s="83"/>
      <c r="AC38" s="83"/>
      <c r="AD38" s="50"/>
      <c r="AE38" s="43"/>
    </row>
    <row r="39" spans="1:31" ht="14.5">
      <c r="D39" s="797"/>
      <c r="F39" s="83"/>
      <c r="G39" s="83"/>
      <c r="H39" s="83"/>
      <c r="I39" s="83"/>
      <c r="J39" s="83"/>
      <c r="K39" s="83"/>
      <c r="L39" s="83"/>
      <c r="M39" s="83"/>
      <c r="N39" s="83"/>
      <c r="O39" s="83"/>
      <c r="P39" s="83"/>
      <c r="Q39" s="83"/>
      <c r="R39" s="83"/>
      <c r="V39" s="50"/>
      <c r="AB39" s="83"/>
      <c r="AC39" s="83"/>
      <c r="AD39" s="50"/>
      <c r="AE39" s="43"/>
    </row>
    <row r="40" spans="1:31" ht="14.5">
      <c r="D40" s="797"/>
      <c r="F40" s="83"/>
      <c r="G40" s="83"/>
      <c r="H40" s="83"/>
      <c r="I40" s="83"/>
      <c r="J40" s="83"/>
      <c r="K40" s="83"/>
      <c r="L40" s="83"/>
      <c r="M40" s="83"/>
      <c r="N40" s="83"/>
      <c r="O40" s="83"/>
      <c r="P40" s="83"/>
      <c r="Q40" s="83"/>
      <c r="R40" s="83"/>
      <c r="V40" s="50"/>
      <c r="AB40" s="83"/>
      <c r="AC40" s="83"/>
      <c r="AD40" s="50"/>
      <c r="AE40" s="43"/>
    </row>
    <row r="41" spans="1:31" ht="14.5">
      <c r="D41" s="797"/>
      <c r="F41" s="83"/>
      <c r="G41" s="83"/>
      <c r="H41" s="83"/>
      <c r="I41" s="83"/>
      <c r="J41" s="83"/>
      <c r="K41" s="83"/>
      <c r="L41" s="83"/>
      <c r="M41" s="83"/>
      <c r="N41" s="83"/>
      <c r="O41" s="83"/>
      <c r="P41" s="83"/>
      <c r="Q41" s="83"/>
      <c r="R41" s="83"/>
      <c r="V41" s="50"/>
      <c r="AB41" s="83"/>
      <c r="AC41" s="83"/>
      <c r="AD41" s="50"/>
      <c r="AE41" s="43"/>
    </row>
    <row r="42" spans="1:31" ht="14.5">
      <c r="D42" s="797"/>
      <c r="F42" s="83"/>
      <c r="G42" s="83"/>
      <c r="H42" s="83"/>
      <c r="I42" s="83"/>
      <c r="J42" s="83"/>
      <c r="K42" s="83"/>
      <c r="L42" s="83"/>
      <c r="M42" s="83"/>
      <c r="N42" s="83"/>
      <c r="O42" s="83"/>
      <c r="P42" s="83"/>
      <c r="Q42" s="83"/>
      <c r="R42" s="83"/>
      <c r="V42" s="50"/>
      <c r="AB42" s="83"/>
      <c r="AC42" s="83"/>
      <c r="AD42" s="50"/>
      <c r="AE42" s="43"/>
    </row>
    <row r="43" spans="1:31" ht="14.5">
      <c r="D43" s="797"/>
      <c r="F43" s="83"/>
      <c r="G43" s="83"/>
      <c r="H43" s="83"/>
      <c r="I43" s="83"/>
      <c r="J43" s="83"/>
      <c r="K43" s="83"/>
      <c r="L43" s="83"/>
      <c r="M43" s="83"/>
      <c r="N43" s="83"/>
      <c r="O43" s="83"/>
      <c r="P43" s="83"/>
      <c r="Q43" s="83"/>
      <c r="R43" s="83"/>
      <c r="V43" s="50"/>
      <c r="AB43" s="83"/>
      <c r="AC43" s="83"/>
      <c r="AD43" s="50"/>
      <c r="AE43" s="43"/>
    </row>
    <row r="44" spans="1:31" ht="14.5">
      <c r="D44" s="797"/>
      <c r="F44" s="83"/>
      <c r="G44" s="83"/>
      <c r="H44" s="83"/>
      <c r="I44" s="83"/>
      <c r="J44" s="83"/>
      <c r="K44" s="83"/>
      <c r="L44" s="83"/>
      <c r="M44" s="83"/>
      <c r="N44" s="83"/>
      <c r="O44" s="83"/>
      <c r="P44" s="83"/>
      <c r="Q44" s="83"/>
      <c r="R44" s="83"/>
      <c r="V44" s="50"/>
      <c r="AB44" s="83"/>
      <c r="AC44" s="83"/>
      <c r="AD44" s="50"/>
      <c r="AE44" s="43"/>
    </row>
    <row r="45" spans="1:31" ht="14.5">
      <c r="D45" s="797"/>
      <c r="F45" s="83"/>
      <c r="G45" s="83"/>
      <c r="H45" s="83"/>
      <c r="I45" s="83"/>
      <c r="J45" s="83"/>
      <c r="K45" s="83"/>
      <c r="L45" s="83"/>
      <c r="M45" s="83"/>
      <c r="N45" s="83"/>
      <c r="O45" s="83"/>
      <c r="P45" s="83"/>
      <c r="Q45" s="83"/>
      <c r="R45" s="83"/>
      <c r="V45" s="50"/>
      <c r="AB45" s="83"/>
      <c r="AC45" s="83"/>
      <c r="AD45" s="50"/>
      <c r="AE45" s="43"/>
    </row>
    <row r="46" spans="1:31" ht="14.5">
      <c r="D46" s="797"/>
      <c r="F46" s="83"/>
      <c r="G46" s="83"/>
      <c r="H46" s="83"/>
      <c r="I46" s="83"/>
      <c r="J46" s="83"/>
      <c r="K46" s="83"/>
      <c r="L46" s="83"/>
      <c r="M46" s="83"/>
      <c r="N46" s="83"/>
      <c r="O46" s="83"/>
      <c r="P46" s="83"/>
      <c r="Q46" s="83"/>
      <c r="R46" s="83"/>
      <c r="V46" s="50"/>
      <c r="AB46" s="83"/>
      <c r="AC46" s="83"/>
      <c r="AD46" s="50"/>
      <c r="AE46" s="43"/>
    </row>
    <row r="47" spans="1:31" ht="14.5">
      <c r="D47" s="797"/>
      <c r="F47" s="83"/>
      <c r="G47" s="83"/>
      <c r="H47" s="83"/>
      <c r="I47" s="83"/>
      <c r="J47" s="83"/>
      <c r="K47" s="83"/>
      <c r="L47" s="83"/>
      <c r="M47" s="83"/>
      <c r="N47" s="83"/>
      <c r="O47" s="83"/>
      <c r="P47" s="83"/>
      <c r="Q47" s="83"/>
      <c r="R47" s="83"/>
      <c r="V47" s="50"/>
      <c r="AB47" s="83"/>
      <c r="AC47" s="83"/>
      <c r="AD47" s="50"/>
      <c r="AE47" s="43"/>
    </row>
    <row r="48" spans="1:31" ht="14.5">
      <c r="D48" s="797"/>
      <c r="F48" s="83"/>
      <c r="G48" s="83"/>
      <c r="H48" s="83"/>
      <c r="I48" s="83"/>
      <c r="J48" s="83"/>
      <c r="K48" s="83"/>
      <c r="L48" s="83"/>
      <c r="M48" s="83"/>
      <c r="N48" s="83"/>
      <c r="O48" s="83"/>
      <c r="P48" s="83"/>
      <c r="Q48" s="83"/>
      <c r="R48" s="83"/>
      <c r="V48" s="50"/>
      <c r="AB48" s="83"/>
      <c r="AC48" s="83"/>
      <c r="AD48" s="50"/>
      <c r="AE48" s="43"/>
    </row>
    <row r="49" spans="4:31" ht="14.5">
      <c r="D49" s="797"/>
      <c r="F49" s="83"/>
      <c r="G49" s="83"/>
      <c r="H49" s="83"/>
      <c r="I49" s="83"/>
      <c r="J49" s="83"/>
      <c r="K49" s="83"/>
      <c r="L49" s="83"/>
      <c r="M49" s="83"/>
      <c r="N49" s="83"/>
      <c r="O49" s="83"/>
      <c r="P49" s="83"/>
      <c r="Q49" s="83"/>
      <c r="R49" s="83"/>
      <c r="V49" s="50"/>
      <c r="AB49" s="83"/>
      <c r="AC49" s="83"/>
      <c r="AD49" s="50"/>
      <c r="AE49" s="43"/>
    </row>
    <row r="50" spans="4:31" ht="14.5">
      <c r="D50" s="797"/>
      <c r="F50" s="83"/>
      <c r="G50" s="83"/>
      <c r="H50" s="83"/>
      <c r="I50" s="83"/>
      <c r="J50" s="83"/>
      <c r="K50" s="83"/>
      <c r="L50" s="83"/>
      <c r="M50" s="83"/>
      <c r="N50" s="83"/>
      <c r="O50" s="83"/>
      <c r="P50" s="83"/>
      <c r="Q50" s="83"/>
      <c r="R50" s="83"/>
      <c r="V50" s="50"/>
      <c r="AB50" s="83"/>
      <c r="AC50" s="83"/>
      <c r="AD50" s="50"/>
      <c r="AE50" s="43"/>
    </row>
    <row r="51" spans="4:31" ht="14.5">
      <c r="D51" s="797"/>
      <c r="F51" s="83"/>
      <c r="G51" s="83"/>
      <c r="H51" s="83"/>
      <c r="I51" s="83"/>
      <c r="J51" s="83"/>
      <c r="K51" s="83"/>
      <c r="L51" s="83"/>
      <c r="M51" s="83"/>
      <c r="N51" s="83"/>
      <c r="O51" s="83"/>
      <c r="P51" s="83"/>
      <c r="Q51" s="83"/>
      <c r="R51" s="83"/>
      <c r="V51" s="50"/>
      <c r="AB51" s="83"/>
      <c r="AC51" s="83"/>
      <c r="AD51" s="50"/>
      <c r="AE51" s="43"/>
    </row>
    <row r="52" spans="4:31" ht="14.5">
      <c r="D52" s="797"/>
      <c r="F52" s="83"/>
      <c r="G52" s="83"/>
      <c r="H52" s="83"/>
      <c r="I52" s="83"/>
      <c r="J52" s="83"/>
      <c r="K52" s="83"/>
      <c r="L52" s="83"/>
      <c r="M52" s="83"/>
      <c r="N52" s="83"/>
      <c r="O52" s="83"/>
      <c r="P52" s="83"/>
      <c r="Q52" s="83"/>
      <c r="R52" s="83"/>
      <c r="V52" s="50"/>
      <c r="AB52" s="83"/>
      <c r="AC52" s="83"/>
      <c r="AD52" s="50"/>
      <c r="AE52" s="43"/>
    </row>
    <row r="53" spans="4:31" ht="14.5">
      <c r="D53" s="797"/>
      <c r="F53" s="83"/>
      <c r="G53" s="83"/>
      <c r="H53" s="83"/>
      <c r="I53" s="83"/>
      <c r="J53" s="83"/>
      <c r="K53" s="83"/>
      <c r="L53" s="83"/>
      <c r="M53" s="83"/>
      <c r="N53" s="83"/>
      <c r="O53" s="83"/>
      <c r="P53" s="83"/>
      <c r="Q53" s="83"/>
      <c r="R53" s="83"/>
      <c r="V53" s="50"/>
      <c r="AB53" s="83"/>
      <c r="AC53" s="83"/>
      <c r="AD53" s="50"/>
      <c r="AE53" s="43"/>
    </row>
    <row r="54" spans="4:31" ht="14.5">
      <c r="D54" s="797"/>
      <c r="F54" s="83"/>
      <c r="G54" s="83"/>
      <c r="H54" s="83"/>
      <c r="I54" s="83"/>
      <c r="J54" s="83"/>
      <c r="K54" s="83"/>
      <c r="L54" s="83"/>
      <c r="M54" s="83"/>
      <c r="N54" s="83"/>
      <c r="O54" s="83"/>
      <c r="P54" s="83"/>
      <c r="Q54" s="83"/>
      <c r="R54" s="83"/>
      <c r="V54" s="50"/>
      <c r="AB54" s="83"/>
      <c r="AC54" s="83"/>
      <c r="AD54" s="50"/>
      <c r="AE54" s="43"/>
    </row>
    <row r="55" spans="4:31" ht="14.5">
      <c r="D55" s="797"/>
      <c r="F55" s="83"/>
      <c r="G55" s="83"/>
      <c r="H55" s="83"/>
      <c r="I55" s="83"/>
      <c r="J55" s="83"/>
      <c r="K55" s="83"/>
      <c r="L55" s="83"/>
      <c r="M55" s="83"/>
      <c r="N55" s="83"/>
      <c r="O55" s="83"/>
      <c r="P55" s="83"/>
      <c r="Q55" s="83"/>
      <c r="R55" s="83"/>
      <c r="V55" s="50"/>
      <c r="AB55" s="83"/>
      <c r="AC55" s="83"/>
      <c r="AD55" s="50"/>
      <c r="AE55" s="43"/>
    </row>
    <row r="56" spans="4:31" ht="14.5">
      <c r="D56" s="797"/>
      <c r="F56" s="83"/>
      <c r="G56" s="83"/>
      <c r="H56" s="83"/>
      <c r="I56" s="83"/>
      <c r="J56" s="83"/>
      <c r="K56" s="83"/>
      <c r="L56" s="83"/>
      <c r="M56" s="83"/>
      <c r="N56" s="83"/>
      <c r="O56" s="83"/>
      <c r="P56" s="83"/>
      <c r="Q56" s="83"/>
      <c r="R56" s="83"/>
      <c r="V56" s="50"/>
      <c r="AB56" s="83"/>
      <c r="AC56" s="83"/>
      <c r="AD56" s="50"/>
      <c r="AE56" s="43"/>
    </row>
    <row r="57" spans="4:31" ht="14.5">
      <c r="D57" s="797"/>
      <c r="F57" s="83"/>
      <c r="G57" s="83"/>
      <c r="H57" s="83"/>
      <c r="I57" s="83"/>
      <c r="J57" s="83"/>
      <c r="K57" s="83"/>
      <c r="L57" s="83"/>
      <c r="M57" s="83"/>
      <c r="N57" s="83"/>
      <c r="O57" s="83"/>
      <c r="P57" s="83"/>
      <c r="Q57" s="83"/>
      <c r="R57" s="83"/>
      <c r="V57" s="50"/>
      <c r="AB57" s="83"/>
      <c r="AC57" s="83"/>
      <c r="AD57" s="50"/>
      <c r="AE57" s="43"/>
    </row>
    <row r="58" spans="4:31" ht="14.5">
      <c r="D58" s="797"/>
      <c r="F58" s="83"/>
      <c r="G58" s="83"/>
      <c r="H58" s="83"/>
      <c r="I58" s="83"/>
      <c r="J58" s="83"/>
      <c r="K58" s="83"/>
      <c r="L58" s="83"/>
      <c r="M58" s="83"/>
      <c r="N58" s="83"/>
      <c r="O58" s="83"/>
      <c r="P58" s="83"/>
      <c r="Q58" s="83"/>
      <c r="R58" s="83"/>
      <c r="V58" s="50"/>
      <c r="AB58" s="83"/>
      <c r="AC58" s="83"/>
      <c r="AD58" s="50"/>
      <c r="AE58" s="43"/>
    </row>
    <row r="59" spans="4:31" ht="14.5">
      <c r="D59" s="797"/>
      <c r="F59" s="83"/>
      <c r="G59" s="83"/>
      <c r="H59" s="83"/>
      <c r="I59" s="83"/>
      <c r="J59" s="83"/>
      <c r="K59" s="83"/>
      <c r="L59" s="83"/>
      <c r="M59" s="83"/>
      <c r="N59" s="83"/>
      <c r="O59" s="83"/>
      <c r="P59" s="83"/>
      <c r="Q59" s="83"/>
      <c r="R59" s="83"/>
      <c r="V59" s="50"/>
      <c r="AB59" s="83"/>
      <c r="AC59" s="83"/>
      <c r="AD59" s="50"/>
      <c r="AE59" s="43"/>
    </row>
    <row r="60" spans="4:31" ht="14.5">
      <c r="D60" s="797"/>
      <c r="F60" s="83"/>
      <c r="G60" s="83"/>
      <c r="H60" s="83"/>
      <c r="I60" s="83"/>
      <c r="J60" s="83"/>
      <c r="K60" s="83"/>
      <c r="L60" s="83"/>
      <c r="M60" s="83"/>
      <c r="N60" s="83"/>
      <c r="O60" s="83"/>
      <c r="P60" s="83"/>
      <c r="Q60" s="83"/>
      <c r="R60" s="83"/>
      <c r="V60" s="50"/>
      <c r="AB60" s="83"/>
      <c r="AC60" s="83"/>
      <c r="AD60" s="50"/>
      <c r="AE60" s="43"/>
    </row>
    <row r="61" spans="4:31" ht="14.5">
      <c r="D61" s="797"/>
      <c r="F61" s="83"/>
      <c r="G61" s="83"/>
      <c r="H61" s="83"/>
      <c r="I61" s="83"/>
      <c r="J61" s="83"/>
      <c r="K61" s="83"/>
      <c r="L61" s="83"/>
      <c r="M61" s="83"/>
      <c r="N61" s="83"/>
      <c r="O61" s="83"/>
      <c r="P61" s="83"/>
      <c r="Q61" s="83"/>
      <c r="R61" s="83"/>
      <c r="V61" s="50"/>
      <c r="AB61" s="83"/>
      <c r="AC61" s="83"/>
      <c r="AD61" s="50"/>
      <c r="AE61" s="43"/>
    </row>
    <row r="62" spans="4:31" ht="14.5">
      <c r="D62" s="797"/>
      <c r="F62" s="83"/>
      <c r="G62" s="83"/>
      <c r="H62" s="83"/>
      <c r="I62" s="83"/>
      <c r="J62" s="83"/>
      <c r="K62" s="83"/>
      <c r="L62" s="83"/>
      <c r="M62" s="83"/>
      <c r="N62" s="83"/>
      <c r="O62" s="83"/>
      <c r="P62" s="83"/>
      <c r="Q62" s="83"/>
      <c r="R62" s="83"/>
      <c r="V62" s="50"/>
      <c r="AB62" s="83"/>
      <c r="AC62" s="83"/>
      <c r="AD62" s="50"/>
      <c r="AE62" s="43"/>
    </row>
    <row r="63" spans="4:31" ht="14.5">
      <c r="D63" s="797"/>
      <c r="F63" s="83"/>
      <c r="G63" s="83"/>
      <c r="H63" s="83"/>
      <c r="I63" s="83"/>
      <c r="J63" s="83"/>
      <c r="K63" s="83"/>
      <c r="L63" s="83"/>
      <c r="M63" s="83"/>
      <c r="N63" s="83"/>
      <c r="O63" s="83"/>
      <c r="P63" s="83"/>
      <c r="Q63" s="83"/>
      <c r="R63" s="83"/>
      <c r="V63" s="50"/>
      <c r="AB63" s="83"/>
      <c r="AC63" s="83"/>
      <c r="AD63" s="50"/>
      <c r="AE63" s="43"/>
    </row>
    <row r="64" spans="4:31" ht="14.5">
      <c r="D64" s="797"/>
      <c r="F64" s="83"/>
      <c r="G64" s="83"/>
      <c r="H64" s="83"/>
      <c r="I64" s="83"/>
      <c r="J64" s="83"/>
      <c r="K64" s="83"/>
      <c r="L64" s="83"/>
      <c r="M64" s="83"/>
      <c r="N64" s="83"/>
      <c r="O64" s="83"/>
      <c r="P64" s="83"/>
      <c r="Q64" s="83"/>
      <c r="R64" s="83"/>
      <c r="V64" s="50"/>
      <c r="AB64" s="83"/>
      <c r="AC64" s="83"/>
      <c r="AD64" s="50"/>
      <c r="AE64" s="43"/>
    </row>
    <row r="65" spans="4:31" ht="14.5">
      <c r="D65" s="797"/>
      <c r="F65" s="83"/>
      <c r="G65" s="83"/>
      <c r="H65" s="83"/>
      <c r="I65" s="83"/>
      <c r="J65" s="83"/>
      <c r="K65" s="83"/>
      <c r="L65" s="83"/>
      <c r="M65" s="83"/>
      <c r="N65" s="83"/>
      <c r="O65" s="83"/>
      <c r="P65" s="83"/>
      <c r="Q65" s="83"/>
      <c r="R65" s="83"/>
      <c r="V65" s="50"/>
      <c r="AB65" s="83"/>
      <c r="AC65" s="83"/>
      <c r="AD65" s="50"/>
      <c r="AE65" s="43"/>
    </row>
    <row r="66" spans="4:31" ht="14.5">
      <c r="D66" s="797"/>
      <c r="F66" s="83"/>
      <c r="G66" s="83"/>
      <c r="H66" s="83"/>
      <c r="I66" s="83"/>
      <c r="J66" s="83"/>
      <c r="K66" s="83"/>
      <c r="L66" s="83"/>
      <c r="M66" s="83"/>
      <c r="N66" s="83"/>
      <c r="O66" s="83"/>
      <c r="P66" s="83"/>
      <c r="Q66" s="83"/>
      <c r="R66" s="83"/>
      <c r="V66" s="50"/>
      <c r="AB66" s="83"/>
      <c r="AC66" s="83"/>
      <c r="AD66" s="50"/>
      <c r="AE66" s="43"/>
    </row>
    <row r="67" spans="4:31" ht="14.5">
      <c r="D67" s="797"/>
      <c r="F67" s="83"/>
      <c r="G67" s="83"/>
      <c r="H67" s="83"/>
      <c r="I67" s="83"/>
      <c r="J67" s="83"/>
      <c r="K67" s="83"/>
      <c r="L67" s="83"/>
      <c r="M67" s="83"/>
      <c r="N67" s="83"/>
      <c r="O67" s="83"/>
      <c r="P67" s="83"/>
      <c r="Q67" s="83"/>
      <c r="R67" s="83"/>
      <c r="V67" s="50"/>
      <c r="AB67" s="83"/>
      <c r="AC67" s="83"/>
      <c r="AD67" s="50"/>
      <c r="AE67" s="43"/>
    </row>
    <row r="68" spans="4:31" ht="14.5">
      <c r="D68" s="797"/>
      <c r="F68" s="83"/>
      <c r="G68" s="83"/>
      <c r="H68" s="83"/>
      <c r="I68" s="83"/>
      <c r="J68" s="83"/>
      <c r="K68" s="83"/>
      <c r="L68" s="83"/>
      <c r="M68" s="83"/>
      <c r="N68" s="83"/>
      <c r="O68" s="83"/>
      <c r="P68" s="83"/>
      <c r="Q68" s="83"/>
      <c r="R68" s="83"/>
      <c r="V68" s="50"/>
      <c r="AB68" s="83"/>
      <c r="AC68" s="83"/>
      <c r="AD68" s="50"/>
      <c r="AE68" s="43"/>
    </row>
    <row r="69" spans="4:31" ht="14.5">
      <c r="D69" s="797"/>
      <c r="F69" s="83"/>
      <c r="G69" s="83"/>
      <c r="H69" s="83"/>
      <c r="I69" s="83"/>
      <c r="J69" s="83"/>
      <c r="K69" s="83"/>
      <c r="L69" s="83"/>
      <c r="M69" s="83"/>
      <c r="N69" s="83"/>
      <c r="O69" s="83"/>
      <c r="P69" s="83"/>
      <c r="Q69" s="83"/>
      <c r="R69" s="83"/>
      <c r="V69" s="50"/>
      <c r="AB69" s="83"/>
      <c r="AC69" s="83"/>
      <c r="AD69" s="50"/>
      <c r="AE69" s="43"/>
    </row>
    <row r="70" spans="4:31" ht="14.5">
      <c r="D70" s="797"/>
      <c r="F70" s="83"/>
      <c r="G70" s="83"/>
      <c r="H70" s="83"/>
      <c r="I70" s="83"/>
      <c r="J70" s="83"/>
      <c r="K70" s="83"/>
      <c r="L70" s="83"/>
      <c r="M70" s="83"/>
      <c r="N70" s="83"/>
      <c r="O70" s="83"/>
      <c r="P70" s="83"/>
      <c r="Q70" s="83"/>
      <c r="R70" s="83"/>
      <c r="V70" s="50"/>
      <c r="AB70" s="83"/>
      <c r="AC70" s="83"/>
      <c r="AD70" s="50"/>
      <c r="AE70" s="43"/>
    </row>
    <row r="71" spans="4:31" ht="14.5">
      <c r="D71" s="797"/>
      <c r="F71" s="83"/>
      <c r="G71" s="83"/>
      <c r="H71" s="83"/>
      <c r="I71" s="83"/>
      <c r="J71" s="83"/>
      <c r="K71" s="83"/>
      <c r="L71" s="83"/>
      <c r="M71" s="83"/>
      <c r="N71" s="83"/>
      <c r="O71" s="83"/>
      <c r="P71" s="83"/>
      <c r="Q71" s="83"/>
      <c r="R71" s="83"/>
      <c r="V71" s="50"/>
      <c r="AB71" s="83"/>
      <c r="AC71" s="83"/>
      <c r="AD71" s="50"/>
      <c r="AE71" s="43"/>
    </row>
    <row r="72" spans="4:31" ht="14.5">
      <c r="D72" s="797"/>
      <c r="F72" s="83"/>
      <c r="G72" s="83"/>
      <c r="H72" s="83"/>
      <c r="I72" s="83"/>
      <c r="J72" s="83"/>
      <c r="K72" s="83"/>
      <c r="L72" s="83"/>
      <c r="M72" s="83"/>
      <c r="N72" s="83"/>
      <c r="O72" s="83"/>
      <c r="P72" s="83"/>
      <c r="Q72" s="83"/>
      <c r="R72" s="83"/>
      <c r="V72" s="50"/>
      <c r="AB72" s="83"/>
      <c r="AC72" s="83"/>
      <c r="AD72" s="50"/>
      <c r="AE72" s="43"/>
    </row>
    <row r="73" spans="4:31" ht="14.5">
      <c r="D73" s="797"/>
      <c r="F73" s="83"/>
      <c r="G73" s="83"/>
      <c r="H73" s="83"/>
      <c r="I73" s="83"/>
      <c r="J73" s="83"/>
      <c r="K73" s="83"/>
      <c r="L73" s="83"/>
      <c r="M73" s="83"/>
      <c r="N73" s="83"/>
      <c r="O73" s="83"/>
      <c r="P73" s="83"/>
      <c r="Q73" s="83"/>
      <c r="R73" s="83"/>
      <c r="V73" s="50"/>
      <c r="AB73" s="83"/>
      <c r="AC73" s="83"/>
      <c r="AD73" s="50"/>
      <c r="AE73" s="43"/>
    </row>
    <row r="74" spans="4:31" ht="14.5">
      <c r="D74" s="797"/>
      <c r="F74" s="83"/>
      <c r="G74" s="83"/>
      <c r="H74" s="83"/>
      <c r="I74" s="83"/>
      <c r="J74" s="83"/>
      <c r="K74" s="83"/>
      <c r="L74" s="83"/>
      <c r="M74" s="83"/>
      <c r="N74" s="83"/>
      <c r="O74" s="83"/>
      <c r="P74" s="83"/>
      <c r="Q74" s="83"/>
      <c r="R74" s="83"/>
      <c r="V74" s="50"/>
      <c r="AB74" s="83"/>
      <c r="AC74" s="83"/>
      <c r="AD74" s="50"/>
      <c r="AE74" s="43"/>
    </row>
    <row r="75" spans="4:31" ht="14.5">
      <c r="D75" s="797"/>
      <c r="F75" s="83"/>
      <c r="G75" s="83"/>
      <c r="H75" s="83"/>
      <c r="I75" s="83"/>
      <c r="J75" s="83"/>
      <c r="K75" s="83"/>
      <c r="L75" s="83"/>
      <c r="M75" s="83"/>
      <c r="N75" s="83"/>
      <c r="O75" s="83"/>
      <c r="P75" s="83"/>
      <c r="Q75" s="83"/>
      <c r="R75" s="83"/>
      <c r="V75" s="50"/>
      <c r="AB75" s="83"/>
      <c r="AC75" s="83"/>
      <c r="AD75" s="50"/>
      <c r="AE75" s="43"/>
    </row>
    <row r="76" spans="4:31" ht="14.5">
      <c r="D76" s="797"/>
      <c r="F76" s="83"/>
      <c r="G76" s="83"/>
      <c r="H76" s="83"/>
      <c r="I76" s="83"/>
      <c r="J76" s="83"/>
      <c r="K76" s="83"/>
      <c r="L76" s="83"/>
      <c r="M76" s="83"/>
      <c r="N76" s="83"/>
      <c r="O76" s="83"/>
      <c r="P76" s="83"/>
      <c r="Q76" s="83"/>
      <c r="R76" s="83"/>
      <c r="V76" s="50"/>
      <c r="AB76" s="83"/>
      <c r="AC76" s="83"/>
      <c r="AD76" s="50"/>
      <c r="AE76" s="43"/>
    </row>
    <row r="77" spans="4:31" ht="14.5">
      <c r="D77" s="797"/>
      <c r="F77" s="83"/>
      <c r="G77" s="83"/>
      <c r="H77" s="83"/>
      <c r="I77" s="83"/>
      <c r="J77" s="83"/>
      <c r="K77" s="83"/>
      <c r="L77" s="83"/>
      <c r="M77" s="83"/>
      <c r="N77" s="83"/>
      <c r="O77" s="83"/>
      <c r="P77" s="83"/>
      <c r="Q77" s="83"/>
      <c r="R77" s="83"/>
      <c r="V77" s="50"/>
      <c r="AB77" s="83"/>
      <c r="AC77" s="83"/>
      <c r="AD77" s="50"/>
      <c r="AE77" s="43"/>
    </row>
    <row r="78" spans="4:31" ht="14.5">
      <c r="D78" s="797"/>
      <c r="F78" s="83"/>
      <c r="G78" s="83"/>
      <c r="H78" s="83"/>
      <c r="I78" s="83"/>
      <c r="J78" s="83"/>
      <c r="K78" s="83"/>
      <c r="L78" s="83"/>
      <c r="M78" s="83"/>
      <c r="N78" s="83"/>
      <c r="O78" s="83"/>
      <c r="P78" s="83"/>
      <c r="Q78" s="83"/>
      <c r="R78" s="83"/>
      <c r="V78" s="50"/>
      <c r="AB78" s="83"/>
      <c r="AC78" s="83"/>
      <c r="AD78" s="50"/>
      <c r="AE78" s="43"/>
    </row>
    <row r="79" spans="4:31" ht="14.5">
      <c r="D79" s="797"/>
      <c r="F79" s="83"/>
      <c r="G79" s="83"/>
      <c r="H79" s="83"/>
      <c r="I79" s="83"/>
      <c r="J79" s="83"/>
      <c r="K79" s="83"/>
      <c r="L79" s="83"/>
      <c r="M79" s="83"/>
      <c r="N79" s="83"/>
      <c r="O79" s="83"/>
      <c r="P79" s="83"/>
      <c r="Q79" s="83"/>
      <c r="R79" s="83"/>
      <c r="V79" s="50"/>
      <c r="AB79" s="83"/>
      <c r="AC79" s="83"/>
      <c r="AD79" s="50"/>
      <c r="AE79" s="43"/>
    </row>
    <row r="80" spans="4:31" ht="14.5">
      <c r="D80" s="797"/>
      <c r="F80" s="83"/>
      <c r="G80" s="83"/>
      <c r="H80" s="83"/>
      <c r="I80" s="83"/>
      <c r="J80" s="83"/>
      <c r="K80" s="83"/>
      <c r="L80" s="83"/>
      <c r="M80" s="83"/>
      <c r="N80" s="83"/>
      <c r="O80" s="83"/>
      <c r="P80" s="83"/>
      <c r="Q80" s="83"/>
      <c r="R80" s="83"/>
      <c r="V80" s="50"/>
      <c r="AB80" s="83"/>
      <c r="AC80" s="83"/>
      <c r="AD80" s="50"/>
      <c r="AE80" s="43"/>
    </row>
    <row r="81" spans="4:31" ht="14.5">
      <c r="D81" s="797"/>
      <c r="F81" s="83"/>
      <c r="G81" s="83"/>
      <c r="H81" s="83"/>
      <c r="I81" s="83"/>
      <c r="J81" s="83"/>
      <c r="K81" s="83"/>
      <c r="L81" s="83"/>
      <c r="M81" s="83"/>
      <c r="N81" s="83"/>
      <c r="O81" s="83"/>
      <c r="P81" s="83"/>
      <c r="Q81" s="83"/>
      <c r="R81" s="83"/>
      <c r="V81" s="50"/>
      <c r="AB81" s="83"/>
      <c r="AC81" s="83"/>
      <c r="AD81" s="50"/>
      <c r="AE81" s="43"/>
    </row>
    <row r="82" spans="4:31" ht="14.5">
      <c r="D82" s="797"/>
      <c r="F82" s="83"/>
      <c r="G82" s="83"/>
      <c r="H82" s="83"/>
      <c r="I82" s="83"/>
      <c r="J82" s="83"/>
      <c r="K82" s="83"/>
      <c r="L82" s="83"/>
      <c r="M82" s="83"/>
      <c r="N82" s="83"/>
      <c r="O82" s="83"/>
      <c r="P82" s="83"/>
      <c r="Q82" s="83"/>
      <c r="R82" s="83"/>
      <c r="V82" s="50"/>
      <c r="AB82" s="83"/>
      <c r="AC82" s="83"/>
      <c r="AD82" s="50"/>
      <c r="AE82" s="43"/>
    </row>
    <row r="83" spans="4:31" ht="14.5">
      <c r="D83" s="797"/>
      <c r="F83" s="83"/>
      <c r="G83" s="83"/>
      <c r="H83" s="83"/>
      <c r="I83" s="83"/>
      <c r="J83" s="83"/>
      <c r="K83" s="83"/>
      <c r="L83" s="83"/>
      <c r="M83" s="83"/>
      <c r="N83" s="83"/>
      <c r="O83" s="83"/>
      <c r="P83" s="83"/>
      <c r="Q83" s="83"/>
      <c r="R83" s="83"/>
      <c r="V83" s="50"/>
      <c r="AB83" s="83"/>
      <c r="AC83" s="83"/>
      <c r="AD83" s="50"/>
      <c r="AE83" s="43"/>
    </row>
    <row r="84" spans="4:31" ht="14.5">
      <c r="D84" s="797"/>
      <c r="F84" s="83"/>
      <c r="G84" s="83"/>
      <c r="H84" s="83"/>
      <c r="I84" s="83"/>
      <c r="J84" s="83"/>
      <c r="K84" s="83"/>
      <c r="L84" s="83"/>
      <c r="M84" s="83"/>
      <c r="N84" s="83"/>
      <c r="O84" s="83"/>
      <c r="P84" s="83"/>
      <c r="Q84" s="83"/>
      <c r="R84" s="83"/>
      <c r="V84" s="50"/>
      <c r="AB84" s="83"/>
      <c r="AC84" s="83"/>
      <c r="AD84" s="50"/>
      <c r="AE84" s="43"/>
    </row>
    <row r="85" spans="4:31" ht="14.5">
      <c r="D85" s="797"/>
      <c r="F85" s="83"/>
      <c r="G85" s="83"/>
      <c r="H85" s="83"/>
      <c r="I85" s="83"/>
      <c r="J85" s="83"/>
      <c r="K85" s="83"/>
      <c r="L85" s="83"/>
      <c r="M85" s="83"/>
      <c r="N85" s="83"/>
      <c r="O85" s="83"/>
      <c r="P85" s="83"/>
      <c r="Q85" s="83"/>
      <c r="R85" s="83"/>
      <c r="V85" s="50"/>
      <c r="AB85" s="83"/>
      <c r="AC85" s="83"/>
      <c r="AD85" s="50"/>
      <c r="AE85" s="43"/>
    </row>
    <row r="86" spans="4:31" ht="14.5">
      <c r="D86" s="797"/>
      <c r="F86" s="83"/>
      <c r="G86" s="83"/>
      <c r="H86" s="83"/>
      <c r="I86" s="83"/>
      <c r="J86" s="83"/>
      <c r="K86" s="83"/>
      <c r="L86" s="83"/>
      <c r="M86" s="83"/>
      <c r="N86" s="83"/>
      <c r="O86" s="83"/>
      <c r="P86" s="83"/>
      <c r="Q86" s="83"/>
      <c r="R86" s="83"/>
      <c r="V86" s="50"/>
      <c r="AB86" s="83"/>
      <c r="AC86" s="83"/>
      <c r="AD86" s="50"/>
      <c r="AE86" s="43"/>
    </row>
    <row r="87" spans="4:31" ht="14.5">
      <c r="D87" s="797"/>
      <c r="F87" s="83"/>
      <c r="G87" s="83"/>
      <c r="H87" s="83"/>
      <c r="I87" s="83"/>
      <c r="J87" s="83"/>
      <c r="K87" s="83"/>
      <c r="L87" s="83"/>
      <c r="M87" s="83"/>
      <c r="N87" s="83"/>
      <c r="O87" s="83"/>
      <c r="P87" s="83"/>
      <c r="Q87" s="83"/>
      <c r="R87" s="83"/>
      <c r="V87" s="50"/>
      <c r="AB87" s="83"/>
      <c r="AC87" s="83"/>
      <c r="AD87" s="50"/>
      <c r="AE87" s="43"/>
    </row>
    <row r="88" spans="4:31" ht="14.5">
      <c r="D88" s="797"/>
      <c r="F88" s="83"/>
      <c r="G88" s="83"/>
      <c r="H88" s="83"/>
      <c r="I88" s="83"/>
      <c r="J88" s="83"/>
      <c r="K88" s="83"/>
      <c r="L88" s="83"/>
      <c r="M88" s="83"/>
      <c r="N88" s="83"/>
      <c r="O88" s="83"/>
      <c r="P88" s="83"/>
      <c r="Q88" s="83"/>
      <c r="R88" s="83"/>
      <c r="V88" s="50"/>
      <c r="AB88" s="83"/>
      <c r="AC88" s="83"/>
      <c r="AD88" s="50"/>
      <c r="AE88" s="43"/>
    </row>
    <row r="89" spans="4:31" ht="14.5">
      <c r="D89" s="797"/>
      <c r="F89" s="83"/>
      <c r="G89" s="83"/>
      <c r="H89" s="83"/>
      <c r="I89" s="83"/>
      <c r="J89" s="83"/>
      <c r="K89" s="83"/>
      <c r="L89" s="83"/>
      <c r="M89" s="83"/>
      <c r="N89" s="83"/>
      <c r="O89" s="83"/>
      <c r="P89" s="83"/>
      <c r="Q89" s="83"/>
      <c r="R89" s="83"/>
      <c r="V89" s="50"/>
      <c r="AB89" s="83"/>
      <c r="AC89" s="83"/>
      <c r="AD89" s="50"/>
      <c r="AE89" s="43"/>
    </row>
    <row r="90" spans="4:31" ht="14.5">
      <c r="D90" s="797"/>
      <c r="F90" s="83"/>
      <c r="G90" s="83"/>
      <c r="H90" s="83"/>
      <c r="I90" s="83"/>
      <c r="J90" s="83"/>
      <c r="K90" s="83"/>
      <c r="L90" s="83"/>
      <c r="M90" s="83"/>
      <c r="N90" s="83"/>
      <c r="O90" s="83"/>
      <c r="P90" s="83"/>
      <c r="Q90" s="83"/>
      <c r="R90" s="83"/>
      <c r="V90" s="50"/>
      <c r="AB90" s="83"/>
      <c r="AC90" s="83"/>
      <c r="AD90" s="50"/>
      <c r="AE90" s="43"/>
    </row>
    <row r="91" spans="4:31" ht="14.5">
      <c r="D91" s="797"/>
      <c r="F91" s="83"/>
      <c r="G91" s="83"/>
      <c r="H91" s="83"/>
      <c r="I91" s="83"/>
      <c r="J91" s="83"/>
      <c r="K91" s="83"/>
      <c r="L91" s="83"/>
      <c r="M91" s="83"/>
      <c r="N91" s="83"/>
      <c r="O91" s="83"/>
      <c r="P91" s="83"/>
      <c r="Q91" s="83"/>
      <c r="R91" s="83"/>
      <c r="V91" s="50"/>
      <c r="AB91" s="83"/>
      <c r="AC91" s="83"/>
      <c r="AD91" s="50"/>
      <c r="AE91" s="43"/>
    </row>
    <row r="92" spans="4:31" ht="14.5">
      <c r="D92" s="797"/>
      <c r="F92" s="83"/>
      <c r="G92" s="83"/>
      <c r="H92" s="83"/>
      <c r="I92" s="83"/>
      <c r="J92" s="83"/>
      <c r="K92" s="83"/>
      <c r="L92" s="83"/>
      <c r="M92" s="83"/>
      <c r="N92" s="83"/>
      <c r="O92" s="83"/>
      <c r="P92" s="83"/>
      <c r="Q92" s="83"/>
      <c r="R92" s="83"/>
      <c r="V92" s="50"/>
      <c r="AB92" s="83"/>
      <c r="AC92" s="83"/>
      <c r="AD92" s="50"/>
      <c r="AE92" s="43"/>
    </row>
    <row r="93" spans="4:31" ht="14.5">
      <c r="D93" s="797"/>
      <c r="F93" s="83"/>
      <c r="G93" s="83"/>
      <c r="H93" s="83"/>
      <c r="I93" s="83"/>
      <c r="J93" s="83"/>
      <c r="K93" s="83"/>
      <c r="L93" s="83"/>
      <c r="M93" s="83"/>
      <c r="N93" s="83"/>
      <c r="O93" s="83"/>
      <c r="P93" s="83"/>
      <c r="Q93" s="83"/>
      <c r="R93" s="83"/>
      <c r="V93" s="50"/>
      <c r="AB93" s="83"/>
      <c r="AC93" s="83"/>
      <c r="AD93" s="50"/>
      <c r="AE93" s="43"/>
    </row>
    <row r="94" spans="4:31" ht="14.5">
      <c r="D94" s="797"/>
      <c r="F94" s="83"/>
      <c r="G94" s="83"/>
      <c r="H94" s="83"/>
      <c r="I94" s="83"/>
      <c r="J94" s="83"/>
      <c r="K94" s="83"/>
      <c r="L94" s="83"/>
      <c r="M94" s="83"/>
      <c r="N94" s="83"/>
      <c r="O94" s="83"/>
      <c r="P94" s="83"/>
      <c r="Q94" s="83"/>
      <c r="R94" s="83"/>
      <c r="V94" s="50"/>
      <c r="AB94" s="83"/>
      <c r="AC94" s="83"/>
      <c r="AD94" s="50"/>
      <c r="AE94" s="43"/>
    </row>
    <row r="95" spans="4:31" ht="14.5">
      <c r="D95" s="797"/>
      <c r="F95" s="83"/>
      <c r="G95" s="83"/>
      <c r="H95" s="83"/>
      <c r="I95" s="83"/>
      <c r="J95" s="83"/>
      <c r="K95" s="83"/>
      <c r="L95" s="83"/>
      <c r="M95" s="83"/>
      <c r="N95" s="83"/>
      <c r="O95" s="83"/>
      <c r="P95" s="83"/>
      <c r="Q95" s="83"/>
      <c r="R95" s="83"/>
      <c r="V95" s="50"/>
      <c r="AB95" s="83"/>
      <c r="AC95" s="83"/>
      <c r="AD95" s="50"/>
      <c r="AE95" s="43"/>
    </row>
    <row r="96" spans="4:31" ht="14.5">
      <c r="D96" s="797"/>
      <c r="F96" s="83"/>
      <c r="G96" s="83"/>
      <c r="H96" s="83"/>
      <c r="I96" s="83"/>
      <c r="J96" s="83"/>
      <c r="K96" s="83"/>
      <c r="L96" s="83"/>
      <c r="M96" s="83"/>
      <c r="N96" s="83"/>
      <c r="O96" s="83"/>
      <c r="P96" s="83"/>
      <c r="Q96" s="83"/>
      <c r="R96" s="83"/>
      <c r="V96" s="50"/>
      <c r="AB96" s="83"/>
      <c r="AC96" s="83"/>
      <c r="AD96" s="50"/>
      <c r="AE96" s="43"/>
    </row>
    <row r="97" spans="4:31" ht="14.5">
      <c r="D97" s="797"/>
      <c r="F97" s="83"/>
      <c r="G97" s="83"/>
      <c r="H97" s="83"/>
      <c r="I97" s="83"/>
      <c r="J97" s="83"/>
      <c r="K97" s="83"/>
      <c r="L97" s="83"/>
      <c r="M97" s="83"/>
      <c r="N97" s="83"/>
      <c r="O97" s="83"/>
      <c r="P97" s="83"/>
      <c r="Q97" s="83"/>
      <c r="R97" s="83"/>
      <c r="V97" s="50"/>
      <c r="AB97" s="83"/>
      <c r="AC97" s="83"/>
      <c r="AD97" s="50"/>
      <c r="AE97" s="43"/>
    </row>
    <row r="98" spans="4:31" ht="14.5">
      <c r="D98" s="797"/>
      <c r="F98" s="83"/>
      <c r="G98" s="83"/>
      <c r="H98" s="83"/>
      <c r="I98" s="83"/>
      <c r="J98" s="83"/>
      <c r="K98" s="83"/>
      <c r="L98" s="83"/>
      <c r="M98" s="83"/>
      <c r="N98" s="83"/>
      <c r="O98" s="83"/>
      <c r="P98" s="83"/>
      <c r="Q98" s="83"/>
      <c r="R98" s="83"/>
      <c r="V98" s="50"/>
      <c r="AB98" s="83"/>
      <c r="AC98" s="83"/>
      <c r="AD98" s="50"/>
      <c r="AE98" s="43"/>
    </row>
    <row r="99" spans="4:31" ht="14.5">
      <c r="D99" s="797"/>
      <c r="F99" s="83"/>
      <c r="G99" s="83"/>
      <c r="H99" s="83"/>
      <c r="I99" s="83"/>
      <c r="J99" s="83"/>
      <c r="K99" s="83"/>
      <c r="L99" s="83"/>
      <c r="M99" s="83"/>
      <c r="N99" s="83"/>
      <c r="O99" s="83"/>
      <c r="P99" s="83"/>
      <c r="Q99" s="83"/>
      <c r="R99" s="83"/>
      <c r="V99" s="50"/>
      <c r="AB99" s="83"/>
      <c r="AC99" s="83"/>
      <c r="AD99" s="50"/>
      <c r="AE99" s="43"/>
    </row>
    <row r="100" spans="4:31" ht="14.5">
      <c r="D100" s="797"/>
      <c r="F100" s="83"/>
      <c r="G100" s="83"/>
      <c r="H100" s="83"/>
      <c r="I100" s="83"/>
      <c r="J100" s="83"/>
      <c r="K100" s="83"/>
      <c r="L100" s="83"/>
      <c r="M100" s="83"/>
      <c r="N100" s="83"/>
      <c r="O100" s="83"/>
      <c r="P100" s="83"/>
      <c r="Q100" s="83"/>
      <c r="R100" s="83"/>
      <c r="V100" s="50"/>
      <c r="AB100" s="83"/>
      <c r="AC100" s="83"/>
      <c r="AD100" s="50"/>
      <c r="AE100" s="43"/>
    </row>
    <row r="101" spans="4:31" ht="14.5">
      <c r="D101" s="797"/>
      <c r="F101" s="83"/>
      <c r="G101" s="83"/>
      <c r="H101" s="83"/>
      <c r="I101" s="83"/>
      <c r="J101" s="83"/>
      <c r="K101" s="83"/>
      <c r="L101" s="83"/>
      <c r="M101" s="83"/>
      <c r="N101" s="83"/>
      <c r="O101" s="83"/>
      <c r="P101" s="83"/>
      <c r="Q101" s="83"/>
      <c r="R101" s="83"/>
      <c r="V101" s="50"/>
      <c r="AB101" s="83"/>
      <c r="AC101" s="83"/>
      <c r="AD101" s="50"/>
      <c r="AE101" s="43"/>
    </row>
    <row r="102" spans="4:31" ht="14.5">
      <c r="D102" s="797"/>
      <c r="F102" s="83"/>
      <c r="G102" s="83"/>
      <c r="H102" s="83"/>
      <c r="I102" s="83"/>
      <c r="J102" s="83"/>
      <c r="K102" s="83"/>
      <c r="L102" s="83"/>
      <c r="M102" s="83"/>
      <c r="N102" s="83"/>
      <c r="O102" s="83"/>
      <c r="P102" s="83"/>
      <c r="Q102" s="83"/>
      <c r="R102" s="83"/>
      <c r="V102" s="50"/>
      <c r="AB102" s="83"/>
      <c r="AC102" s="83"/>
      <c r="AD102" s="50"/>
      <c r="AE102" s="43"/>
    </row>
    <row r="103" spans="4:31" ht="14.5">
      <c r="D103" s="797"/>
      <c r="F103" s="83"/>
      <c r="G103" s="83"/>
      <c r="H103" s="83"/>
      <c r="I103" s="83"/>
      <c r="J103" s="83"/>
      <c r="K103" s="83"/>
      <c r="L103" s="83"/>
      <c r="M103" s="83"/>
      <c r="N103" s="83"/>
      <c r="O103" s="83"/>
      <c r="P103" s="83"/>
      <c r="Q103" s="83"/>
      <c r="R103" s="83"/>
      <c r="V103" s="50"/>
      <c r="AB103" s="83"/>
      <c r="AC103" s="83"/>
      <c r="AD103" s="50"/>
      <c r="AE103" s="43"/>
    </row>
    <row r="104" spans="4:31" ht="14.5">
      <c r="D104" s="797"/>
      <c r="F104" s="83"/>
      <c r="G104" s="83"/>
      <c r="H104" s="83"/>
      <c r="I104" s="83"/>
      <c r="J104" s="83"/>
      <c r="K104" s="83"/>
      <c r="L104" s="83"/>
      <c r="M104" s="83"/>
      <c r="N104" s="83"/>
      <c r="O104" s="83"/>
      <c r="P104" s="83"/>
      <c r="Q104" s="83"/>
      <c r="R104" s="83"/>
      <c r="V104" s="50"/>
      <c r="AB104" s="83"/>
      <c r="AC104" s="83"/>
      <c r="AD104" s="50"/>
      <c r="AE104" s="43"/>
    </row>
    <row r="105" spans="4:31" ht="14.5">
      <c r="D105" s="797"/>
      <c r="F105" s="83"/>
      <c r="G105" s="83"/>
      <c r="H105" s="83"/>
      <c r="I105" s="83"/>
      <c r="J105" s="83"/>
      <c r="K105" s="83"/>
      <c r="L105" s="83"/>
      <c r="M105" s="83"/>
      <c r="N105" s="83"/>
      <c r="O105" s="83"/>
      <c r="P105" s="83"/>
      <c r="Q105" s="83"/>
      <c r="R105" s="83"/>
      <c r="V105" s="50"/>
      <c r="AB105" s="83"/>
      <c r="AC105" s="83"/>
      <c r="AD105" s="50"/>
      <c r="AE105" s="43"/>
    </row>
    <row r="106" spans="4:31" ht="14.5">
      <c r="D106" s="797"/>
      <c r="F106" s="83"/>
      <c r="G106" s="83"/>
      <c r="H106" s="83"/>
      <c r="I106" s="83"/>
      <c r="J106" s="83"/>
      <c r="K106" s="83"/>
      <c r="L106" s="83"/>
      <c r="M106" s="83"/>
      <c r="N106" s="83"/>
      <c r="O106" s="83"/>
      <c r="P106" s="83"/>
      <c r="Q106" s="83"/>
      <c r="R106" s="83"/>
      <c r="V106" s="50"/>
      <c r="AB106" s="83"/>
      <c r="AC106" s="83"/>
      <c r="AD106" s="50"/>
      <c r="AE106" s="43"/>
    </row>
    <row r="107" spans="4:31" ht="14.5">
      <c r="D107" s="797"/>
      <c r="F107" s="83"/>
      <c r="G107" s="83"/>
      <c r="H107" s="83"/>
      <c r="I107" s="83"/>
      <c r="J107" s="83"/>
      <c r="K107" s="83"/>
      <c r="L107" s="83"/>
      <c r="M107" s="83"/>
      <c r="N107" s="83"/>
      <c r="O107" s="83"/>
      <c r="P107" s="83"/>
      <c r="Q107" s="83"/>
      <c r="R107" s="83"/>
      <c r="V107" s="50"/>
      <c r="AB107" s="83"/>
      <c r="AC107" s="83"/>
      <c r="AD107" s="50"/>
      <c r="AE107" s="43"/>
    </row>
    <row r="108" spans="4:31" ht="14.5">
      <c r="D108" s="797"/>
      <c r="F108" s="83"/>
      <c r="G108" s="83"/>
      <c r="H108" s="83"/>
      <c r="I108" s="83"/>
      <c r="J108" s="83"/>
      <c r="K108" s="83"/>
      <c r="L108" s="83"/>
      <c r="M108" s="83"/>
      <c r="N108" s="83"/>
      <c r="O108" s="83"/>
      <c r="P108" s="83"/>
      <c r="Q108" s="83"/>
      <c r="R108" s="83"/>
      <c r="V108" s="50"/>
      <c r="AB108" s="83"/>
      <c r="AC108" s="83"/>
      <c r="AD108" s="50"/>
      <c r="AE108" s="43"/>
    </row>
    <row r="109" spans="4:31" ht="14.5">
      <c r="D109" s="797"/>
      <c r="F109" s="83"/>
      <c r="G109" s="83"/>
      <c r="H109" s="83"/>
      <c r="I109" s="83"/>
      <c r="J109" s="83"/>
      <c r="K109" s="83"/>
      <c r="L109" s="83"/>
      <c r="M109" s="83"/>
      <c r="N109" s="83"/>
      <c r="O109" s="83"/>
      <c r="P109" s="83"/>
      <c r="Q109" s="83"/>
      <c r="R109" s="83"/>
      <c r="V109" s="50"/>
      <c r="AB109" s="83"/>
      <c r="AC109" s="83"/>
      <c r="AD109" s="50"/>
      <c r="AE109" s="43"/>
    </row>
    <row r="110" spans="4:31" ht="14.5">
      <c r="D110" s="797"/>
      <c r="F110" s="83"/>
      <c r="G110" s="83"/>
      <c r="H110" s="83"/>
      <c r="I110" s="83"/>
      <c r="J110" s="83"/>
      <c r="K110" s="83"/>
      <c r="L110" s="83"/>
      <c r="M110" s="83"/>
      <c r="N110" s="83"/>
      <c r="O110" s="83"/>
      <c r="P110" s="83"/>
      <c r="Q110" s="83"/>
      <c r="R110" s="83"/>
      <c r="V110" s="50"/>
      <c r="AB110" s="83"/>
      <c r="AC110" s="83"/>
      <c r="AD110" s="50"/>
      <c r="AE110" s="43"/>
    </row>
    <row r="111" spans="4:31" ht="14.5">
      <c r="D111" s="797"/>
      <c r="F111" s="83"/>
      <c r="G111" s="83"/>
      <c r="H111" s="83"/>
      <c r="I111" s="83"/>
      <c r="J111" s="83"/>
      <c r="K111" s="83"/>
      <c r="L111" s="83"/>
      <c r="M111" s="83"/>
      <c r="N111" s="83"/>
      <c r="O111" s="83"/>
      <c r="P111" s="83"/>
      <c r="Q111" s="83"/>
      <c r="R111" s="83"/>
      <c r="V111" s="50"/>
      <c r="AB111" s="83"/>
      <c r="AC111" s="83"/>
      <c r="AD111" s="50"/>
      <c r="AE111" s="43"/>
    </row>
    <row r="112" spans="4:31" ht="14.5">
      <c r="D112" s="797"/>
      <c r="F112" s="83"/>
      <c r="G112" s="83"/>
      <c r="H112" s="83"/>
      <c r="I112" s="83"/>
      <c r="J112" s="83"/>
      <c r="K112" s="83"/>
      <c r="L112" s="83"/>
      <c r="M112" s="83"/>
      <c r="N112" s="83"/>
      <c r="O112" s="83"/>
      <c r="P112" s="83"/>
      <c r="Q112" s="83"/>
      <c r="R112" s="83"/>
      <c r="V112" s="50"/>
      <c r="AB112" s="83"/>
      <c r="AC112" s="83"/>
      <c r="AD112" s="50"/>
      <c r="AE112" s="43"/>
    </row>
    <row r="113" spans="4:31" ht="14.5">
      <c r="D113" s="797"/>
      <c r="F113" s="83"/>
      <c r="G113" s="83"/>
      <c r="H113" s="83"/>
      <c r="I113" s="83"/>
      <c r="J113" s="83"/>
      <c r="K113" s="83"/>
      <c r="L113" s="83"/>
      <c r="M113" s="83"/>
      <c r="N113" s="83"/>
      <c r="O113" s="83"/>
      <c r="P113" s="83"/>
      <c r="Q113" s="83"/>
      <c r="R113" s="83"/>
      <c r="V113" s="50"/>
      <c r="AB113" s="83"/>
      <c r="AC113" s="83"/>
      <c r="AD113" s="50"/>
      <c r="AE113" s="43"/>
    </row>
    <row r="114" spans="4:31" ht="14.5">
      <c r="D114" s="797"/>
      <c r="F114" s="83"/>
      <c r="G114" s="83"/>
      <c r="H114" s="83"/>
      <c r="I114" s="83"/>
      <c r="J114" s="83"/>
      <c r="K114" s="83"/>
      <c r="L114" s="83"/>
      <c r="M114" s="83"/>
      <c r="N114" s="83"/>
      <c r="O114" s="83"/>
      <c r="P114" s="83"/>
      <c r="Q114" s="83"/>
      <c r="R114" s="83"/>
      <c r="V114" s="50"/>
      <c r="AB114" s="83"/>
      <c r="AC114" s="83"/>
      <c r="AD114" s="50"/>
      <c r="AE114" s="43"/>
    </row>
    <row r="115" spans="4:31" ht="14.5">
      <c r="D115" s="797"/>
      <c r="F115" s="83"/>
      <c r="G115" s="83"/>
      <c r="H115" s="83"/>
      <c r="I115" s="83"/>
      <c r="J115" s="83"/>
      <c r="K115" s="83"/>
      <c r="L115" s="83"/>
      <c r="M115" s="83"/>
      <c r="N115" s="83"/>
      <c r="O115" s="83"/>
      <c r="P115" s="83"/>
      <c r="Q115" s="83"/>
      <c r="R115" s="83"/>
      <c r="V115" s="50"/>
      <c r="AB115" s="83"/>
      <c r="AC115" s="83"/>
      <c r="AD115" s="50"/>
      <c r="AE115" s="43"/>
    </row>
    <row r="116" spans="4:31" ht="14.5">
      <c r="D116" s="797"/>
      <c r="F116" s="83"/>
      <c r="G116" s="83"/>
      <c r="H116" s="83"/>
      <c r="I116" s="83"/>
      <c r="J116" s="83"/>
      <c r="K116" s="83"/>
      <c r="L116" s="83"/>
      <c r="M116" s="83"/>
      <c r="N116" s="83"/>
      <c r="O116" s="83"/>
      <c r="P116" s="83"/>
      <c r="Q116" s="83"/>
      <c r="R116" s="83"/>
      <c r="V116" s="50"/>
      <c r="AB116" s="83"/>
      <c r="AC116" s="83"/>
      <c r="AD116" s="50"/>
      <c r="AE116" s="43"/>
    </row>
    <row r="117" spans="4:31" ht="14.5">
      <c r="D117" s="797"/>
      <c r="F117" s="83"/>
      <c r="G117" s="83"/>
      <c r="H117" s="83"/>
      <c r="I117" s="83"/>
      <c r="J117" s="83"/>
      <c r="K117" s="83"/>
      <c r="L117" s="83"/>
      <c r="M117" s="83"/>
      <c r="N117" s="83"/>
      <c r="O117" s="83"/>
      <c r="P117" s="83"/>
      <c r="Q117" s="83"/>
      <c r="R117" s="83"/>
      <c r="V117" s="50"/>
      <c r="AB117" s="83"/>
      <c r="AC117" s="83"/>
      <c r="AD117" s="50"/>
      <c r="AE117" s="43"/>
    </row>
    <row r="118" spans="4:31" ht="14.5">
      <c r="D118" s="797"/>
      <c r="F118" s="83"/>
      <c r="G118" s="83"/>
      <c r="H118" s="83"/>
      <c r="I118" s="83"/>
      <c r="J118" s="83"/>
      <c r="K118" s="83"/>
      <c r="L118" s="83"/>
      <c r="M118" s="83"/>
      <c r="N118" s="83"/>
      <c r="O118" s="83"/>
      <c r="P118" s="83"/>
      <c r="Q118" s="83"/>
      <c r="R118" s="83"/>
      <c r="V118" s="50"/>
      <c r="AB118" s="83"/>
      <c r="AC118" s="83"/>
      <c r="AD118" s="50"/>
      <c r="AE118" s="43"/>
    </row>
    <row r="119" spans="4:31" ht="14.5">
      <c r="D119" s="797"/>
      <c r="F119" s="83"/>
      <c r="G119" s="83"/>
      <c r="H119" s="83"/>
      <c r="I119" s="83"/>
      <c r="J119" s="83"/>
      <c r="K119" s="83"/>
      <c r="L119" s="83"/>
      <c r="M119" s="83"/>
      <c r="N119" s="83"/>
      <c r="O119" s="83"/>
      <c r="P119" s="83"/>
      <c r="Q119" s="83"/>
      <c r="R119" s="83"/>
      <c r="V119" s="50"/>
      <c r="AB119" s="83"/>
      <c r="AC119" s="83"/>
      <c r="AD119" s="50"/>
      <c r="AE119" s="43"/>
    </row>
    <row r="120" spans="4:31" ht="14.5">
      <c r="D120" s="797"/>
      <c r="F120" s="83"/>
      <c r="G120" s="83"/>
      <c r="H120" s="83"/>
      <c r="I120" s="83"/>
      <c r="J120" s="83"/>
      <c r="K120" s="83"/>
      <c r="L120" s="83"/>
      <c r="M120" s="83"/>
      <c r="N120" s="83"/>
      <c r="O120" s="83"/>
      <c r="P120" s="83"/>
      <c r="Q120" s="83"/>
      <c r="R120" s="83"/>
      <c r="V120" s="50"/>
      <c r="AB120" s="83"/>
      <c r="AC120" s="83"/>
      <c r="AD120" s="50"/>
      <c r="AE120" s="43"/>
    </row>
    <row r="121" spans="4:31" ht="14.5">
      <c r="D121" s="797"/>
      <c r="F121" s="83"/>
      <c r="G121" s="83"/>
      <c r="H121" s="83"/>
      <c r="I121" s="83"/>
      <c r="J121" s="83"/>
      <c r="K121" s="83"/>
      <c r="L121" s="83"/>
      <c r="M121" s="83"/>
      <c r="N121" s="83"/>
      <c r="O121" s="83"/>
      <c r="P121" s="83"/>
      <c r="Q121" s="83"/>
      <c r="R121" s="83"/>
      <c r="V121" s="50"/>
      <c r="AB121" s="83"/>
      <c r="AC121" s="83"/>
      <c r="AD121" s="50"/>
      <c r="AE121" s="43"/>
    </row>
    <row r="122" spans="4:31" ht="14.5">
      <c r="D122" s="797"/>
      <c r="F122" s="83"/>
      <c r="G122" s="83"/>
      <c r="H122" s="83"/>
      <c r="I122" s="83"/>
      <c r="J122" s="83"/>
      <c r="K122" s="83"/>
      <c r="L122" s="83"/>
      <c r="M122" s="83"/>
      <c r="N122" s="83"/>
      <c r="O122" s="83"/>
      <c r="P122" s="83"/>
      <c r="Q122" s="83"/>
      <c r="R122" s="83"/>
      <c r="V122" s="50"/>
      <c r="AB122" s="83"/>
      <c r="AC122" s="83"/>
      <c r="AD122" s="50"/>
      <c r="AE122" s="43"/>
    </row>
    <row r="123" spans="4:31" ht="14.5">
      <c r="D123" s="797"/>
      <c r="F123" s="83"/>
      <c r="G123" s="83"/>
      <c r="H123" s="83"/>
      <c r="I123" s="83"/>
      <c r="J123" s="83"/>
      <c r="K123" s="83"/>
      <c r="L123" s="83"/>
      <c r="M123" s="83"/>
      <c r="N123" s="83"/>
      <c r="O123" s="83"/>
      <c r="P123" s="83"/>
      <c r="Q123" s="83"/>
      <c r="R123" s="83"/>
      <c r="V123" s="50"/>
      <c r="AB123" s="83"/>
      <c r="AC123" s="83"/>
      <c r="AD123" s="50"/>
      <c r="AE123" s="43"/>
    </row>
    <row r="124" spans="4:31" ht="14.5">
      <c r="D124" s="797"/>
      <c r="F124" s="83"/>
      <c r="G124" s="83"/>
      <c r="H124" s="83"/>
      <c r="I124" s="83"/>
      <c r="J124" s="83"/>
      <c r="K124" s="83"/>
      <c r="L124" s="83"/>
      <c r="M124" s="83"/>
      <c r="N124" s="83"/>
      <c r="O124" s="83"/>
      <c r="P124" s="83"/>
      <c r="Q124" s="83"/>
      <c r="R124" s="83"/>
      <c r="V124" s="50"/>
      <c r="AB124" s="83"/>
      <c r="AC124" s="83"/>
      <c r="AD124" s="50"/>
      <c r="AE124" s="43"/>
    </row>
    <row r="125" spans="4:31" ht="14.5">
      <c r="D125" s="797"/>
      <c r="F125" s="83"/>
      <c r="G125" s="83"/>
      <c r="H125" s="83"/>
      <c r="I125" s="83"/>
      <c r="J125" s="83"/>
      <c r="K125" s="83"/>
      <c r="L125" s="83"/>
      <c r="M125" s="83"/>
      <c r="N125" s="83"/>
      <c r="O125" s="83"/>
      <c r="P125" s="83"/>
      <c r="Q125" s="83"/>
      <c r="R125" s="83"/>
      <c r="V125" s="50"/>
      <c r="AB125" s="83"/>
      <c r="AC125" s="83"/>
      <c r="AD125" s="50"/>
      <c r="AE125" s="43"/>
    </row>
    <row r="126" spans="4:31" ht="14.5">
      <c r="D126" s="797"/>
      <c r="F126" s="83"/>
      <c r="G126" s="83"/>
      <c r="H126" s="83"/>
      <c r="I126" s="83"/>
      <c r="J126" s="83"/>
      <c r="K126" s="83"/>
      <c r="L126" s="83"/>
      <c r="M126" s="83"/>
      <c r="N126" s="83"/>
      <c r="O126" s="83"/>
      <c r="P126" s="83"/>
      <c r="Q126" s="83"/>
      <c r="R126" s="83"/>
      <c r="V126" s="50"/>
      <c r="AB126" s="83"/>
      <c r="AC126" s="83"/>
      <c r="AD126" s="50"/>
      <c r="AE126" s="43"/>
    </row>
    <row r="127" spans="4:31" ht="14.5">
      <c r="D127" s="797"/>
      <c r="F127" s="83"/>
      <c r="G127" s="83"/>
      <c r="H127" s="83"/>
      <c r="I127" s="83"/>
      <c r="J127" s="83"/>
      <c r="K127" s="83"/>
      <c r="L127" s="83"/>
      <c r="M127" s="83"/>
      <c r="N127" s="83"/>
      <c r="O127" s="83"/>
      <c r="P127" s="83"/>
      <c r="Q127" s="83"/>
      <c r="R127" s="83"/>
      <c r="V127" s="50"/>
      <c r="AB127" s="83"/>
      <c r="AC127" s="83"/>
      <c r="AD127" s="50"/>
      <c r="AE127" s="43"/>
    </row>
    <row r="128" spans="4:31" ht="14.5">
      <c r="D128" s="797"/>
      <c r="F128" s="83"/>
      <c r="G128" s="83"/>
      <c r="H128" s="83"/>
      <c r="I128" s="83"/>
      <c r="J128" s="83"/>
      <c r="K128" s="83"/>
      <c r="L128" s="83"/>
      <c r="M128" s="83"/>
      <c r="N128" s="83"/>
      <c r="O128" s="83"/>
      <c r="P128" s="83"/>
      <c r="Q128" s="83"/>
      <c r="R128" s="83"/>
      <c r="V128" s="50"/>
      <c r="AB128" s="83"/>
      <c r="AC128" s="83"/>
      <c r="AD128" s="50"/>
      <c r="AE128" s="43"/>
    </row>
    <row r="129" spans="4:31" ht="14.5">
      <c r="D129" s="797"/>
      <c r="F129" s="83"/>
      <c r="G129" s="83"/>
      <c r="H129" s="83"/>
      <c r="I129" s="83"/>
      <c r="J129" s="83"/>
      <c r="K129" s="83"/>
      <c r="L129" s="83"/>
      <c r="M129" s="83"/>
      <c r="N129" s="83"/>
      <c r="O129" s="83"/>
      <c r="P129" s="83"/>
      <c r="Q129" s="83"/>
      <c r="R129" s="83"/>
      <c r="V129" s="50"/>
      <c r="AB129" s="83"/>
      <c r="AC129" s="83"/>
      <c r="AD129" s="50"/>
      <c r="AE129" s="43"/>
    </row>
    <row r="130" spans="4:31" ht="14.5">
      <c r="D130" s="797"/>
      <c r="F130" s="83"/>
      <c r="G130" s="83"/>
      <c r="H130" s="83"/>
      <c r="I130" s="83"/>
      <c r="J130" s="83"/>
      <c r="K130" s="83"/>
      <c r="L130" s="83"/>
      <c r="M130" s="83"/>
      <c r="N130" s="83"/>
      <c r="O130" s="83"/>
      <c r="P130" s="83"/>
      <c r="Q130" s="83"/>
      <c r="R130" s="83"/>
      <c r="V130" s="50"/>
      <c r="AB130" s="83"/>
      <c r="AC130" s="83"/>
      <c r="AD130" s="50"/>
      <c r="AE130" s="43"/>
    </row>
    <row r="131" spans="4:31" ht="14.5">
      <c r="D131" s="797"/>
      <c r="F131" s="83"/>
      <c r="G131" s="83"/>
      <c r="H131" s="83"/>
      <c r="I131" s="83"/>
      <c r="J131" s="83"/>
      <c r="K131" s="83"/>
      <c r="L131" s="83"/>
      <c r="M131" s="83"/>
      <c r="N131" s="83"/>
      <c r="O131" s="83"/>
      <c r="P131" s="83"/>
      <c r="Q131" s="83"/>
      <c r="R131" s="83"/>
      <c r="V131" s="50"/>
      <c r="AB131" s="83"/>
      <c r="AC131" s="83"/>
      <c r="AD131" s="50"/>
      <c r="AE131" s="43"/>
    </row>
    <row r="132" spans="4:31" ht="14.5">
      <c r="D132" s="797"/>
      <c r="F132" s="83"/>
      <c r="G132" s="83"/>
      <c r="H132" s="83"/>
      <c r="I132" s="83"/>
      <c r="J132" s="83"/>
      <c r="K132" s="83"/>
      <c r="L132" s="83"/>
      <c r="M132" s="83"/>
      <c r="N132" s="83"/>
      <c r="O132" s="83"/>
      <c r="P132" s="83"/>
      <c r="Q132" s="83"/>
      <c r="R132" s="83"/>
      <c r="V132" s="50"/>
      <c r="AB132" s="83"/>
      <c r="AC132" s="83"/>
      <c r="AD132" s="50"/>
      <c r="AE132" s="43"/>
    </row>
    <row r="133" spans="4:31" ht="14.5">
      <c r="D133" s="797"/>
      <c r="F133" s="83"/>
      <c r="G133" s="83"/>
      <c r="H133" s="83"/>
      <c r="I133" s="83"/>
      <c r="J133" s="83"/>
      <c r="K133" s="83"/>
      <c r="L133" s="83"/>
      <c r="M133" s="83"/>
      <c r="N133" s="83"/>
      <c r="O133" s="83"/>
      <c r="P133" s="83"/>
      <c r="Q133" s="83"/>
      <c r="R133" s="83"/>
      <c r="V133" s="50"/>
      <c r="AB133" s="83"/>
      <c r="AC133" s="83"/>
      <c r="AD133" s="50"/>
      <c r="AE133" s="43"/>
    </row>
    <row r="134" spans="4:31" ht="14.5">
      <c r="D134" s="797"/>
      <c r="F134" s="83"/>
      <c r="G134" s="83"/>
      <c r="H134" s="83"/>
      <c r="I134" s="83"/>
      <c r="J134" s="83"/>
      <c r="K134" s="83"/>
      <c r="L134" s="83"/>
      <c r="M134" s="83"/>
      <c r="N134" s="83"/>
      <c r="O134" s="83"/>
      <c r="P134" s="83"/>
      <c r="Q134" s="83"/>
      <c r="R134" s="83"/>
      <c r="V134" s="50"/>
      <c r="AB134" s="83"/>
      <c r="AC134" s="83"/>
      <c r="AD134" s="50"/>
      <c r="AE134" s="43"/>
    </row>
    <row r="135" spans="4:31" ht="14.5">
      <c r="D135" s="797"/>
      <c r="F135" s="83"/>
      <c r="G135" s="83"/>
      <c r="H135" s="83"/>
      <c r="I135" s="83"/>
      <c r="J135" s="83"/>
      <c r="K135" s="83"/>
      <c r="L135" s="83"/>
      <c r="M135" s="83"/>
      <c r="N135" s="83"/>
      <c r="O135" s="83"/>
      <c r="P135" s="83"/>
      <c r="Q135" s="83"/>
      <c r="R135" s="83"/>
      <c r="V135" s="50"/>
      <c r="AB135" s="83"/>
      <c r="AC135" s="83"/>
      <c r="AD135" s="50"/>
      <c r="AE135" s="43"/>
    </row>
    <row r="136" spans="4:31" ht="14.5">
      <c r="D136" s="797"/>
      <c r="F136" s="83"/>
      <c r="G136" s="83"/>
      <c r="H136" s="83"/>
      <c r="I136" s="83"/>
      <c r="J136" s="83"/>
      <c r="K136" s="83"/>
      <c r="L136" s="83"/>
      <c r="M136" s="83"/>
      <c r="N136" s="83"/>
      <c r="O136" s="83"/>
      <c r="P136" s="83"/>
      <c r="Q136" s="83"/>
      <c r="R136" s="83"/>
      <c r="V136" s="50"/>
      <c r="AB136" s="83"/>
      <c r="AC136" s="83"/>
      <c r="AD136" s="50"/>
      <c r="AE136" s="43"/>
    </row>
    <row r="137" spans="4:31" ht="14.5">
      <c r="D137" s="797"/>
      <c r="F137" s="83"/>
      <c r="G137" s="83"/>
      <c r="H137" s="83"/>
      <c r="I137" s="83"/>
      <c r="J137" s="83"/>
      <c r="K137" s="83"/>
      <c r="L137" s="83"/>
      <c r="M137" s="83"/>
      <c r="N137" s="83"/>
      <c r="O137" s="83"/>
      <c r="P137" s="83"/>
      <c r="Q137" s="83"/>
      <c r="R137" s="83"/>
      <c r="V137" s="50"/>
      <c r="AB137" s="83"/>
      <c r="AC137" s="83"/>
      <c r="AD137" s="50"/>
      <c r="AE137" s="43"/>
    </row>
    <row r="138" spans="4:31" ht="14.5">
      <c r="D138" s="797"/>
      <c r="F138" s="83"/>
      <c r="G138" s="83"/>
      <c r="H138" s="83"/>
      <c r="I138" s="83"/>
      <c r="J138" s="83"/>
      <c r="K138" s="83"/>
      <c r="L138" s="83"/>
      <c r="M138" s="83"/>
      <c r="N138" s="83"/>
      <c r="O138" s="83"/>
      <c r="P138" s="83"/>
      <c r="Q138" s="83"/>
      <c r="R138" s="83"/>
      <c r="V138" s="50"/>
      <c r="AB138" s="83"/>
      <c r="AC138" s="83"/>
      <c r="AD138" s="50"/>
      <c r="AE138" s="43"/>
    </row>
    <row r="139" spans="4:31" ht="14.5">
      <c r="D139" s="797"/>
      <c r="F139" s="83"/>
      <c r="G139" s="83"/>
      <c r="H139" s="83"/>
      <c r="I139" s="83"/>
      <c r="J139" s="83"/>
      <c r="K139" s="83"/>
      <c r="L139" s="83"/>
      <c r="M139" s="83"/>
      <c r="N139" s="83"/>
      <c r="O139" s="83"/>
      <c r="P139" s="83"/>
      <c r="Q139" s="83"/>
      <c r="R139" s="83"/>
      <c r="V139" s="50"/>
      <c r="AB139" s="83"/>
      <c r="AC139" s="83"/>
      <c r="AD139" s="50"/>
      <c r="AE139" s="43"/>
    </row>
    <row r="140" spans="4:31" ht="14.5">
      <c r="D140" s="797"/>
      <c r="F140" s="83"/>
      <c r="G140" s="83"/>
      <c r="H140" s="83"/>
      <c r="I140" s="83"/>
      <c r="J140" s="83"/>
      <c r="K140" s="83"/>
      <c r="L140" s="83"/>
      <c r="M140" s="83"/>
      <c r="N140" s="83"/>
      <c r="O140" s="83"/>
      <c r="P140" s="83"/>
      <c r="Q140" s="83"/>
      <c r="R140" s="83"/>
      <c r="V140" s="50"/>
      <c r="AB140" s="83"/>
      <c r="AC140" s="83"/>
      <c r="AD140" s="50"/>
      <c r="AE140" s="43"/>
    </row>
    <row r="141" spans="4:31" ht="14.5">
      <c r="D141" s="797"/>
      <c r="F141" s="83"/>
      <c r="G141" s="83"/>
      <c r="H141" s="83"/>
      <c r="I141" s="83"/>
      <c r="J141" s="83"/>
      <c r="K141" s="83"/>
      <c r="L141" s="83"/>
      <c r="M141" s="83"/>
      <c r="N141" s="83"/>
      <c r="O141" s="83"/>
      <c r="P141" s="83"/>
      <c r="Q141" s="83"/>
      <c r="R141" s="83"/>
      <c r="V141" s="50"/>
      <c r="AB141" s="83"/>
      <c r="AC141" s="83"/>
      <c r="AD141" s="50"/>
      <c r="AE141" s="43"/>
    </row>
    <row r="142" spans="4:31" ht="14.5">
      <c r="D142" s="797"/>
      <c r="F142" s="83"/>
      <c r="G142" s="83"/>
      <c r="H142" s="83"/>
      <c r="I142" s="83"/>
      <c r="J142" s="83"/>
      <c r="K142" s="83"/>
      <c r="L142" s="83"/>
      <c r="M142" s="83"/>
      <c r="N142" s="83"/>
      <c r="O142" s="83"/>
      <c r="P142" s="83"/>
      <c r="Q142" s="83"/>
      <c r="R142" s="83"/>
      <c r="V142" s="50"/>
      <c r="AB142" s="83"/>
      <c r="AC142" s="83"/>
      <c r="AD142" s="50"/>
      <c r="AE142" s="43"/>
    </row>
    <row r="143" spans="4:31" ht="14.5">
      <c r="D143" s="797"/>
      <c r="F143" s="83"/>
      <c r="G143" s="83"/>
      <c r="H143" s="83"/>
      <c r="I143" s="83"/>
      <c r="J143" s="83"/>
      <c r="K143" s="83"/>
      <c r="L143" s="83"/>
      <c r="M143" s="83"/>
      <c r="N143" s="83"/>
      <c r="O143" s="83"/>
      <c r="P143" s="83"/>
      <c r="Q143" s="83"/>
      <c r="R143" s="83"/>
      <c r="V143" s="50"/>
      <c r="AB143" s="83"/>
      <c r="AC143" s="83"/>
      <c r="AD143" s="50"/>
      <c r="AE143" s="43"/>
    </row>
    <row r="144" spans="4:31" ht="14.5">
      <c r="D144" s="797"/>
      <c r="F144" s="83"/>
      <c r="G144" s="83"/>
      <c r="H144" s="83"/>
      <c r="I144" s="83"/>
      <c r="J144" s="83"/>
      <c r="K144" s="83"/>
      <c r="L144" s="83"/>
      <c r="M144" s="83"/>
      <c r="N144" s="83"/>
      <c r="O144" s="83"/>
      <c r="P144" s="83"/>
      <c r="Q144" s="83"/>
      <c r="R144" s="83"/>
      <c r="V144" s="50"/>
      <c r="AB144" s="83"/>
      <c r="AC144" s="83"/>
      <c r="AD144" s="50"/>
      <c r="AE144" s="43"/>
    </row>
    <row r="145" spans="4:31" ht="14.5">
      <c r="D145" s="797"/>
      <c r="F145" s="83"/>
      <c r="G145" s="83"/>
      <c r="H145" s="83"/>
      <c r="I145" s="83"/>
      <c r="J145" s="83"/>
      <c r="K145" s="83"/>
      <c r="L145" s="83"/>
      <c r="M145" s="83"/>
      <c r="N145" s="83"/>
      <c r="O145" s="83"/>
      <c r="P145" s="83"/>
      <c r="Q145" s="83"/>
      <c r="R145" s="83"/>
      <c r="V145" s="50"/>
      <c r="AB145" s="83"/>
      <c r="AC145" s="83"/>
      <c r="AD145" s="50"/>
      <c r="AE145" s="43"/>
    </row>
    <row r="146" spans="4:31" ht="14.5">
      <c r="D146" s="797"/>
      <c r="F146" s="83"/>
      <c r="G146" s="83"/>
      <c r="H146" s="83"/>
      <c r="I146" s="83"/>
      <c r="J146" s="83"/>
      <c r="K146" s="83"/>
      <c r="L146" s="83"/>
      <c r="M146" s="83"/>
      <c r="N146" s="83"/>
      <c r="O146" s="83"/>
      <c r="P146" s="83"/>
      <c r="Q146" s="83"/>
      <c r="R146" s="83"/>
      <c r="V146" s="50"/>
      <c r="AB146" s="83"/>
      <c r="AC146" s="83"/>
      <c r="AD146" s="50"/>
      <c r="AE146" s="43"/>
    </row>
    <row r="147" spans="4:31" ht="14.5">
      <c r="D147" s="797"/>
      <c r="F147" s="83"/>
      <c r="G147" s="83"/>
      <c r="H147" s="83"/>
      <c r="I147" s="83"/>
      <c r="J147" s="83"/>
      <c r="K147" s="83"/>
      <c r="L147" s="83"/>
      <c r="M147" s="83"/>
      <c r="N147" s="83"/>
      <c r="O147" s="83"/>
      <c r="P147" s="83"/>
      <c r="Q147" s="83"/>
      <c r="R147" s="83"/>
      <c r="V147" s="50"/>
      <c r="AB147" s="83"/>
      <c r="AC147" s="83"/>
      <c r="AD147" s="50"/>
      <c r="AE147" s="43"/>
    </row>
    <row r="148" spans="4:31" ht="14.5">
      <c r="D148" s="797"/>
      <c r="F148" s="83"/>
      <c r="G148" s="83"/>
      <c r="H148" s="83"/>
      <c r="I148" s="83"/>
      <c r="J148" s="83"/>
      <c r="K148" s="83"/>
      <c r="L148" s="83"/>
      <c r="M148" s="83"/>
      <c r="N148" s="83"/>
      <c r="O148" s="83"/>
      <c r="P148" s="83"/>
      <c r="Q148" s="83"/>
      <c r="R148" s="83"/>
      <c r="V148" s="50"/>
      <c r="AB148" s="83"/>
      <c r="AC148" s="83"/>
      <c r="AD148" s="50"/>
      <c r="AE148" s="43"/>
    </row>
    <row r="149" spans="4:31" ht="14.5">
      <c r="D149" s="797"/>
      <c r="F149" s="83"/>
      <c r="G149" s="83"/>
      <c r="H149" s="83"/>
      <c r="I149" s="83"/>
      <c r="J149" s="83"/>
      <c r="K149" s="83"/>
      <c r="L149" s="83"/>
      <c r="M149" s="83"/>
      <c r="N149" s="83"/>
      <c r="O149" s="83"/>
      <c r="P149" s="83"/>
      <c r="Q149" s="83"/>
      <c r="R149" s="83"/>
      <c r="V149" s="50"/>
      <c r="AB149" s="83"/>
      <c r="AC149" s="83"/>
      <c r="AD149" s="50"/>
      <c r="AE149" s="43"/>
    </row>
    <row r="150" spans="4:31" ht="14.5">
      <c r="D150" s="797"/>
      <c r="F150" s="83"/>
      <c r="G150" s="83"/>
      <c r="H150" s="83"/>
      <c r="I150" s="83"/>
      <c r="J150" s="83"/>
      <c r="K150" s="83"/>
      <c r="L150" s="83"/>
      <c r="M150" s="83"/>
      <c r="N150" s="83"/>
      <c r="O150" s="83"/>
      <c r="P150" s="83"/>
      <c r="Q150" s="83"/>
      <c r="R150" s="83"/>
      <c r="V150" s="50"/>
      <c r="AB150" s="83"/>
      <c r="AC150" s="83"/>
      <c r="AD150" s="50"/>
      <c r="AE150" s="43"/>
    </row>
    <row r="151" spans="4:31" ht="14.5">
      <c r="D151" s="797"/>
      <c r="F151" s="83"/>
      <c r="G151" s="83"/>
      <c r="H151" s="83"/>
      <c r="I151" s="83"/>
      <c r="J151" s="83"/>
      <c r="K151" s="83"/>
      <c r="L151" s="83"/>
      <c r="M151" s="83"/>
      <c r="N151" s="83"/>
      <c r="O151" s="83"/>
      <c r="P151" s="83"/>
      <c r="Q151" s="83"/>
      <c r="R151" s="83"/>
      <c r="V151" s="50"/>
      <c r="AB151" s="83"/>
      <c r="AC151" s="83"/>
      <c r="AD151" s="50"/>
      <c r="AE151" s="43"/>
    </row>
    <row r="152" spans="4:31" ht="14.5">
      <c r="D152" s="797"/>
      <c r="F152" s="83"/>
      <c r="G152" s="83"/>
      <c r="H152" s="83"/>
      <c r="I152" s="83"/>
      <c r="J152" s="83"/>
      <c r="K152" s="83"/>
      <c r="L152" s="83"/>
      <c r="M152" s="83"/>
      <c r="N152" s="83"/>
      <c r="O152" s="83"/>
      <c r="P152" s="83"/>
      <c r="Q152" s="83"/>
      <c r="R152" s="83"/>
      <c r="V152" s="50"/>
      <c r="AB152" s="83"/>
      <c r="AC152" s="83"/>
      <c r="AD152" s="50"/>
      <c r="AE152" s="43"/>
    </row>
    <row r="153" spans="4:31" ht="14.5">
      <c r="D153" s="797"/>
      <c r="F153" s="83"/>
      <c r="G153" s="83"/>
      <c r="H153" s="83"/>
      <c r="I153" s="83"/>
      <c r="J153" s="83"/>
      <c r="K153" s="83"/>
      <c r="L153" s="83"/>
      <c r="M153" s="83"/>
      <c r="N153" s="83"/>
      <c r="O153" s="83"/>
      <c r="P153" s="83"/>
      <c r="Q153" s="83"/>
      <c r="R153" s="83"/>
      <c r="V153" s="50"/>
      <c r="AB153" s="83"/>
      <c r="AC153" s="83"/>
      <c r="AD153" s="50"/>
      <c r="AE153" s="43"/>
    </row>
    <row r="154" spans="4:31" ht="14.5">
      <c r="D154" s="797"/>
      <c r="F154" s="83"/>
      <c r="G154" s="83"/>
      <c r="H154" s="83"/>
      <c r="I154" s="83"/>
      <c r="J154" s="83"/>
      <c r="K154" s="83"/>
      <c r="L154" s="83"/>
      <c r="M154" s="83"/>
      <c r="N154" s="83"/>
      <c r="O154" s="83"/>
      <c r="P154" s="83"/>
      <c r="Q154" s="83"/>
      <c r="R154" s="83"/>
      <c r="V154" s="50"/>
      <c r="AB154" s="83"/>
      <c r="AC154" s="83"/>
      <c r="AD154" s="50"/>
      <c r="AE154" s="43"/>
    </row>
    <row r="155" spans="4:31" ht="14.5">
      <c r="D155" s="797"/>
      <c r="F155" s="83"/>
      <c r="G155" s="83"/>
      <c r="H155" s="83"/>
      <c r="I155" s="83"/>
      <c r="J155" s="83"/>
      <c r="K155" s="83"/>
      <c r="L155" s="83"/>
      <c r="M155" s="83"/>
      <c r="N155" s="83"/>
      <c r="O155" s="83"/>
      <c r="P155" s="83"/>
      <c r="Q155" s="83"/>
      <c r="R155" s="83"/>
      <c r="V155" s="50"/>
      <c r="AB155" s="83"/>
      <c r="AC155" s="83"/>
      <c r="AD155" s="50"/>
      <c r="AE155" s="43"/>
    </row>
    <row r="156" spans="4:31" ht="14.5">
      <c r="D156" s="797"/>
      <c r="F156" s="83"/>
      <c r="G156" s="83"/>
      <c r="H156" s="83"/>
      <c r="I156" s="83"/>
      <c r="J156" s="83"/>
      <c r="K156" s="83"/>
      <c r="L156" s="83"/>
      <c r="M156" s="83"/>
      <c r="N156" s="83"/>
      <c r="O156" s="83"/>
      <c r="P156" s="83"/>
      <c r="Q156" s="83"/>
      <c r="R156" s="83"/>
      <c r="V156" s="50"/>
      <c r="AB156" s="83"/>
      <c r="AC156" s="83"/>
      <c r="AD156" s="50"/>
      <c r="AE156" s="43"/>
    </row>
    <row r="157" spans="4:31" ht="14.5">
      <c r="D157" s="797"/>
      <c r="F157" s="83"/>
      <c r="G157" s="83"/>
      <c r="H157" s="83"/>
      <c r="I157" s="83"/>
      <c r="J157" s="83"/>
      <c r="K157" s="83"/>
      <c r="L157" s="83"/>
      <c r="M157" s="83"/>
      <c r="N157" s="83"/>
      <c r="O157" s="83"/>
      <c r="P157" s="83"/>
      <c r="Q157" s="83"/>
      <c r="R157" s="83"/>
      <c r="V157" s="50"/>
      <c r="AB157" s="83"/>
      <c r="AC157" s="83"/>
      <c r="AD157" s="50"/>
      <c r="AE157" s="43"/>
    </row>
    <row r="158" spans="4:31" ht="14.5">
      <c r="D158" s="797"/>
      <c r="F158" s="83"/>
      <c r="G158" s="83"/>
      <c r="H158" s="83"/>
      <c r="I158" s="83"/>
      <c r="J158" s="83"/>
      <c r="K158" s="83"/>
      <c r="L158" s="83"/>
      <c r="M158" s="83"/>
      <c r="N158" s="83"/>
      <c r="O158" s="83"/>
      <c r="P158" s="83"/>
      <c r="Q158" s="83"/>
      <c r="R158" s="83"/>
      <c r="V158" s="50"/>
      <c r="AB158" s="83"/>
      <c r="AC158" s="83"/>
      <c r="AD158" s="50"/>
      <c r="AE158" s="43"/>
    </row>
    <row r="159" spans="4:31" ht="14.5">
      <c r="D159" s="797"/>
      <c r="F159" s="83"/>
      <c r="G159" s="83"/>
      <c r="H159" s="83"/>
      <c r="I159" s="83"/>
      <c r="J159" s="83"/>
      <c r="K159" s="83"/>
      <c r="L159" s="83"/>
      <c r="M159" s="83"/>
      <c r="N159" s="83"/>
      <c r="O159" s="83"/>
      <c r="P159" s="83"/>
      <c r="Q159" s="83"/>
      <c r="R159" s="83"/>
      <c r="V159" s="50"/>
      <c r="AB159" s="83"/>
      <c r="AC159" s="83"/>
      <c r="AD159" s="50"/>
      <c r="AE159" s="43"/>
    </row>
    <row r="160" spans="4:31" ht="14.5">
      <c r="D160" s="797"/>
      <c r="F160" s="83"/>
      <c r="G160" s="83"/>
      <c r="H160" s="83"/>
      <c r="I160" s="83"/>
      <c r="J160" s="83"/>
      <c r="K160" s="83"/>
      <c r="L160" s="83"/>
      <c r="M160" s="83"/>
      <c r="N160" s="83"/>
      <c r="O160" s="83"/>
      <c r="P160" s="83"/>
      <c r="Q160" s="83"/>
      <c r="R160" s="83"/>
      <c r="V160" s="50"/>
      <c r="AB160" s="83"/>
      <c r="AC160" s="83"/>
      <c r="AD160" s="50"/>
      <c r="AE160" s="43"/>
    </row>
    <row r="161" spans="4:31" ht="14.5">
      <c r="D161" s="797"/>
      <c r="F161" s="83"/>
      <c r="G161" s="83"/>
      <c r="H161" s="83"/>
      <c r="I161" s="83"/>
      <c r="J161" s="83"/>
      <c r="K161" s="83"/>
      <c r="L161" s="83"/>
      <c r="M161" s="83"/>
      <c r="N161" s="83"/>
      <c r="O161" s="83"/>
      <c r="P161" s="83"/>
      <c r="Q161" s="83"/>
      <c r="R161" s="83"/>
      <c r="V161" s="50"/>
      <c r="AB161" s="83"/>
      <c r="AC161" s="83"/>
      <c r="AD161" s="50"/>
      <c r="AE161" s="43"/>
    </row>
    <row r="162" spans="4:31" ht="14.5">
      <c r="D162" s="797"/>
      <c r="F162" s="83"/>
      <c r="G162" s="83"/>
      <c r="H162" s="83"/>
      <c r="I162" s="83"/>
      <c r="J162" s="83"/>
      <c r="K162" s="83"/>
      <c r="L162" s="83"/>
      <c r="M162" s="83"/>
      <c r="N162" s="83"/>
      <c r="O162" s="83"/>
      <c r="P162" s="83"/>
      <c r="Q162" s="83"/>
      <c r="R162" s="83"/>
      <c r="V162" s="50"/>
      <c r="AB162" s="83"/>
      <c r="AC162" s="83"/>
      <c r="AD162" s="50"/>
      <c r="AE162" s="43"/>
    </row>
    <row r="163" spans="4:31" ht="14.5">
      <c r="D163" s="797"/>
      <c r="F163" s="83"/>
      <c r="G163" s="83"/>
      <c r="H163" s="83"/>
      <c r="I163" s="83"/>
      <c r="J163" s="83"/>
      <c r="K163" s="83"/>
      <c r="L163" s="83"/>
      <c r="M163" s="83"/>
      <c r="N163" s="83"/>
      <c r="O163" s="83"/>
      <c r="P163" s="83"/>
      <c r="Q163" s="83"/>
      <c r="R163" s="83"/>
      <c r="V163" s="50"/>
      <c r="AB163" s="83"/>
      <c r="AC163" s="83"/>
      <c r="AD163" s="50"/>
      <c r="AE163" s="43"/>
    </row>
    <row r="164" spans="4:31" ht="14.5">
      <c r="D164" s="797"/>
      <c r="F164" s="83"/>
      <c r="G164" s="83"/>
      <c r="H164" s="83"/>
      <c r="I164" s="83"/>
      <c r="J164" s="83"/>
      <c r="K164" s="83"/>
      <c r="L164" s="83"/>
      <c r="M164" s="83"/>
      <c r="N164" s="83"/>
      <c r="O164" s="83"/>
      <c r="P164" s="83"/>
      <c r="Q164" s="83"/>
      <c r="R164" s="83"/>
      <c r="V164" s="50"/>
      <c r="AB164" s="83"/>
      <c r="AC164" s="83"/>
      <c r="AD164" s="50"/>
      <c r="AE164" s="43"/>
    </row>
    <row r="165" spans="4:31" ht="14.5">
      <c r="D165" s="797"/>
      <c r="F165" s="83"/>
      <c r="G165" s="83"/>
      <c r="H165" s="83"/>
      <c r="I165" s="83"/>
      <c r="J165" s="83"/>
      <c r="K165" s="83"/>
      <c r="L165" s="83"/>
      <c r="M165" s="83"/>
      <c r="N165" s="83"/>
      <c r="O165" s="83"/>
      <c r="P165" s="83"/>
      <c r="Q165" s="83"/>
      <c r="R165" s="83"/>
      <c r="V165" s="50"/>
      <c r="AB165" s="83"/>
      <c r="AC165" s="83"/>
      <c r="AD165" s="50"/>
      <c r="AE165" s="43"/>
    </row>
    <row r="166" spans="4:31" ht="14.5">
      <c r="D166" s="797"/>
      <c r="F166" s="83"/>
      <c r="G166" s="83"/>
      <c r="H166" s="83"/>
      <c r="I166" s="83"/>
      <c r="J166" s="83"/>
      <c r="K166" s="83"/>
      <c r="L166" s="83"/>
      <c r="M166" s="83"/>
      <c r="N166" s="83"/>
      <c r="O166" s="83"/>
      <c r="P166" s="83"/>
      <c r="Q166" s="83"/>
      <c r="R166" s="83"/>
      <c r="V166" s="50"/>
      <c r="AB166" s="83"/>
      <c r="AC166" s="83"/>
      <c r="AD166" s="50"/>
      <c r="AE166" s="43"/>
    </row>
    <row r="167" spans="4:31" ht="14.5">
      <c r="D167" s="797"/>
      <c r="F167" s="83"/>
      <c r="G167" s="83"/>
      <c r="H167" s="83"/>
      <c r="I167" s="83"/>
      <c r="J167" s="83"/>
      <c r="K167" s="83"/>
      <c r="L167" s="83"/>
      <c r="M167" s="83"/>
      <c r="N167" s="83"/>
      <c r="O167" s="83"/>
      <c r="P167" s="83"/>
      <c r="Q167" s="83"/>
      <c r="R167" s="83"/>
      <c r="V167" s="50"/>
      <c r="AB167" s="83"/>
      <c r="AC167" s="83"/>
      <c r="AD167" s="50"/>
      <c r="AE167" s="43"/>
    </row>
    <row r="168" spans="4:31" ht="14.5">
      <c r="D168" s="797"/>
      <c r="F168" s="83"/>
      <c r="G168" s="83"/>
      <c r="H168" s="83"/>
      <c r="I168" s="83"/>
      <c r="J168" s="83"/>
      <c r="K168" s="83"/>
      <c r="L168" s="83"/>
      <c r="M168" s="83"/>
      <c r="N168" s="83"/>
      <c r="O168" s="83"/>
      <c r="P168" s="83"/>
      <c r="Q168" s="83"/>
      <c r="R168" s="83"/>
      <c r="V168" s="50"/>
      <c r="AB168" s="83"/>
      <c r="AC168" s="83"/>
      <c r="AD168" s="50"/>
      <c r="AE168" s="43"/>
    </row>
    <row r="169" spans="4:31" ht="14.5">
      <c r="D169" s="797"/>
      <c r="F169" s="83"/>
      <c r="G169" s="83"/>
      <c r="H169" s="83"/>
      <c r="I169" s="83"/>
      <c r="J169" s="83"/>
      <c r="K169" s="83"/>
      <c r="L169" s="83"/>
      <c r="M169" s="83"/>
      <c r="N169" s="83"/>
      <c r="O169" s="83"/>
      <c r="P169" s="83"/>
      <c r="Q169" s="83"/>
      <c r="R169" s="83"/>
      <c r="V169" s="50"/>
      <c r="AB169" s="83"/>
      <c r="AC169" s="83"/>
      <c r="AD169" s="50"/>
      <c r="AE169" s="43"/>
    </row>
    <row r="170" spans="4:31" ht="14.5">
      <c r="D170" s="797"/>
      <c r="F170" s="83"/>
      <c r="G170" s="83"/>
      <c r="H170" s="83"/>
      <c r="I170" s="83"/>
      <c r="J170" s="83"/>
      <c r="K170" s="83"/>
      <c r="L170" s="83"/>
      <c r="M170" s="83"/>
      <c r="N170" s="83"/>
      <c r="O170" s="83"/>
      <c r="P170" s="83"/>
      <c r="Q170" s="83"/>
      <c r="R170" s="83"/>
      <c r="V170" s="50"/>
      <c r="AB170" s="83"/>
      <c r="AC170" s="83"/>
      <c r="AD170" s="50"/>
      <c r="AE170" s="43"/>
    </row>
    <row r="171" spans="4:31" ht="14.5">
      <c r="D171" s="797"/>
      <c r="F171" s="83"/>
      <c r="G171" s="83"/>
      <c r="H171" s="83"/>
      <c r="I171" s="83"/>
      <c r="J171" s="83"/>
      <c r="K171" s="83"/>
      <c r="L171" s="83"/>
      <c r="M171" s="83"/>
      <c r="N171" s="83"/>
      <c r="O171" s="83"/>
      <c r="P171" s="83"/>
      <c r="Q171" s="83"/>
      <c r="R171" s="83"/>
      <c r="V171" s="50"/>
      <c r="AB171" s="83"/>
      <c r="AC171" s="83"/>
      <c r="AD171" s="50"/>
      <c r="AE171" s="43"/>
    </row>
    <row r="172" spans="4:31" ht="14.5">
      <c r="D172" s="797"/>
      <c r="F172" s="83"/>
      <c r="G172" s="83"/>
      <c r="H172" s="83"/>
      <c r="I172" s="83"/>
      <c r="J172" s="83"/>
      <c r="K172" s="83"/>
      <c r="L172" s="83"/>
      <c r="M172" s="83"/>
      <c r="N172" s="83"/>
      <c r="O172" s="83"/>
      <c r="P172" s="83"/>
      <c r="Q172" s="83"/>
      <c r="R172" s="83"/>
      <c r="V172" s="50"/>
      <c r="AB172" s="83"/>
      <c r="AC172" s="83"/>
      <c r="AD172" s="50"/>
      <c r="AE172" s="43"/>
    </row>
    <row r="173" spans="4:31" ht="14.5">
      <c r="D173" s="797"/>
      <c r="F173" s="83"/>
      <c r="G173" s="83"/>
      <c r="H173" s="83"/>
      <c r="I173" s="83"/>
      <c r="J173" s="83"/>
      <c r="K173" s="83"/>
      <c r="L173" s="83"/>
      <c r="M173" s="83"/>
      <c r="N173" s="83"/>
      <c r="O173" s="83"/>
      <c r="P173" s="83"/>
      <c r="Q173" s="83"/>
      <c r="R173" s="83"/>
      <c r="V173" s="50"/>
      <c r="AB173" s="83"/>
      <c r="AC173" s="83"/>
      <c r="AD173" s="50"/>
      <c r="AE173" s="43"/>
    </row>
    <row r="174" spans="4:31" ht="14.5">
      <c r="D174" s="797"/>
      <c r="F174" s="83"/>
      <c r="G174" s="83"/>
      <c r="H174" s="83"/>
      <c r="I174" s="83"/>
      <c r="J174" s="83"/>
      <c r="K174" s="83"/>
      <c r="L174" s="83"/>
      <c r="M174" s="83"/>
      <c r="N174" s="83"/>
      <c r="O174" s="83"/>
      <c r="P174" s="83"/>
      <c r="Q174" s="83"/>
      <c r="R174" s="83"/>
      <c r="V174" s="50"/>
      <c r="AB174" s="83"/>
      <c r="AC174" s="83"/>
      <c r="AD174" s="50"/>
      <c r="AE174" s="43"/>
    </row>
    <row r="175" spans="4:31" ht="14.5">
      <c r="D175" s="797"/>
      <c r="F175" s="83"/>
      <c r="G175" s="83"/>
      <c r="H175" s="83"/>
      <c r="I175" s="83"/>
      <c r="J175" s="83"/>
      <c r="K175" s="83"/>
      <c r="L175" s="83"/>
      <c r="M175" s="83"/>
      <c r="N175" s="83"/>
      <c r="O175" s="83"/>
      <c r="P175" s="83"/>
      <c r="Q175" s="83"/>
      <c r="R175" s="83"/>
      <c r="V175" s="50"/>
      <c r="AB175" s="83"/>
      <c r="AC175" s="83"/>
      <c r="AD175" s="50"/>
      <c r="AE175" s="43"/>
    </row>
    <row r="176" spans="4:31" ht="14.5">
      <c r="D176" s="797"/>
      <c r="F176" s="83"/>
      <c r="G176" s="83"/>
      <c r="H176" s="83"/>
      <c r="I176" s="83"/>
      <c r="J176" s="83"/>
      <c r="K176" s="83"/>
      <c r="L176" s="83"/>
      <c r="M176" s="83"/>
      <c r="N176" s="83"/>
      <c r="O176" s="83"/>
      <c r="P176" s="83"/>
      <c r="Q176" s="83"/>
      <c r="R176" s="83"/>
      <c r="V176" s="50"/>
      <c r="AB176" s="83"/>
      <c r="AC176" s="83"/>
      <c r="AD176" s="50"/>
      <c r="AE176" s="43"/>
    </row>
    <row r="177" spans="4:31" ht="14.5">
      <c r="D177" s="797"/>
      <c r="F177" s="83"/>
      <c r="G177" s="83"/>
      <c r="H177" s="83"/>
      <c r="I177" s="83"/>
      <c r="J177" s="83"/>
      <c r="K177" s="83"/>
      <c r="L177" s="83"/>
      <c r="M177" s="83"/>
      <c r="N177" s="83"/>
      <c r="O177" s="83"/>
      <c r="P177" s="83"/>
      <c r="Q177" s="83"/>
      <c r="R177" s="83"/>
      <c r="V177" s="50"/>
      <c r="AB177" s="83"/>
      <c r="AC177" s="83"/>
      <c r="AD177" s="50"/>
      <c r="AE177" s="43"/>
    </row>
    <row r="178" spans="4:31" ht="14.5">
      <c r="D178" s="797"/>
      <c r="F178" s="83"/>
      <c r="G178" s="83"/>
      <c r="H178" s="83"/>
      <c r="I178" s="83"/>
      <c r="J178" s="83"/>
      <c r="K178" s="83"/>
      <c r="L178" s="83"/>
      <c r="M178" s="83"/>
      <c r="N178" s="83"/>
      <c r="O178" s="83"/>
      <c r="P178" s="83"/>
      <c r="Q178" s="83"/>
      <c r="R178" s="83"/>
      <c r="V178" s="50"/>
      <c r="AB178" s="83"/>
      <c r="AC178" s="83"/>
      <c r="AD178" s="50"/>
      <c r="AE178" s="43"/>
    </row>
    <row r="179" spans="4:31" ht="14.5">
      <c r="D179" s="797"/>
      <c r="F179" s="83"/>
      <c r="G179" s="83"/>
      <c r="H179" s="83"/>
      <c r="I179" s="83"/>
      <c r="J179" s="83"/>
      <c r="K179" s="83"/>
      <c r="L179" s="83"/>
      <c r="M179" s="83"/>
      <c r="N179" s="83"/>
      <c r="O179" s="83"/>
      <c r="P179" s="83"/>
      <c r="Q179" s="83"/>
      <c r="R179" s="83"/>
      <c r="V179" s="50"/>
      <c r="AB179" s="83"/>
      <c r="AC179" s="83"/>
      <c r="AD179" s="50"/>
      <c r="AE179" s="43"/>
    </row>
    <row r="180" spans="4:31" ht="14.5">
      <c r="D180" s="797"/>
      <c r="F180" s="83"/>
      <c r="G180" s="83"/>
      <c r="H180" s="83"/>
      <c r="I180" s="83"/>
      <c r="J180" s="83"/>
      <c r="K180" s="83"/>
      <c r="L180" s="83"/>
      <c r="M180" s="83"/>
      <c r="N180" s="83"/>
      <c r="O180" s="83"/>
      <c r="P180" s="83"/>
      <c r="Q180" s="83"/>
      <c r="R180" s="83"/>
      <c r="V180" s="50"/>
      <c r="AB180" s="83"/>
      <c r="AC180" s="83"/>
      <c r="AD180" s="50"/>
      <c r="AE180" s="43"/>
    </row>
    <row r="181" spans="4:31" ht="14.5">
      <c r="D181" s="797"/>
      <c r="F181" s="83"/>
      <c r="G181" s="83"/>
      <c r="H181" s="83"/>
      <c r="I181" s="83"/>
      <c r="J181" s="83"/>
      <c r="K181" s="83"/>
      <c r="L181" s="83"/>
      <c r="M181" s="83"/>
      <c r="N181" s="83"/>
      <c r="O181" s="83"/>
      <c r="P181" s="83"/>
      <c r="Q181" s="83"/>
      <c r="R181" s="83"/>
      <c r="V181" s="50"/>
      <c r="AB181" s="83"/>
      <c r="AC181" s="83"/>
      <c r="AD181" s="50"/>
      <c r="AE181" s="43"/>
    </row>
    <row r="182" spans="4:31" ht="14.5">
      <c r="D182" s="797"/>
      <c r="F182" s="83"/>
      <c r="G182" s="83"/>
      <c r="H182" s="83"/>
      <c r="I182" s="83"/>
      <c r="J182" s="83"/>
      <c r="K182" s="83"/>
      <c r="L182" s="83"/>
      <c r="M182" s="83"/>
      <c r="N182" s="83"/>
      <c r="O182" s="83"/>
      <c r="P182" s="83"/>
      <c r="Q182" s="83"/>
      <c r="R182" s="83"/>
      <c r="V182" s="50"/>
      <c r="AB182" s="83"/>
      <c r="AC182" s="83"/>
      <c r="AD182" s="50"/>
      <c r="AE182" s="43"/>
    </row>
    <row r="183" spans="4:31" ht="14.5">
      <c r="D183" s="797"/>
      <c r="F183" s="83"/>
      <c r="G183" s="83"/>
      <c r="H183" s="83"/>
      <c r="I183" s="83"/>
      <c r="J183" s="83"/>
      <c r="K183" s="83"/>
      <c r="L183" s="83"/>
      <c r="M183" s="83"/>
      <c r="N183" s="83"/>
      <c r="O183" s="83"/>
      <c r="P183" s="83"/>
      <c r="Q183" s="83"/>
      <c r="R183" s="83"/>
      <c r="V183" s="50"/>
      <c r="AB183" s="83"/>
      <c r="AC183" s="83"/>
      <c r="AD183" s="50"/>
      <c r="AE183" s="43"/>
    </row>
    <row r="184" spans="4:31" ht="14.5">
      <c r="D184" s="797"/>
      <c r="F184" s="83"/>
      <c r="G184" s="83"/>
      <c r="H184" s="83"/>
      <c r="I184" s="83"/>
      <c r="J184" s="83"/>
      <c r="K184" s="83"/>
      <c r="L184" s="83"/>
      <c r="M184" s="83"/>
      <c r="N184" s="83"/>
      <c r="O184" s="83"/>
      <c r="P184" s="83"/>
      <c r="Q184" s="83"/>
      <c r="R184" s="83"/>
      <c r="V184" s="50"/>
      <c r="AB184" s="83"/>
      <c r="AC184" s="83"/>
      <c r="AD184" s="50"/>
      <c r="AE184" s="43"/>
    </row>
    <row r="185" spans="4:31" ht="14.5">
      <c r="D185" s="797"/>
      <c r="F185" s="83"/>
      <c r="G185" s="83"/>
      <c r="H185" s="83"/>
      <c r="I185" s="83"/>
      <c r="J185" s="83"/>
      <c r="K185" s="83"/>
      <c r="L185" s="83"/>
      <c r="M185" s="83"/>
      <c r="N185" s="83"/>
      <c r="O185" s="83"/>
      <c r="P185" s="83"/>
      <c r="Q185" s="83"/>
      <c r="R185" s="83"/>
      <c r="V185" s="50"/>
      <c r="AB185" s="83"/>
      <c r="AC185" s="83"/>
      <c r="AD185" s="50"/>
      <c r="AE185" s="43"/>
    </row>
    <row r="186" spans="4:31" ht="14.5">
      <c r="D186" s="797"/>
      <c r="F186" s="83"/>
      <c r="G186" s="83"/>
      <c r="H186" s="83"/>
      <c r="I186" s="83"/>
      <c r="J186" s="83"/>
      <c r="K186" s="83"/>
      <c r="L186" s="83"/>
      <c r="M186" s="83"/>
      <c r="N186" s="83"/>
      <c r="O186" s="83"/>
      <c r="P186" s="83"/>
      <c r="Q186" s="83"/>
      <c r="R186" s="83"/>
      <c r="V186" s="50"/>
      <c r="AB186" s="83"/>
      <c r="AC186" s="83"/>
      <c r="AD186" s="50"/>
      <c r="AE186" s="43"/>
    </row>
    <row r="187" spans="4:31" ht="14.5">
      <c r="D187" s="797"/>
      <c r="F187" s="83"/>
      <c r="G187" s="83"/>
      <c r="H187" s="83"/>
      <c r="I187" s="83"/>
      <c r="J187" s="83"/>
      <c r="K187" s="83"/>
      <c r="L187" s="83"/>
      <c r="M187" s="83"/>
      <c r="N187" s="83"/>
      <c r="O187" s="83"/>
      <c r="P187" s="83"/>
      <c r="Q187" s="83"/>
      <c r="R187" s="83"/>
      <c r="V187" s="50"/>
      <c r="AB187" s="83"/>
      <c r="AC187" s="83"/>
      <c r="AD187" s="50"/>
      <c r="AE187" s="43"/>
    </row>
    <row r="188" spans="4:31" ht="14.5">
      <c r="D188" s="797"/>
      <c r="F188" s="83"/>
      <c r="G188" s="83"/>
      <c r="H188" s="83"/>
      <c r="I188" s="83"/>
      <c r="J188" s="83"/>
      <c r="K188" s="83"/>
      <c r="L188" s="83"/>
      <c r="M188" s="83"/>
      <c r="N188" s="83"/>
      <c r="O188" s="83"/>
      <c r="P188" s="83"/>
      <c r="Q188" s="83"/>
      <c r="R188" s="83"/>
      <c r="V188" s="50"/>
      <c r="AB188" s="83"/>
      <c r="AC188" s="83"/>
      <c r="AD188" s="50"/>
      <c r="AE188" s="43"/>
    </row>
    <row r="189" spans="4:31" ht="14.5">
      <c r="D189" s="797"/>
      <c r="F189" s="83"/>
      <c r="G189" s="83"/>
      <c r="H189" s="83"/>
      <c r="I189" s="83"/>
      <c r="J189" s="83"/>
      <c r="K189" s="83"/>
      <c r="L189" s="83"/>
      <c r="M189" s="83"/>
      <c r="N189" s="83"/>
      <c r="O189" s="83"/>
      <c r="P189" s="83"/>
      <c r="Q189" s="83"/>
      <c r="R189" s="83"/>
      <c r="V189" s="50"/>
      <c r="AB189" s="83"/>
      <c r="AC189" s="83"/>
      <c r="AD189" s="50"/>
      <c r="AE189" s="43"/>
    </row>
    <row r="190" spans="4:31" ht="14.5">
      <c r="D190" s="797"/>
      <c r="F190" s="83"/>
      <c r="G190" s="83"/>
      <c r="H190" s="83"/>
      <c r="I190" s="83"/>
      <c r="J190" s="83"/>
      <c r="K190" s="83"/>
      <c r="L190" s="83"/>
      <c r="M190" s="83"/>
      <c r="N190" s="83"/>
      <c r="O190" s="83"/>
      <c r="P190" s="83"/>
      <c r="Q190" s="83"/>
      <c r="R190" s="83"/>
      <c r="V190" s="50"/>
      <c r="AB190" s="83"/>
      <c r="AC190" s="83"/>
      <c r="AD190" s="50"/>
      <c r="AE190" s="43"/>
    </row>
    <row r="191" spans="4:31" ht="14.5">
      <c r="D191" s="797"/>
      <c r="F191" s="83"/>
      <c r="G191" s="83"/>
      <c r="H191" s="83"/>
      <c r="I191" s="83"/>
      <c r="J191" s="83"/>
      <c r="K191" s="83"/>
      <c r="L191" s="83"/>
      <c r="M191" s="83"/>
      <c r="N191" s="83"/>
      <c r="O191" s="83"/>
      <c r="P191" s="83"/>
      <c r="Q191" s="83"/>
      <c r="R191" s="83"/>
      <c r="V191" s="50"/>
      <c r="AB191" s="83"/>
      <c r="AC191" s="83"/>
      <c r="AD191" s="50"/>
      <c r="AE191" s="43"/>
    </row>
    <row r="192" spans="4:31" ht="14.5">
      <c r="D192" s="797"/>
      <c r="F192" s="83"/>
      <c r="G192" s="83"/>
      <c r="H192" s="83"/>
      <c r="I192" s="83"/>
      <c r="J192" s="83"/>
      <c r="K192" s="83"/>
      <c r="L192" s="83"/>
      <c r="M192" s="83"/>
      <c r="N192" s="83"/>
      <c r="O192" s="83"/>
      <c r="P192" s="83"/>
      <c r="Q192" s="83"/>
      <c r="R192" s="83"/>
      <c r="V192" s="50"/>
      <c r="AB192" s="83"/>
      <c r="AC192" s="83"/>
      <c r="AD192" s="50"/>
      <c r="AE192" s="43"/>
    </row>
    <row r="193" spans="4:31" ht="14.5">
      <c r="D193" s="797"/>
      <c r="F193" s="83"/>
      <c r="G193" s="83"/>
      <c r="H193" s="83"/>
      <c r="I193" s="83"/>
      <c r="J193" s="83"/>
      <c r="K193" s="83"/>
      <c r="L193" s="83"/>
      <c r="M193" s="83"/>
      <c r="N193" s="83"/>
      <c r="O193" s="83"/>
      <c r="P193" s="83"/>
      <c r="Q193" s="83"/>
      <c r="R193" s="83"/>
      <c r="V193" s="50"/>
      <c r="AB193" s="83"/>
      <c r="AC193" s="83"/>
      <c r="AD193" s="50"/>
      <c r="AE193" s="43"/>
    </row>
    <row r="194" spans="4:31" ht="14.5">
      <c r="D194" s="797"/>
      <c r="F194" s="83"/>
      <c r="G194" s="83"/>
      <c r="H194" s="83"/>
      <c r="I194" s="83"/>
      <c r="J194" s="83"/>
      <c r="K194" s="83"/>
      <c r="L194" s="83"/>
      <c r="M194" s="83"/>
      <c r="N194" s="83"/>
      <c r="O194" s="83"/>
      <c r="P194" s="83"/>
      <c r="Q194" s="83"/>
      <c r="R194" s="83"/>
      <c r="V194" s="50"/>
      <c r="AB194" s="83"/>
      <c r="AC194" s="83"/>
      <c r="AD194" s="50"/>
      <c r="AE194" s="43"/>
    </row>
    <row r="195" spans="4:31" ht="14.5">
      <c r="D195" s="797"/>
      <c r="F195" s="83"/>
      <c r="G195" s="83"/>
      <c r="H195" s="83"/>
      <c r="I195" s="83"/>
      <c r="J195" s="83"/>
      <c r="K195" s="83"/>
      <c r="L195" s="83"/>
      <c r="M195" s="83"/>
      <c r="N195" s="83"/>
      <c r="O195" s="83"/>
      <c r="P195" s="83"/>
      <c r="Q195" s="83"/>
      <c r="R195" s="83"/>
      <c r="V195" s="50"/>
      <c r="AB195" s="83"/>
      <c r="AC195" s="83"/>
      <c r="AD195" s="50"/>
      <c r="AE195" s="43"/>
    </row>
    <row r="196" spans="4:31" ht="14.5">
      <c r="D196" s="797"/>
      <c r="F196" s="83"/>
      <c r="G196" s="83"/>
      <c r="H196" s="83"/>
      <c r="I196" s="83"/>
      <c r="J196" s="83"/>
      <c r="K196" s="83"/>
      <c r="L196" s="83"/>
      <c r="M196" s="83"/>
      <c r="N196" s="83"/>
      <c r="O196" s="83"/>
      <c r="P196" s="83"/>
      <c r="Q196" s="83"/>
      <c r="R196" s="83"/>
      <c r="V196" s="50"/>
      <c r="AB196" s="83"/>
      <c r="AC196" s="83"/>
      <c r="AD196" s="50"/>
      <c r="AE196" s="43"/>
    </row>
    <row r="197" spans="4:31" ht="14.5">
      <c r="D197" s="797"/>
      <c r="F197" s="83"/>
      <c r="G197" s="83"/>
      <c r="H197" s="83"/>
      <c r="I197" s="83"/>
      <c r="J197" s="83"/>
      <c r="K197" s="83"/>
      <c r="L197" s="83"/>
      <c r="M197" s="83"/>
      <c r="N197" s="83"/>
      <c r="O197" s="83"/>
      <c r="P197" s="83"/>
      <c r="Q197" s="83"/>
      <c r="R197" s="83"/>
      <c r="V197" s="50"/>
      <c r="AB197" s="83"/>
      <c r="AC197" s="83"/>
      <c r="AD197" s="50"/>
      <c r="AE197" s="43"/>
    </row>
    <row r="198" spans="4:31" ht="14.5">
      <c r="D198" s="797"/>
      <c r="F198" s="83"/>
      <c r="G198" s="83"/>
      <c r="H198" s="83"/>
      <c r="I198" s="83"/>
      <c r="J198" s="83"/>
      <c r="K198" s="83"/>
      <c r="L198" s="83"/>
      <c r="M198" s="83"/>
      <c r="N198" s="83"/>
      <c r="O198" s="83"/>
      <c r="P198" s="83"/>
      <c r="Q198" s="83"/>
      <c r="R198" s="83"/>
      <c r="V198" s="50"/>
      <c r="AB198" s="83"/>
      <c r="AC198" s="83"/>
      <c r="AD198" s="50"/>
      <c r="AE198" s="43"/>
    </row>
    <row r="199" spans="4:31" ht="14.5">
      <c r="D199" s="797"/>
      <c r="F199" s="83"/>
      <c r="G199" s="83"/>
      <c r="H199" s="83"/>
      <c r="I199" s="83"/>
      <c r="J199" s="83"/>
      <c r="K199" s="83"/>
      <c r="L199" s="83"/>
      <c r="M199" s="83"/>
      <c r="N199" s="83"/>
      <c r="O199" s="83"/>
      <c r="P199" s="83"/>
      <c r="Q199" s="83"/>
      <c r="R199" s="83"/>
      <c r="V199" s="50"/>
      <c r="AB199" s="83"/>
      <c r="AC199" s="83"/>
      <c r="AD199" s="50"/>
      <c r="AE199" s="43"/>
    </row>
    <row r="200" spans="4:31" ht="14.5">
      <c r="D200" s="797"/>
      <c r="F200" s="83"/>
      <c r="G200" s="83"/>
      <c r="H200" s="83"/>
      <c r="I200" s="83"/>
      <c r="J200" s="83"/>
      <c r="K200" s="83"/>
      <c r="L200" s="83"/>
      <c r="M200" s="83"/>
      <c r="N200" s="83"/>
      <c r="O200" s="83"/>
      <c r="P200" s="83"/>
      <c r="Q200" s="83"/>
      <c r="R200" s="83"/>
      <c r="V200" s="50"/>
      <c r="AB200" s="83"/>
      <c r="AC200" s="83"/>
      <c r="AD200" s="50"/>
      <c r="AE200" s="43"/>
    </row>
    <row r="201" spans="4:31" ht="14.5">
      <c r="D201" s="797"/>
      <c r="F201" s="83"/>
      <c r="G201" s="83"/>
      <c r="H201" s="83"/>
      <c r="I201" s="83"/>
      <c r="J201" s="83"/>
      <c r="K201" s="83"/>
      <c r="L201" s="83"/>
      <c r="M201" s="83"/>
      <c r="N201" s="83"/>
      <c r="O201" s="83"/>
      <c r="P201" s="83"/>
      <c r="Q201" s="83"/>
      <c r="R201" s="83"/>
      <c r="V201" s="50"/>
      <c r="AB201" s="83"/>
      <c r="AC201" s="83"/>
      <c r="AD201" s="50"/>
      <c r="AE201" s="43"/>
    </row>
    <row r="202" spans="4:31" ht="14.5">
      <c r="D202" s="797"/>
      <c r="F202" s="83"/>
      <c r="G202" s="83"/>
      <c r="H202" s="83"/>
      <c r="I202" s="83"/>
      <c r="J202" s="83"/>
      <c r="K202" s="83"/>
      <c r="L202" s="83"/>
      <c r="M202" s="83"/>
      <c r="N202" s="83"/>
      <c r="O202" s="83"/>
      <c r="P202" s="83"/>
      <c r="Q202" s="83"/>
      <c r="R202" s="83"/>
      <c r="V202" s="50"/>
      <c r="AB202" s="83"/>
      <c r="AC202" s="83"/>
      <c r="AD202" s="50"/>
      <c r="AE202" s="43"/>
    </row>
    <row r="203" spans="4:31" ht="14.5">
      <c r="D203" s="797"/>
      <c r="F203" s="83"/>
      <c r="G203" s="83"/>
      <c r="H203" s="83"/>
      <c r="I203" s="83"/>
      <c r="J203" s="83"/>
      <c r="K203" s="83"/>
      <c r="L203" s="83"/>
      <c r="M203" s="83"/>
      <c r="N203" s="83"/>
      <c r="O203" s="83"/>
      <c r="P203" s="83"/>
      <c r="Q203" s="83"/>
      <c r="R203" s="83"/>
      <c r="V203" s="50"/>
      <c r="AB203" s="83"/>
      <c r="AC203" s="83"/>
      <c r="AD203" s="50"/>
      <c r="AE203" s="43"/>
    </row>
    <row r="204" spans="4:31" ht="14.5">
      <c r="D204" s="797"/>
      <c r="F204" s="83"/>
      <c r="G204" s="83"/>
      <c r="H204" s="83"/>
      <c r="I204" s="83"/>
      <c r="J204" s="83"/>
      <c r="K204" s="83"/>
      <c r="L204" s="83"/>
      <c r="M204" s="83"/>
      <c r="N204" s="83"/>
      <c r="O204" s="83"/>
      <c r="P204" s="83"/>
      <c r="Q204" s="83"/>
      <c r="R204" s="83"/>
      <c r="V204" s="50"/>
      <c r="AB204" s="83"/>
      <c r="AC204" s="83"/>
      <c r="AD204" s="50"/>
      <c r="AE204" s="43"/>
    </row>
    <row r="205" spans="4:31" ht="14.5">
      <c r="D205" s="797"/>
      <c r="F205" s="83"/>
      <c r="G205" s="83"/>
      <c r="H205" s="83"/>
      <c r="I205" s="83"/>
      <c r="J205" s="83"/>
      <c r="K205" s="83"/>
      <c r="L205" s="83"/>
      <c r="M205" s="83"/>
      <c r="N205" s="83"/>
      <c r="O205" s="83"/>
      <c r="P205" s="83"/>
      <c r="Q205" s="83"/>
      <c r="R205" s="83"/>
      <c r="V205" s="50"/>
      <c r="AB205" s="83"/>
      <c r="AC205" s="83"/>
      <c r="AD205" s="50"/>
      <c r="AE205" s="43"/>
    </row>
    <row r="206" spans="4:31" ht="14.5">
      <c r="D206" s="797"/>
      <c r="F206" s="83"/>
      <c r="G206" s="83"/>
      <c r="H206" s="83"/>
      <c r="I206" s="83"/>
      <c r="J206" s="83"/>
      <c r="K206" s="83"/>
      <c r="L206" s="83"/>
      <c r="M206" s="83"/>
      <c r="N206" s="83"/>
      <c r="O206" s="83"/>
      <c r="P206" s="83"/>
      <c r="Q206" s="83"/>
      <c r="R206" s="83"/>
      <c r="V206" s="50"/>
      <c r="AB206" s="83"/>
      <c r="AC206" s="83"/>
      <c r="AD206" s="50"/>
      <c r="AE206" s="43"/>
    </row>
    <row r="207" spans="4:31" ht="14.5">
      <c r="D207" s="797"/>
      <c r="F207" s="83"/>
      <c r="G207" s="83"/>
      <c r="H207" s="83"/>
      <c r="I207" s="83"/>
      <c r="J207" s="83"/>
      <c r="K207" s="83"/>
      <c r="L207" s="83"/>
      <c r="M207" s="83"/>
      <c r="N207" s="83"/>
      <c r="O207" s="83"/>
      <c r="P207" s="83"/>
      <c r="Q207" s="83"/>
      <c r="R207" s="83"/>
      <c r="V207" s="50"/>
      <c r="AB207" s="83"/>
      <c r="AC207" s="83"/>
      <c r="AD207" s="50"/>
      <c r="AE207" s="43"/>
    </row>
    <row r="208" spans="4:31" ht="14.5">
      <c r="D208" s="797"/>
      <c r="F208" s="83"/>
      <c r="G208" s="83"/>
      <c r="H208" s="83"/>
      <c r="I208" s="83"/>
      <c r="J208" s="83"/>
      <c r="K208" s="83"/>
      <c r="L208" s="83"/>
      <c r="M208" s="83"/>
      <c r="N208" s="83"/>
      <c r="O208" s="83"/>
      <c r="P208" s="83"/>
      <c r="Q208" s="83"/>
      <c r="R208" s="83"/>
      <c r="V208" s="50"/>
      <c r="AB208" s="83"/>
      <c r="AC208" s="83"/>
      <c r="AD208" s="50"/>
      <c r="AE208" s="43"/>
    </row>
    <row r="209" spans="4:31" ht="14.5">
      <c r="D209" s="797"/>
      <c r="F209" s="83"/>
      <c r="G209" s="83"/>
      <c r="H209" s="83"/>
      <c r="I209" s="83"/>
      <c r="J209" s="83"/>
      <c r="K209" s="83"/>
      <c r="L209" s="83"/>
      <c r="M209" s="83"/>
      <c r="N209" s="83"/>
      <c r="O209" s="83"/>
      <c r="P209" s="83"/>
      <c r="Q209" s="83"/>
      <c r="R209" s="83"/>
      <c r="V209" s="50"/>
      <c r="AB209" s="83"/>
      <c r="AC209" s="83"/>
      <c r="AD209" s="50"/>
      <c r="AE209" s="43"/>
    </row>
    <row r="210" spans="4:31" ht="14.5">
      <c r="D210" s="797"/>
      <c r="F210" s="83"/>
      <c r="G210" s="83"/>
      <c r="H210" s="83"/>
      <c r="I210" s="83"/>
      <c r="J210" s="83"/>
      <c r="K210" s="83"/>
      <c r="L210" s="83"/>
      <c r="M210" s="83"/>
      <c r="N210" s="83"/>
      <c r="O210" s="83"/>
      <c r="P210" s="83"/>
      <c r="Q210" s="83"/>
      <c r="R210" s="83"/>
      <c r="V210" s="50"/>
      <c r="AB210" s="83"/>
      <c r="AC210" s="83"/>
      <c r="AD210" s="50"/>
      <c r="AE210" s="43"/>
    </row>
    <row r="211" spans="4:31" ht="14.5">
      <c r="D211" s="797"/>
      <c r="F211" s="83"/>
      <c r="G211" s="83"/>
      <c r="H211" s="83"/>
      <c r="I211" s="83"/>
      <c r="J211" s="83"/>
      <c r="K211" s="83"/>
      <c r="L211" s="83"/>
      <c r="M211" s="83"/>
      <c r="N211" s="83"/>
      <c r="O211" s="83"/>
      <c r="P211" s="83"/>
      <c r="Q211" s="83"/>
      <c r="R211" s="83"/>
      <c r="V211" s="50"/>
      <c r="AB211" s="83"/>
      <c r="AC211" s="83"/>
      <c r="AD211" s="50"/>
      <c r="AE211" s="43"/>
    </row>
    <row r="212" spans="4:31" ht="14.5">
      <c r="D212" s="797"/>
      <c r="F212" s="83"/>
      <c r="G212" s="83"/>
      <c r="H212" s="83"/>
      <c r="I212" s="83"/>
      <c r="J212" s="83"/>
      <c r="K212" s="83"/>
      <c r="L212" s="83"/>
      <c r="M212" s="83"/>
      <c r="N212" s="83"/>
      <c r="O212" s="83"/>
      <c r="P212" s="83"/>
      <c r="Q212" s="83"/>
      <c r="R212" s="83"/>
      <c r="V212" s="50"/>
      <c r="AB212" s="83"/>
      <c r="AC212" s="83"/>
      <c r="AD212" s="50"/>
      <c r="AE212" s="43"/>
    </row>
    <row r="213" spans="4:31" ht="14.5">
      <c r="D213" s="797"/>
      <c r="F213" s="83"/>
      <c r="G213" s="83"/>
      <c r="H213" s="83"/>
      <c r="I213" s="83"/>
      <c r="J213" s="83"/>
      <c r="K213" s="83"/>
      <c r="L213" s="83"/>
      <c r="M213" s="83"/>
      <c r="N213" s="83"/>
      <c r="O213" s="83"/>
      <c r="P213" s="83"/>
      <c r="Q213" s="83"/>
      <c r="R213" s="83"/>
      <c r="V213" s="50"/>
      <c r="AB213" s="83"/>
      <c r="AC213" s="83"/>
      <c r="AD213" s="50"/>
      <c r="AE213" s="43"/>
    </row>
    <row r="214" spans="4:31" ht="14.5">
      <c r="D214" s="797"/>
      <c r="F214" s="83"/>
      <c r="G214" s="83"/>
      <c r="H214" s="83"/>
      <c r="I214" s="83"/>
      <c r="J214" s="83"/>
      <c r="K214" s="83"/>
      <c r="L214" s="83"/>
      <c r="M214" s="83"/>
      <c r="N214" s="83"/>
      <c r="O214" s="83"/>
      <c r="P214" s="83"/>
      <c r="Q214" s="83"/>
      <c r="R214" s="83"/>
      <c r="V214" s="50"/>
      <c r="AB214" s="83"/>
      <c r="AC214" s="83"/>
      <c r="AD214" s="50"/>
      <c r="AE214" s="43"/>
    </row>
    <row r="215" spans="4:31" ht="14.5">
      <c r="D215" s="797"/>
      <c r="F215" s="83"/>
      <c r="G215" s="83"/>
      <c r="H215" s="83"/>
      <c r="I215" s="83"/>
      <c r="J215" s="83"/>
      <c r="K215" s="83"/>
      <c r="L215" s="83"/>
      <c r="M215" s="83"/>
      <c r="N215" s="83"/>
      <c r="O215" s="83"/>
      <c r="P215" s="83"/>
      <c r="Q215" s="83"/>
      <c r="R215" s="83"/>
      <c r="V215" s="50"/>
      <c r="AB215" s="83"/>
      <c r="AC215" s="83"/>
      <c r="AD215" s="50"/>
      <c r="AE215" s="43"/>
    </row>
    <row r="216" spans="4:31" ht="14.5">
      <c r="D216" s="797"/>
      <c r="F216" s="83"/>
      <c r="G216" s="83"/>
      <c r="H216" s="83"/>
      <c r="I216" s="83"/>
      <c r="J216" s="83"/>
      <c r="K216" s="83"/>
      <c r="L216" s="83"/>
      <c r="M216" s="83"/>
      <c r="N216" s="83"/>
      <c r="O216" s="83"/>
      <c r="P216" s="83"/>
      <c r="Q216" s="83"/>
      <c r="R216" s="83"/>
      <c r="V216" s="50"/>
      <c r="AB216" s="83"/>
      <c r="AC216" s="83"/>
      <c r="AD216" s="50"/>
      <c r="AE216" s="43"/>
    </row>
    <row r="217" spans="4:31" ht="14.5">
      <c r="D217" s="797"/>
      <c r="F217" s="83"/>
      <c r="G217" s="83"/>
      <c r="H217" s="83"/>
      <c r="I217" s="83"/>
      <c r="J217" s="83"/>
      <c r="K217" s="83"/>
      <c r="L217" s="83"/>
      <c r="M217" s="83"/>
      <c r="N217" s="83"/>
      <c r="O217" s="83"/>
      <c r="P217" s="83"/>
      <c r="Q217" s="83"/>
      <c r="R217" s="83"/>
      <c r="V217" s="50"/>
      <c r="AB217" s="83"/>
      <c r="AC217" s="83"/>
      <c r="AD217" s="50"/>
      <c r="AE217" s="43"/>
    </row>
    <row r="218" spans="4:31" ht="14.5">
      <c r="D218" s="797"/>
      <c r="F218" s="83"/>
      <c r="G218" s="83"/>
      <c r="H218" s="83"/>
      <c r="I218" s="83"/>
      <c r="J218" s="83"/>
      <c r="K218" s="83"/>
      <c r="L218" s="83"/>
      <c r="M218" s="83"/>
      <c r="N218" s="83"/>
      <c r="O218" s="83"/>
      <c r="P218" s="83"/>
      <c r="Q218" s="83"/>
      <c r="R218" s="83"/>
      <c r="V218" s="50"/>
      <c r="AB218" s="83"/>
      <c r="AC218" s="83"/>
      <c r="AD218" s="50"/>
      <c r="AE218" s="43"/>
    </row>
    <row r="219" spans="4:31" ht="14.5">
      <c r="D219" s="797"/>
      <c r="F219" s="83"/>
      <c r="G219" s="83"/>
      <c r="H219" s="83"/>
      <c r="I219" s="83"/>
      <c r="J219" s="83"/>
      <c r="K219" s="83"/>
      <c r="L219" s="83"/>
      <c r="M219" s="83"/>
      <c r="N219" s="83"/>
      <c r="O219" s="83"/>
      <c r="P219" s="83"/>
      <c r="Q219" s="83"/>
      <c r="R219" s="83"/>
      <c r="V219" s="50"/>
      <c r="AB219" s="83"/>
      <c r="AC219" s="83"/>
      <c r="AD219" s="50"/>
      <c r="AE219" s="43"/>
    </row>
    <row r="220" spans="4:31" ht="14.5">
      <c r="D220" s="797"/>
      <c r="F220" s="83"/>
      <c r="G220" s="83"/>
      <c r="H220" s="83"/>
      <c r="I220" s="83"/>
      <c r="J220" s="83"/>
      <c r="K220" s="83"/>
      <c r="L220" s="83"/>
      <c r="M220" s="83"/>
      <c r="N220" s="83"/>
      <c r="O220" s="83"/>
      <c r="P220" s="83"/>
      <c r="Q220" s="83"/>
      <c r="R220" s="83"/>
      <c r="V220" s="50"/>
      <c r="AB220" s="83"/>
      <c r="AC220" s="83"/>
      <c r="AD220" s="50"/>
      <c r="AE220" s="43"/>
    </row>
    <row r="221" spans="4:31" ht="14.5">
      <c r="D221" s="797"/>
      <c r="F221" s="83"/>
      <c r="G221" s="83"/>
      <c r="H221" s="83"/>
      <c r="I221" s="83"/>
      <c r="J221" s="83"/>
      <c r="K221" s="83"/>
      <c r="L221" s="83"/>
      <c r="M221" s="83"/>
      <c r="N221" s="83"/>
      <c r="O221" s="83"/>
      <c r="P221" s="83"/>
      <c r="Q221" s="83"/>
      <c r="R221" s="83"/>
      <c r="V221" s="50"/>
      <c r="AB221" s="83"/>
      <c r="AC221" s="83"/>
      <c r="AD221" s="50"/>
      <c r="AE221" s="43"/>
    </row>
    <row r="222" spans="4:31" ht="14.5">
      <c r="D222" s="797"/>
      <c r="F222" s="83"/>
      <c r="G222" s="83"/>
      <c r="H222" s="83"/>
      <c r="I222" s="83"/>
      <c r="J222" s="83"/>
      <c r="K222" s="83"/>
      <c r="L222" s="83"/>
      <c r="M222" s="83"/>
      <c r="N222" s="83"/>
      <c r="O222" s="83"/>
      <c r="P222" s="83"/>
      <c r="Q222" s="83"/>
      <c r="R222" s="83"/>
      <c r="V222" s="50"/>
      <c r="AB222" s="83"/>
      <c r="AC222" s="83"/>
      <c r="AD222" s="50"/>
      <c r="AE222" s="43"/>
    </row>
    <row r="223" spans="4:31" ht="14.5">
      <c r="D223" s="797"/>
      <c r="F223" s="83"/>
      <c r="G223" s="83"/>
      <c r="H223" s="83"/>
      <c r="I223" s="83"/>
      <c r="J223" s="83"/>
      <c r="K223" s="83"/>
      <c r="L223" s="83"/>
      <c r="M223" s="83"/>
      <c r="N223" s="83"/>
      <c r="O223" s="83"/>
      <c r="P223" s="83"/>
      <c r="Q223" s="83"/>
      <c r="R223" s="83"/>
      <c r="V223" s="50"/>
      <c r="AB223" s="83"/>
      <c r="AC223" s="83"/>
      <c r="AD223" s="50"/>
      <c r="AE223" s="43"/>
    </row>
    <row r="224" spans="4:31" ht="14.5">
      <c r="D224" s="797"/>
      <c r="F224" s="83"/>
      <c r="G224" s="83"/>
      <c r="H224" s="83"/>
      <c r="I224" s="83"/>
      <c r="J224" s="83"/>
      <c r="K224" s="83"/>
      <c r="L224" s="83"/>
      <c r="M224" s="83"/>
      <c r="N224" s="83"/>
      <c r="O224" s="83"/>
      <c r="P224" s="83"/>
      <c r="Q224" s="83"/>
      <c r="R224" s="83"/>
      <c r="V224" s="50"/>
      <c r="AB224" s="83"/>
      <c r="AC224" s="83"/>
      <c r="AD224" s="50"/>
      <c r="AE224" s="43"/>
    </row>
    <row r="225" spans="4:31" ht="14.5">
      <c r="D225" s="797"/>
      <c r="F225" s="83"/>
      <c r="G225" s="83"/>
      <c r="H225" s="83"/>
      <c r="I225" s="83"/>
      <c r="J225" s="83"/>
      <c r="K225" s="83"/>
      <c r="L225" s="83"/>
      <c r="M225" s="83"/>
      <c r="N225" s="83"/>
      <c r="O225" s="83"/>
      <c r="P225" s="83"/>
      <c r="Q225" s="83"/>
      <c r="R225" s="83"/>
      <c r="V225" s="50"/>
      <c r="AB225" s="83"/>
      <c r="AC225" s="83"/>
      <c r="AD225" s="50"/>
      <c r="AE225" s="43"/>
    </row>
    <row r="226" spans="4:31" ht="14.5">
      <c r="D226" s="797"/>
      <c r="F226" s="83"/>
      <c r="G226" s="83"/>
      <c r="H226" s="83"/>
      <c r="I226" s="83"/>
      <c r="J226" s="83"/>
      <c r="K226" s="83"/>
      <c r="L226" s="83"/>
      <c r="M226" s="83"/>
      <c r="N226" s="83"/>
      <c r="O226" s="83"/>
      <c r="P226" s="83"/>
      <c r="Q226" s="83"/>
      <c r="R226" s="83"/>
      <c r="V226" s="50"/>
      <c r="AB226" s="83"/>
      <c r="AC226" s="83"/>
      <c r="AD226" s="50"/>
      <c r="AE226" s="43"/>
    </row>
    <row r="227" spans="4:31" ht="14.5">
      <c r="D227" s="797"/>
      <c r="F227" s="83"/>
      <c r="G227" s="83"/>
      <c r="H227" s="83"/>
      <c r="I227" s="83"/>
      <c r="J227" s="83"/>
      <c r="K227" s="83"/>
      <c r="L227" s="83"/>
      <c r="M227" s="83"/>
      <c r="N227" s="83"/>
      <c r="O227" s="83"/>
      <c r="P227" s="83"/>
      <c r="Q227" s="83"/>
      <c r="R227" s="83"/>
      <c r="V227" s="50"/>
      <c r="AB227" s="83"/>
      <c r="AC227" s="83"/>
      <c r="AD227" s="50"/>
      <c r="AE227" s="43"/>
    </row>
    <row r="228" spans="4:31" ht="14.5">
      <c r="D228" s="797"/>
      <c r="F228" s="83"/>
      <c r="G228" s="83"/>
      <c r="H228" s="83"/>
      <c r="I228" s="83"/>
      <c r="J228" s="83"/>
      <c r="K228" s="83"/>
      <c r="L228" s="83"/>
      <c r="M228" s="83"/>
      <c r="N228" s="83"/>
      <c r="O228" s="83"/>
      <c r="P228" s="83"/>
      <c r="Q228" s="83"/>
      <c r="R228" s="83"/>
      <c r="V228" s="50"/>
      <c r="AB228" s="83"/>
      <c r="AC228" s="83"/>
      <c r="AD228" s="50"/>
      <c r="AE228" s="43"/>
    </row>
    <row r="229" spans="4:31" ht="14.5">
      <c r="D229" s="797"/>
      <c r="F229" s="83"/>
      <c r="G229" s="83"/>
      <c r="H229" s="83"/>
      <c r="I229" s="83"/>
      <c r="J229" s="83"/>
      <c r="K229" s="83"/>
      <c r="L229" s="83"/>
      <c r="M229" s="83"/>
      <c r="N229" s="83"/>
      <c r="O229" s="83"/>
      <c r="P229" s="83"/>
      <c r="Q229" s="83"/>
      <c r="R229" s="83"/>
      <c r="V229" s="50"/>
      <c r="AB229" s="83"/>
      <c r="AC229" s="83"/>
      <c r="AD229" s="50"/>
      <c r="AE229" s="43"/>
    </row>
    <row r="230" spans="4:31" ht="14.5">
      <c r="D230" s="797"/>
      <c r="F230" s="83"/>
      <c r="G230" s="83"/>
      <c r="H230" s="83"/>
      <c r="I230" s="83"/>
      <c r="J230" s="83"/>
      <c r="K230" s="83"/>
      <c r="L230" s="83"/>
      <c r="M230" s="83"/>
      <c r="N230" s="83"/>
      <c r="O230" s="83"/>
      <c r="P230" s="83"/>
      <c r="Q230" s="83"/>
      <c r="R230" s="83"/>
      <c r="V230" s="50"/>
      <c r="AB230" s="83"/>
      <c r="AC230" s="83"/>
      <c r="AD230" s="50"/>
      <c r="AE230" s="43"/>
    </row>
    <row r="231" spans="4:31" ht="14.5">
      <c r="D231" s="797"/>
      <c r="F231" s="83"/>
      <c r="G231" s="83"/>
      <c r="H231" s="83"/>
      <c r="I231" s="83"/>
      <c r="J231" s="83"/>
      <c r="K231" s="83"/>
      <c r="L231" s="83"/>
      <c r="M231" s="83"/>
      <c r="N231" s="83"/>
      <c r="O231" s="83"/>
      <c r="P231" s="83"/>
      <c r="Q231" s="83"/>
      <c r="R231" s="83"/>
      <c r="V231" s="50"/>
      <c r="AB231" s="83"/>
      <c r="AC231" s="83"/>
      <c r="AD231" s="50"/>
      <c r="AE231" s="43"/>
    </row>
    <row r="232" spans="4:31" ht="14.5">
      <c r="D232" s="797"/>
      <c r="F232" s="83"/>
      <c r="G232" s="83"/>
      <c r="H232" s="83"/>
      <c r="I232" s="83"/>
      <c r="J232" s="83"/>
      <c r="K232" s="83"/>
      <c r="L232" s="83"/>
      <c r="M232" s="83"/>
      <c r="N232" s="83"/>
      <c r="O232" s="83"/>
      <c r="P232" s="83"/>
      <c r="Q232" s="83"/>
      <c r="R232" s="83"/>
      <c r="V232" s="50"/>
      <c r="AB232" s="83"/>
      <c r="AC232" s="83"/>
      <c r="AD232" s="50"/>
      <c r="AE232" s="43"/>
    </row>
    <row r="233" spans="4:31" ht="14.5">
      <c r="D233" s="797"/>
      <c r="F233" s="83"/>
      <c r="G233" s="83"/>
      <c r="H233" s="83"/>
      <c r="I233" s="83"/>
      <c r="J233" s="83"/>
      <c r="K233" s="83"/>
      <c r="L233" s="83"/>
      <c r="M233" s="83"/>
      <c r="N233" s="83"/>
      <c r="O233" s="83"/>
      <c r="P233" s="83"/>
      <c r="Q233" s="83"/>
      <c r="R233" s="83"/>
      <c r="V233" s="50"/>
      <c r="AB233" s="83"/>
      <c r="AC233" s="83"/>
      <c r="AD233" s="50"/>
      <c r="AE233" s="43"/>
    </row>
    <row r="234" spans="4:31" ht="14.5">
      <c r="D234" s="797"/>
      <c r="F234" s="83"/>
      <c r="G234" s="83"/>
      <c r="H234" s="83"/>
      <c r="I234" s="83"/>
      <c r="J234" s="83"/>
      <c r="K234" s="83"/>
      <c r="L234" s="83"/>
      <c r="M234" s="83"/>
      <c r="N234" s="83"/>
      <c r="O234" s="83"/>
      <c r="P234" s="83"/>
      <c r="Q234" s="83"/>
      <c r="R234" s="83"/>
      <c r="V234" s="50"/>
      <c r="AB234" s="83"/>
      <c r="AC234" s="83"/>
      <c r="AD234" s="50"/>
      <c r="AE234" s="43"/>
    </row>
    <row r="235" spans="4:31" ht="14.5">
      <c r="D235" s="797"/>
      <c r="F235" s="83"/>
      <c r="G235" s="83"/>
      <c r="H235" s="83"/>
      <c r="I235" s="83"/>
      <c r="J235" s="83"/>
      <c r="K235" s="83"/>
      <c r="L235" s="83"/>
      <c r="M235" s="83"/>
      <c r="N235" s="83"/>
      <c r="O235" s="83"/>
      <c r="P235" s="83"/>
      <c r="Q235" s="83"/>
      <c r="R235" s="83"/>
      <c r="V235" s="50"/>
      <c r="AB235" s="83"/>
      <c r="AC235" s="83"/>
      <c r="AD235" s="50"/>
      <c r="AE235" s="43"/>
    </row>
    <row r="236" spans="4:31" ht="14.5">
      <c r="D236" s="797"/>
      <c r="F236" s="83"/>
      <c r="G236" s="83"/>
      <c r="H236" s="83"/>
      <c r="I236" s="83"/>
      <c r="J236" s="83"/>
      <c r="K236" s="83"/>
      <c r="L236" s="83"/>
      <c r="M236" s="83"/>
      <c r="N236" s="83"/>
      <c r="O236" s="83"/>
      <c r="P236" s="83"/>
      <c r="Q236" s="83"/>
      <c r="R236" s="83"/>
      <c r="V236" s="50"/>
      <c r="AB236" s="83"/>
      <c r="AC236" s="83"/>
      <c r="AD236" s="50"/>
      <c r="AE236" s="43"/>
    </row>
    <row r="237" spans="4:31" ht="14.5">
      <c r="D237" s="797"/>
      <c r="F237" s="83"/>
      <c r="G237" s="83"/>
      <c r="H237" s="83"/>
      <c r="I237" s="83"/>
      <c r="J237" s="83"/>
      <c r="K237" s="83"/>
      <c r="L237" s="83"/>
      <c r="M237" s="83"/>
      <c r="N237" s="83"/>
      <c r="O237" s="83"/>
      <c r="P237" s="83"/>
      <c r="Q237" s="83"/>
      <c r="R237" s="83"/>
      <c r="V237" s="50"/>
      <c r="AB237" s="83"/>
      <c r="AC237" s="83"/>
      <c r="AD237" s="50"/>
      <c r="AE237" s="43"/>
    </row>
    <row r="238" spans="4:31" ht="14.5">
      <c r="D238" s="797"/>
      <c r="F238" s="83"/>
      <c r="G238" s="83"/>
      <c r="H238" s="83"/>
      <c r="I238" s="83"/>
      <c r="J238" s="83"/>
      <c r="K238" s="83"/>
      <c r="L238" s="83"/>
      <c r="M238" s="83"/>
      <c r="N238" s="83"/>
      <c r="O238" s="83"/>
      <c r="P238" s="83"/>
      <c r="Q238" s="83"/>
      <c r="R238" s="83"/>
      <c r="V238" s="50"/>
      <c r="AB238" s="83"/>
      <c r="AC238" s="83"/>
      <c r="AD238" s="50"/>
      <c r="AE238" s="43"/>
    </row>
    <row r="239" spans="4:31" ht="14.5">
      <c r="D239" s="797"/>
      <c r="F239" s="83"/>
      <c r="G239" s="83"/>
      <c r="H239" s="83"/>
      <c r="I239" s="83"/>
      <c r="J239" s="83"/>
      <c r="K239" s="83"/>
      <c r="L239" s="83"/>
      <c r="M239" s="83"/>
      <c r="N239" s="83"/>
      <c r="O239" s="83"/>
      <c r="P239" s="83"/>
      <c r="Q239" s="83"/>
      <c r="R239" s="83"/>
      <c r="V239" s="50"/>
      <c r="AB239" s="83"/>
      <c r="AC239" s="83"/>
      <c r="AD239" s="50"/>
      <c r="AE239" s="43"/>
    </row>
    <row r="240" spans="4:31" ht="14.5">
      <c r="D240" s="797"/>
      <c r="F240" s="83"/>
      <c r="G240" s="83"/>
      <c r="H240" s="83"/>
      <c r="I240" s="83"/>
      <c r="J240" s="83"/>
      <c r="K240" s="83"/>
      <c r="L240" s="83"/>
      <c r="M240" s="83"/>
      <c r="N240" s="83"/>
      <c r="O240" s="83"/>
      <c r="P240" s="83"/>
      <c r="Q240" s="83"/>
      <c r="R240" s="83"/>
      <c r="V240" s="50"/>
      <c r="AB240" s="83"/>
      <c r="AC240" s="83"/>
      <c r="AD240" s="50"/>
      <c r="AE240" s="43"/>
    </row>
    <row r="241" spans="4:31" ht="14.5">
      <c r="D241" s="797"/>
      <c r="F241" s="83"/>
      <c r="G241" s="83"/>
      <c r="H241" s="83"/>
      <c r="I241" s="83"/>
      <c r="J241" s="83"/>
      <c r="K241" s="83"/>
      <c r="L241" s="83"/>
      <c r="M241" s="83"/>
      <c r="N241" s="83"/>
      <c r="O241" s="83"/>
      <c r="P241" s="83"/>
      <c r="Q241" s="83"/>
      <c r="R241" s="83"/>
      <c r="V241" s="50"/>
      <c r="AB241" s="83"/>
      <c r="AC241" s="83"/>
      <c r="AD241" s="50"/>
      <c r="AE241" s="43"/>
    </row>
    <row r="242" spans="4:31" ht="14.5">
      <c r="D242" s="797"/>
      <c r="F242" s="83"/>
      <c r="G242" s="83"/>
      <c r="H242" s="83"/>
      <c r="I242" s="83"/>
      <c r="J242" s="83"/>
      <c r="K242" s="83"/>
      <c r="L242" s="83"/>
      <c r="M242" s="83"/>
      <c r="N242" s="83"/>
      <c r="O242" s="83"/>
      <c r="P242" s="83"/>
      <c r="Q242" s="83"/>
      <c r="R242" s="83"/>
      <c r="V242" s="50"/>
      <c r="AB242" s="83"/>
      <c r="AC242" s="83"/>
      <c r="AD242" s="50"/>
      <c r="AE242" s="43"/>
    </row>
    <row r="243" spans="4:31" ht="14.5">
      <c r="D243" s="797"/>
      <c r="F243" s="83"/>
      <c r="G243" s="83"/>
      <c r="H243" s="83"/>
      <c r="I243" s="83"/>
      <c r="J243" s="83"/>
      <c r="K243" s="83"/>
      <c r="L243" s="83"/>
      <c r="M243" s="83"/>
      <c r="N243" s="83"/>
      <c r="O243" s="83"/>
      <c r="P243" s="83"/>
      <c r="Q243" s="83"/>
      <c r="R243" s="83"/>
      <c r="V243" s="50"/>
      <c r="AB243" s="83"/>
      <c r="AC243" s="83"/>
      <c r="AD243" s="50"/>
      <c r="AE243" s="43"/>
    </row>
    <row r="244" spans="4:31" ht="14.5">
      <c r="D244" s="797"/>
      <c r="F244" s="83"/>
      <c r="G244" s="83"/>
      <c r="H244" s="83"/>
      <c r="I244" s="83"/>
      <c r="J244" s="83"/>
      <c r="K244" s="83"/>
      <c r="L244" s="83"/>
      <c r="M244" s="83"/>
      <c r="N244" s="83"/>
      <c r="O244" s="83"/>
      <c r="P244" s="83"/>
      <c r="Q244" s="83"/>
      <c r="R244" s="83"/>
      <c r="V244" s="50"/>
      <c r="AB244" s="83"/>
      <c r="AC244" s="83"/>
      <c r="AD244" s="50"/>
      <c r="AE244" s="43"/>
    </row>
    <row r="245" spans="4:31" ht="14.5">
      <c r="D245" s="797"/>
      <c r="F245" s="83"/>
      <c r="G245" s="83"/>
      <c r="H245" s="83"/>
      <c r="I245" s="83"/>
      <c r="J245" s="83"/>
      <c r="K245" s="83"/>
      <c r="L245" s="83"/>
      <c r="M245" s="83"/>
      <c r="N245" s="83"/>
      <c r="O245" s="83"/>
      <c r="P245" s="83"/>
      <c r="Q245" s="83"/>
      <c r="R245" s="83"/>
      <c r="V245" s="50"/>
      <c r="AB245" s="83"/>
      <c r="AC245" s="83"/>
      <c r="AD245" s="50"/>
      <c r="AE245" s="43"/>
    </row>
    <row r="246" spans="4:31" ht="14.5">
      <c r="D246" s="797"/>
      <c r="F246" s="83"/>
      <c r="G246" s="83"/>
      <c r="H246" s="83"/>
      <c r="I246" s="83"/>
      <c r="J246" s="83"/>
      <c r="K246" s="83"/>
      <c r="L246" s="83"/>
      <c r="M246" s="83"/>
      <c r="N246" s="83"/>
      <c r="O246" s="83"/>
      <c r="P246" s="83"/>
      <c r="Q246" s="83"/>
      <c r="R246" s="83"/>
      <c r="V246" s="50"/>
      <c r="AB246" s="83"/>
      <c r="AC246" s="83"/>
      <c r="AD246" s="50"/>
      <c r="AE246" s="43"/>
    </row>
    <row r="247" spans="4:31" ht="14.5">
      <c r="D247" s="797"/>
      <c r="F247" s="83"/>
      <c r="G247" s="83"/>
      <c r="H247" s="83"/>
      <c r="I247" s="83"/>
      <c r="J247" s="83"/>
      <c r="K247" s="83"/>
      <c r="L247" s="83"/>
      <c r="M247" s="83"/>
      <c r="N247" s="83"/>
      <c r="O247" s="83"/>
      <c r="P247" s="83"/>
      <c r="Q247" s="83"/>
      <c r="R247" s="83"/>
      <c r="V247" s="50"/>
      <c r="AB247" s="83"/>
      <c r="AC247" s="83"/>
      <c r="AD247" s="50"/>
      <c r="AE247" s="43"/>
    </row>
    <row r="248" spans="4:31" ht="14.5">
      <c r="D248" s="797"/>
      <c r="F248" s="83"/>
      <c r="G248" s="83"/>
      <c r="H248" s="83"/>
      <c r="I248" s="83"/>
      <c r="J248" s="83"/>
      <c r="K248" s="83"/>
      <c r="L248" s="83"/>
      <c r="M248" s="83"/>
      <c r="N248" s="83"/>
      <c r="O248" s="83"/>
      <c r="P248" s="83"/>
      <c r="Q248" s="83"/>
      <c r="R248" s="83"/>
      <c r="V248" s="50"/>
      <c r="AB248" s="83"/>
      <c r="AC248" s="83"/>
      <c r="AD248" s="50"/>
      <c r="AE248" s="43"/>
    </row>
    <row r="249" spans="4:31" ht="14.5">
      <c r="D249" s="797"/>
      <c r="F249" s="83"/>
      <c r="G249" s="83"/>
      <c r="H249" s="83"/>
      <c r="I249" s="83"/>
      <c r="J249" s="83"/>
      <c r="K249" s="83"/>
      <c r="L249" s="83"/>
      <c r="M249" s="83"/>
      <c r="N249" s="83"/>
      <c r="O249" s="83"/>
      <c r="P249" s="83"/>
      <c r="Q249" s="83"/>
      <c r="R249" s="83"/>
      <c r="V249" s="50"/>
      <c r="AB249" s="83"/>
      <c r="AC249" s="83"/>
      <c r="AD249" s="50"/>
      <c r="AE249" s="43"/>
    </row>
    <row r="250" spans="4:31" ht="14.5">
      <c r="D250" s="797"/>
      <c r="F250" s="83"/>
      <c r="G250" s="83"/>
      <c r="H250" s="83"/>
      <c r="I250" s="83"/>
      <c r="J250" s="83"/>
      <c r="K250" s="83"/>
      <c r="L250" s="83"/>
      <c r="M250" s="83"/>
      <c r="N250" s="83"/>
      <c r="O250" s="83"/>
      <c r="P250" s="83"/>
      <c r="Q250" s="83"/>
      <c r="R250" s="83"/>
      <c r="V250" s="50"/>
      <c r="AB250" s="83"/>
      <c r="AC250" s="83"/>
      <c r="AD250" s="50"/>
      <c r="AE250" s="43"/>
    </row>
    <row r="251" spans="4:31" ht="14.5">
      <c r="D251" s="797"/>
      <c r="F251" s="83"/>
      <c r="G251" s="83"/>
      <c r="H251" s="83"/>
      <c r="I251" s="83"/>
      <c r="J251" s="83"/>
      <c r="K251" s="83"/>
      <c r="L251" s="83"/>
      <c r="M251" s="83"/>
      <c r="N251" s="83"/>
      <c r="O251" s="83"/>
      <c r="P251" s="83"/>
      <c r="Q251" s="83"/>
      <c r="R251" s="83"/>
      <c r="V251" s="50"/>
      <c r="AB251" s="83"/>
      <c r="AC251" s="83"/>
      <c r="AD251" s="50"/>
      <c r="AE251" s="43"/>
    </row>
    <row r="252" spans="4:31" ht="14.5">
      <c r="D252" s="797"/>
      <c r="F252" s="83"/>
      <c r="G252" s="83"/>
      <c r="H252" s="83"/>
      <c r="I252" s="83"/>
      <c r="J252" s="83"/>
      <c r="K252" s="83"/>
      <c r="L252" s="83"/>
      <c r="M252" s="83"/>
      <c r="N252" s="83"/>
      <c r="O252" s="83"/>
      <c r="P252" s="83"/>
      <c r="Q252" s="83"/>
      <c r="R252" s="83"/>
      <c r="V252" s="50"/>
      <c r="AB252" s="83"/>
      <c r="AC252" s="83"/>
      <c r="AD252" s="50"/>
      <c r="AE252" s="43"/>
    </row>
    <row r="253" spans="4:31" ht="14.5">
      <c r="D253" s="797"/>
      <c r="F253" s="83"/>
      <c r="G253" s="83"/>
      <c r="H253" s="83"/>
      <c r="I253" s="83"/>
      <c r="J253" s="83"/>
      <c r="K253" s="83"/>
      <c r="L253" s="83"/>
      <c r="M253" s="83"/>
      <c r="N253" s="83"/>
      <c r="O253" s="83"/>
      <c r="P253" s="83"/>
      <c r="Q253" s="83"/>
      <c r="R253" s="83"/>
      <c r="V253" s="50"/>
      <c r="AB253" s="83"/>
      <c r="AC253" s="83"/>
      <c r="AD253" s="50"/>
      <c r="AE253" s="43"/>
    </row>
    <row r="254" spans="4:31" ht="14.5">
      <c r="D254" s="797"/>
      <c r="F254" s="83"/>
      <c r="G254" s="83"/>
      <c r="H254" s="83"/>
      <c r="I254" s="83"/>
      <c r="J254" s="83"/>
      <c r="K254" s="83"/>
      <c r="L254" s="83"/>
      <c r="M254" s="83"/>
      <c r="N254" s="83"/>
      <c r="O254" s="83"/>
      <c r="P254" s="83"/>
      <c r="Q254" s="83"/>
      <c r="R254" s="83"/>
      <c r="V254" s="50"/>
      <c r="AB254" s="83"/>
      <c r="AC254" s="83"/>
      <c r="AD254" s="50"/>
      <c r="AE254" s="43"/>
    </row>
    <row r="255" spans="4:31" ht="14.5">
      <c r="D255" s="797"/>
      <c r="F255" s="83"/>
      <c r="G255" s="83"/>
      <c r="H255" s="83"/>
      <c r="I255" s="83"/>
      <c r="J255" s="83"/>
      <c r="K255" s="83"/>
      <c r="L255" s="83"/>
      <c r="M255" s="83"/>
      <c r="N255" s="83"/>
      <c r="O255" s="83"/>
      <c r="P255" s="83"/>
      <c r="Q255" s="83"/>
      <c r="R255" s="83"/>
      <c r="V255" s="50"/>
      <c r="AB255" s="83"/>
      <c r="AC255" s="83"/>
      <c r="AD255" s="50"/>
      <c r="AE255" s="43"/>
    </row>
    <row r="256" spans="4:31" ht="14.5">
      <c r="D256" s="797"/>
      <c r="F256" s="83"/>
      <c r="G256" s="83"/>
      <c r="H256" s="83"/>
      <c r="I256" s="83"/>
      <c r="J256" s="83"/>
      <c r="K256" s="83"/>
      <c r="L256" s="83"/>
      <c r="M256" s="83"/>
      <c r="N256" s="83"/>
      <c r="O256" s="83"/>
      <c r="P256" s="83"/>
      <c r="Q256" s="83"/>
      <c r="R256" s="83"/>
      <c r="V256" s="50"/>
      <c r="AB256" s="83"/>
      <c r="AC256" s="83"/>
      <c r="AD256" s="50"/>
      <c r="AE256" s="43"/>
    </row>
    <row r="257" spans="4:31" ht="14.5">
      <c r="D257" s="797"/>
      <c r="F257" s="83"/>
      <c r="G257" s="83"/>
      <c r="H257" s="83"/>
      <c r="I257" s="83"/>
      <c r="J257" s="83"/>
      <c r="K257" s="83"/>
      <c r="L257" s="83"/>
      <c r="M257" s="83"/>
      <c r="N257" s="83"/>
      <c r="O257" s="83"/>
      <c r="P257" s="83"/>
      <c r="Q257" s="83"/>
      <c r="R257" s="83"/>
      <c r="V257" s="50"/>
      <c r="AB257" s="83"/>
      <c r="AC257" s="83"/>
      <c r="AD257" s="50"/>
      <c r="AE257" s="43"/>
    </row>
    <row r="258" spans="4:31" ht="14.5">
      <c r="D258" s="797"/>
      <c r="F258" s="83"/>
      <c r="G258" s="83"/>
      <c r="H258" s="83"/>
      <c r="I258" s="83"/>
      <c r="J258" s="83"/>
      <c r="K258" s="83"/>
      <c r="L258" s="83"/>
      <c r="M258" s="83"/>
      <c r="N258" s="83"/>
      <c r="O258" s="83"/>
      <c r="P258" s="83"/>
      <c r="Q258" s="83"/>
      <c r="R258" s="83"/>
      <c r="V258" s="50"/>
      <c r="AB258" s="83"/>
      <c r="AC258" s="83"/>
      <c r="AD258" s="50"/>
      <c r="AE258" s="43"/>
    </row>
    <row r="259" spans="4:31" ht="14.5">
      <c r="D259" s="797"/>
      <c r="F259" s="83"/>
      <c r="G259" s="83"/>
      <c r="H259" s="83"/>
      <c r="I259" s="83"/>
      <c r="J259" s="83"/>
      <c r="K259" s="83"/>
      <c r="L259" s="83"/>
      <c r="M259" s="83"/>
      <c r="N259" s="83"/>
      <c r="O259" s="83"/>
      <c r="P259" s="83"/>
      <c r="Q259" s="83"/>
      <c r="R259" s="83"/>
      <c r="V259" s="50"/>
      <c r="AB259" s="83"/>
      <c r="AC259" s="83"/>
      <c r="AD259" s="50"/>
      <c r="AE259" s="43"/>
    </row>
    <row r="260" spans="4:31" ht="14.5">
      <c r="D260" s="797"/>
      <c r="F260" s="83"/>
      <c r="G260" s="83"/>
      <c r="H260" s="83"/>
      <c r="I260" s="83"/>
      <c r="J260" s="83"/>
      <c r="K260" s="83"/>
      <c r="L260" s="83"/>
      <c r="M260" s="83"/>
      <c r="N260" s="83"/>
      <c r="O260" s="83"/>
      <c r="P260" s="83"/>
      <c r="Q260" s="83"/>
      <c r="R260" s="83"/>
      <c r="V260" s="50"/>
      <c r="AB260" s="83"/>
      <c r="AC260" s="83"/>
      <c r="AD260" s="50"/>
      <c r="AE260" s="43"/>
    </row>
    <row r="261" spans="4:31" ht="14.5">
      <c r="D261" s="797"/>
      <c r="F261" s="83"/>
      <c r="G261" s="83"/>
      <c r="H261" s="83"/>
      <c r="I261" s="83"/>
      <c r="J261" s="83"/>
      <c r="K261" s="83"/>
      <c r="L261" s="83"/>
      <c r="M261" s="83"/>
      <c r="N261" s="83"/>
      <c r="O261" s="83"/>
      <c r="P261" s="83"/>
      <c r="Q261" s="83"/>
      <c r="R261" s="83"/>
      <c r="V261" s="50"/>
      <c r="AB261" s="83"/>
      <c r="AC261" s="83"/>
      <c r="AD261" s="50"/>
      <c r="AE261" s="43"/>
    </row>
    <row r="262" spans="4:31" ht="14.5">
      <c r="D262" s="797"/>
      <c r="F262" s="83"/>
      <c r="G262" s="83"/>
      <c r="H262" s="83"/>
      <c r="I262" s="83"/>
      <c r="J262" s="83"/>
      <c r="K262" s="83"/>
      <c r="L262" s="83"/>
      <c r="M262" s="83"/>
      <c r="N262" s="83"/>
      <c r="O262" s="83"/>
      <c r="P262" s="83"/>
      <c r="Q262" s="83"/>
      <c r="R262" s="83"/>
      <c r="V262" s="50"/>
      <c r="AB262" s="83"/>
      <c r="AC262" s="83"/>
      <c r="AD262" s="50"/>
      <c r="AE262" s="43"/>
    </row>
    <row r="263" spans="4:31" ht="14.5">
      <c r="D263" s="797"/>
      <c r="F263" s="83"/>
      <c r="G263" s="83"/>
      <c r="H263" s="83"/>
      <c r="I263" s="83"/>
      <c r="J263" s="83"/>
      <c r="K263" s="83"/>
      <c r="L263" s="83"/>
      <c r="M263" s="83"/>
      <c r="N263" s="83"/>
      <c r="O263" s="83"/>
      <c r="P263" s="83"/>
      <c r="Q263" s="83"/>
      <c r="R263" s="83"/>
      <c r="V263" s="50"/>
      <c r="AB263" s="83"/>
      <c r="AC263" s="83"/>
      <c r="AD263" s="50"/>
      <c r="AE263" s="43"/>
    </row>
    <row r="264" spans="4:31" ht="14.5">
      <c r="D264" s="797"/>
      <c r="F264" s="83"/>
      <c r="G264" s="83"/>
      <c r="H264" s="83"/>
      <c r="I264" s="83"/>
      <c r="J264" s="83"/>
      <c r="K264" s="83"/>
      <c r="L264" s="83"/>
      <c r="M264" s="83"/>
      <c r="N264" s="83"/>
      <c r="O264" s="83"/>
      <c r="P264" s="83"/>
      <c r="Q264" s="83"/>
      <c r="R264" s="83"/>
      <c r="V264" s="50"/>
      <c r="AB264" s="83"/>
      <c r="AC264" s="83"/>
      <c r="AD264" s="50"/>
      <c r="AE264" s="43"/>
    </row>
    <row r="265" spans="4:31" ht="14.5">
      <c r="D265" s="797"/>
      <c r="F265" s="83"/>
      <c r="G265" s="83"/>
      <c r="H265" s="83"/>
      <c r="I265" s="83"/>
      <c r="J265" s="83"/>
      <c r="K265" s="83"/>
      <c r="L265" s="83"/>
      <c r="M265" s="83"/>
      <c r="N265" s="83"/>
      <c r="O265" s="83"/>
      <c r="P265" s="83"/>
      <c r="Q265" s="83"/>
      <c r="R265" s="83"/>
      <c r="V265" s="50"/>
      <c r="AB265" s="83"/>
      <c r="AC265" s="83"/>
      <c r="AD265" s="50"/>
      <c r="AE265" s="43"/>
    </row>
    <row r="266" spans="4:31" ht="14.5">
      <c r="D266" s="797"/>
      <c r="F266" s="83"/>
      <c r="G266" s="83"/>
      <c r="H266" s="83"/>
      <c r="I266" s="83"/>
      <c r="J266" s="83"/>
      <c r="K266" s="83"/>
      <c r="L266" s="83"/>
      <c r="M266" s="83"/>
      <c r="N266" s="83"/>
      <c r="O266" s="83"/>
      <c r="P266" s="83"/>
      <c r="Q266" s="83"/>
      <c r="R266" s="83"/>
      <c r="V266" s="50"/>
      <c r="AB266" s="83"/>
      <c r="AC266" s="83"/>
      <c r="AD266" s="50"/>
      <c r="AE266" s="43"/>
    </row>
    <row r="267" spans="4:31" ht="14.5">
      <c r="D267" s="797"/>
      <c r="F267" s="83"/>
      <c r="G267" s="83"/>
      <c r="H267" s="83"/>
      <c r="I267" s="83"/>
      <c r="J267" s="83"/>
      <c r="K267" s="83"/>
      <c r="L267" s="83"/>
      <c r="M267" s="83"/>
      <c r="N267" s="83"/>
      <c r="O267" s="83"/>
      <c r="P267" s="83"/>
      <c r="Q267" s="83"/>
      <c r="R267" s="83"/>
      <c r="V267" s="50"/>
      <c r="AB267" s="83"/>
      <c r="AC267" s="83"/>
      <c r="AD267" s="50"/>
      <c r="AE267" s="43"/>
    </row>
    <row r="268" spans="4:31" ht="14.5">
      <c r="D268" s="797"/>
      <c r="F268" s="83"/>
      <c r="G268" s="83"/>
      <c r="H268" s="83"/>
      <c r="I268" s="83"/>
      <c r="J268" s="83"/>
      <c r="K268" s="83"/>
      <c r="L268" s="83"/>
      <c r="M268" s="83"/>
      <c r="N268" s="83"/>
      <c r="O268" s="83"/>
      <c r="P268" s="83"/>
      <c r="Q268" s="83"/>
      <c r="R268" s="83"/>
      <c r="V268" s="50"/>
      <c r="AB268" s="83"/>
      <c r="AC268" s="83"/>
      <c r="AD268" s="50"/>
      <c r="AE268" s="43"/>
    </row>
    <row r="269" spans="4:31" ht="14.5">
      <c r="D269" s="797"/>
      <c r="F269" s="83"/>
      <c r="G269" s="83"/>
      <c r="H269" s="83"/>
      <c r="I269" s="83"/>
      <c r="J269" s="83"/>
      <c r="K269" s="83"/>
      <c r="L269" s="83"/>
      <c r="M269" s="83"/>
      <c r="N269" s="83"/>
      <c r="O269" s="83"/>
      <c r="P269" s="83"/>
      <c r="Q269" s="83"/>
      <c r="R269" s="83"/>
      <c r="V269" s="50"/>
      <c r="AB269" s="83"/>
      <c r="AC269" s="83"/>
      <c r="AD269" s="50"/>
      <c r="AE269" s="43"/>
    </row>
    <row r="270" spans="4:31" ht="14.5">
      <c r="D270" s="797"/>
      <c r="F270" s="83"/>
      <c r="G270" s="83"/>
      <c r="H270" s="83"/>
      <c r="I270" s="83"/>
      <c r="J270" s="83"/>
      <c r="K270" s="83"/>
      <c r="L270" s="83"/>
      <c r="M270" s="83"/>
      <c r="N270" s="83"/>
      <c r="O270" s="83"/>
      <c r="P270" s="83"/>
      <c r="Q270" s="83"/>
      <c r="R270" s="83"/>
      <c r="V270" s="50"/>
      <c r="AB270" s="83"/>
      <c r="AC270" s="83"/>
      <c r="AD270" s="50"/>
      <c r="AE270" s="43"/>
    </row>
    <row r="271" spans="4:31" ht="14.5">
      <c r="D271" s="797"/>
      <c r="F271" s="83"/>
      <c r="G271" s="83"/>
      <c r="H271" s="83"/>
      <c r="I271" s="83"/>
      <c r="J271" s="83"/>
      <c r="K271" s="83"/>
      <c r="L271" s="83"/>
      <c r="M271" s="83"/>
      <c r="N271" s="83"/>
      <c r="O271" s="83"/>
      <c r="P271" s="83"/>
      <c r="Q271" s="83"/>
      <c r="R271" s="83"/>
      <c r="V271" s="50"/>
      <c r="AB271" s="83"/>
      <c r="AC271" s="83"/>
      <c r="AD271" s="50"/>
      <c r="AE271" s="43"/>
    </row>
    <row r="272" spans="4:31" ht="14.5">
      <c r="D272" s="797"/>
      <c r="F272" s="83"/>
      <c r="G272" s="83"/>
      <c r="H272" s="83"/>
      <c r="I272" s="83"/>
      <c r="J272" s="83"/>
      <c r="K272" s="83"/>
      <c r="L272" s="83"/>
      <c r="M272" s="83"/>
      <c r="N272" s="83"/>
      <c r="O272" s="83"/>
      <c r="P272" s="83"/>
      <c r="Q272" s="83"/>
      <c r="R272" s="83"/>
      <c r="V272" s="50"/>
      <c r="AB272" s="83"/>
      <c r="AC272" s="83"/>
      <c r="AD272" s="50"/>
      <c r="AE272" s="43"/>
    </row>
    <row r="273" spans="4:31" ht="14.5">
      <c r="D273" s="797"/>
      <c r="F273" s="83"/>
      <c r="G273" s="83"/>
      <c r="H273" s="83"/>
      <c r="I273" s="83"/>
      <c r="J273" s="83"/>
      <c r="K273" s="83"/>
      <c r="L273" s="83"/>
      <c r="M273" s="83"/>
      <c r="N273" s="83"/>
      <c r="O273" s="83"/>
      <c r="P273" s="83"/>
      <c r="Q273" s="83"/>
      <c r="R273" s="83"/>
      <c r="V273" s="50"/>
      <c r="AB273" s="83"/>
      <c r="AC273" s="83"/>
      <c r="AD273" s="50"/>
      <c r="AE273" s="43"/>
    </row>
    <row r="274" spans="4:31" ht="14.5">
      <c r="D274" s="797"/>
      <c r="F274" s="83"/>
      <c r="G274" s="83"/>
      <c r="H274" s="83"/>
      <c r="I274" s="83"/>
      <c r="J274" s="83"/>
      <c r="K274" s="83"/>
      <c r="L274" s="83"/>
      <c r="M274" s="83"/>
      <c r="N274" s="83"/>
      <c r="O274" s="83"/>
      <c r="P274" s="83"/>
      <c r="Q274" s="83"/>
      <c r="R274" s="83"/>
      <c r="V274" s="50"/>
      <c r="AB274" s="83"/>
      <c r="AC274" s="83"/>
      <c r="AD274" s="50"/>
      <c r="AE274" s="43"/>
    </row>
    <row r="275" spans="4:31" ht="14.5">
      <c r="D275" s="797"/>
      <c r="F275" s="83"/>
      <c r="G275" s="83"/>
      <c r="H275" s="83"/>
      <c r="I275" s="83"/>
      <c r="J275" s="83"/>
      <c r="K275" s="83"/>
      <c r="L275" s="83"/>
      <c r="M275" s="83"/>
      <c r="N275" s="83"/>
      <c r="O275" s="83"/>
      <c r="P275" s="83"/>
      <c r="Q275" s="83"/>
      <c r="R275" s="83"/>
      <c r="V275" s="50"/>
      <c r="AB275" s="83"/>
      <c r="AC275" s="83"/>
      <c r="AD275" s="50"/>
      <c r="AE275" s="43"/>
    </row>
    <row r="276" spans="4:31" ht="14.5">
      <c r="D276" s="797"/>
      <c r="F276" s="83"/>
      <c r="G276" s="83"/>
      <c r="H276" s="83"/>
      <c r="I276" s="83"/>
      <c r="J276" s="83"/>
      <c r="K276" s="83"/>
      <c r="L276" s="83"/>
      <c r="M276" s="83"/>
      <c r="N276" s="83"/>
      <c r="O276" s="83"/>
      <c r="P276" s="83"/>
      <c r="Q276" s="83"/>
      <c r="R276" s="83"/>
      <c r="V276" s="50"/>
      <c r="AB276" s="83"/>
      <c r="AC276" s="83"/>
      <c r="AD276" s="50"/>
      <c r="AE276" s="43"/>
    </row>
    <row r="277" spans="4:31" ht="14.5">
      <c r="D277" s="797"/>
      <c r="F277" s="83"/>
      <c r="G277" s="83"/>
      <c r="H277" s="83"/>
      <c r="I277" s="83"/>
      <c r="J277" s="83"/>
      <c r="K277" s="83"/>
      <c r="L277" s="83"/>
      <c r="M277" s="83"/>
      <c r="N277" s="83"/>
      <c r="O277" s="83"/>
      <c r="P277" s="83"/>
      <c r="Q277" s="83"/>
      <c r="R277" s="83"/>
      <c r="V277" s="50"/>
      <c r="AB277" s="83"/>
      <c r="AC277" s="83"/>
      <c r="AD277" s="50"/>
      <c r="AE277" s="43"/>
    </row>
    <row r="278" spans="4:31" ht="14.5">
      <c r="D278" s="797"/>
      <c r="F278" s="83"/>
      <c r="G278" s="83"/>
      <c r="H278" s="83"/>
      <c r="I278" s="83"/>
      <c r="J278" s="83"/>
      <c r="K278" s="83"/>
      <c r="L278" s="83"/>
      <c r="M278" s="83"/>
      <c r="N278" s="83"/>
      <c r="O278" s="83"/>
      <c r="P278" s="83"/>
      <c r="Q278" s="83"/>
      <c r="R278" s="83"/>
      <c r="V278" s="50"/>
      <c r="AB278" s="83"/>
      <c r="AC278" s="83"/>
      <c r="AD278" s="50"/>
      <c r="AE278" s="43"/>
    </row>
    <row r="279" spans="4:31" ht="14.5">
      <c r="D279" s="797"/>
      <c r="F279" s="83"/>
      <c r="G279" s="83"/>
      <c r="H279" s="83"/>
      <c r="I279" s="83"/>
      <c r="J279" s="83"/>
      <c r="K279" s="83"/>
      <c r="L279" s="83"/>
      <c r="M279" s="83"/>
      <c r="N279" s="83"/>
      <c r="O279" s="83"/>
      <c r="P279" s="83"/>
      <c r="Q279" s="83"/>
      <c r="R279" s="83"/>
      <c r="V279" s="50"/>
      <c r="AB279" s="83"/>
      <c r="AC279" s="83"/>
      <c r="AD279" s="50"/>
      <c r="AE279" s="43"/>
    </row>
    <row r="280" spans="4:31" ht="14.5">
      <c r="D280" s="797"/>
      <c r="F280" s="83"/>
      <c r="G280" s="83"/>
      <c r="H280" s="83"/>
      <c r="I280" s="83"/>
      <c r="J280" s="83"/>
      <c r="K280" s="83"/>
      <c r="L280" s="83"/>
      <c r="M280" s="83"/>
      <c r="N280" s="83"/>
      <c r="O280" s="83"/>
      <c r="P280" s="83"/>
      <c r="Q280" s="83"/>
      <c r="R280" s="83"/>
      <c r="V280" s="50"/>
      <c r="AB280" s="83"/>
      <c r="AC280" s="83"/>
      <c r="AD280" s="50"/>
      <c r="AE280" s="43"/>
    </row>
    <row r="281" spans="4:31" ht="14.5">
      <c r="D281" s="797"/>
      <c r="F281" s="83"/>
      <c r="G281" s="83"/>
      <c r="H281" s="83"/>
      <c r="I281" s="83"/>
      <c r="J281" s="83"/>
      <c r="K281" s="83"/>
      <c r="L281" s="83"/>
      <c r="M281" s="83"/>
      <c r="N281" s="83"/>
      <c r="O281" s="83"/>
      <c r="P281" s="83"/>
      <c r="Q281" s="83"/>
      <c r="R281" s="83"/>
      <c r="V281" s="50"/>
      <c r="AB281" s="83"/>
      <c r="AC281" s="83"/>
      <c r="AD281" s="50"/>
      <c r="AE281" s="43"/>
    </row>
    <row r="282" spans="4:31" ht="14.5">
      <c r="D282" s="797"/>
      <c r="F282" s="83"/>
      <c r="G282" s="83"/>
      <c r="H282" s="83"/>
      <c r="I282" s="83"/>
      <c r="J282" s="83"/>
      <c r="K282" s="83"/>
      <c r="L282" s="83"/>
      <c r="M282" s="83"/>
      <c r="N282" s="83"/>
      <c r="O282" s="83"/>
      <c r="P282" s="83"/>
      <c r="Q282" s="83"/>
      <c r="R282" s="83"/>
      <c r="V282" s="50"/>
      <c r="AB282" s="83"/>
      <c r="AC282" s="83"/>
      <c r="AD282" s="50"/>
      <c r="AE282" s="43"/>
    </row>
    <row r="283" spans="4:31" ht="14.5">
      <c r="D283" s="797"/>
      <c r="F283" s="83"/>
      <c r="G283" s="83"/>
      <c r="H283" s="83"/>
      <c r="I283" s="83"/>
      <c r="J283" s="83"/>
      <c r="K283" s="83"/>
      <c r="L283" s="83"/>
      <c r="M283" s="83"/>
      <c r="N283" s="83"/>
      <c r="O283" s="83"/>
      <c r="P283" s="83"/>
      <c r="Q283" s="83"/>
      <c r="R283" s="83"/>
      <c r="V283" s="50"/>
      <c r="AB283" s="83"/>
      <c r="AC283" s="83"/>
      <c r="AD283" s="50"/>
      <c r="AE283" s="43"/>
    </row>
    <row r="284" spans="4:31" ht="14.5">
      <c r="D284" s="797"/>
      <c r="F284" s="83"/>
      <c r="G284" s="83"/>
      <c r="H284" s="83"/>
      <c r="I284" s="83"/>
      <c r="J284" s="83"/>
      <c r="K284" s="83"/>
      <c r="L284" s="83"/>
      <c r="M284" s="83"/>
      <c r="N284" s="83"/>
      <c r="O284" s="83"/>
      <c r="P284" s="83"/>
      <c r="Q284" s="83"/>
      <c r="R284" s="83"/>
      <c r="V284" s="50"/>
      <c r="AB284" s="83"/>
      <c r="AC284" s="83"/>
      <c r="AD284" s="50"/>
      <c r="AE284" s="43"/>
    </row>
    <row r="285" spans="4:31" ht="14.5">
      <c r="D285" s="797"/>
      <c r="F285" s="83"/>
      <c r="G285" s="83"/>
      <c r="H285" s="83"/>
      <c r="I285" s="83"/>
      <c r="J285" s="83"/>
      <c r="K285" s="83"/>
      <c r="L285" s="83"/>
      <c r="M285" s="83"/>
      <c r="N285" s="83"/>
      <c r="O285" s="83"/>
      <c r="P285" s="83"/>
      <c r="Q285" s="83"/>
      <c r="R285" s="83"/>
      <c r="V285" s="50"/>
      <c r="AB285" s="83"/>
      <c r="AC285" s="83"/>
      <c r="AD285" s="50"/>
      <c r="AE285" s="43"/>
    </row>
    <row r="286" spans="4:31" ht="14.5">
      <c r="D286" s="797"/>
      <c r="F286" s="83"/>
      <c r="G286" s="83"/>
      <c r="H286" s="83"/>
      <c r="I286" s="83"/>
      <c r="J286" s="83"/>
      <c r="K286" s="83"/>
      <c r="L286" s="83"/>
      <c r="M286" s="83"/>
      <c r="N286" s="83"/>
      <c r="O286" s="83"/>
      <c r="P286" s="83"/>
      <c r="Q286" s="83"/>
      <c r="R286" s="83"/>
      <c r="V286" s="50"/>
      <c r="AB286" s="83"/>
      <c r="AC286" s="83"/>
      <c r="AD286" s="50"/>
      <c r="AE286" s="43"/>
    </row>
    <row r="287" spans="4:31" ht="14.5">
      <c r="D287" s="797"/>
      <c r="F287" s="83"/>
      <c r="G287" s="83"/>
      <c r="H287" s="83"/>
      <c r="I287" s="83"/>
      <c r="J287" s="83"/>
      <c r="K287" s="83"/>
      <c r="L287" s="83"/>
      <c r="M287" s="83"/>
      <c r="N287" s="83"/>
      <c r="O287" s="83"/>
      <c r="P287" s="83"/>
      <c r="Q287" s="83"/>
      <c r="R287" s="83"/>
      <c r="V287" s="50"/>
      <c r="AB287" s="83"/>
      <c r="AC287" s="83"/>
      <c r="AD287" s="50"/>
      <c r="AE287" s="43"/>
    </row>
    <row r="288" spans="4:31" ht="14.5">
      <c r="D288" s="797"/>
      <c r="F288" s="83"/>
      <c r="G288" s="83"/>
      <c r="H288" s="83"/>
      <c r="I288" s="83"/>
      <c r="J288" s="83"/>
      <c r="K288" s="83"/>
      <c r="L288" s="83"/>
      <c r="M288" s="83"/>
      <c r="N288" s="83"/>
      <c r="O288" s="83"/>
      <c r="P288" s="83"/>
      <c r="Q288" s="83"/>
      <c r="R288" s="83"/>
      <c r="V288" s="50"/>
      <c r="AB288" s="83"/>
      <c r="AC288" s="83"/>
      <c r="AD288" s="50"/>
      <c r="AE288" s="43"/>
    </row>
    <row r="289" spans="4:31" ht="14.5">
      <c r="D289" s="797"/>
      <c r="F289" s="83"/>
      <c r="G289" s="83"/>
      <c r="H289" s="83"/>
      <c r="I289" s="83"/>
      <c r="J289" s="83"/>
      <c r="K289" s="83"/>
      <c r="L289" s="83"/>
      <c r="M289" s="83"/>
      <c r="N289" s="83"/>
      <c r="O289" s="83"/>
      <c r="P289" s="83"/>
      <c r="Q289" s="83"/>
      <c r="R289" s="83"/>
      <c r="V289" s="50"/>
      <c r="AB289" s="83"/>
      <c r="AC289" s="83"/>
      <c r="AD289" s="50"/>
      <c r="AE289" s="43"/>
    </row>
    <row r="290" spans="4:31" ht="14.5">
      <c r="D290" s="797"/>
      <c r="F290" s="83"/>
      <c r="G290" s="83"/>
      <c r="H290" s="83"/>
      <c r="I290" s="83"/>
      <c r="J290" s="83"/>
      <c r="K290" s="83"/>
      <c r="L290" s="83"/>
      <c r="M290" s="83"/>
      <c r="N290" s="83"/>
      <c r="O290" s="83"/>
      <c r="P290" s="83"/>
      <c r="Q290" s="83"/>
      <c r="R290" s="83"/>
      <c r="V290" s="50"/>
      <c r="AB290" s="83"/>
      <c r="AC290" s="83"/>
      <c r="AD290" s="50"/>
      <c r="AE290" s="43"/>
    </row>
    <row r="291" spans="4:31" ht="14.5">
      <c r="D291" s="797"/>
      <c r="F291" s="83"/>
      <c r="G291" s="83"/>
      <c r="H291" s="83"/>
      <c r="I291" s="83"/>
      <c r="J291" s="83"/>
      <c r="K291" s="83"/>
      <c r="L291" s="83"/>
      <c r="M291" s="83"/>
      <c r="N291" s="83"/>
      <c r="O291" s="83"/>
      <c r="P291" s="83"/>
      <c r="Q291" s="83"/>
      <c r="R291" s="83"/>
      <c r="V291" s="50"/>
      <c r="AB291" s="83"/>
      <c r="AC291" s="83"/>
      <c r="AD291" s="50"/>
      <c r="AE291" s="43"/>
    </row>
    <row r="292" spans="4:31" ht="14.5">
      <c r="D292" s="797"/>
      <c r="F292" s="83"/>
      <c r="G292" s="83"/>
      <c r="H292" s="83"/>
      <c r="I292" s="83"/>
      <c r="J292" s="83"/>
      <c r="K292" s="83"/>
      <c r="L292" s="83"/>
      <c r="M292" s="83"/>
      <c r="N292" s="83"/>
      <c r="O292" s="83"/>
      <c r="P292" s="83"/>
      <c r="Q292" s="83"/>
      <c r="R292" s="83"/>
      <c r="V292" s="50"/>
      <c r="AB292" s="83"/>
      <c r="AC292" s="83"/>
      <c r="AD292" s="50"/>
      <c r="AE292" s="43"/>
    </row>
    <row r="293" spans="4:31" ht="14.5">
      <c r="D293" s="797"/>
      <c r="F293" s="83"/>
      <c r="G293" s="83"/>
      <c r="H293" s="83"/>
      <c r="I293" s="83"/>
      <c r="J293" s="83"/>
      <c r="K293" s="83"/>
      <c r="L293" s="83"/>
      <c r="M293" s="83"/>
      <c r="N293" s="83"/>
      <c r="O293" s="83"/>
      <c r="P293" s="83"/>
      <c r="Q293" s="83"/>
      <c r="R293" s="83"/>
      <c r="V293" s="50"/>
      <c r="AB293" s="83"/>
      <c r="AC293" s="83"/>
      <c r="AD293" s="50"/>
      <c r="AE293" s="43"/>
    </row>
    <row r="294" spans="4:31" ht="14.5">
      <c r="D294" s="797"/>
      <c r="F294" s="83"/>
      <c r="G294" s="83"/>
      <c r="H294" s="83"/>
      <c r="I294" s="83"/>
      <c r="J294" s="83"/>
      <c r="K294" s="83"/>
      <c r="L294" s="83"/>
      <c r="M294" s="83"/>
      <c r="N294" s="83"/>
      <c r="O294" s="83"/>
      <c r="P294" s="83"/>
      <c r="Q294" s="83"/>
      <c r="R294" s="83"/>
      <c r="V294" s="50"/>
      <c r="AB294" s="83"/>
      <c r="AC294" s="83"/>
      <c r="AD294" s="50"/>
      <c r="AE294" s="43"/>
    </row>
    <row r="295" spans="4:31" ht="14.5">
      <c r="D295" s="797"/>
      <c r="F295" s="83"/>
      <c r="G295" s="83"/>
      <c r="H295" s="83"/>
      <c r="I295" s="83"/>
      <c r="J295" s="83"/>
      <c r="K295" s="83"/>
      <c r="L295" s="83"/>
      <c r="M295" s="83"/>
      <c r="N295" s="83"/>
      <c r="O295" s="83"/>
      <c r="P295" s="83"/>
      <c r="Q295" s="83"/>
      <c r="R295" s="83"/>
      <c r="V295" s="50"/>
      <c r="AB295" s="83"/>
      <c r="AC295" s="83"/>
      <c r="AD295" s="50"/>
      <c r="AE295" s="43"/>
    </row>
    <row r="296" spans="4:31" ht="14.5">
      <c r="D296" s="797"/>
      <c r="F296" s="83"/>
      <c r="G296" s="83"/>
      <c r="H296" s="83"/>
      <c r="I296" s="83"/>
      <c r="J296" s="83"/>
      <c r="K296" s="83"/>
      <c r="L296" s="83"/>
      <c r="M296" s="83"/>
      <c r="N296" s="83"/>
      <c r="O296" s="83"/>
      <c r="P296" s="83"/>
      <c r="Q296" s="83"/>
      <c r="R296" s="83"/>
      <c r="V296" s="50"/>
      <c r="AB296" s="83"/>
      <c r="AC296" s="83"/>
      <c r="AD296" s="50"/>
      <c r="AE296" s="43"/>
    </row>
    <row r="297" spans="4:31" ht="14.5">
      <c r="D297" s="797"/>
      <c r="F297" s="83"/>
      <c r="G297" s="83"/>
      <c r="H297" s="83"/>
      <c r="I297" s="83"/>
      <c r="J297" s="83"/>
      <c r="K297" s="83"/>
      <c r="L297" s="83"/>
      <c r="M297" s="83"/>
      <c r="N297" s="83"/>
      <c r="O297" s="83"/>
      <c r="P297" s="83"/>
      <c r="Q297" s="83"/>
      <c r="R297" s="83"/>
      <c r="V297" s="50"/>
      <c r="AB297" s="83"/>
      <c r="AC297" s="83"/>
      <c r="AD297" s="50"/>
      <c r="AE297" s="43"/>
    </row>
    <row r="298" spans="4:31" ht="14.5">
      <c r="D298" s="797"/>
      <c r="F298" s="83"/>
      <c r="G298" s="83"/>
      <c r="H298" s="83"/>
      <c r="I298" s="83"/>
      <c r="J298" s="83"/>
      <c r="K298" s="83"/>
      <c r="L298" s="83"/>
      <c r="M298" s="83"/>
      <c r="N298" s="83"/>
      <c r="O298" s="83"/>
      <c r="P298" s="83"/>
      <c r="Q298" s="83"/>
      <c r="R298" s="83"/>
      <c r="V298" s="50"/>
      <c r="AB298" s="83"/>
      <c r="AC298" s="83"/>
      <c r="AD298" s="50"/>
      <c r="AE298" s="43"/>
    </row>
    <row r="299" spans="4:31" ht="14.5">
      <c r="D299" s="797"/>
      <c r="F299" s="83"/>
      <c r="G299" s="83"/>
      <c r="H299" s="83"/>
      <c r="I299" s="83"/>
      <c r="J299" s="83"/>
      <c r="K299" s="83"/>
      <c r="L299" s="83"/>
      <c r="M299" s="83"/>
      <c r="N299" s="83"/>
      <c r="O299" s="83"/>
      <c r="P299" s="83"/>
      <c r="Q299" s="83"/>
      <c r="R299" s="83"/>
      <c r="V299" s="50"/>
      <c r="AB299" s="83"/>
      <c r="AC299" s="83"/>
      <c r="AD299" s="50"/>
      <c r="AE299" s="43"/>
    </row>
    <row r="300" spans="4:31" ht="14.5">
      <c r="D300" s="797"/>
      <c r="F300" s="83"/>
      <c r="G300" s="83"/>
      <c r="H300" s="83"/>
      <c r="I300" s="83"/>
      <c r="J300" s="83"/>
      <c r="K300" s="83"/>
      <c r="L300" s="83"/>
      <c r="M300" s="83"/>
      <c r="N300" s="83"/>
      <c r="O300" s="83"/>
      <c r="P300" s="83"/>
      <c r="Q300" s="83"/>
      <c r="R300" s="83"/>
      <c r="V300" s="50"/>
      <c r="AB300" s="83"/>
      <c r="AC300" s="83"/>
      <c r="AD300" s="50"/>
      <c r="AE300" s="43"/>
    </row>
    <row r="301" spans="4:31" ht="14.5">
      <c r="D301" s="797"/>
      <c r="F301" s="83"/>
      <c r="G301" s="83"/>
      <c r="H301" s="83"/>
      <c r="I301" s="83"/>
      <c r="J301" s="83"/>
      <c r="K301" s="83"/>
      <c r="L301" s="83"/>
      <c r="M301" s="83"/>
      <c r="N301" s="83"/>
      <c r="O301" s="83"/>
      <c r="P301" s="83"/>
      <c r="Q301" s="83"/>
      <c r="R301" s="83"/>
      <c r="V301" s="50"/>
      <c r="AB301" s="83"/>
      <c r="AC301" s="83"/>
      <c r="AD301" s="50"/>
      <c r="AE301" s="43"/>
    </row>
    <row r="302" spans="4:31" ht="14.5">
      <c r="D302" s="797"/>
      <c r="F302" s="83"/>
      <c r="G302" s="83"/>
      <c r="H302" s="83"/>
      <c r="I302" s="83"/>
      <c r="J302" s="83"/>
      <c r="K302" s="83"/>
      <c r="L302" s="83"/>
      <c r="M302" s="83"/>
      <c r="N302" s="83"/>
      <c r="O302" s="83"/>
      <c r="P302" s="83"/>
      <c r="Q302" s="83"/>
      <c r="R302" s="83"/>
      <c r="V302" s="50"/>
      <c r="AB302" s="83"/>
      <c r="AC302" s="83"/>
      <c r="AD302" s="50"/>
      <c r="AE302" s="43"/>
    </row>
    <row r="303" spans="4:31" ht="14.5">
      <c r="D303" s="797"/>
      <c r="F303" s="83"/>
      <c r="G303" s="83"/>
      <c r="H303" s="83"/>
      <c r="I303" s="83"/>
      <c r="J303" s="83"/>
      <c r="K303" s="83"/>
      <c r="L303" s="83"/>
      <c r="M303" s="83"/>
      <c r="N303" s="83"/>
      <c r="O303" s="83"/>
      <c r="P303" s="83"/>
      <c r="Q303" s="83"/>
      <c r="R303" s="83"/>
      <c r="V303" s="50"/>
      <c r="AB303" s="83"/>
      <c r="AC303" s="83"/>
      <c r="AD303" s="50"/>
      <c r="AE303" s="43"/>
    </row>
    <row r="304" spans="4:31" ht="14.5">
      <c r="D304" s="797"/>
      <c r="F304" s="83"/>
      <c r="G304" s="83"/>
      <c r="H304" s="83"/>
      <c r="I304" s="83"/>
      <c r="J304" s="83"/>
      <c r="K304" s="83"/>
      <c r="L304" s="83"/>
      <c r="M304" s="83"/>
      <c r="N304" s="83"/>
      <c r="O304" s="83"/>
      <c r="P304" s="83"/>
      <c r="Q304" s="83"/>
      <c r="R304" s="83"/>
      <c r="V304" s="50"/>
      <c r="AB304" s="83"/>
      <c r="AC304" s="83"/>
      <c r="AD304" s="50"/>
      <c r="AE304" s="43"/>
    </row>
    <row r="305" spans="4:31" ht="14.5">
      <c r="D305" s="797"/>
      <c r="F305" s="83"/>
      <c r="G305" s="83"/>
      <c r="H305" s="83"/>
      <c r="I305" s="83"/>
      <c r="J305" s="83"/>
      <c r="K305" s="83"/>
      <c r="L305" s="83"/>
      <c r="M305" s="83"/>
      <c r="N305" s="83"/>
      <c r="O305" s="83"/>
      <c r="P305" s="83"/>
      <c r="Q305" s="83"/>
      <c r="R305" s="83"/>
      <c r="V305" s="50"/>
      <c r="AB305" s="83"/>
      <c r="AC305" s="83"/>
      <c r="AD305" s="50"/>
      <c r="AE305" s="43"/>
    </row>
    <row r="306" spans="4:31" ht="14.5">
      <c r="D306" s="797"/>
      <c r="F306" s="83"/>
      <c r="G306" s="83"/>
      <c r="H306" s="83"/>
      <c r="I306" s="83"/>
      <c r="J306" s="83"/>
      <c r="K306" s="83"/>
      <c r="L306" s="83"/>
      <c r="M306" s="83"/>
      <c r="N306" s="83"/>
      <c r="O306" s="83"/>
      <c r="P306" s="83"/>
      <c r="Q306" s="83"/>
      <c r="R306" s="83"/>
      <c r="V306" s="50"/>
      <c r="AB306" s="83"/>
      <c r="AC306" s="83"/>
      <c r="AD306" s="50"/>
      <c r="AE306" s="43"/>
    </row>
    <row r="307" spans="4:31" ht="14.5">
      <c r="D307" s="797"/>
      <c r="F307" s="83"/>
      <c r="G307" s="83"/>
      <c r="H307" s="83"/>
      <c r="I307" s="83"/>
      <c r="J307" s="83"/>
      <c r="K307" s="83"/>
      <c r="L307" s="83"/>
      <c r="M307" s="83"/>
      <c r="N307" s="83"/>
      <c r="O307" s="83"/>
      <c r="P307" s="83"/>
      <c r="Q307" s="83"/>
      <c r="R307" s="83"/>
      <c r="V307" s="50"/>
      <c r="AB307" s="83"/>
      <c r="AC307" s="83"/>
      <c r="AD307" s="50"/>
      <c r="AE307" s="43"/>
    </row>
    <row r="308" spans="4:31" ht="14.5">
      <c r="D308" s="797"/>
      <c r="F308" s="83"/>
      <c r="G308" s="83"/>
      <c r="H308" s="83"/>
      <c r="I308" s="83"/>
      <c r="J308" s="83"/>
      <c r="K308" s="83"/>
      <c r="L308" s="83"/>
      <c r="M308" s="83"/>
      <c r="N308" s="83"/>
      <c r="O308" s="83"/>
      <c r="P308" s="83"/>
      <c r="Q308" s="83"/>
      <c r="R308" s="83"/>
      <c r="V308" s="50"/>
      <c r="AB308" s="83"/>
      <c r="AC308" s="83"/>
      <c r="AD308" s="50"/>
      <c r="AE308" s="43"/>
    </row>
    <row r="309" spans="4:31" ht="14.5">
      <c r="D309" s="797"/>
      <c r="F309" s="83"/>
      <c r="G309" s="83"/>
      <c r="H309" s="83"/>
      <c r="I309" s="83"/>
      <c r="J309" s="83"/>
      <c r="K309" s="83"/>
      <c r="L309" s="83"/>
      <c r="M309" s="83"/>
      <c r="N309" s="83"/>
      <c r="O309" s="83"/>
      <c r="P309" s="83"/>
      <c r="Q309" s="83"/>
      <c r="R309" s="83"/>
      <c r="V309" s="50"/>
      <c r="AB309" s="83"/>
      <c r="AC309" s="83"/>
      <c r="AD309" s="50"/>
      <c r="AE309" s="43"/>
    </row>
    <row r="310" spans="4:31" ht="14.5">
      <c r="D310" s="797"/>
      <c r="F310" s="83"/>
      <c r="G310" s="83"/>
      <c r="H310" s="83"/>
      <c r="I310" s="83"/>
      <c r="J310" s="83"/>
      <c r="K310" s="83"/>
      <c r="L310" s="83"/>
      <c r="M310" s="83"/>
      <c r="N310" s="83"/>
      <c r="O310" s="83"/>
      <c r="P310" s="83"/>
      <c r="Q310" s="83"/>
      <c r="R310" s="83"/>
      <c r="V310" s="50"/>
      <c r="AB310" s="83"/>
      <c r="AC310" s="83"/>
      <c r="AD310" s="50"/>
      <c r="AE310" s="43"/>
    </row>
    <row r="311" spans="4:31" ht="14.5">
      <c r="D311" s="797"/>
      <c r="F311" s="83"/>
      <c r="G311" s="83"/>
      <c r="H311" s="83"/>
      <c r="I311" s="83"/>
      <c r="J311" s="83"/>
      <c r="K311" s="83"/>
      <c r="L311" s="83"/>
      <c r="M311" s="83"/>
      <c r="N311" s="83"/>
      <c r="O311" s="83"/>
      <c r="P311" s="83"/>
      <c r="Q311" s="83"/>
      <c r="R311" s="83"/>
      <c r="V311" s="50"/>
      <c r="AB311" s="83"/>
      <c r="AC311" s="83"/>
      <c r="AD311" s="50"/>
      <c r="AE311" s="43"/>
    </row>
    <row r="312" spans="4:31" ht="14.5">
      <c r="D312" s="797"/>
      <c r="F312" s="83"/>
      <c r="G312" s="83"/>
      <c r="H312" s="83"/>
      <c r="I312" s="83"/>
      <c r="J312" s="83"/>
      <c r="K312" s="83"/>
      <c r="L312" s="83"/>
      <c r="M312" s="83"/>
      <c r="N312" s="83"/>
      <c r="O312" s="83"/>
      <c r="P312" s="83"/>
      <c r="Q312" s="83"/>
      <c r="R312" s="83"/>
      <c r="V312" s="50"/>
      <c r="AB312" s="83"/>
      <c r="AC312" s="83"/>
      <c r="AD312" s="50"/>
      <c r="AE312" s="43"/>
    </row>
    <row r="313" spans="4:31" ht="14.5">
      <c r="D313" s="797"/>
      <c r="F313" s="83"/>
      <c r="G313" s="83"/>
      <c r="H313" s="83"/>
      <c r="I313" s="83"/>
      <c r="J313" s="83"/>
      <c r="K313" s="83"/>
      <c r="L313" s="83"/>
      <c r="M313" s="83"/>
      <c r="N313" s="83"/>
      <c r="O313" s="83"/>
      <c r="P313" s="83"/>
      <c r="Q313" s="83"/>
      <c r="R313" s="83"/>
      <c r="V313" s="50"/>
      <c r="AB313" s="83"/>
      <c r="AC313" s="83"/>
      <c r="AD313" s="50"/>
      <c r="AE313" s="43"/>
    </row>
    <row r="314" spans="4:31" ht="14.5">
      <c r="D314" s="797"/>
      <c r="F314" s="83"/>
      <c r="G314" s="83"/>
      <c r="H314" s="83"/>
      <c r="I314" s="83"/>
      <c r="J314" s="83"/>
      <c r="K314" s="83"/>
      <c r="L314" s="83"/>
      <c r="M314" s="83"/>
      <c r="N314" s="83"/>
      <c r="O314" s="83"/>
      <c r="P314" s="83"/>
      <c r="Q314" s="83"/>
      <c r="R314" s="83"/>
      <c r="V314" s="50"/>
      <c r="AB314" s="83"/>
      <c r="AC314" s="83"/>
      <c r="AD314" s="50"/>
      <c r="AE314" s="43"/>
    </row>
    <row r="315" spans="4:31" ht="14.5">
      <c r="D315" s="797"/>
      <c r="F315" s="83"/>
      <c r="G315" s="83"/>
      <c r="H315" s="83"/>
      <c r="I315" s="83"/>
      <c r="J315" s="83"/>
      <c r="K315" s="83"/>
      <c r="L315" s="83"/>
      <c r="M315" s="83"/>
      <c r="N315" s="83"/>
      <c r="O315" s="83"/>
      <c r="P315" s="83"/>
      <c r="Q315" s="83"/>
      <c r="R315" s="83"/>
      <c r="V315" s="50"/>
      <c r="AB315" s="83"/>
      <c r="AC315" s="83"/>
      <c r="AD315" s="50"/>
      <c r="AE315" s="43"/>
    </row>
    <row r="316" spans="4:31" ht="14.5">
      <c r="D316" s="797"/>
      <c r="F316" s="83"/>
      <c r="G316" s="83"/>
      <c r="H316" s="83"/>
      <c r="I316" s="83"/>
      <c r="J316" s="83"/>
      <c r="K316" s="83"/>
      <c r="L316" s="83"/>
      <c r="M316" s="83"/>
      <c r="N316" s="83"/>
      <c r="O316" s="83"/>
      <c r="P316" s="83"/>
      <c r="Q316" s="83"/>
      <c r="R316" s="83"/>
      <c r="V316" s="50"/>
      <c r="AB316" s="83"/>
      <c r="AC316" s="83"/>
      <c r="AD316" s="50"/>
      <c r="AE316" s="43"/>
    </row>
    <row r="317" spans="4:31" ht="14.5">
      <c r="D317" s="797"/>
      <c r="F317" s="83"/>
      <c r="G317" s="83"/>
      <c r="H317" s="83"/>
      <c r="I317" s="83"/>
      <c r="J317" s="83"/>
      <c r="K317" s="83"/>
      <c r="L317" s="83"/>
      <c r="M317" s="83"/>
      <c r="N317" s="83"/>
      <c r="O317" s="83"/>
      <c r="P317" s="83"/>
      <c r="Q317" s="83"/>
      <c r="R317" s="83"/>
      <c r="V317" s="50"/>
      <c r="AB317" s="83"/>
      <c r="AC317" s="83"/>
      <c r="AD317" s="50"/>
      <c r="AE317" s="43"/>
    </row>
    <row r="318" spans="4:31" ht="14.5">
      <c r="D318" s="797"/>
      <c r="F318" s="83"/>
      <c r="G318" s="83"/>
      <c r="H318" s="83"/>
      <c r="I318" s="83"/>
      <c r="J318" s="83"/>
      <c r="K318" s="83"/>
      <c r="L318" s="83"/>
      <c r="M318" s="83"/>
      <c r="N318" s="83"/>
      <c r="O318" s="83"/>
      <c r="P318" s="83"/>
      <c r="Q318" s="83"/>
      <c r="R318" s="83"/>
      <c r="V318" s="50"/>
      <c r="AB318" s="83"/>
      <c r="AC318" s="83"/>
      <c r="AD318" s="50"/>
      <c r="AE318" s="43"/>
    </row>
    <row r="319" spans="4:31" ht="14.5">
      <c r="D319" s="797"/>
      <c r="F319" s="83"/>
      <c r="G319" s="83"/>
      <c r="H319" s="83"/>
      <c r="I319" s="83"/>
      <c r="J319" s="83"/>
      <c r="K319" s="83"/>
      <c r="L319" s="83"/>
      <c r="M319" s="83"/>
      <c r="N319" s="83"/>
      <c r="O319" s="83"/>
      <c r="P319" s="83"/>
      <c r="Q319" s="83"/>
      <c r="R319" s="83"/>
      <c r="V319" s="50"/>
      <c r="AB319" s="83"/>
      <c r="AC319" s="83"/>
      <c r="AD319" s="50"/>
      <c r="AE319" s="43"/>
    </row>
    <row r="320" spans="4:31" ht="14.5">
      <c r="D320" s="797"/>
      <c r="F320" s="83"/>
      <c r="G320" s="83"/>
      <c r="H320" s="83"/>
      <c r="I320" s="83"/>
      <c r="J320" s="83"/>
      <c r="K320" s="83"/>
      <c r="L320" s="83"/>
      <c r="M320" s="83"/>
      <c r="N320" s="83"/>
      <c r="O320" s="83"/>
      <c r="P320" s="83"/>
      <c r="Q320" s="83"/>
      <c r="R320" s="83"/>
      <c r="V320" s="50"/>
      <c r="AB320" s="83"/>
      <c r="AC320" s="83"/>
      <c r="AD320" s="50"/>
      <c r="AE320" s="43"/>
    </row>
    <row r="321" spans="4:31" ht="14.5">
      <c r="D321" s="797"/>
      <c r="F321" s="83"/>
      <c r="G321" s="83"/>
      <c r="H321" s="83"/>
      <c r="I321" s="83"/>
      <c r="J321" s="83"/>
      <c r="K321" s="83"/>
      <c r="L321" s="83"/>
      <c r="M321" s="83"/>
      <c r="N321" s="83"/>
      <c r="O321" s="83"/>
      <c r="P321" s="83"/>
      <c r="Q321" s="83"/>
      <c r="R321" s="83"/>
      <c r="V321" s="50"/>
      <c r="AB321" s="83"/>
      <c r="AC321" s="83"/>
      <c r="AD321" s="50"/>
      <c r="AE321" s="43"/>
    </row>
    <row r="322" spans="4:31" ht="14.5">
      <c r="D322" s="797"/>
      <c r="F322" s="83"/>
      <c r="G322" s="83"/>
      <c r="H322" s="83"/>
      <c r="I322" s="83"/>
      <c r="J322" s="83"/>
      <c r="K322" s="83"/>
      <c r="L322" s="83"/>
      <c r="M322" s="83"/>
      <c r="N322" s="83"/>
      <c r="O322" s="83"/>
      <c r="P322" s="83"/>
      <c r="Q322" s="83"/>
      <c r="R322" s="83"/>
      <c r="V322" s="50"/>
      <c r="AB322" s="83"/>
      <c r="AC322" s="83"/>
      <c r="AD322" s="50"/>
      <c r="AE322" s="43"/>
    </row>
    <row r="323" spans="4:31" ht="14.5">
      <c r="D323" s="797"/>
      <c r="F323" s="83"/>
      <c r="G323" s="83"/>
      <c r="H323" s="83"/>
      <c r="I323" s="83"/>
      <c r="J323" s="83"/>
      <c r="K323" s="83"/>
      <c r="L323" s="83"/>
      <c r="M323" s="83"/>
      <c r="N323" s="83"/>
      <c r="O323" s="83"/>
      <c r="P323" s="83"/>
      <c r="Q323" s="83"/>
      <c r="R323" s="83"/>
      <c r="V323" s="50"/>
      <c r="AB323" s="83"/>
      <c r="AC323" s="83"/>
      <c r="AD323" s="50"/>
      <c r="AE323" s="43"/>
    </row>
    <row r="324" spans="4:31" ht="14.5">
      <c r="D324" s="797"/>
      <c r="F324" s="83"/>
      <c r="G324" s="83"/>
      <c r="H324" s="83"/>
      <c r="I324" s="83"/>
      <c r="J324" s="83"/>
      <c r="K324" s="83"/>
      <c r="L324" s="83"/>
      <c r="M324" s="83"/>
      <c r="N324" s="83"/>
      <c r="O324" s="83"/>
      <c r="P324" s="83"/>
      <c r="Q324" s="83"/>
      <c r="R324" s="83"/>
      <c r="V324" s="50"/>
      <c r="AB324" s="83"/>
      <c r="AC324" s="83"/>
      <c r="AD324" s="50"/>
      <c r="AE324" s="43"/>
    </row>
    <row r="325" spans="4:31" ht="14.5">
      <c r="D325" s="797"/>
      <c r="F325" s="83"/>
      <c r="G325" s="83"/>
      <c r="H325" s="83"/>
      <c r="I325" s="83"/>
      <c r="J325" s="83"/>
      <c r="K325" s="83"/>
      <c r="L325" s="83"/>
      <c r="M325" s="83"/>
      <c r="N325" s="83"/>
      <c r="O325" s="83"/>
      <c r="P325" s="83"/>
      <c r="Q325" s="83"/>
      <c r="R325" s="83"/>
      <c r="V325" s="50"/>
      <c r="AB325" s="83"/>
      <c r="AC325" s="83"/>
      <c r="AD325" s="50"/>
      <c r="AE325" s="43"/>
    </row>
    <row r="326" spans="4:31" ht="14.5">
      <c r="D326" s="797"/>
      <c r="F326" s="83"/>
      <c r="G326" s="83"/>
      <c r="H326" s="83"/>
      <c r="I326" s="83"/>
      <c r="J326" s="83"/>
      <c r="K326" s="83"/>
      <c r="L326" s="83"/>
      <c r="M326" s="83"/>
      <c r="N326" s="83"/>
      <c r="O326" s="83"/>
      <c r="P326" s="83"/>
      <c r="Q326" s="83"/>
      <c r="R326" s="83"/>
      <c r="V326" s="50"/>
      <c r="AB326" s="83"/>
      <c r="AC326" s="83"/>
      <c r="AD326" s="50"/>
      <c r="AE326" s="43"/>
    </row>
    <row r="327" spans="4:31" ht="14.5">
      <c r="D327" s="797"/>
      <c r="F327" s="83"/>
      <c r="G327" s="83"/>
      <c r="H327" s="83"/>
      <c r="I327" s="83"/>
      <c r="J327" s="83"/>
      <c r="K327" s="83"/>
      <c r="L327" s="83"/>
      <c r="M327" s="83"/>
      <c r="N327" s="83"/>
      <c r="O327" s="83"/>
      <c r="P327" s="83"/>
      <c r="Q327" s="83"/>
      <c r="R327" s="83"/>
      <c r="V327" s="50"/>
      <c r="AB327" s="83"/>
      <c r="AC327" s="83"/>
      <c r="AD327" s="50"/>
      <c r="AE327" s="43"/>
    </row>
    <row r="328" spans="4:31" ht="14.5">
      <c r="D328" s="797"/>
      <c r="F328" s="83"/>
      <c r="G328" s="83"/>
      <c r="H328" s="83"/>
      <c r="I328" s="83"/>
      <c r="J328" s="83"/>
      <c r="K328" s="83"/>
      <c r="L328" s="83"/>
      <c r="M328" s="83"/>
      <c r="N328" s="83"/>
      <c r="O328" s="83"/>
      <c r="P328" s="83"/>
      <c r="Q328" s="83"/>
      <c r="R328" s="83"/>
      <c r="V328" s="50"/>
      <c r="AB328" s="83"/>
      <c r="AC328" s="83"/>
      <c r="AD328" s="50"/>
      <c r="AE328" s="43"/>
    </row>
    <row r="329" spans="4:31" ht="14.5">
      <c r="D329" s="797"/>
      <c r="F329" s="83"/>
      <c r="G329" s="83"/>
      <c r="H329" s="83"/>
      <c r="I329" s="83"/>
      <c r="J329" s="83"/>
      <c r="K329" s="83"/>
      <c r="L329" s="83"/>
      <c r="M329" s="83"/>
      <c r="N329" s="83"/>
      <c r="O329" s="83"/>
      <c r="P329" s="83"/>
      <c r="Q329" s="83"/>
      <c r="R329" s="83"/>
      <c r="V329" s="50"/>
      <c r="AB329" s="83"/>
      <c r="AC329" s="83"/>
      <c r="AD329" s="50"/>
      <c r="AE329" s="43"/>
    </row>
    <row r="330" spans="4:31" ht="14.5">
      <c r="D330" s="797"/>
      <c r="F330" s="83"/>
      <c r="G330" s="83"/>
      <c r="H330" s="83"/>
      <c r="I330" s="83"/>
      <c r="J330" s="83"/>
      <c r="K330" s="83"/>
      <c r="L330" s="83"/>
      <c r="M330" s="83"/>
      <c r="N330" s="83"/>
      <c r="O330" s="83"/>
      <c r="P330" s="83"/>
      <c r="Q330" s="83"/>
      <c r="R330" s="83"/>
      <c r="V330" s="50"/>
      <c r="AB330" s="83"/>
      <c r="AC330" s="83"/>
      <c r="AD330" s="50"/>
      <c r="AE330" s="43"/>
    </row>
    <row r="331" spans="4:31" ht="14.5">
      <c r="D331" s="797"/>
      <c r="F331" s="83"/>
      <c r="G331" s="83"/>
      <c r="H331" s="83"/>
      <c r="I331" s="83"/>
      <c r="J331" s="83"/>
      <c r="K331" s="83"/>
      <c r="L331" s="83"/>
      <c r="M331" s="83"/>
      <c r="N331" s="83"/>
      <c r="O331" s="83"/>
      <c r="P331" s="83"/>
      <c r="Q331" s="83"/>
      <c r="R331" s="83"/>
      <c r="V331" s="50"/>
      <c r="AB331" s="83"/>
      <c r="AC331" s="83"/>
      <c r="AD331" s="50"/>
      <c r="AE331" s="43"/>
    </row>
    <row r="332" spans="4:31" ht="14.5">
      <c r="D332" s="797"/>
      <c r="F332" s="83"/>
      <c r="G332" s="83"/>
      <c r="H332" s="83"/>
      <c r="I332" s="83"/>
      <c r="J332" s="83"/>
      <c r="K332" s="83"/>
      <c r="L332" s="83"/>
      <c r="M332" s="83"/>
      <c r="N332" s="83"/>
      <c r="O332" s="83"/>
      <c r="P332" s="83"/>
      <c r="Q332" s="83"/>
      <c r="R332" s="83"/>
      <c r="V332" s="50"/>
      <c r="AB332" s="83"/>
      <c r="AC332" s="83"/>
      <c r="AD332" s="50"/>
      <c r="AE332" s="43"/>
    </row>
    <row r="333" spans="4:31" ht="14.5">
      <c r="D333" s="797"/>
      <c r="F333" s="83"/>
      <c r="G333" s="83"/>
      <c r="H333" s="83"/>
      <c r="I333" s="83"/>
      <c r="J333" s="83"/>
      <c r="K333" s="83"/>
      <c r="L333" s="83"/>
      <c r="M333" s="83"/>
      <c r="N333" s="83"/>
      <c r="O333" s="83"/>
      <c r="P333" s="83"/>
      <c r="Q333" s="83"/>
      <c r="R333" s="83"/>
      <c r="V333" s="50"/>
      <c r="AB333" s="83"/>
      <c r="AC333" s="83"/>
      <c r="AD333" s="50"/>
      <c r="AE333" s="43"/>
    </row>
    <row r="334" spans="4:31" ht="14.5">
      <c r="D334" s="797"/>
      <c r="F334" s="83"/>
      <c r="G334" s="83"/>
      <c r="H334" s="83"/>
      <c r="I334" s="83"/>
      <c r="J334" s="83"/>
      <c r="K334" s="83"/>
      <c r="L334" s="83"/>
      <c r="M334" s="83"/>
      <c r="N334" s="83"/>
      <c r="O334" s="83"/>
      <c r="P334" s="83"/>
      <c r="Q334" s="83"/>
      <c r="R334" s="83"/>
      <c r="V334" s="50"/>
      <c r="AB334" s="83"/>
      <c r="AC334" s="83"/>
      <c r="AD334" s="50"/>
      <c r="AE334" s="43"/>
    </row>
    <row r="335" spans="4:31" ht="14.5">
      <c r="D335" s="797"/>
      <c r="F335" s="83"/>
      <c r="G335" s="83"/>
      <c r="H335" s="83"/>
      <c r="I335" s="83"/>
      <c r="J335" s="83"/>
      <c r="K335" s="83"/>
      <c r="L335" s="83"/>
      <c r="M335" s="83"/>
      <c r="N335" s="83"/>
      <c r="O335" s="83"/>
      <c r="P335" s="83"/>
      <c r="Q335" s="83"/>
      <c r="R335" s="83"/>
      <c r="V335" s="50"/>
      <c r="AB335" s="83"/>
      <c r="AC335" s="83"/>
      <c r="AD335" s="50"/>
      <c r="AE335" s="43"/>
    </row>
    <row r="336" spans="4:31" ht="14.5">
      <c r="D336" s="797"/>
      <c r="F336" s="83"/>
      <c r="G336" s="83"/>
      <c r="H336" s="83"/>
      <c r="I336" s="83"/>
      <c r="J336" s="83"/>
      <c r="K336" s="83"/>
      <c r="L336" s="83"/>
      <c r="M336" s="83"/>
      <c r="N336" s="83"/>
      <c r="O336" s="83"/>
      <c r="P336" s="83"/>
      <c r="Q336" s="83"/>
      <c r="R336" s="83"/>
      <c r="V336" s="50"/>
      <c r="AB336" s="83"/>
      <c r="AC336" s="83"/>
      <c r="AD336" s="50"/>
      <c r="AE336" s="43"/>
    </row>
    <row r="337" spans="4:31" ht="14.5">
      <c r="D337" s="797"/>
      <c r="F337" s="83"/>
      <c r="G337" s="83"/>
      <c r="H337" s="83"/>
      <c r="I337" s="83"/>
      <c r="J337" s="83"/>
      <c r="K337" s="83"/>
      <c r="L337" s="83"/>
      <c r="M337" s="83"/>
      <c r="N337" s="83"/>
      <c r="O337" s="83"/>
      <c r="P337" s="83"/>
      <c r="Q337" s="83"/>
      <c r="R337" s="83"/>
      <c r="V337" s="50"/>
      <c r="AB337" s="83"/>
      <c r="AC337" s="83"/>
      <c r="AD337" s="50"/>
      <c r="AE337" s="43"/>
    </row>
    <row r="338" spans="4:31" ht="14.5">
      <c r="D338" s="797"/>
      <c r="F338" s="83"/>
      <c r="G338" s="83"/>
      <c r="H338" s="83"/>
      <c r="I338" s="83"/>
      <c r="J338" s="83"/>
      <c r="K338" s="83"/>
      <c r="L338" s="83"/>
      <c r="M338" s="83"/>
      <c r="N338" s="83"/>
      <c r="O338" s="83"/>
      <c r="P338" s="83"/>
      <c r="Q338" s="83"/>
      <c r="R338" s="83"/>
      <c r="V338" s="50"/>
      <c r="AB338" s="83"/>
      <c r="AC338" s="83"/>
      <c r="AD338" s="50"/>
      <c r="AE338" s="43"/>
    </row>
    <row r="339" spans="4:31" ht="14.5">
      <c r="D339" s="797"/>
      <c r="F339" s="83"/>
      <c r="G339" s="83"/>
      <c r="H339" s="83"/>
      <c r="I339" s="83"/>
      <c r="J339" s="83"/>
      <c r="K339" s="83"/>
      <c r="L339" s="83"/>
      <c r="M339" s="83"/>
      <c r="N339" s="83"/>
      <c r="O339" s="83"/>
      <c r="P339" s="83"/>
      <c r="Q339" s="83"/>
      <c r="R339" s="83"/>
      <c r="V339" s="50"/>
      <c r="AB339" s="83"/>
      <c r="AC339" s="83"/>
      <c r="AD339" s="50"/>
      <c r="AE339" s="43"/>
    </row>
    <row r="340" spans="4:31" ht="14.5">
      <c r="D340" s="797"/>
      <c r="F340" s="83"/>
      <c r="G340" s="83"/>
      <c r="H340" s="83"/>
      <c r="I340" s="83"/>
      <c r="J340" s="83"/>
      <c r="K340" s="83"/>
      <c r="L340" s="83"/>
      <c r="M340" s="83"/>
      <c r="N340" s="83"/>
      <c r="O340" s="83"/>
      <c r="P340" s="83"/>
      <c r="Q340" s="83"/>
      <c r="R340" s="83"/>
      <c r="V340" s="50"/>
      <c r="AB340" s="83"/>
      <c r="AC340" s="83"/>
      <c r="AD340" s="50"/>
      <c r="AE340" s="43"/>
    </row>
    <row r="341" spans="4:31" ht="14.5">
      <c r="D341" s="797"/>
      <c r="F341" s="83"/>
      <c r="G341" s="83"/>
      <c r="H341" s="83"/>
      <c r="I341" s="83"/>
      <c r="J341" s="83"/>
      <c r="K341" s="83"/>
      <c r="L341" s="83"/>
      <c r="M341" s="83"/>
      <c r="N341" s="83"/>
      <c r="O341" s="83"/>
      <c r="P341" s="83"/>
      <c r="Q341" s="83"/>
      <c r="R341" s="83"/>
      <c r="V341" s="50"/>
      <c r="AB341" s="83"/>
      <c r="AC341" s="83"/>
      <c r="AD341" s="50"/>
      <c r="AE341" s="43"/>
    </row>
    <row r="342" spans="4:31" ht="14.5">
      <c r="D342" s="797"/>
      <c r="F342" s="83"/>
      <c r="G342" s="83"/>
      <c r="H342" s="83"/>
      <c r="I342" s="83"/>
      <c r="J342" s="83"/>
      <c r="K342" s="83"/>
      <c r="L342" s="83"/>
      <c r="M342" s="83"/>
      <c r="N342" s="83"/>
      <c r="O342" s="83"/>
      <c r="P342" s="83"/>
      <c r="Q342" s="83"/>
      <c r="R342" s="83"/>
      <c r="V342" s="50"/>
      <c r="AB342" s="83"/>
      <c r="AC342" s="83"/>
      <c r="AD342" s="50"/>
      <c r="AE342" s="43"/>
    </row>
    <row r="343" spans="4:31" ht="14.5">
      <c r="D343" s="797"/>
      <c r="F343" s="83"/>
      <c r="G343" s="83"/>
      <c r="H343" s="83"/>
      <c r="I343" s="83"/>
      <c r="J343" s="83"/>
      <c r="K343" s="83"/>
      <c r="L343" s="83"/>
      <c r="M343" s="83"/>
      <c r="N343" s="83"/>
      <c r="O343" s="83"/>
      <c r="P343" s="83"/>
      <c r="Q343" s="83"/>
      <c r="R343" s="83"/>
      <c r="V343" s="50"/>
      <c r="AB343" s="83"/>
      <c r="AC343" s="83"/>
      <c r="AD343" s="50"/>
      <c r="AE343" s="43"/>
    </row>
    <row r="344" spans="4:31" ht="14.5">
      <c r="D344" s="797"/>
      <c r="F344" s="83"/>
      <c r="G344" s="83"/>
      <c r="H344" s="83"/>
      <c r="I344" s="83"/>
      <c r="J344" s="83"/>
      <c r="K344" s="83"/>
      <c r="L344" s="83"/>
      <c r="M344" s="83"/>
      <c r="N344" s="83"/>
      <c r="O344" s="83"/>
      <c r="P344" s="83"/>
      <c r="Q344" s="83"/>
      <c r="R344" s="83"/>
      <c r="V344" s="50"/>
      <c r="AB344" s="83"/>
      <c r="AC344" s="83"/>
      <c r="AD344" s="50"/>
      <c r="AE344" s="43"/>
    </row>
    <row r="345" spans="4:31" ht="14.5">
      <c r="D345" s="797"/>
      <c r="F345" s="83"/>
      <c r="G345" s="83"/>
      <c r="H345" s="83"/>
      <c r="I345" s="83"/>
      <c r="J345" s="83"/>
      <c r="K345" s="83"/>
      <c r="L345" s="83"/>
      <c r="M345" s="83"/>
      <c r="N345" s="83"/>
      <c r="O345" s="83"/>
      <c r="P345" s="83"/>
      <c r="Q345" s="83"/>
      <c r="R345" s="83"/>
      <c r="V345" s="50"/>
      <c r="AB345" s="83"/>
      <c r="AC345" s="83"/>
      <c r="AD345" s="50"/>
      <c r="AE345" s="43"/>
    </row>
    <row r="346" spans="4:31" ht="14.5">
      <c r="D346" s="797"/>
      <c r="F346" s="83"/>
      <c r="G346" s="83"/>
      <c r="H346" s="83"/>
      <c r="I346" s="83"/>
      <c r="J346" s="83"/>
      <c r="K346" s="83"/>
      <c r="L346" s="83"/>
      <c r="M346" s="83"/>
      <c r="N346" s="83"/>
      <c r="O346" s="83"/>
      <c r="P346" s="83"/>
      <c r="Q346" s="83"/>
      <c r="R346" s="83"/>
      <c r="V346" s="50"/>
      <c r="AB346" s="83"/>
      <c r="AC346" s="83"/>
      <c r="AD346" s="50"/>
      <c r="AE346" s="43"/>
    </row>
    <row r="347" spans="4:31" ht="14.5">
      <c r="D347" s="797"/>
      <c r="F347" s="83"/>
      <c r="G347" s="83"/>
      <c r="H347" s="83"/>
      <c r="I347" s="83"/>
      <c r="J347" s="83"/>
      <c r="K347" s="83"/>
      <c r="L347" s="83"/>
      <c r="M347" s="83"/>
      <c r="N347" s="83"/>
      <c r="O347" s="83"/>
      <c r="P347" s="83"/>
      <c r="Q347" s="83"/>
      <c r="R347" s="83"/>
      <c r="V347" s="50"/>
      <c r="AB347" s="83"/>
      <c r="AC347" s="83"/>
      <c r="AD347" s="50"/>
      <c r="AE347" s="43"/>
    </row>
    <row r="348" spans="4:31" ht="14.5">
      <c r="D348" s="797"/>
      <c r="F348" s="83"/>
      <c r="G348" s="83"/>
      <c r="H348" s="83"/>
      <c r="I348" s="83"/>
      <c r="J348" s="83"/>
      <c r="K348" s="83"/>
      <c r="L348" s="83"/>
      <c r="M348" s="83"/>
      <c r="N348" s="83"/>
      <c r="O348" s="83"/>
      <c r="P348" s="83"/>
      <c r="Q348" s="83"/>
      <c r="R348" s="83"/>
      <c r="V348" s="50"/>
      <c r="AB348" s="83"/>
      <c r="AC348" s="83"/>
      <c r="AD348" s="50"/>
      <c r="AE348" s="43"/>
    </row>
    <row r="349" spans="4:31" ht="14.5">
      <c r="D349" s="797"/>
      <c r="F349" s="83"/>
      <c r="G349" s="83"/>
      <c r="H349" s="83"/>
      <c r="I349" s="83"/>
      <c r="J349" s="83"/>
      <c r="K349" s="83"/>
      <c r="L349" s="83"/>
      <c r="M349" s="83"/>
      <c r="N349" s="83"/>
      <c r="O349" s="83"/>
      <c r="P349" s="83"/>
      <c r="Q349" s="83"/>
      <c r="R349" s="83"/>
      <c r="V349" s="50"/>
      <c r="AB349" s="83"/>
      <c r="AC349" s="83"/>
      <c r="AD349" s="50"/>
      <c r="AE349" s="43"/>
    </row>
    <row r="350" spans="4:31" ht="14.5">
      <c r="D350" s="797"/>
      <c r="F350" s="83"/>
      <c r="G350" s="83"/>
      <c r="H350" s="83"/>
      <c r="I350" s="83"/>
      <c r="J350" s="83"/>
      <c r="K350" s="83"/>
      <c r="L350" s="83"/>
      <c r="M350" s="83"/>
      <c r="N350" s="83"/>
      <c r="O350" s="83"/>
      <c r="P350" s="83"/>
      <c r="Q350" s="83"/>
      <c r="R350" s="83"/>
      <c r="V350" s="50"/>
      <c r="AB350" s="83"/>
      <c r="AC350" s="83"/>
      <c r="AD350" s="50"/>
      <c r="AE350" s="43"/>
    </row>
    <row r="351" spans="4:31" ht="14.5">
      <c r="D351" s="797"/>
      <c r="F351" s="83"/>
      <c r="G351" s="83"/>
      <c r="H351" s="83"/>
      <c r="I351" s="83"/>
      <c r="J351" s="83"/>
      <c r="K351" s="83"/>
      <c r="L351" s="83"/>
      <c r="M351" s="83"/>
      <c r="N351" s="83"/>
      <c r="O351" s="83"/>
      <c r="P351" s="83"/>
      <c r="Q351" s="83"/>
      <c r="R351" s="83"/>
      <c r="V351" s="50"/>
      <c r="AB351" s="83"/>
      <c r="AC351" s="83"/>
      <c r="AD351" s="50"/>
      <c r="AE351" s="43"/>
    </row>
    <row r="352" spans="4:31" ht="14.5">
      <c r="D352" s="797"/>
      <c r="F352" s="83"/>
      <c r="G352" s="83"/>
      <c r="H352" s="83"/>
      <c r="I352" s="83"/>
      <c r="J352" s="83"/>
      <c r="K352" s="83"/>
      <c r="L352" s="83"/>
      <c r="M352" s="83"/>
      <c r="N352" s="83"/>
      <c r="O352" s="83"/>
      <c r="P352" s="83"/>
      <c r="Q352" s="83"/>
      <c r="R352" s="83"/>
      <c r="V352" s="50"/>
      <c r="AB352" s="83"/>
      <c r="AC352" s="83"/>
      <c r="AD352" s="50"/>
      <c r="AE352" s="43"/>
    </row>
    <row r="353" spans="4:31" ht="14.5">
      <c r="D353" s="797"/>
      <c r="F353" s="83"/>
      <c r="G353" s="83"/>
      <c r="H353" s="83"/>
      <c r="I353" s="83"/>
      <c r="J353" s="83"/>
      <c r="K353" s="83"/>
      <c r="L353" s="83"/>
      <c r="M353" s="83"/>
      <c r="N353" s="83"/>
      <c r="O353" s="83"/>
      <c r="P353" s="83"/>
      <c r="Q353" s="83"/>
      <c r="R353" s="83"/>
      <c r="V353" s="50"/>
      <c r="AB353" s="83"/>
      <c r="AC353" s="83"/>
      <c r="AD353" s="50"/>
      <c r="AE353" s="43"/>
    </row>
    <row r="354" spans="4:31" ht="14.5">
      <c r="D354" s="797"/>
      <c r="F354" s="83"/>
      <c r="G354" s="83"/>
      <c r="H354" s="83"/>
      <c r="I354" s="83"/>
      <c r="J354" s="83"/>
      <c r="K354" s="83"/>
      <c r="L354" s="83"/>
      <c r="M354" s="83"/>
      <c r="N354" s="83"/>
      <c r="O354" s="83"/>
      <c r="P354" s="83"/>
      <c r="Q354" s="83"/>
      <c r="R354" s="83"/>
      <c r="V354" s="50"/>
      <c r="AB354" s="83"/>
      <c r="AC354" s="83"/>
      <c r="AD354" s="50"/>
      <c r="AE354" s="43"/>
    </row>
    <row r="355" spans="4:31" ht="14.5">
      <c r="D355" s="797"/>
      <c r="F355" s="83"/>
      <c r="G355" s="83"/>
      <c r="H355" s="83"/>
      <c r="I355" s="83"/>
      <c r="J355" s="83"/>
      <c r="K355" s="83"/>
      <c r="L355" s="83"/>
      <c r="M355" s="83"/>
      <c r="N355" s="83"/>
      <c r="O355" s="83"/>
      <c r="P355" s="83"/>
      <c r="Q355" s="83"/>
      <c r="R355" s="83"/>
      <c r="V355" s="50"/>
      <c r="AB355" s="83"/>
      <c r="AC355" s="83"/>
      <c r="AD355" s="50"/>
      <c r="AE355" s="43"/>
    </row>
    <row r="356" spans="4:31" ht="14.5">
      <c r="D356" s="797"/>
      <c r="F356" s="83"/>
      <c r="G356" s="83"/>
      <c r="H356" s="83"/>
      <c r="I356" s="83"/>
      <c r="J356" s="83"/>
      <c r="K356" s="83"/>
      <c r="L356" s="83"/>
      <c r="M356" s="83"/>
      <c r="N356" s="83"/>
      <c r="O356" s="83"/>
      <c r="P356" s="83"/>
      <c r="Q356" s="83"/>
      <c r="R356" s="83"/>
      <c r="V356" s="50"/>
      <c r="AB356" s="83"/>
      <c r="AC356" s="83"/>
      <c r="AD356" s="50"/>
      <c r="AE356" s="43"/>
    </row>
    <row r="357" spans="4:31" ht="14.5">
      <c r="D357" s="797"/>
      <c r="F357" s="83"/>
      <c r="G357" s="83"/>
      <c r="H357" s="83"/>
      <c r="I357" s="83"/>
      <c r="J357" s="83"/>
      <c r="K357" s="83"/>
      <c r="L357" s="83"/>
      <c r="M357" s="83"/>
      <c r="N357" s="83"/>
      <c r="O357" s="83"/>
      <c r="P357" s="83"/>
      <c r="Q357" s="83"/>
      <c r="R357" s="83"/>
      <c r="V357" s="50"/>
      <c r="AB357" s="83"/>
      <c r="AC357" s="83"/>
      <c r="AD357" s="50"/>
      <c r="AE357" s="43"/>
    </row>
    <row r="358" spans="4:31" ht="14.5">
      <c r="D358" s="797"/>
      <c r="F358" s="83"/>
      <c r="G358" s="83"/>
      <c r="H358" s="83"/>
      <c r="I358" s="83"/>
      <c r="J358" s="83"/>
      <c r="K358" s="83"/>
      <c r="L358" s="83"/>
      <c r="M358" s="83"/>
      <c r="N358" s="83"/>
      <c r="O358" s="83"/>
      <c r="P358" s="83"/>
      <c r="Q358" s="83"/>
      <c r="R358" s="83"/>
      <c r="V358" s="50"/>
      <c r="AB358" s="83"/>
      <c r="AC358" s="83"/>
      <c r="AD358" s="50"/>
      <c r="AE358" s="43"/>
    </row>
    <row r="359" spans="4:31" ht="14.5">
      <c r="D359" s="797"/>
      <c r="F359" s="83"/>
      <c r="G359" s="83"/>
      <c r="H359" s="83"/>
      <c r="I359" s="83"/>
      <c r="J359" s="83"/>
      <c r="K359" s="83"/>
      <c r="L359" s="83"/>
      <c r="M359" s="83"/>
      <c r="N359" s="83"/>
      <c r="O359" s="83"/>
      <c r="P359" s="83"/>
      <c r="Q359" s="83"/>
      <c r="R359" s="83"/>
      <c r="V359" s="50"/>
      <c r="AB359" s="83"/>
      <c r="AC359" s="83"/>
      <c r="AD359" s="50"/>
      <c r="AE359" s="43"/>
    </row>
    <row r="360" spans="4:31" ht="14.5">
      <c r="D360" s="797"/>
      <c r="F360" s="83"/>
      <c r="G360" s="83"/>
      <c r="H360" s="83"/>
      <c r="I360" s="83"/>
      <c r="J360" s="83"/>
      <c r="K360" s="83"/>
      <c r="L360" s="83"/>
      <c r="M360" s="83"/>
      <c r="N360" s="83"/>
      <c r="O360" s="83"/>
      <c r="P360" s="83"/>
      <c r="Q360" s="83"/>
      <c r="R360" s="83"/>
      <c r="V360" s="50"/>
      <c r="AB360" s="83"/>
      <c r="AC360" s="83"/>
      <c r="AD360" s="50"/>
      <c r="AE360" s="43"/>
    </row>
    <row r="361" spans="4:31" ht="14.5">
      <c r="D361" s="797"/>
      <c r="F361" s="83"/>
      <c r="G361" s="83"/>
      <c r="H361" s="83"/>
      <c r="I361" s="83"/>
      <c r="J361" s="83"/>
      <c r="K361" s="83"/>
      <c r="L361" s="83"/>
      <c r="M361" s="83"/>
      <c r="N361" s="83"/>
      <c r="O361" s="83"/>
      <c r="P361" s="83"/>
      <c r="Q361" s="83"/>
      <c r="R361" s="83"/>
      <c r="V361" s="50"/>
      <c r="AB361" s="83"/>
      <c r="AC361" s="83"/>
      <c r="AD361" s="50"/>
      <c r="AE361" s="43"/>
    </row>
    <row r="362" spans="4:31" ht="14.5">
      <c r="D362" s="797"/>
      <c r="F362" s="83"/>
      <c r="G362" s="83"/>
      <c r="H362" s="83"/>
      <c r="I362" s="83"/>
      <c r="J362" s="83"/>
      <c r="K362" s="83"/>
      <c r="L362" s="83"/>
      <c r="M362" s="83"/>
      <c r="N362" s="83"/>
      <c r="O362" s="83"/>
      <c r="P362" s="83"/>
      <c r="Q362" s="83"/>
      <c r="R362" s="83"/>
      <c r="V362" s="50"/>
      <c r="AB362" s="83"/>
      <c r="AC362" s="83"/>
      <c r="AD362" s="50"/>
      <c r="AE362" s="43"/>
    </row>
    <row r="363" spans="4:31" ht="14.5">
      <c r="D363" s="797"/>
      <c r="F363" s="83"/>
      <c r="G363" s="83"/>
      <c r="H363" s="83"/>
      <c r="I363" s="83"/>
      <c r="J363" s="83"/>
      <c r="K363" s="83"/>
      <c r="L363" s="83"/>
      <c r="M363" s="83"/>
      <c r="N363" s="83"/>
      <c r="O363" s="83"/>
      <c r="P363" s="83"/>
      <c r="Q363" s="83"/>
      <c r="R363" s="83"/>
      <c r="V363" s="50"/>
      <c r="AB363" s="83"/>
      <c r="AC363" s="83"/>
      <c r="AD363" s="50"/>
      <c r="AE363" s="43"/>
    </row>
    <row r="364" spans="4:31" ht="14.5">
      <c r="D364" s="797"/>
      <c r="F364" s="83"/>
      <c r="G364" s="83"/>
      <c r="H364" s="83"/>
      <c r="I364" s="83"/>
      <c r="J364" s="83"/>
      <c r="K364" s="83"/>
      <c r="L364" s="83"/>
      <c r="M364" s="83"/>
      <c r="N364" s="83"/>
      <c r="O364" s="83"/>
      <c r="P364" s="83"/>
      <c r="Q364" s="83"/>
      <c r="R364" s="83"/>
      <c r="V364" s="50"/>
      <c r="AB364" s="83"/>
      <c r="AC364" s="83"/>
      <c r="AD364" s="50"/>
      <c r="AE364" s="43"/>
    </row>
    <row r="365" spans="4:31" ht="14.5">
      <c r="D365" s="797"/>
      <c r="F365" s="83"/>
      <c r="G365" s="83"/>
      <c r="H365" s="83"/>
      <c r="I365" s="83"/>
      <c r="J365" s="83"/>
      <c r="K365" s="83"/>
      <c r="L365" s="83"/>
      <c r="M365" s="83"/>
      <c r="N365" s="83"/>
      <c r="O365" s="83"/>
      <c r="P365" s="83"/>
      <c r="Q365" s="83"/>
      <c r="R365" s="83"/>
      <c r="V365" s="50"/>
      <c r="AB365" s="83"/>
      <c r="AC365" s="83"/>
      <c r="AD365" s="50"/>
      <c r="AE365" s="43"/>
    </row>
    <row r="366" spans="4:31" ht="14.5">
      <c r="D366" s="797"/>
      <c r="F366" s="83"/>
      <c r="G366" s="83"/>
      <c r="H366" s="83"/>
      <c r="I366" s="83"/>
      <c r="J366" s="83"/>
      <c r="K366" s="83"/>
      <c r="L366" s="83"/>
      <c r="M366" s="83"/>
      <c r="N366" s="83"/>
      <c r="O366" s="83"/>
      <c r="P366" s="83"/>
      <c r="Q366" s="83"/>
      <c r="R366" s="83"/>
      <c r="V366" s="50"/>
      <c r="AB366" s="83"/>
      <c r="AC366" s="83"/>
      <c r="AD366" s="50"/>
      <c r="AE366" s="43"/>
    </row>
    <row r="367" spans="4:31" ht="14.5">
      <c r="D367" s="797"/>
      <c r="F367" s="83"/>
      <c r="G367" s="83"/>
      <c r="H367" s="83"/>
      <c r="I367" s="83"/>
      <c r="J367" s="83"/>
      <c r="K367" s="83"/>
      <c r="L367" s="83"/>
      <c r="M367" s="83"/>
      <c r="N367" s="83"/>
      <c r="O367" s="83"/>
      <c r="P367" s="83"/>
      <c r="Q367" s="83"/>
      <c r="R367" s="83"/>
      <c r="V367" s="50"/>
      <c r="AB367" s="83"/>
      <c r="AC367" s="83"/>
      <c r="AD367" s="50"/>
      <c r="AE367" s="43"/>
    </row>
    <row r="368" spans="4:31" ht="14.5">
      <c r="D368" s="797"/>
      <c r="F368" s="83"/>
      <c r="G368" s="83"/>
      <c r="H368" s="83"/>
      <c r="I368" s="83"/>
      <c r="J368" s="83"/>
      <c r="K368" s="83"/>
      <c r="L368" s="83"/>
      <c r="M368" s="83"/>
      <c r="N368" s="83"/>
      <c r="O368" s="83"/>
      <c r="P368" s="83"/>
      <c r="Q368" s="83"/>
      <c r="R368" s="83"/>
      <c r="V368" s="50"/>
      <c r="AB368" s="83"/>
      <c r="AC368" s="83"/>
      <c r="AD368" s="50"/>
      <c r="AE368" s="43"/>
    </row>
    <row r="369" spans="4:31" ht="14.5">
      <c r="D369" s="797"/>
      <c r="F369" s="83"/>
      <c r="G369" s="83"/>
      <c r="H369" s="83"/>
      <c r="I369" s="83"/>
      <c r="J369" s="83"/>
      <c r="K369" s="83"/>
      <c r="L369" s="83"/>
      <c r="M369" s="83"/>
      <c r="N369" s="83"/>
      <c r="O369" s="83"/>
      <c r="P369" s="83"/>
      <c r="Q369" s="83"/>
      <c r="R369" s="83"/>
      <c r="V369" s="50"/>
      <c r="AB369" s="83"/>
      <c r="AC369" s="83"/>
      <c r="AD369" s="50"/>
      <c r="AE369" s="43"/>
    </row>
    <row r="370" spans="4:31" ht="14.5">
      <c r="D370" s="797"/>
      <c r="F370" s="83"/>
      <c r="G370" s="83"/>
      <c r="H370" s="83"/>
      <c r="I370" s="83"/>
      <c r="J370" s="83"/>
      <c r="K370" s="83"/>
      <c r="L370" s="83"/>
      <c r="M370" s="83"/>
      <c r="N370" s="83"/>
      <c r="O370" s="83"/>
      <c r="P370" s="83"/>
      <c r="Q370" s="83"/>
      <c r="R370" s="83"/>
      <c r="V370" s="50"/>
      <c r="AB370" s="83"/>
      <c r="AC370" s="83"/>
      <c r="AD370" s="50"/>
      <c r="AE370" s="43"/>
    </row>
    <row r="371" spans="4:31" ht="14.5">
      <c r="D371" s="797"/>
      <c r="F371" s="83"/>
      <c r="G371" s="83"/>
      <c r="H371" s="83"/>
      <c r="I371" s="83"/>
      <c r="J371" s="83"/>
      <c r="K371" s="83"/>
      <c r="L371" s="83"/>
      <c r="M371" s="83"/>
      <c r="N371" s="83"/>
      <c r="O371" s="83"/>
      <c r="P371" s="83"/>
      <c r="Q371" s="83"/>
      <c r="R371" s="83"/>
      <c r="V371" s="50"/>
      <c r="AB371" s="83"/>
      <c r="AC371" s="83"/>
      <c r="AD371" s="50"/>
      <c r="AE371" s="43"/>
    </row>
    <row r="372" spans="4:31" ht="14.5">
      <c r="D372" s="797"/>
      <c r="F372" s="83"/>
      <c r="G372" s="83"/>
      <c r="H372" s="83"/>
      <c r="I372" s="83"/>
      <c r="J372" s="83"/>
      <c r="K372" s="83"/>
      <c r="L372" s="83"/>
      <c r="M372" s="83"/>
      <c r="N372" s="83"/>
      <c r="O372" s="83"/>
      <c r="P372" s="83"/>
      <c r="Q372" s="83"/>
      <c r="R372" s="83"/>
      <c r="V372" s="50"/>
      <c r="AB372" s="83"/>
      <c r="AC372" s="83"/>
      <c r="AD372" s="50"/>
      <c r="AE372" s="43"/>
    </row>
    <row r="373" spans="4:31" ht="14.5">
      <c r="D373" s="797"/>
      <c r="F373" s="83"/>
      <c r="G373" s="83"/>
      <c r="H373" s="83"/>
      <c r="I373" s="83"/>
      <c r="J373" s="83"/>
      <c r="K373" s="83"/>
      <c r="L373" s="83"/>
      <c r="M373" s="83"/>
      <c r="N373" s="83"/>
      <c r="O373" s="83"/>
      <c r="P373" s="83"/>
      <c r="Q373" s="83"/>
      <c r="R373" s="83"/>
      <c r="V373" s="50"/>
      <c r="AB373" s="83"/>
      <c r="AC373" s="83"/>
      <c r="AD373" s="50"/>
      <c r="AE373" s="43"/>
    </row>
    <row r="374" spans="4:31" ht="14.5">
      <c r="D374" s="797"/>
      <c r="F374" s="83"/>
      <c r="G374" s="83"/>
      <c r="H374" s="83"/>
      <c r="I374" s="83"/>
      <c r="J374" s="83"/>
      <c r="K374" s="83"/>
      <c r="L374" s="83"/>
      <c r="M374" s="83"/>
      <c r="N374" s="83"/>
      <c r="O374" s="83"/>
      <c r="P374" s="83"/>
      <c r="Q374" s="83"/>
      <c r="R374" s="83"/>
      <c r="V374" s="50"/>
      <c r="AB374" s="83"/>
      <c r="AC374" s="83"/>
      <c r="AD374" s="50"/>
      <c r="AE374" s="43"/>
    </row>
    <row r="375" spans="4:31" ht="14.5">
      <c r="D375" s="797"/>
      <c r="F375" s="83"/>
      <c r="G375" s="83"/>
      <c r="H375" s="83"/>
      <c r="I375" s="83"/>
      <c r="J375" s="83"/>
      <c r="K375" s="83"/>
      <c r="L375" s="83"/>
      <c r="M375" s="83"/>
      <c r="N375" s="83"/>
      <c r="O375" s="83"/>
      <c r="P375" s="83"/>
      <c r="Q375" s="83"/>
      <c r="R375" s="83"/>
      <c r="V375" s="50"/>
      <c r="AB375" s="83"/>
      <c r="AC375" s="83"/>
      <c r="AD375" s="50"/>
      <c r="AE375" s="43"/>
    </row>
    <row r="376" spans="4:31" ht="14.5">
      <c r="D376" s="797"/>
      <c r="F376" s="83"/>
      <c r="G376" s="83"/>
      <c r="H376" s="83"/>
      <c r="I376" s="83"/>
      <c r="J376" s="83"/>
      <c r="K376" s="83"/>
      <c r="L376" s="83"/>
      <c r="M376" s="83"/>
      <c r="N376" s="83"/>
      <c r="O376" s="83"/>
      <c r="P376" s="83"/>
      <c r="Q376" s="83"/>
      <c r="R376" s="83"/>
      <c r="V376" s="50"/>
      <c r="AB376" s="83"/>
      <c r="AC376" s="83"/>
      <c r="AD376" s="50"/>
      <c r="AE376" s="43"/>
    </row>
    <row r="377" spans="4:31" ht="14.5">
      <c r="D377" s="797"/>
      <c r="F377" s="83"/>
      <c r="G377" s="83"/>
      <c r="H377" s="83"/>
      <c r="I377" s="83"/>
      <c r="J377" s="83"/>
      <c r="K377" s="83"/>
      <c r="L377" s="83"/>
      <c r="M377" s="83"/>
      <c r="N377" s="83"/>
      <c r="O377" s="83"/>
      <c r="P377" s="83"/>
      <c r="Q377" s="83"/>
      <c r="R377" s="83"/>
      <c r="V377" s="50"/>
      <c r="AB377" s="83"/>
      <c r="AC377" s="83"/>
      <c r="AD377" s="50"/>
      <c r="AE377" s="43"/>
    </row>
    <row r="378" spans="4:31" ht="14.5">
      <c r="D378" s="797"/>
      <c r="F378" s="83"/>
      <c r="G378" s="83"/>
      <c r="H378" s="83"/>
      <c r="I378" s="83"/>
      <c r="J378" s="83"/>
      <c r="K378" s="83"/>
      <c r="L378" s="83"/>
      <c r="M378" s="83"/>
      <c r="N378" s="83"/>
      <c r="O378" s="83"/>
      <c r="P378" s="83"/>
      <c r="Q378" s="83"/>
      <c r="R378" s="83"/>
      <c r="V378" s="50"/>
      <c r="AB378" s="83"/>
      <c r="AC378" s="83"/>
      <c r="AD378" s="50"/>
      <c r="AE378" s="43"/>
    </row>
    <row r="379" spans="4:31" ht="14.5">
      <c r="D379" s="797"/>
      <c r="F379" s="83"/>
      <c r="G379" s="83"/>
      <c r="H379" s="83"/>
      <c r="I379" s="83"/>
      <c r="J379" s="83"/>
      <c r="K379" s="83"/>
      <c r="L379" s="83"/>
      <c r="M379" s="83"/>
      <c r="N379" s="83"/>
      <c r="O379" s="83"/>
      <c r="P379" s="83"/>
      <c r="Q379" s="83"/>
      <c r="R379" s="83"/>
      <c r="V379" s="50"/>
      <c r="AB379" s="83"/>
      <c r="AC379" s="83"/>
      <c r="AD379" s="50"/>
      <c r="AE379" s="43"/>
    </row>
    <row r="380" spans="4:31" ht="14.5">
      <c r="D380" s="797"/>
      <c r="F380" s="83"/>
      <c r="G380" s="83"/>
      <c r="H380" s="83"/>
      <c r="I380" s="83"/>
      <c r="J380" s="83"/>
      <c r="K380" s="83"/>
      <c r="L380" s="83"/>
      <c r="M380" s="83"/>
      <c r="N380" s="83"/>
      <c r="O380" s="83"/>
      <c r="P380" s="83"/>
      <c r="Q380" s="83"/>
      <c r="R380" s="83"/>
      <c r="V380" s="50"/>
      <c r="AB380" s="83"/>
      <c r="AC380" s="83"/>
      <c r="AD380" s="50"/>
      <c r="AE380" s="43"/>
    </row>
    <row r="381" spans="4:31" ht="14.5">
      <c r="D381" s="797"/>
      <c r="F381" s="83"/>
      <c r="G381" s="83"/>
      <c r="H381" s="83"/>
      <c r="I381" s="83"/>
      <c r="J381" s="83"/>
      <c r="K381" s="83"/>
      <c r="L381" s="83"/>
      <c r="M381" s="83"/>
      <c r="N381" s="83"/>
      <c r="O381" s="83"/>
      <c r="P381" s="83"/>
      <c r="Q381" s="83"/>
      <c r="R381" s="83"/>
      <c r="V381" s="50"/>
      <c r="AB381" s="83"/>
      <c r="AC381" s="83"/>
      <c r="AD381" s="50"/>
      <c r="AE381" s="43"/>
    </row>
    <row r="382" spans="4:31" ht="14.5">
      <c r="D382" s="797"/>
      <c r="F382" s="83"/>
      <c r="G382" s="83"/>
      <c r="H382" s="83"/>
      <c r="I382" s="83"/>
      <c r="J382" s="83"/>
      <c r="K382" s="83"/>
      <c r="L382" s="83"/>
      <c r="M382" s="83"/>
      <c r="N382" s="83"/>
      <c r="O382" s="83"/>
      <c r="P382" s="83"/>
      <c r="Q382" s="83"/>
      <c r="R382" s="83"/>
      <c r="V382" s="50"/>
      <c r="AB382" s="83"/>
      <c r="AC382" s="83"/>
      <c r="AD382" s="50"/>
      <c r="AE382" s="43"/>
    </row>
    <row r="383" spans="4:31" ht="14.5">
      <c r="D383" s="797"/>
      <c r="F383" s="83"/>
      <c r="G383" s="83"/>
      <c r="H383" s="83"/>
      <c r="I383" s="83"/>
      <c r="J383" s="83"/>
      <c r="K383" s="83"/>
      <c r="L383" s="83"/>
      <c r="M383" s="83"/>
      <c r="N383" s="83"/>
      <c r="O383" s="83"/>
      <c r="P383" s="83"/>
      <c r="Q383" s="83"/>
      <c r="R383" s="83"/>
      <c r="V383" s="50"/>
      <c r="AB383" s="83"/>
      <c r="AC383" s="83"/>
      <c r="AD383" s="50"/>
      <c r="AE383" s="43"/>
    </row>
    <row r="384" spans="4:31" ht="14.5">
      <c r="D384" s="797"/>
      <c r="F384" s="83"/>
      <c r="G384" s="83"/>
      <c r="H384" s="83"/>
      <c r="I384" s="83"/>
      <c r="J384" s="83"/>
      <c r="K384" s="83"/>
      <c r="L384" s="83"/>
      <c r="M384" s="83"/>
      <c r="N384" s="83"/>
      <c r="O384" s="83"/>
      <c r="P384" s="83"/>
      <c r="Q384" s="83"/>
      <c r="R384" s="83"/>
      <c r="V384" s="50"/>
      <c r="AB384" s="83"/>
      <c r="AC384" s="83"/>
      <c r="AD384" s="50"/>
      <c r="AE384" s="43"/>
    </row>
    <row r="385" spans="4:31" ht="14.5">
      <c r="D385" s="797"/>
      <c r="F385" s="83"/>
      <c r="G385" s="83"/>
      <c r="H385" s="83"/>
      <c r="I385" s="83"/>
      <c r="J385" s="83"/>
      <c r="K385" s="83"/>
      <c r="L385" s="83"/>
      <c r="M385" s="83"/>
      <c r="N385" s="83"/>
      <c r="O385" s="83"/>
      <c r="P385" s="83"/>
      <c r="Q385" s="83"/>
      <c r="R385" s="83"/>
      <c r="V385" s="50"/>
      <c r="AB385" s="83"/>
      <c r="AC385" s="83"/>
      <c r="AD385" s="50"/>
      <c r="AE385" s="43"/>
    </row>
    <row r="386" spans="4:31" ht="14.5">
      <c r="D386" s="797"/>
      <c r="F386" s="83"/>
      <c r="G386" s="83"/>
      <c r="H386" s="83"/>
      <c r="I386" s="83"/>
      <c r="J386" s="83"/>
      <c r="K386" s="83"/>
      <c r="L386" s="83"/>
      <c r="M386" s="83"/>
      <c r="N386" s="83"/>
      <c r="O386" s="83"/>
      <c r="P386" s="83"/>
      <c r="Q386" s="83"/>
      <c r="R386" s="83"/>
      <c r="V386" s="50"/>
      <c r="AB386" s="83"/>
      <c r="AC386" s="83"/>
      <c r="AD386" s="50"/>
      <c r="AE386" s="43"/>
    </row>
    <row r="387" spans="4:31" ht="14.5">
      <c r="D387" s="797"/>
      <c r="F387" s="83"/>
      <c r="G387" s="83"/>
      <c r="H387" s="83"/>
      <c r="I387" s="83"/>
      <c r="J387" s="83"/>
      <c r="K387" s="83"/>
      <c r="L387" s="83"/>
      <c r="M387" s="83"/>
      <c r="N387" s="83"/>
      <c r="O387" s="83"/>
      <c r="P387" s="83"/>
      <c r="Q387" s="83"/>
      <c r="R387" s="83"/>
      <c r="V387" s="50"/>
      <c r="AB387" s="83"/>
      <c r="AC387" s="83"/>
      <c r="AD387" s="50"/>
      <c r="AE387" s="43"/>
    </row>
    <row r="388" spans="4:31" ht="14.5">
      <c r="D388" s="797"/>
      <c r="F388" s="83"/>
      <c r="G388" s="83"/>
      <c r="H388" s="83"/>
      <c r="I388" s="83"/>
      <c r="J388" s="83"/>
      <c r="K388" s="83"/>
      <c r="L388" s="83"/>
      <c r="M388" s="83"/>
      <c r="N388" s="83"/>
      <c r="O388" s="83"/>
      <c r="P388" s="83"/>
      <c r="Q388" s="83"/>
      <c r="R388" s="83"/>
      <c r="V388" s="50"/>
      <c r="AB388" s="83"/>
      <c r="AC388" s="83"/>
      <c r="AD388" s="50"/>
      <c r="AE388" s="43"/>
    </row>
    <row r="389" spans="4:31" ht="14.5">
      <c r="D389" s="797"/>
      <c r="F389" s="83"/>
      <c r="G389" s="83"/>
      <c r="H389" s="83"/>
      <c r="I389" s="83"/>
      <c r="J389" s="83"/>
      <c r="K389" s="83"/>
      <c r="L389" s="83"/>
      <c r="M389" s="83"/>
      <c r="N389" s="83"/>
      <c r="O389" s="83"/>
      <c r="P389" s="83"/>
      <c r="Q389" s="83"/>
      <c r="R389" s="83"/>
      <c r="V389" s="50"/>
      <c r="AB389" s="83"/>
      <c r="AC389" s="83"/>
      <c r="AD389" s="50"/>
      <c r="AE389" s="43"/>
    </row>
    <row r="390" spans="4:31" ht="14.5">
      <c r="D390" s="797"/>
      <c r="F390" s="83"/>
      <c r="G390" s="83"/>
      <c r="H390" s="83"/>
      <c r="I390" s="83"/>
      <c r="J390" s="83"/>
      <c r="K390" s="83"/>
      <c r="L390" s="83"/>
      <c r="M390" s="83"/>
      <c r="N390" s="83"/>
      <c r="O390" s="83"/>
      <c r="P390" s="83"/>
      <c r="Q390" s="83"/>
      <c r="R390" s="83"/>
      <c r="V390" s="50"/>
      <c r="AB390" s="83"/>
      <c r="AC390" s="83"/>
      <c r="AD390" s="50"/>
      <c r="AE390" s="43"/>
    </row>
    <row r="391" spans="4:31" ht="14.5">
      <c r="D391" s="797"/>
      <c r="F391" s="83"/>
      <c r="G391" s="83"/>
      <c r="H391" s="83"/>
      <c r="I391" s="83"/>
      <c r="J391" s="83"/>
      <c r="K391" s="83"/>
      <c r="L391" s="83"/>
      <c r="M391" s="83"/>
      <c r="N391" s="83"/>
      <c r="O391" s="83"/>
      <c r="P391" s="83"/>
      <c r="Q391" s="83"/>
      <c r="R391" s="83"/>
      <c r="V391" s="50"/>
      <c r="AB391" s="83"/>
      <c r="AC391" s="83"/>
      <c r="AD391" s="50"/>
      <c r="AE391" s="43"/>
    </row>
    <row r="392" spans="4:31" ht="14.5">
      <c r="D392" s="797"/>
      <c r="F392" s="83"/>
      <c r="G392" s="83"/>
      <c r="H392" s="83"/>
      <c r="I392" s="83"/>
      <c r="J392" s="83"/>
      <c r="K392" s="83"/>
      <c r="L392" s="83"/>
      <c r="M392" s="83"/>
      <c r="N392" s="83"/>
      <c r="O392" s="83"/>
      <c r="P392" s="83"/>
      <c r="Q392" s="83"/>
      <c r="R392" s="83"/>
      <c r="V392" s="50"/>
      <c r="AB392" s="83"/>
      <c r="AC392" s="83"/>
      <c r="AD392" s="50"/>
      <c r="AE392" s="43"/>
    </row>
    <row r="393" spans="4:31" ht="14.5">
      <c r="D393" s="797"/>
      <c r="F393" s="83"/>
      <c r="G393" s="83"/>
      <c r="H393" s="83"/>
      <c r="I393" s="83"/>
      <c r="J393" s="83"/>
      <c r="K393" s="83"/>
      <c r="L393" s="83"/>
      <c r="M393" s="83"/>
      <c r="N393" s="83"/>
      <c r="O393" s="83"/>
      <c r="P393" s="83"/>
      <c r="Q393" s="83"/>
      <c r="R393" s="83"/>
      <c r="V393" s="50"/>
      <c r="AB393" s="83"/>
      <c r="AC393" s="83"/>
      <c r="AD393" s="50"/>
      <c r="AE393" s="43"/>
    </row>
    <row r="394" spans="4:31" ht="14.5">
      <c r="D394" s="797"/>
      <c r="F394" s="83"/>
      <c r="G394" s="83"/>
      <c r="H394" s="83"/>
      <c r="I394" s="83"/>
      <c r="J394" s="83"/>
      <c r="K394" s="83"/>
      <c r="L394" s="83"/>
      <c r="M394" s="83"/>
      <c r="N394" s="83"/>
      <c r="O394" s="83"/>
      <c r="P394" s="83"/>
      <c r="Q394" s="83"/>
      <c r="R394" s="83"/>
      <c r="V394" s="50"/>
      <c r="AB394" s="83"/>
      <c r="AC394" s="83"/>
      <c r="AD394" s="50"/>
      <c r="AE394" s="43"/>
    </row>
    <row r="395" spans="4:31" ht="14.5">
      <c r="D395" s="797"/>
      <c r="F395" s="83"/>
      <c r="G395" s="83"/>
      <c r="H395" s="83"/>
      <c r="I395" s="83"/>
      <c r="J395" s="83"/>
      <c r="K395" s="83"/>
      <c r="L395" s="83"/>
      <c r="M395" s="83"/>
      <c r="N395" s="83"/>
      <c r="O395" s="83"/>
      <c r="P395" s="83"/>
      <c r="Q395" s="83"/>
      <c r="R395" s="83"/>
      <c r="V395" s="50"/>
      <c r="AB395" s="83"/>
      <c r="AC395" s="83"/>
      <c r="AD395" s="50"/>
      <c r="AE395" s="43"/>
    </row>
    <row r="396" spans="4:31" ht="14.5">
      <c r="D396" s="797"/>
      <c r="F396" s="83"/>
      <c r="G396" s="83"/>
      <c r="H396" s="83"/>
      <c r="I396" s="83"/>
      <c r="J396" s="83"/>
      <c r="K396" s="83"/>
      <c r="L396" s="83"/>
      <c r="M396" s="83"/>
      <c r="N396" s="83"/>
      <c r="O396" s="83"/>
      <c r="P396" s="83"/>
      <c r="Q396" s="83"/>
      <c r="R396" s="83"/>
      <c r="V396" s="50"/>
      <c r="AB396" s="83"/>
      <c r="AC396" s="83"/>
      <c r="AD396" s="50"/>
      <c r="AE396" s="43"/>
    </row>
    <row r="397" spans="4:31" ht="14.5">
      <c r="D397" s="797"/>
      <c r="F397" s="83"/>
      <c r="G397" s="83"/>
      <c r="H397" s="83"/>
      <c r="I397" s="83"/>
      <c r="J397" s="83"/>
      <c r="K397" s="83"/>
      <c r="L397" s="83"/>
      <c r="M397" s="83"/>
      <c r="N397" s="83"/>
      <c r="O397" s="83"/>
      <c r="P397" s="83"/>
      <c r="Q397" s="83"/>
      <c r="R397" s="83"/>
      <c r="V397" s="50"/>
      <c r="AB397" s="83"/>
      <c r="AC397" s="83"/>
      <c r="AD397" s="50"/>
      <c r="AE397" s="43"/>
    </row>
    <row r="398" spans="4:31" ht="14.5">
      <c r="D398" s="797"/>
      <c r="F398" s="83"/>
      <c r="G398" s="83"/>
      <c r="H398" s="83"/>
      <c r="I398" s="83"/>
      <c r="J398" s="83"/>
      <c r="K398" s="83"/>
      <c r="L398" s="83"/>
      <c r="M398" s="83"/>
      <c r="N398" s="83"/>
      <c r="O398" s="83"/>
      <c r="P398" s="83"/>
      <c r="Q398" s="83"/>
      <c r="R398" s="83"/>
      <c r="V398" s="50"/>
      <c r="AB398" s="83"/>
      <c r="AC398" s="83"/>
      <c r="AD398" s="50"/>
      <c r="AE398" s="43"/>
    </row>
    <row r="399" spans="4:31" ht="14.5">
      <c r="D399" s="797"/>
      <c r="F399" s="83"/>
      <c r="G399" s="83"/>
      <c r="H399" s="83"/>
      <c r="I399" s="83"/>
      <c r="J399" s="83"/>
      <c r="K399" s="83"/>
      <c r="L399" s="83"/>
      <c r="M399" s="83"/>
      <c r="N399" s="83"/>
      <c r="O399" s="83"/>
      <c r="P399" s="83"/>
      <c r="Q399" s="83"/>
      <c r="R399" s="83"/>
      <c r="V399" s="50"/>
      <c r="AB399" s="83"/>
      <c r="AC399" s="83"/>
      <c r="AD399" s="50"/>
      <c r="AE399" s="43"/>
    </row>
    <row r="400" spans="4:31" ht="14.5">
      <c r="D400" s="797"/>
      <c r="F400" s="83"/>
      <c r="G400" s="83"/>
      <c r="H400" s="83"/>
      <c r="I400" s="83"/>
      <c r="J400" s="83"/>
      <c r="K400" s="83"/>
      <c r="L400" s="83"/>
      <c r="M400" s="83"/>
      <c r="N400" s="83"/>
      <c r="O400" s="83"/>
      <c r="P400" s="83"/>
      <c r="Q400" s="83"/>
      <c r="R400" s="83"/>
      <c r="V400" s="50"/>
      <c r="AB400" s="83"/>
      <c r="AC400" s="83"/>
      <c r="AD400" s="50"/>
      <c r="AE400" s="43"/>
    </row>
    <row r="401" spans="4:31" ht="14.5">
      <c r="D401" s="797"/>
      <c r="F401" s="83"/>
      <c r="G401" s="83"/>
      <c r="H401" s="83"/>
      <c r="I401" s="83"/>
      <c r="J401" s="83"/>
      <c r="K401" s="83"/>
      <c r="L401" s="83"/>
      <c r="M401" s="83"/>
      <c r="N401" s="83"/>
      <c r="O401" s="83"/>
      <c r="P401" s="83"/>
      <c r="Q401" s="83"/>
      <c r="R401" s="83"/>
      <c r="V401" s="50"/>
      <c r="AB401" s="83"/>
      <c r="AC401" s="83"/>
      <c r="AD401" s="50"/>
      <c r="AE401" s="43"/>
    </row>
    <row r="402" spans="4:31" ht="14.5">
      <c r="D402" s="797"/>
      <c r="F402" s="83"/>
      <c r="G402" s="83"/>
      <c r="H402" s="83"/>
      <c r="I402" s="83"/>
      <c r="J402" s="83"/>
      <c r="K402" s="83"/>
      <c r="L402" s="83"/>
      <c r="M402" s="83"/>
      <c r="N402" s="83"/>
      <c r="O402" s="83"/>
      <c r="P402" s="83"/>
      <c r="Q402" s="83"/>
      <c r="R402" s="83"/>
      <c r="V402" s="50"/>
      <c r="AB402" s="83"/>
      <c r="AC402" s="83"/>
      <c r="AD402" s="50"/>
      <c r="AE402" s="43"/>
    </row>
    <row r="403" spans="4:31" ht="14.5">
      <c r="D403" s="797"/>
      <c r="F403" s="83"/>
      <c r="G403" s="83"/>
      <c r="H403" s="83"/>
      <c r="I403" s="83"/>
      <c r="J403" s="83"/>
      <c r="K403" s="83"/>
      <c r="L403" s="83"/>
      <c r="M403" s="83"/>
      <c r="N403" s="83"/>
      <c r="O403" s="83"/>
      <c r="P403" s="83"/>
      <c r="Q403" s="83"/>
      <c r="R403" s="83"/>
      <c r="V403" s="50"/>
      <c r="AB403" s="83"/>
      <c r="AC403" s="83"/>
      <c r="AD403" s="50"/>
      <c r="AE403" s="43"/>
    </row>
    <row r="404" spans="4:31" ht="14.5">
      <c r="D404" s="797"/>
      <c r="F404" s="83"/>
      <c r="G404" s="83"/>
      <c r="H404" s="83"/>
      <c r="I404" s="83"/>
      <c r="J404" s="83"/>
      <c r="K404" s="83"/>
      <c r="L404" s="83"/>
      <c r="M404" s="83"/>
      <c r="N404" s="83"/>
      <c r="O404" s="83"/>
      <c r="P404" s="83"/>
      <c r="Q404" s="83"/>
      <c r="R404" s="83"/>
      <c r="V404" s="50"/>
      <c r="AB404" s="83"/>
      <c r="AC404" s="83"/>
      <c r="AD404" s="50"/>
      <c r="AE404" s="43"/>
    </row>
    <row r="405" spans="4:31" ht="14.5">
      <c r="D405" s="797"/>
      <c r="F405" s="83"/>
      <c r="G405" s="83"/>
      <c r="H405" s="83"/>
      <c r="I405" s="83"/>
      <c r="J405" s="83"/>
      <c r="K405" s="83"/>
      <c r="L405" s="83"/>
      <c r="M405" s="83"/>
      <c r="N405" s="83"/>
      <c r="O405" s="83"/>
      <c r="P405" s="83"/>
      <c r="Q405" s="83"/>
      <c r="R405" s="83"/>
      <c r="V405" s="50"/>
      <c r="AB405" s="83"/>
      <c r="AC405" s="83"/>
      <c r="AD405" s="50"/>
      <c r="AE405" s="43"/>
    </row>
    <row r="406" spans="4:31" ht="14.5">
      <c r="D406" s="797"/>
      <c r="F406" s="83"/>
      <c r="G406" s="83"/>
      <c r="H406" s="83"/>
      <c r="I406" s="83"/>
      <c r="J406" s="83"/>
      <c r="K406" s="83"/>
      <c r="L406" s="83"/>
      <c r="M406" s="83"/>
      <c r="N406" s="83"/>
      <c r="O406" s="83"/>
      <c r="P406" s="83"/>
      <c r="Q406" s="83"/>
      <c r="R406" s="83"/>
      <c r="V406" s="50"/>
      <c r="AB406" s="83"/>
      <c r="AC406" s="83"/>
      <c r="AD406" s="50"/>
      <c r="AE406" s="43"/>
    </row>
    <row r="407" spans="4:31" ht="14.5">
      <c r="D407" s="797"/>
      <c r="F407" s="83"/>
      <c r="G407" s="83"/>
      <c r="H407" s="83"/>
      <c r="I407" s="83"/>
      <c r="J407" s="83"/>
      <c r="K407" s="83"/>
      <c r="L407" s="83"/>
      <c r="M407" s="83"/>
      <c r="N407" s="83"/>
      <c r="O407" s="83"/>
      <c r="P407" s="83"/>
      <c r="Q407" s="83"/>
      <c r="R407" s="83"/>
      <c r="V407" s="50"/>
      <c r="AB407" s="83"/>
      <c r="AC407" s="83"/>
      <c r="AD407" s="50"/>
      <c r="AE407" s="43"/>
    </row>
    <row r="408" spans="4:31" ht="14.5">
      <c r="D408" s="797"/>
      <c r="F408" s="83"/>
      <c r="G408" s="83"/>
      <c r="H408" s="83"/>
      <c r="I408" s="83"/>
      <c r="J408" s="83"/>
      <c r="K408" s="83"/>
      <c r="L408" s="83"/>
      <c r="M408" s="83"/>
      <c r="N408" s="83"/>
      <c r="O408" s="83"/>
      <c r="P408" s="83"/>
      <c r="Q408" s="83"/>
      <c r="R408" s="83"/>
      <c r="V408" s="50"/>
      <c r="AB408" s="83"/>
      <c r="AC408" s="83"/>
      <c r="AD408" s="50"/>
      <c r="AE408" s="43"/>
    </row>
    <row r="409" spans="4:31" ht="14.5">
      <c r="D409" s="797"/>
      <c r="F409" s="83"/>
      <c r="G409" s="83"/>
      <c r="H409" s="83"/>
      <c r="I409" s="83"/>
      <c r="J409" s="83"/>
      <c r="K409" s="83"/>
      <c r="L409" s="83"/>
      <c r="M409" s="83"/>
      <c r="N409" s="83"/>
      <c r="O409" s="83"/>
      <c r="P409" s="83"/>
      <c r="Q409" s="83"/>
      <c r="R409" s="83"/>
      <c r="V409" s="50"/>
      <c r="AB409" s="83"/>
      <c r="AC409" s="83"/>
      <c r="AD409" s="50"/>
      <c r="AE409" s="43"/>
    </row>
    <row r="410" spans="4:31" ht="14.5">
      <c r="D410" s="797"/>
      <c r="F410" s="83"/>
      <c r="G410" s="83"/>
      <c r="H410" s="83"/>
      <c r="I410" s="83"/>
      <c r="J410" s="83"/>
      <c r="K410" s="83"/>
      <c r="L410" s="83"/>
      <c r="M410" s="83"/>
      <c r="N410" s="83"/>
      <c r="O410" s="83"/>
      <c r="P410" s="83"/>
      <c r="Q410" s="83"/>
      <c r="R410" s="83"/>
      <c r="V410" s="50"/>
      <c r="AB410" s="83"/>
      <c r="AC410" s="83"/>
      <c r="AD410" s="50"/>
      <c r="AE410" s="43"/>
    </row>
    <row r="411" spans="4:31" ht="14.5">
      <c r="D411" s="797"/>
      <c r="F411" s="83"/>
      <c r="G411" s="83"/>
      <c r="H411" s="83"/>
      <c r="I411" s="83"/>
      <c r="J411" s="83"/>
      <c r="K411" s="83"/>
      <c r="L411" s="83"/>
      <c r="M411" s="83"/>
      <c r="N411" s="83"/>
      <c r="O411" s="83"/>
      <c r="P411" s="83"/>
      <c r="Q411" s="83"/>
      <c r="R411" s="83"/>
      <c r="V411" s="50"/>
      <c r="AB411" s="83"/>
      <c r="AC411" s="83"/>
      <c r="AD411" s="50"/>
      <c r="AE411" s="43"/>
    </row>
    <row r="412" spans="4:31" ht="14.5">
      <c r="D412" s="797"/>
      <c r="F412" s="83"/>
      <c r="G412" s="83"/>
      <c r="H412" s="83"/>
      <c r="I412" s="83"/>
      <c r="J412" s="83"/>
      <c r="K412" s="83"/>
      <c r="L412" s="83"/>
      <c r="M412" s="83"/>
      <c r="N412" s="83"/>
      <c r="O412" s="83"/>
      <c r="P412" s="83"/>
      <c r="Q412" s="83"/>
      <c r="R412" s="83"/>
      <c r="V412" s="50"/>
      <c r="AB412" s="83"/>
      <c r="AC412" s="83"/>
      <c r="AD412" s="50"/>
      <c r="AE412" s="43"/>
    </row>
    <row r="413" spans="4:31" ht="14.5">
      <c r="D413" s="797"/>
      <c r="F413" s="83"/>
      <c r="G413" s="83"/>
      <c r="H413" s="83"/>
      <c r="I413" s="83"/>
      <c r="J413" s="83"/>
      <c r="K413" s="83"/>
      <c r="L413" s="83"/>
      <c r="M413" s="83"/>
      <c r="N413" s="83"/>
      <c r="O413" s="83"/>
      <c r="P413" s="83"/>
      <c r="Q413" s="83"/>
      <c r="R413" s="83"/>
      <c r="V413" s="50"/>
      <c r="AB413" s="83"/>
      <c r="AC413" s="83"/>
      <c r="AD413" s="50"/>
      <c r="AE413" s="43"/>
    </row>
    <row r="414" spans="4:31" ht="14.5">
      <c r="D414" s="797"/>
      <c r="F414" s="83"/>
      <c r="G414" s="83"/>
      <c r="H414" s="83"/>
      <c r="I414" s="83"/>
      <c r="J414" s="83"/>
      <c r="K414" s="83"/>
      <c r="L414" s="83"/>
      <c r="M414" s="83"/>
      <c r="N414" s="83"/>
      <c r="O414" s="83"/>
      <c r="P414" s="83"/>
      <c r="Q414" s="83"/>
      <c r="R414" s="83"/>
      <c r="V414" s="50"/>
      <c r="AB414" s="83"/>
      <c r="AC414" s="83"/>
      <c r="AD414" s="50"/>
      <c r="AE414" s="43"/>
    </row>
    <row r="415" spans="4:31" ht="14.5">
      <c r="D415" s="797"/>
      <c r="F415" s="83"/>
      <c r="G415" s="83"/>
      <c r="H415" s="83"/>
      <c r="I415" s="83"/>
      <c r="J415" s="83"/>
      <c r="K415" s="83"/>
      <c r="L415" s="83"/>
      <c r="M415" s="83"/>
      <c r="N415" s="83"/>
      <c r="O415" s="83"/>
      <c r="P415" s="83"/>
      <c r="Q415" s="83"/>
      <c r="R415" s="83"/>
      <c r="V415" s="50"/>
      <c r="AB415" s="83"/>
      <c r="AC415" s="83"/>
      <c r="AD415" s="50"/>
      <c r="AE415" s="43"/>
    </row>
    <row r="416" spans="4:31" ht="14.5">
      <c r="D416" s="797"/>
      <c r="F416" s="83"/>
      <c r="G416" s="83"/>
      <c r="H416" s="83"/>
      <c r="I416" s="83"/>
      <c r="J416" s="83"/>
      <c r="K416" s="83"/>
      <c r="L416" s="83"/>
      <c r="M416" s="83"/>
      <c r="N416" s="83"/>
      <c r="O416" s="83"/>
      <c r="P416" s="83"/>
      <c r="Q416" s="83"/>
      <c r="R416" s="83"/>
      <c r="V416" s="50"/>
      <c r="AB416" s="83"/>
      <c r="AC416" s="83"/>
      <c r="AD416" s="50"/>
      <c r="AE416" s="43"/>
    </row>
    <row r="417" spans="4:31" ht="14.5">
      <c r="D417" s="797"/>
      <c r="F417" s="83"/>
      <c r="G417" s="83"/>
      <c r="H417" s="83"/>
      <c r="I417" s="83"/>
      <c r="J417" s="83"/>
      <c r="K417" s="83"/>
      <c r="L417" s="83"/>
      <c r="M417" s="83"/>
      <c r="N417" s="83"/>
      <c r="O417" s="83"/>
      <c r="P417" s="83"/>
      <c r="Q417" s="83"/>
      <c r="R417" s="83"/>
      <c r="V417" s="50"/>
      <c r="AB417" s="83"/>
      <c r="AC417" s="83"/>
      <c r="AD417" s="50"/>
      <c r="AE417" s="43"/>
    </row>
    <row r="418" spans="4:31" ht="14.5">
      <c r="D418" s="797"/>
      <c r="F418" s="83"/>
      <c r="G418" s="83"/>
      <c r="H418" s="83"/>
      <c r="I418" s="83"/>
      <c r="J418" s="83"/>
      <c r="K418" s="83"/>
      <c r="L418" s="83"/>
      <c r="M418" s="83"/>
      <c r="N418" s="83"/>
      <c r="O418" s="83"/>
      <c r="P418" s="83"/>
      <c r="Q418" s="83"/>
      <c r="R418" s="83"/>
      <c r="V418" s="50"/>
      <c r="AB418" s="83"/>
      <c r="AC418" s="83"/>
      <c r="AD418" s="50"/>
      <c r="AE418" s="43"/>
    </row>
    <row r="419" spans="4:31" ht="14.5">
      <c r="D419" s="797"/>
      <c r="F419" s="83"/>
      <c r="G419" s="83"/>
      <c r="H419" s="83"/>
      <c r="I419" s="83"/>
      <c r="J419" s="83"/>
      <c r="K419" s="83"/>
      <c r="L419" s="83"/>
      <c r="M419" s="83"/>
      <c r="N419" s="83"/>
      <c r="O419" s="83"/>
      <c r="P419" s="83"/>
      <c r="Q419" s="83"/>
      <c r="R419" s="83"/>
      <c r="V419" s="50"/>
      <c r="AB419" s="83"/>
      <c r="AC419" s="83"/>
      <c r="AD419" s="50"/>
      <c r="AE419" s="43"/>
    </row>
    <row r="420" spans="4:31" ht="14.5">
      <c r="D420" s="797"/>
      <c r="F420" s="83"/>
      <c r="G420" s="83"/>
      <c r="H420" s="83"/>
      <c r="I420" s="83"/>
      <c r="J420" s="83"/>
      <c r="K420" s="83"/>
      <c r="L420" s="83"/>
      <c r="M420" s="83"/>
      <c r="N420" s="83"/>
      <c r="O420" s="83"/>
      <c r="P420" s="83"/>
      <c r="Q420" s="83"/>
      <c r="R420" s="83"/>
      <c r="V420" s="50"/>
      <c r="AB420" s="83"/>
      <c r="AC420" s="83"/>
      <c r="AD420" s="50"/>
      <c r="AE420" s="43"/>
    </row>
    <row r="421" spans="4:31" ht="14.5">
      <c r="D421" s="797"/>
      <c r="F421" s="83"/>
      <c r="G421" s="83"/>
      <c r="H421" s="83"/>
      <c r="I421" s="83"/>
      <c r="J421" s="83"/>
      <c r="K421" s="83"/>
      <c r="L421" s="83"/>
      <c r="M421" s="83"/>
      <c r="N421" s="83"/>
      <c r="O421" s="83"/>
      <c r="P421" s="83"/>
      <c r="Q421" s="83"/>
      <c r="R421" s="83"/>
      <c r="V421" s="50"/>
      <c r="AB421" s="83"/>
      <c r="AC421" s="83"/>
      <c r="AD421" s="50"/>
      <c r="AE421" s="43"/>
    </row>
    <row r="422" spans="4:31" ht="14.5">
      <c r="D422" s="797"/>
      <c r="F422" s="83"/>
      <c r="G422" s="83"/>
      <c r="H422" s="83"/>
      <c r="I422" s="83"/>
      <c r="J422" s="83"/>
      <c r="K422" s="83"/>
      <c r="L422" s="83"/>
      <c r="M422" s="83"/>
      <c r="N422" s="83"/>
      <c r="O422" s="83"/>
      <c r="P422" s="83"/>
      <c r="Q422" s="83"/>
      <c r="R422" s="83"/>
      <c r="V422" s="50"/>
      <c r="AB422" s="83"/>
      <c r="AC422" s="83"/>
      <c r="AD422" s="50"/>
      <c r="AE422" s="43"/>
    </row>
    <row r="423" spans="4:31" ht="14.5">
      <c r="D423" s="797"/>
      <c r="F423" s="83"/>
      <c r="G423" s="83"/>
      <c r="H423" s="83"/>
      <c r="I423" s="83"/>
      <c r="J423" s="83"/>
      <c r="K423" s="83"/>
      <c r="L423" s="83"/>
      <c r="M423" s="83"/>
      <c r="N423" s="83"/>
      <c r="O423" s="83"/>
      <c r="P423" s="83"/>
      <c r="Q423" s="83"/>
      <c r="R423" s="83"/>
      <c r="V423" s="50"/>
      <c r="AB423" s="83"/>
      <c r="AC423" s="83"/>
      <c r="AD423" s="50"/>
      <c r="AE423" s="43"/>
    </row>
    <row r="424" spans="4:31" ht="14.5">
      <c r="D424" s="797"/>
      <c r="F424" s="83"/>
      <c r="G424" s="83"/>
      <c r="H424" s="83"/>
      <c r="I424" s="83"/>
      <c r="J424" s="83"/>
      <c r="K424" s="83"/>
      <c r="L424" s="83"/>
      <c r="M424" s="83"/>
      <c r="N424" s="83"/>
      <c r="O424" s="83"/>
      <c r="P424" s="83"/>
      <c r="Q424" s="83"/>
      <c r="R424" s="83"/>
      <c r="V424" s="50"/>
      <c r="AB424" s="83"/>
      <c r="AC424" s="83"/>
      <c r="AD424" s="50"/>
      <c r="AE424" s="43"/>
    </row>
    <row r="425" spans="4:31" ht="14.5">
      <c r="D425" s="797"/>
      <c r="F425" s="83"/>
      <c r="G425" s="83"/>
      <c r="H425" s="83"/>
      <c r="I425" s="83"/>
      <c r="J425" s="83"/>
      <c r="K425" s="83"/>
      <c r="L425" s="83"/>
      <c r="M425" s="83"/>
      <c r="N425" s="83"/>
      <c r="O425" s="83"/>
      <c r="P425" s="83"/>
      <c r="Q425" s="83"/>
      <c r="R425" s="83"/>
      <c r="V425" s="50"/>
      <c r="AB425" s="83"/>
      <c r="AC425" s="83"/>
      <c r="AD425" s="50"/>
      <c r="AE425" s="43"/>
    </row>
    <row r="426" spans="4:31" ht="14.5">
      <c r="D426" s="797"/>
      <c r="F426" s="83"/>
      <c r="G426" s="83"/>
      <c r="H426" s="83"/>
      <c r="I426" s="83"/>
      <c r="J426" s="83"/>
      <c r="K426" s="83"/>
      <c r="L426" s="83"/>
      <c r="M426" s="83"/>
      <c r="N426" s="83"/>
      <c r="O426" s="83"/>
      <c r="P426" s="83"/>
      <c r="Q426" s="83"/>
      <c r="R426" s="83"/>
      <c r="V426" s="50"/>
      <c r="AB426" s="83"/>
      <c r="AC426" s="83"/>
      <c r="AD426" s="50"/>
      <c r="AE426" s="43"/>
    </row>
    <row r="427" spans="4:31" ht="14.5">
      <c r="D427" s="797"/>
      <c r="F427" s="83"/>
      <c r="G427" s="83"/>
      <c r="H427" s="83"/>
      <c r="I427" s="83"/>
      <c r="J427" s="83"/>
      <c r="K427" s="83"/>
      <c r="L427" s="83"/>
      <c r="M427" s="83"/>
      <c r="N427" s="83"/>
      <c r="O427" s="83"/>
      <c r="P427" s="83"/>
      <c r="Q427" s="83"/>
      <c r="R427" s="83"/>
      <c r="V427" s="50"/>
      <c r="AB427" s="83"/>
      <c r="AC427" s="83"/>
      <c r="AD427" s="50"/>
      <c r="AE427" s="43"/>
    </row>
    <row r="428" spans="4:31" ht="14.5">
      <c r="D428" s="797"/>
      <c r="F428" s="83"/>
      <c r="G428" s="83"/>
      <c r="H428" s="83"/>
      <c r="I428" s="83"/>
      <c r="J428" s="83"/>
      <c r="K428" s="83"/>
      <c r="L428" s="83"/>
      <c r="M428" s="83"/>
      <c r="N428" s="83"/>
      <c r="O428" s="83"/>
      <c r="P428" s="83"/>
      <c r="Q428" s="83"/>
      <c r="R428" s="83"/>
      <c r="V428" s="50"/>
      <c r="AB428" s="83"/>
      <c r="AC428" s="83"/>
      <c r="AD428" s="50"/>
      <c r="AE428" s="43"/>
    </row>
    <row r="429" spans="4:31" ht="14.5">
      <c r="D429" s="797"/>
      <c r="F429" s="83"/>
      <c r="G429" s="83"/>
      <c r="H429" s="83"/>
      <c r="I429" s="83"/>
      <c r="J429" s="83"/>
      <c r="K429" s="83"/>
      <c r="L429" s="83"/>
      <c r="M429" s="83"/>
      <c r="N429" s="83"/>
      <c r="O429" s="83"/>
      <c r="P429" s="83"/>
      <c r="Q429" s="83"/>
      <c r="R429" s="83"/>
      <c r="V429" s="50"/>
      <c r="AB429" s="83"/>
      <c r="AC429" s="83"/>
      <c r="AD429" s="50"/>
      <c r="AE429" s="43"/>
    </row>
    <row r="430" spans="4:31" ht="14.5">
      <c r="D430" s="797"/>
      <c r="F430" s="83"/>
      <c r="G430" s="83"/>
      <c r="H430" s="83"/>
      <c r="I430" s="83"/>
      <c r="J430" s="83"/>
      <c r="K430" s="83"/>
      <c r="L430" s="83"/>
      <c r="M430" s="83"/>
      <c r="N430" s="83"/>
      <c r="O430" s="83"/>
      <c r="P430" s="83"/>
      <c r="Q430" s="83"/>
      <c r="R430" s="83"/>
      <c r="V430" s="50"/>
      <c r="AB430" s="83"/>
      <c r="AC430" s="83"/>
      <c r="AD430" s="50"/>
      <c r="AE430" s="43"/>
    </row>
    <row r="431" spans="4:31" ht="14.5">
      <c r="D431" s="797"/>
      <c r="F431" s="83"/>
      <c r="G431" s="83"/>
      <c r="H431" s="83"/>
      <c r="I431" s="83"/>
      <c r="J431" s="83"/>
      <c r="K431" s="83"/>
      <c r="L431" s="83"/>
      <c r="M431" s="83"/>
      <c r="N431" s="83"/>
      <c r="O431" s="83"/>
      <c r="P431" s="83"/>
      <c r="Q431" s="83"/>
      <c r="R431" s="83"/>
      <c r="V431" s="50"/>
      <c r="AB431" s="83"/>
      <c r="AC431" s="83"/>
      <c r="AD431" s="50"/>
      <c r="AE431" s="43"/>
    </row>
    <row r="432" spans="4:31" ht="14.5">
      <c r="D432" s="797"/>
      <c r="F432" s="83"/>
      <c r="G432" s="83"/>
      <c r="H432" s="83"/>
      <c r="I432" s="83"/>
      <c r="J432" s="83"/>
      <c r="K432" s="83"/>
      <c r="L432" s="83"/>
      <c r="M432" s="83"/>
      <c r="N432" s="83"/>
      <c r="O432" s="83"/>
      <c r="P432" s="83"/>
      <c r="Q432" s="83"/>
      <c r="R432" s="83"/>
      <c r="V432" s="50"/>
      <c r="AB432" s="83"/>
      <c r="AC432" s="83"/>
      <c r="AD432" s="50"/>
      <c r="AE432" s="43"/>
    </row>
    <row r="433" spans="4:31" ht="14.5">
      <c r="D433" s="797"/>
      <c r="F433" s="83"/>
      <c r="G433" s="83"/>
      <c r="H433" s="83"/>
      <c r="I433" s="83"/>
      <c r="J433" s="83"/>
      <c r="K433" s="83"/>
      <c r="L433" s="83"/>
      <c r="M433" s="83"/>
      <c r="N433" s="83"/>
      <c r="O433" s="83"/>
      <c r="P433" s="83"/>
      <c r="Q433" s="83"/>
      <c r="R433" s="83"/>
      <c r="V433" s="50"/>
      <c r="AB433" s="83"/>
      <c r="AC433" s="83"/>
      <c r="AD433" s="50"/>
      <c r="AE433" s="43"/>
    </row>
    <row r="434" spans="4:31" ht="14.5">
      <c r="D434" s="797"/>
      <c r="F434" s="83"/>
      <c r="G434" s="83"/>
      <c r="H434" s="83"/>
      <c r="I434" s="83"/>
      <c r="J434" s="83"/>
      <c r="K434" s="83"/>
      <c r="L434" s="83"/>
      <c r="M434" s="83"/>
      <c r="N434" s="83"/>
      <c r="O434" s="83"/>
      <c r="P434" s="83"/>
      <c r="Q434" s="83"/>
      <c r="R434" s="83"/>
      <c r="V434" s="50"/>
      <c r="AB434" s="83"/>
      <c r="AC434" s="83"/>
      <c r="AD434" s="50"/>
      <c r="AE434" s="43"/>
    </row>
    <row r="435" spans="4:31" ht="14.5">
      <c r="D435" s="797"/>
      <c r="F435" s="83"/>
      <c r="G435" s="83"/>
      <c r="H435" s="83"/>
      <c r="I435" s="83"/>
      <c r="J435" s="83"/>
      <c r="K435" s="83"/>
      <c r="L435" s="83"/>
      <c r="M435" s="83"/>
      <c r="N435" s="83"/>
      <c r="O435" s="83"/>
      <c r="P435" s="83"/>
      <c r="Q435" s="83"/>
      <c r="R435" s="83"/>
      <c r="V435" s="50"/>
      <c r="AB435" s="83"/>
      <c r="AC435" s="83"/>
      <c r="AD435" s="50"/>
      <c r="AE435" s="43"/>
    </row>
    <row r="436" spans="4:31" ht="14.5">
      <c r="D436" s="797"/>
      <c r="F436" s="83"/>
      <c r="G436" s="83"/>
      <c r="H436" s="83"/>
      <c r="I436" s="83"/>
      <c r="J436" s="83"/>
      <c r="K436" s="83"/>
      <c r="L436" s="83"/>
      <c r="M436" s="83"/>
      <c r="N436" s="83"/>
      <c r="O436" s="83"/>
      <c r="P436" s="83"/>
      <c r="Q436" s="83"/>
      <c r="R436" s="83"/>
      <c r="V436" s="50"/>
      <c r="AB436" s="83"/>
      <c r="AC436" s="83"/>
      <c r="AD436" s="50"/>
      <c r="AE436" s="43"/>
    </row>
    <row r="437" spans="4:31" ht="14.5">
      <c r="D437" s="797"/>
      <c r="F437" s="83"/>
      <c r="G437" s="83"/>
      <c r="H437" s="83"/>
      <c r="I437" s="83"/>
      <c r="J437" s="83"/>
      <c r="K437" s="83"/>
      <c r="L437" s="83"/>
      <c r="M437" s="83"/>
      <c r="N437" s="83"/>
      <c r="O437" s="83"/>
      <c r="P437" s="83"/>
      <c r="Q437" s="83"/>
      <c r="R437" s="83"/>
      <c r="V437" s="50"/>
      <c r="AB437" s="83"/>
      <c r="AC437" s="83"/>
      <c r="AD437" s="50"/>
      <c r="AE437" s="43"/>
    </row>
    <row r="438" spans="4:31" ht="14.5">
      <c r="D438" s="797"/>
      <c r="F438" s="83"/>
      <c r="G438" s="83"/>
      <c r="H438" s="83"/>
      <c r="I438" s="83"/>
      <c r="J438" s="83"/>
      <c r="K438" s="83"/>
      <c r="L438" s="83"/>
      <c r="M438" s="83"/>
      <c r="N438" s="83"/>
      <c r="O438" s="83"/>
      <c r="P438" s="83"/>
      <c r="Q438" s="83"/>
      <c r="R438" s="83"/>
      <c r="V438" s="50"/>
      <c r="AB438" s="83"/>
      <c r="AC438" s="83"/>
      <c r="AD438" s="50"/>
      <c r="AE438" s="43"/>
    </row>
    <row r="439" spans="4:31" ht="14.5">
      <c r="D439" s="797"/>
      <c r="F439" s="83"/>
      <c r="G439" s="83"/>
      <c r="H439" s="83"/>
      <c r="I439" s="83"/>
      <c r="J439" s="83"/>
      <c r="K439" s="83"/>
      <c r="L439" s="83"/>
      <c r="M439" s="83"/>
      <c r="N439" s="83"/>
      <c r="O439" s="83"/>
      <c r="P439" s="83"/>
      <c r="Q439" s="83"/>
      <c r="R439" s="83"/>
      <c r="V439" s="50"/>
      <c r="AB439" s="83"/>
      <c r="AC439" s="83"/>
      <c r="AD439" s="50"/>
      <c r="AE439" s="43"/>
    </row>
    <row r="440" spans="4:31" ht="14.5">
      <c r="D440" s="797"/>
      <c r="F440" s="83"/>
      <c r="G440" s="83"/>
      <c r="H440" s="83"/>
      <c r="I440" s="83"/>
      <c r="J440" s="83"/>
      <c r="K440" s="83"/>
      <c r="L440" s="83"/>
      <c r="M440" s="83"/>
      <c r="N440" s="83"/>
      <c r="O440" s="83"/>
      <c r="P440" s="83"/>
      <c r="Q440" s="83"/>
      <c r="R440" s="83"/>
      <c r="V440" s="50"/>
      <c r="AB440" s="83"/>
      <c r="AC440" s="83"/>
      <c r="AD440" s="50"/>
      <c r="AE440" s="43"/>
    </row>
    <row r="441" spans="4:31" ht="14.5">
      <c r="D441" s="797"/>
      <c r="F441" s="83"/>
      <c r="G441" s="83"/>
      <c r="H441" s="83"/>
      <c r="I441" s="83"/>
      <c r="J441" s="83"/>
      <c r="K441" s="83"/>
      <c r="L441" s="83"/>
      <c r="M441" s="83"/>
      <c r="N441" s="83"/>
      <c r="O441" s="83"/>
      <c r="P441" s="83"/>
      <c r="Q441" s="83"/>
      <c r="R441" s="83"/>
      <c r="V441" s="50"/>
      <c r="AB441" s="83"/>
      <c r="AC441" s="83"/>
      <c r="AD441" s="50"/>
      <c r="AE441" s="43"/>
    </row>
    <row r="442" spans="4:31" ht="14.5">
      <c r="D442" s="797"/>
      <c r="F442" s="83"/>
      <c r="G442" s="83"/>
      <c r="H442" s="83"/>
      <c r="I442" s="83"/>
      <c r="J442" s="83"/>
      <c r="K442" s="83"/>
      <c r="L442" s="83"/>
      <c r="M442" s="83"/>
      <c r="N442" s="83"/>
      <c r="O442" s="83"/>
      <c r="P442" s="83"/>
      <c r="Q442" s="83"/>
      <c r="R442" s="83"/>
      <c r="V442" s="50"/>
      <c r="AB442" s="83"/>
      <c r="AC442" s="83"/>
      <c r="AD442" s="50"/>
      <c r="AE442" s="43"/>
    </row>
    <row r="443" spans="4:31" ht="14.5">
      <c r="D443" s="797"/>
      <c r="F443" s="83"/>
      <c r="G443" s="83"/>
      <c r="H443" s="83"/>
      <c r="I443" s="83"/>
      <c r="J443" s="83"/>
      <c r="K443" s="83"/>
      <c r="L443" s="83"/>
      <c r="M443" s="83"/>
      <c r="N443" s="83"/>
      <c r="O443" s="83"/>
      <c r="P443" s="83"/>
      <c r="Q443" s="83"/>
      <c r="R443" s="83"/>
      <c r="V443" s="50"/>
      <c r="AB443" s="83"/>
      <c r="AC443" s="83"/>
      <c r="AD443" s="50"/>
      <c r="AE443" s="43"/>
    </row>
    <row r="444" spans="4:31" ht="14.5">
      <c r="D444" s="797"/>
      <c r="F444" s="83"/>
      <c r="G444" s="83"/>
      <c r="H444" s="83"/>
      <c r="I444" s="83"/>
      <c r="J444" s="83"/>
      <c r="K444" s="83"/>
      <c r="L444" s="83"/>
      <c r="M444" s="83"/>
      <c r="N444" s="83"/>
      <c r="O444" s="83"/>
      <c r="P444" s="83"/>
      <c r="Q444" s="83"/>
      <c r="R444" s="83"/>
      <c r="V444" s="50"/>
      <c r="AB444" s="83"/>
      <c r="AC444" s="83"/>
      <c r="AD444" s="50"/>
      <c r="AE444" s="43"/>
    </row>
    <row r="445" spans="4:31" ht="14.5">
      <c r="D445" s="797"/>
      <c r="F445" s="83"/>
      <c r="G445" s="83"/>
      <c r="H445" s="83"/>
      <c r="I445" s="83"/>
      <c r="J445" s="83"/>
      <c r="K445" s="83"/>
      <c r="L445" s="83"/>
      <c r="M445" s="83"/>
      <c r="N445" s="83"/>
      <c r="O445" s="83"/>
      <c r="P445" s="83"/>
      <c r="Q445" s="83"/>
      <c r="R445" s="83"/>
      <c r="V445" s="50"/>
      <c r="AB445" s="83"/>
      <c r="AC445" s="83"/>
      <c r="AD445" s="50"/>
      <c r="AE445" s="43"/>
    </row>
    <row r="446" spans="4:31" ht="14.5">
      <c r="D446" s="797"/>
      <c r="F446" s="83"/>
      <c r="G446" s="83"/>
      <c r="H446" s="83"/>
      <c r="I446" s="83"/>
      <c r="J446" s="83"/>
      <c r="K446" s="83"/>
      <c r="L446" s="83"/>
      <c r="M446" s="83"/>
      <c r="N446" s="83"/>
      <c r="O446" s="83"/>
      <c r="P446" s="83"/>
      <c r="Q446" s="83"/>
      <c r="R446" s="83"/>
      <c r="V446" s="50"/>
      <c r="AB446" s="83"/>
      <c r="AC446" s="83"/>
      <c r="AD446" s="50"/>
      <c r="AE446" s="43"/>
    </row>
    <row r="447" spans="4:31" ht="14.5">
      <c r="D447" s="797"/>
      <c r="F447" s="83"/>
      <c r="G447" s="83"/>
      <c r="H447" s="83"/>
      <c r="I447" s="83"/>
      <c r="J447" s="83"/>
      <c r="K447" s="83"/>
      <c r="L447" s="83"/>
      <c r="M447" s="83"/>
      <c r="N447" s="83"/>
      <c r="O447" s="83"/>
      <c r="P447" s="83"/>
      <c r="Q447" s="83"/>
      <c r="R447" s="83"/>
      <c r="V447" s="50"/>
      <c r="AB447" s="83"/>
      <c r="AC447" s="83"/>
      <c r="AD447" s="50"/>
      <c r="AE447" s="43"/>
    </row>
    <row r="448" spans="4:31" ht="14.5">
      <c r="D448" s="797"/>
      <c r="F448" s="83"/>
      <c r="G448" s="83"/>
      <c r="H448" s="83"/>
      <c r="I448" s="83"/>
      <c r="J448" s="83"/>
      <c r="K448" s="83"/>
      <c r="L448" s="83"/>
      <c r="M448" s="83"/>
      <c r="N448" s="83"/>
      <c r="O448" s="83"/>
      <c r="P448" s="83"/>
      <c r="Q448" s="83"/>
      <c r="R448" s="83"/>
      <c r="V448" s="50"/>
      <c r="AB448" s="83"/>
      <c r="AC448" s="83"/>
      <c r="AD448" s="50"/>
      <c r="AE448" s="43"/>
    </row>
    <row r="449" spans="4:31" ht="14.5">
      <c r="D449" s="797"/>
      <c r="F449" s="83"/>
      <c r="G449" s="83"/>
      <c r="H449" s="83"/>
      <c r="I449" s="83"/>
      <c r="J449" s="83"/>
      <c r="K449" s="83"/>
      <c r="L449" s="83"/>
      <c r="M449" s="83"/>
      <c r="N449" s="83"/>
      <c r="O449" s="83"/>
      <c r="P449" s="83"/>
      <c r="Q449" s="83"/>
      <c r="R449" s="83"/>
      <c r="V449" s="50"/>
      <c r="AB449" s="83"/>
      <c r="AC449" s="83"/>
      <c r="AD449" s="50"/>
      <c r="AE449" s="43"/>
    </row>
    <row r="450" spans="4:31" ht="14.5">
      <c r="D450" s="797"/>
      <c r="F450" s="83"/>
      <c r="G450" s="83"/>
      <c r="H450" s="83"/>
      <c r="I450" s="83"/>
      <c r="J450" s="83"/>
      <c r="K450" s="83"/>
      <c r="L450" s="83"/>
      <c r="M450" s="83"/>
      <c r="N450" s="83"/>
      <c r="O450" s="83"/>
      <c r="P450" s="83"/>
      <c r="Q450" s="83"/>
      <c r="R450" s="83"/>
      <c r="V450" s="50"/>
      <c r="AB450" s="83"/>
      <c r="AC450" s="83"/>
      <c r="AD450" s="50"/>
      <c r="AE450" s="43"/>
    </row>
    <row r="451" spans="4:31" ht="14.5">
      <c r="D451" s="797"/>
      <c r="F451" s="83"/>
      <c r="G451" s="83"/>
      <c r="H451" s="83"/>
      <c r="I451" s="83"/>
      <c r="J451" s="83"/>
      <c r="K451" s="83"/>
      <c r="L451" s="83"/>
      <c r="M451" s="83"/>
      <c r="N451" s="83"/>
      <c r="O451" s="83"/>
      <c r="P451" s="83"/>
      <c r="Q451" s="83"/>
      <c r="R451" s="83"/>
      <c r="V451" s="50"/>
      <c r="AB451" s="83"/>
      <c r="AC451" s="83"/>
      <c r="AD451" s="50"/>
      <c r="AE451" s="43"/>
    </row>
    <row r="452" spans="4:31" ht="14.5">
      <c r="D452" s="797"/>
      <c r="F452" s="83"/>
      <c r="G452" s="83"/>
      <c r="H452" s="83"/>
      <c r="I452" s="83"/>
      <c r="J452" s="83"/>
      <c r="K452" s="83"/>
      <c r="L452" s="83"/>
      <c r="M452" s="83"/>
      <c r="N452" s="83"/>
      <c r="O452" s="83"/>
      <c r="P452" s="83"/>
      <c r="Q452" s="83"/>
      <c r="R452" s="83"/>
      <c r="V452" s="50"/>
      <c r="AB452" s="83"/>
      <c r="AC452" s="83"/>
      <c r="AD452" s="50"/>
      <c r="AE452" s="43"/>
    </row>
    <row r="453" spans="4:31" ht="14.5">
      <c r="D453" s="797"/>
      <c r="F453" s="83"/>
      <c r="G453" s="83"/>
      <c r="H453" s="83"/>
      <c r="I453" s="83"/>
      <c r="J453" s="83"/>
      <c r="K453" s="83"/>
      <c r="L453" s="83"/>
      <c r="M453" s="83"/>
      <c r="N453" s="83"/>
      <c r="O453" s="83"/>
      <c r="P453" s="83"/>
      <c r="Q453" s="83"/>
      <c r="R453" s="83"/>
      <c r="V453" s="50"/>
      <c r="AB453" s="83"/>
      <c r="AC453" s="83"/>
      <c r="AD453" s="50"/>
      <c r="AE453" s="43"/>
    </row>
    <row r="454" spans="4:31" ht="14.5">
      <c r="D454" s="797"/>
      <c r="F454" s="83"/>
      <c r="G454" s="83"/>
      <c r="H454" s="83"/>
      <c r="I454" s="83"/>
      <c r="J454" s="83"/>
      <c r="K454" s="83"/>
      <c r="L454" s="83"/>
      <c r="M454" s="83"/>
      <c r="N454" s="83"/>
      <c r="O454" s="83"/>
      <c r="P454" s="83"/>
      <c r="Q454" s="83"/>
      <c r="R454" s="83"/>
      <c r="V454" s="50"/>
      <c r="AB454" s="83"/>
      <c r="AC454" s="83"/>
      <c r="AD454" s="50"/>
      <c r="AE454" s="43"/>
    </row>
    <row r="455" spans="4:31" ht="14.5">
      <c r="D455" s="797"/>
      <c r="F455" s="83"/>
      <c r="G455" s="83"/>
      <c r="H455" s="83"/>
      <c r="I455" s="83"/>
      <c r="J455" s="83"/>
      <c r="K455" s="83"/>
      <c r="L455" s="83"/>
      <c r="M455" s="83"/>
      <c r="N455" s="83"/>
      <c r="O455" s="83"/>
      <c r="P455" s="83"/>
      <c r="Q455" s="83"/>
      <c r="R455" s="83"/>
      <c r="V455" s="50"/>
      <c r="AB455" s="83"/>
      <c r="AC455" s="83"/>
      <c r="AD455" s="50"/>
      <c r="AE455" s="43"/>
    </row>
    <row r="456" spans="4:31" ht="14.5">
      <c r="D456" s="797"/>
      <c r="F456" s="83"/>
      <c r="G456" s="83"/>
      <c r="H456" s="83"/>
      <c r="I456" s="83"/>
      <c r="J456" s="83"/>
      <c r="K456" s="83"/>
      <c r="L456" s="83"/>
      <c r="M456" s="83"/>
      <c r="N456" s="83"/>
      <c r="O456" s="83"/>
      <c r="P456" s="83"/>
      <c r="Q456" s="83"/>
      <c r="R456" s="83"/>
      <c r="V456" s="50"/>
      <c r="AB456" s="83"/>
      <c r="AC456" s="83"/>
      <c r="AD456" s="50"/>
      <c r="AE456" s="43"/>
    </row>
    <row r="457" spans="4:31" ht="14.5">
      <c r="D457" s="797"/>
      <c r="F457" s="83"/>
      <c r="G457" s="83"/>
      <c r="H457" s="83"/>
      <c r="I457" s="83"/>
      <c r="J457" s="83"/>
      <c r="K457" s="83"/>
      <c r="L457" s="83"/>
      <c r="M457" s="83"/>
      <c r="N457" s="83"/>
      <c r="O457" s="83"/>
      <c r="P457" s="83"/>
      <c r="Q457" s="83"/>
      <c r="R457" s="83"/>
      <c r="V457" s="50"/>
      <c r="AB457" s="83"/>
      <c r="AC457" s="83"/>
      <c r="AD457" s="50"/>
      <c r="AE457" s="43"/>
    </row>
    <row r="458" spans="4:31" ht="14.5">
      <c r="D458" s="797"/>
      <c r="F458" s="83"/>
      <c r="G458" s="83"/>
      <c r="H458" s="83"/>
      <c r="I458" s="83"/>
      <c r="J458" s="83"/>
      <c r="K458" s="83"/>
      <c r="L458" s="83"/>
      <c r="M458" s="83"/>
      <c r="N458" s="83"/>
      <c r="O458" s="83"/>
      <c r="P458" s="83"/>
      <c r="Q458" s="83"/>
      <c r="R458" s="83"/>
      <c r="V458" s="50"/>
      <c r="AB458" s="83"/>
      <c r="AC458" s="83"/>
      <c r="AD458" s="50"/>
      <c r="AE458" s="43"/>
    </row>
    <row r="459" spans="4:31" ht="14.5">
      <c r="D459" s="797"/>
      <c r="F459" s="83"/>
      <c r="G459" s="83"/>
      <c r="H459" s="83"/>
      <c r="I459" s="83"/>
      <c r="J459" s="83"/>
      <c r="K459" s="83"/>
      <c r="L459" s="83"/>
      <c r="M459" s="83"/>
      <c r="N459" s="83"/>
      <c r="O459" s="83"/>
      <c r="P459" s="83"/>
      <c r="Q459" s="83"/>
      <c r="R459" s="83"/>
      <c r="V459" s="50"/>
      <c r="AB459" s="83"/>
      <c r="AC459" s="83"/>
      <c r="AD459" s="50"/>
      <c r="AE459" s="43"/>
    </row>
    <row r="460" spans="4:31" ht="14.5">
      <c r="D460" s="797"/>
      <c r="F460" s="83"/>
      <c r="G460" s="83"/>
      <c r="H460" s="83"/>
      <c r="I460" s="83"/>
      <c r="J460" s="83"/>
      <c r="K460" s="83"/>
      <c r="L460" s="83"/>
      <c r="M460" s="83"/>
      <c r="N460" s="83"/>
      <c r="O460" s="83"/>
      <c r="P460" s="83"/>
      <c r="Q460" s="83"/>
      <c r="R460" s="83"/>
      <c r="V460" s="50"/>
      <c r="AB460" s="83"/>
      <c r="AC460" s="83"/>
      <c r="AD460" s="50"/>
      <c r="AE460" s="43"/>
    </row>
    <row r="461" spans="4:31" ht="14.5">
      <c r="D461" s="797"/>
      <c r="F461" s="83"/>
      <c r="G461" s="83"/>
      <c r="H461" s="83"/>
      <c r="I461" s="83"/>
      <c r="J461" s="83"/>
      <c r="K461" s="83"/>
      <c r="L461" s="83"/>
      <c r="M461" s="83"/>
      <c r="N461" s="83"/>
      <c r="O461" s="83"/>
      <c r="P461" s="83"/>
      <c r="Q461" s="83"/>
      <c r="R461" s="83"/>
      <c r="V461" s="50"/>
      <c r="AB461" s="83"/>
      <c r="AC461" s="83"/>
      <c r="AD461" s="50"/>
      <c r="AE461" s="43"/>
    </row>
    <row r="462" spans="4:31" ht="14.5">
      <c r="D462" s="797"/>
      <c r="F462" s="83"/>
      <c r="G462" s="83"/>
      <c r="H462" s="83"/>
      <c r="I462" s="83"/>
      <c r="J462" s="83"/>
      <c r="K462" s="83"/>
      <c r="L462" s="83"/>
      <c r="M462" s="83"/>
      <c r="N462" s="83"/>
      <c r="O462" s="83"/>
      <c r="P462" s="83"/>
      <c r="Q462" s="83"/>
      <c r="R462" s="83"/>
      <c r="V462" s="50"/>
      <c r="AB462" s="83"/>
      <c r="AC462" s="83"/>
      <c r="AD462" s="50"/>
      <c r="AE462" s="43"/>
    </row>
    <row r="463" spans="4:31" ht="14.5">
      <c r="D463" s="797"/>
      <c r="F463" s="83"/>
      <c r="G463" s="83"/>
      <c r="H463" s="83"/>
      <c r="I463" s="83"/>
      <c r="J463" s="83"/>
      <c r="K463" s="83"/>
      <c r="L463" s="83"/>
      <c r="M463" s="83"/>
      <c r="N463" s="83"/>
      <c r="O463" s="83"/>
      <c r="P463" s="83"/>
      <c r="Q463" s="83"/>
      <c r="R463" s="83"/>
      <c r="V463" s="50"/>
      <c r="AB463" s="83"/>
      <c r="AC463" s="83"/>
      <c r="AD463" s="50"/>
      <c r="AE463" s="43"/>
    </row>
    <row r="464" spans="4:31" ht="14.5">
      <c r="D464" s="797"/>
      <c r="F464" s="83"/>
      <c r="G464" s="83"/>
      <c r="H464" s="83"/>
      <c r="I464" s="83"/>
      <c r="J464" s="83"/>
      <c r="K464" s="83"/>
      <c r="L464" s="83"/>
      <c r="M464" s="83"/>
      <c r="N464" s="83"/>
      <c r="O464" s="83"/>
      <c r="P464" s="83"/>
      <c r="Q464" s="83"/>
      <c r="R464" s="83"/>
      <c r="V464" s="50"/>
      <c r="AB464" s="83"/>
      <c r="AC464" s="83"/>
      <c r="AD464" s="50"/>
      <c r="AE464" s="43"/>
    </row>
    <row r="465" spans="4:31" ht="14.5">
      <c r="D465" s="797"/>
      <c r="F465" s="83"/>
      <c r="G465" s="83"/>
      <c r="H465" s="83"/>
      <c r="I465" s="83"/>
      <c r="J465" s="83"/>
      <c r="K465" s="83"/>
      <c r="L465" s="83"/>
      <c r="M465" s="83"/>
      <c r="N465" s="83"/>
      <c r="O465" s="83"/>
      <c r="P465" s="83"/>
      <c r="Q465" s="83"/>
      <c r="R465" s="83"/>
      <c r="V465" s="50"/>
      <c r="AB465" s="83"/>
      <c r="AC465" s="83"/>
      <c r="AD465" s="50"/>
      <c r="AE465" s="43"/>
    </row>
    <row r="466" spans="4:31" ht="14.5">
      <c r="D466" s="797"/>
      <c r="F466" s="83"/>
      <c r="G466" s="83"/>
      <c r="H466" s="83"/>
      <c r="I466" s="83"/>
      <c r="J466" s="83"/>
      <c r="K466" s="83"/>
      <c r="L466" s="83"/>
      <c r="M466" s="83"/>
      <c r="N466" s="83"/>
      <c r="O466" s="83"/>
      <c r="P466" s="83"/>
      <c r="Q466" s="83"/>
      <c r="R466" s="83"/>
      <c r="V466" s="50"/>
      <c r="AB466" s="83"/>
      <c r="AC466" s="83"/>
      <c r="AD466" s="50"/>
      <c r="AE466" s="43"/>
    </row>
    <row r="467" spans="4:31" ht="14.5">
      <c r="D467" s="797"/>
      <c r="F467" s="83"/>
      <c r="G467" s="83"/>
      <c r="H467" s="83"/>
      <c r="I467" s="83"/>
      <c r="J467" s="83"/>
      <c r="K467" s="83"/>
      <c r="L467" s="83"/>
      <c r="M467" s="83"/>
      <c r="N467" s="83"/>
      <c r="O467" s="83"/>
      <c r="P467" s="83"/>
      <c r="Q467" s="83"/>
      <c r="R467" s="83"/>
      <c r="V467" s="50"/>
      <c r="AB467" s="83"/>
      <c r="AC467" s="83"/>
      <c r="AD467" s="50"/>
      <c r="AE467" s="43"/>
    </row>
    <row r="468" spans="4:31" ht="14.5">
      <c r="D468" s="797"/>
      <c r="F468" s="83"/>
      <c r="G468" s="83"/>
      <c r="H468" s="83"/>
      <c r="I468" s="83"/>
      <c r="J468" s="83"/>
      <c r="K468" s="83"/>
      <c r="L468" s="83"/>
      <c r="M468" s="83"/>
      <c r="N468" s="83"/>
      <c r="O468" s="83"/>
      <c r="P468" s="83"/>
      <c r="Q468" s="83"/>
      <c r="R468" s="83"/>
      <c r="V468" s="50"/>
      <c r="AB468" s="83"/>
      <c r="AC468" s="83"/>
      <c r="AD468" s="50"/>
      <c r="AE468" s="43"/>
    </row>
    <row r="469" spans="4:31" ht="14.5">
      <c r="D469" s="797"/>
      <c r="F469" s="83"/>
      <c r="G469" s="83"/>
      <c r="H469" s="83"/>
      <c r="I469" s="83"/>
      <c r="J469" s="83"/>
      <c r="K469" s="83"/>
      <c r="L469" s="83"/>
      <c r="M469" s="83"/>
      <c r="N469" s="83"/>
      <c r="O469" s="83"/>
      <c r="P469" s="83"/>
      <c r="Q469" s="83"/>
      <c r="R469" s="83"/>
      <c r="V469" s="50"/>
      <c r="AB469" s="83"/>
      <c r="AC469" s="83"/>
      <c r="AD469" s="50"/>
      <c r="AE469" s="43"/>
    </row>
    <row r="470" spans="4:31" ht="14.5">
      <c r="D470" s="797"/>
      <c r="F470" s="83"/>
      <c r="G470" s="83"/>
      <c r="H470" s="83"/>
      <c r="I470" s="83"/>
      <c r="J470" s="83"/>
      <c r="K470" s="83"/>
      <c r="L470" s="83"/>
      <c r="M470" s="83"/>
      <c r="N470" s="83"/>
      <c r="O470" s="83"/>
      <c r="P470" s="83"/>
      <c r="Q470" s="83"/>
      <c r="R470" s="83"/>
      <c r="V470" s="50"/>
      <c r="AB470" s="83"/>
      <c r="AC470" s="83"/>
      <c r="AD470" s="50"/>
      <c r="AE470" s="43"/>
    </row>
    <row r="471" spans="4:31" ht="14.5">
      <c r="D471" s="797"/>
      <c r="F471" s="83"/>
      <c r="G471" s="83"/>
      <c r="H471" s="83"/>
      <c r="I471" s="83"/>
      <c r="J471" s="83"/>
      <c r="K471" s="83"/>
      <c r="L471" s="83"/>
      <c r="M471" s="83"/>
      <c r="N471" s="83"/>
      <c r="O471" s="83"/>
      <c r="P471" s="83"/>
      <c r="Q471" s="83"/>
      <c r="R471" s="83"/>
      <c r="V471" s="50"/>
      <c r="AB471" s="83"/>
      <c r="AC471" s="83"/>
      <c r="AD471" s="50"/>
      <c r="AE471" s="43"/>
    </row>
    <row r="472" spans="4:31" ht="14.5">
      <c r="D472" s="797"/>
      <c r="F472" s="83"/>
      <c r="G472" s="83"/>
      <c r="H472" s="83"/>
      <c r="I472" s="83"/>
      <c r="J472" s="83"/>
      <c r="K472" s="83"/>
      <c r="L472" s="83"/>
      <c r="M472" s="83"/>
      <c r="N472" s="83"/>
      <c r="O472" s="83"/>
      <c r="P472" s="83"/>
      <c r="Q472" s="83"/>
      <c r="R472" s="83"/>
      <c r="V472" s="50"/>
      <c r="AB472" s="83"/>
      <c r="AC472" s="83"/>
      <c r="AD472" s="50"/>
      <c r="AE472" s="43"/>
    </row>
    <row r="473" spans="4:31" ht="14.5">
      <c r="D473" s="797"/>
      <c r="F473" s="83"/>
      <c r="G473" s="83"/>
      <c r="H473" s="83"/>
      <c r="I473" s="83"/>
      <c r="J473" s="83"/>
      <c r="K473" s="83"/>
      <c r="L473" s="83"/>
      <c r="M473" s="83"/>
      <c r="N473" s="83"/>
      <c r="O473" s="83"/>
      <c r="P473" s="83"/>
      <c r="Q473" s="83"/>
      <c r="R473" s="83"/>
      <c r="V473" s="50"/>
      <c r="AB473" s="83"/>
      <c r="AC473" s="83"/>
      <c r="AD473" s="50"/>
      <c r="AE473" s="43"/>
    </row>
    <row r="474" spans="4:31" ht="14.5">
      <c r="D474" s="797"/>
      <c r="F474" s="83"/>
      <c r="G474" s="83"/>
      <c r="H474" s="83"/>
      <c r="I474" s="83"/>
      <c r="J474" s="83"/>
      <c r="K474" s="83"/>
      <c r="L474" s="83"/>
      <c r="M474" s="83"/>
      <c r="N474" s="83"/>
      <c r="O474" s="83"/>
      <c r="P474" s="83"/>
      <c r="Q474" s="83"/>
      <c r="R474" s="83"/>
      <c r="V474" s="50"/>
      <c r="AB474" s="83"/>
      <c r="AC474" s="83"/>
      <c r="AD474" s="50"/>
      <c r="AE474" s="43"/>
    </row>
    <row r="475" spans="4:31" ht="14.5">
      <c r="D475" s="797"/>
      <c r="F475" s="83"/>
      <c r="G475" s="83"/>
      <c r="H475" s="83"/>
      <c r="I475" s="83"/>
      <c r="J475" s="83"/>
      <c r="K475" s="83"/>
      <c r="L475" s="83"/>
      <c r="M475" s="83"/>
      <c r="N475" s="83"/>
      <c r="O475" s="83"/>
      <c r="P475" s="83"/>
      <c r="Q475" s="83"/>
      <c r="R475" s="83"/>
      <c r="V475" s="50"/>
      <c r="AB475" s="83"/>
      <c r="AC475" s="83"/>
      <c r="AD475" s="50"/>
      <c r="AE475" s="43"/>
    </row>
    <row r="476" spans="4:31" ht="14.5">
      <c r="D476" s="797"/>
      <c r="F476" s="83"/>
      <c r="G476" s="83"/>
      <c r="H476" s="83"/>
      <c r="I476" s="83"/>
      <c r="J476" s="83"/>
      <c r="K476" s="83"/>
      <c r="L476" s="83"/>
      <c r="M476" s="83"/>
      <c r="N476" s="83"/>
      <c r="O476" s="83"/>
      <c r="P476" s="83"/>
      <c r="Q476" s="83"/>
      <c r="R476" s="83"/>
      <c r="V476" s="50"/>
      <c r="AB476" s="83"/>
      <c r="AC476" s="83"/>
      <c r="AD476" s="50"/>
      <c r="AE476" s="43"/>
    </row>
    <row r="477" spans="4:31" ht="14.5">
      <c r="D477" s="797"/>
      <c r="F477" s="83"/>
      <c r="G477" s="83"/>
      <c r="H477" s="83"/>
      <c r="I477" s="83"/>
      <c r="J477" s="83"/>
      <c r="K477" s="83"/>
      <c r="L477" s="83"/>
      <c r="M477" s="83"/>
      <c r="N477" s="83"/>
      <c r="O477" s="83"/>
      <c r="P477" s="83"/>
      <c r="Q477" s="83"/>
      <c r="R477" s="83"/>
      <c r="V477" s="50"/>
      <c r="AB477" s="83"/>
      <c r="AC477" s="83"/>
      <c r="AD477" s="50"/>
      <c r="AE477" s="43"/>
    </row>
    <row r="478" spans="4:31" ht="14.5">
      <c r="D478" s="797"/>
      <c r="F478" s="83"/>
      <c r="G478" s="83"/>
      <c r="H478" s="83"/>
      <c r="I478" s="83"/>
      <c r="J478" s="83"/>
      <c r="K478" s="83"/>
      <c r="L478" s="83"/>
      <c r="M478" s="83"/>
      <c r="N478" s="83"/>
      <c r="O478" s="83"/>
      <c r="P478" s="83"/>
      <c r="Q478" s="83"/>
      <c r="R478" s="83"/>
      <c r="V478" s="50"/>
      <c r="AB478" s="83"/>
      <c r="AC478" s="83"/>
      <c r="AD478" s="50"/>
      <c r="AE478" s="43"/>
    </row>
    <row r="479" spans="4:31" ht="14.5">
      <c r="D479" s="797"/>
      <c r="F479" s="83"/>
      <c r="G479" s="83"/>
      <c r="H479" s="83"/>
      <c r="I479" s="83"/>
      <c r="J479" s="83"/>
      <c r="K479" s="83"/>
      <c r="L479" s="83"/>
      <c r="M479" s="83"/>
      <c r="N479" s="83"/>
      <c r="O479" s="83"/>
      <c r="P479" s="83"/>
      <c r="Q479" s="83"/>
      <c r="R479" s="83"/>
      <c r="V479" s="50"/>
      <c r="AB479" s="83"/>
      <c r="AC479" s="83"/>
      <c r="AD479" s="50"/>
      <c r="AE479" s="43"/>
    </row>
    <row r="480" spans="4:31" ht="14.5">
      <c r="D480" s="797"/>
      <c r="F480" s="83"/>
      <c r="G480" s="83"/>
      <c r="H480" s="83"/>
      <c r="I480" s="83"/>
      <c r="J480" s="83"/>
      <c r="K480" s="83"/>
      <c r="L480" s="83"/>
      <c r="M480" s="83"/>
      <c r="N480" s="83"/>
      <c r="O480" s="83"/>
      <c r="P480" s="83"/>
      <c r="Q480" s="83"/>
      <c r="R480" s="83"/>
      <c r="V480" s="50"/>
      <c r="AB480" s="83"/>
      <c r="AC480" s="83"/>
      <c r="AD480" s="50"/>
      <c r="AE480" s="43"/>
    </row>
    <row r="481" spans="4:31" ht="14.5">
      <c r="D481" s="797"/>
      <c r="F481" s="83"/>
      <c r="G481" s="83"/>
      <c r="H481" s="83"/>
      <c r="I481" s="83"/>
      <c r="J481" s="83"/>
      <c r="K481" s="83"/>
      <c r="L481" s="83"/>
      <c r="M481" s="83"/>
      <c r="N481" s="83"/>
      <c r="O481" s="83"/>
      <c r="P481" s="83"/>
      <c r="Q481" s="83"/>
      <c r="R481" s="83"/>
      <c r="V481" s="50"/>
      <c r="AB481" s="83"/>
      <c r="AC481" s="83"/>
      <c r="AD481" s="50"/>
      <c r="AE481" s="43"/>
    </row>
    <row r="482" spans="4:31" ht="14.5">
      <c r="D482" s="797"/>
      <c r="F482" s="83"/>
      <c r="G482" s="83"/>
      <c r="H482" s="83"/>
      <c r="I482" s="83"/>
      <c r="J482" s="83"/>
      <c r="K482" s="83"/>
      <c r="L482" s="83"/>
      <c r="M482" s="83"/>
      <c r="N482" s="83"/>
      <c r="O482" s="83"/>
      <c r="P482" s="83"/>
      <c r="Q482" s="83"/>
      <c r="R482" s="83"/>
      <c r="V482" s="50"/>
      <c r="AB482" s="83"/>
      <c r="AC482" s="83"/>
      <c r="AD482" s="50"/>
      <c r="AE482" s="43"/>
    </row>
    <row r="483" spans="4:31" ht="14.5">
      <c r="D483" s="797"/>
      <c r="F483" s="83"/>
      <c r="G483" s="83"/>
      <c r="H483" s="83"/>
      <c r="I483" s="83"/>
      <c r="J483" s="83"/>
      <c r="K483" s="83"/>
      <c r="L483" s="83"/>
      <c r="M483" s="83"/>
      <c r="N483" s="83"/>
      <c r="O483" s="83"/>
      <c r="P483" s="83"/>
      <c r="Q483" s="83"/>
      <c r="R483" s="83"/>
      <c r="V483" s="50"/>
      <c r="AB483" s="83"/>
      <c r="AC483" s="83"/>
      <c r="AD483" s="50"/>
      <c r="AE483" s="43"/>
    </row>
    <row r="484" spans="4:31" ht="14.5">
      <c r="D484" s="797"/>
      <c r="F484" s="83"/>
      <c r="G484" s="83"/>
      <c r="H484" s="83"/>
      <c r="I484" s="83"/>
      <c r="J484" s="83"/>
      <c r="K484" s="83"/>
      <c r="L484" s="83"/>
      <c r="M484" s="83"/>
      <c r="N484" s="83"/>
      <c r="O484" s="83"/>
      <c r="P484" s="83"/>
      <c r="Q484" s="83"/>
      <c r="R484" s="83"/>
      <c r="V484" s="50"/>
      <c r="AB484" s="83"/>
      <c r="AC484" s="83"/>
      <c r="AD484" s="50"/>
      <c r="AE484" s="43"/>
    </row>
    <row r="485" spans="4:31" ht="14.5">
      <c r="D485" s="797"/>
      <c r="F485" s="83"/>
      <c r="G485" s="83"/>
      <c r="H485" s="83"/>
      <c r="I485" s="83"/>
      <c r="J485" s="83"/>
      <c r="K485" s="83"/>
      <c r="L485" s="83"/>
      <c r="M485" s="83"/>
      <c r="N485" s="83"/>
      <c r="O485" s="83"/>
      <c r="P485" s="83"/>
      <c r="Q485" s="83"/>
      <c r="R485" s="83"/>
      <c r="V485" s="50"/>
      <c r="AB485" s="83"/>
      <c r="AC485" s="83"/>
      <c r="AD485" s="50"/>
      <c r="AE485" s="43"/>
    </row>
    <row r="486" spans="4:31" ht="14.5">
      <c r="D486" s="797"/>
      <c r="F486" s="83"/>
      <c r="G486" s="83"/>
      <c r="H486" s="83"/>
      <c r="I486" s="83"/>
      <c r="J486" s="83"/>
      <c r="K486" s="83"/>
      <c r="L486" s="83"/>
      <c r="M486" s="83"/>
      <c r="N486" s="83"/>
      <c r="O486" s="83"/>
      <c r="P486" s="83"/>
      <c r="Q486" s="83"/>
      <c r="R486" s="83"/>
      <c r="V486" s="50"/>
      <c r="AB486" s="83"/>
      <c r="AC486" s="83"/>
      <c r="AD486" s="50"/>
      <c r="AE486" s="43"/>
    </row>
    <row r="487" spans="4:31" ht="14.5">
      <c r="D487" s="797"/>
      <c r="F487" s="83"/>
      <c r="G487" s="83"/>
      <c r="H487" s="83"/>
      <c r="I487" s="83"/>
      <c r="J487" s="83"/>
      <c r="K487" s="83"/>
      <c r="L487" s="83"/>
      <c r="M487" s="83"/>
      <c r="N487" s="83"/>
      <c r="O487" s="83"/>
      <c r="P487" s="83"/>
      <c r="Q487" s="83"/>
      <c r="R487" s="83"/>
      <c r="V487" s="50"/>
      <c r="AB487" s="83"/>
      <c r="AC487" s="83"/>
      <c r="AD487" s="50"/>
      <c r="AE487" s="43"/>
    </row>
    <row r="488" spans="4:31" ht="14.5">
      <c r="D488" s="797"/>
      <c r="F488" s="83"/>
      <c r="G488" s="83"/>
      <c r="H488" s="83"/>
      <c r="I488" s="83"/>
      <c r="J488" s="83"/>
      <c r="K488" s="83"/>
      <c r="L488" s="83"/>
      <c r="M488" s="83"/>
      <c r="N488" s="83"/>
      <c r="O488" s="83"/>
      <c r="P488" s="83"/>
      <c r="Q488" s="83"/>
      <c r="R488" s="83"/>
      <c r="V488" s="50"/>
      <c r="AB488" s="83"/>
      <c r="AC488" s="83"/>
      <c r="AD488" s="50"/>
      <c r="AE488" s="43"/>
    </row>
    <row r="489" spans="4:31" ht="14.5">
      <c r="D489" s="797"/>
      <c r="F489" s="83"/>
      <c r="G489" s="83"/>
      <c r="H489" s="83"/>
      <c r="I489" s="83"/>
      <c r="J489" s="83"/>
      <c r="K489" s="83"/>
      <c r="L489" s="83"/>
      <c r="M489" s="83"/>
      <c r="N489" s="83"/>
      <c r="O489" s="83"/>
      <c r="P489" s="83"/>
      <c r="Q489" s="83"/>
      <c r="R489" s="83"/>
      <c r="V489" s="50"/>
      <c r="AB489" s="83"/>
      <c r="AC489" s="83"/>
      <c r="AD489" s="50"/>
      <c r="AE489" s="43"/>
    </row>
    <row r="490" spans="4:31" ht="14.5">
      <c r="D490" s="797"/>
      <c r="F490" s="83"/>
      <c r="G490" s="83"/>
      <c r="H490" s="83"/>
      <c r="I490" s="83"/>
      <c r="J490" s="83"/>
      <c r="K490" s="83"/>
      <c r="L490" s="83"/>
      <c r="M490" s="83"/>
      <c r="N490" s="83"/>
      <c r="O490" s="83"/>
      <c r="P490" s="83"/>
      <c r="Q490" s="83"/>
      <c r="R490" s="83"/>
      <c r="V490" s="50"/>
      <c r="AB490" s="83"/>
      <c r="AC490" s="83"/>
      <c r="AD490" s="50"/>
      <c r="AE490" s="43"/>
    </row>
    <row r="491" spans="4:31" ht="14.5">
      <c r="D491" s="797"/>
      <c r="F491" s="83"/>
      <c r="G491" s="83"/>
      <c r="H491" s="83"/>
      <c r="I491" s="83"/>
      <c r="J491" s="83"/>
      <c r="K491" s="83"/>
      <c r="L491" s="83"/>
      <c r="M491" s="83"/>
      <c r="N491" s="83"/>
      <c r="O491" s="83"/>
      <c r="P491" s="83"/>
      <c r="Q491" s="83"/>
      <c r="R491" s="83"/>
      <c r="V491" s="50"/>
      <c r="AB491" s="83"/>
      <c r="AC491" s="83"/>
      <c r="AD491" s="50"/>
      <c r="AE491" s="43"/>
    </row>
    <row r="492" spans="4:31" ht="14.5">
      <c r="D492" s="797"/>
      <c r="F492" s="83"/>
      <c r="G492" s="83"/>
      <c r="H492" s="83"/>
      <c r="I492" s="83"/>
      <c r="J492" s="83"/>
      <c r="K492" s="83"/>
      <c r="L492" s="83"/>
      <c r="M492" s="83"/>
      <c r="N492" s="83"/>
      <c r="O492" s="83"/>
      <c r="P492" s="83"/>
      <c r="Q492" s="83"/>
      <c r="R492" s="83"/>
      <c r="V492" s="50"/>
      <c r="AB492" s="83"/>
      <c r="AC492" s="83"/>
      <c r="AD492" s="50"/>
      <c r="AE492" s="43"/>
    </row>
    <row r="493" spans="4:31" ht="14.5">
      <c r="D493" s="797"/>
      <c r="F493" s="83"/>
      <c r="G493" s="83"/>
      <c r="H493" s="83"/>
      <c r="I493" s="83"/>
      <c r="J493" s="83"/>
      <c r="K493" s="83"/>
      <c r="L493" s="83"/>
      <c r="M493" s="83"/>
      <c r="N493" s="83"/>
      <c r="O493" s="83"/>
      <c r="P493" s="83"/>
      <c r="Q493" s="83"/>
      <c r="R493" s="83"/>
      <c r="V493" s="50"/>
      <c r="AB493" s="83"/>
      <c r="AC493" s="83"/>
      <c r="AD493" s="50"/>
      <c r="AE493" s="43"/>
    </row>
    <row r="494" spans="4:31" ht="14.5">
      <c r="D494" s="797"/>
      <c r="F494" s="83"/>
      <c r="G494" s="83"/>
      <c r="H494" s="83"/>
      <c r="I494" s="83"/>
      <c r="J494" s="83"/>
      <c r="K494" s="83"/>
      <c r="L494" s="83"/>
      <c r="M494" s="83"/>
      <c r="N494" s="83"/>
      <c r="O494" s="83"/>
      <c r="P494" s="83"/>
      <c r="Q494" s="83"/>
      <c r="R494" s="83"/>
      <c r="V494" s="50"/>
      <c r="AB494" s="83"/>
      <c r="AC494" s="83"/>
      <c r="AD494" s="50"/>
      <c r="AE494" s="43"/>
    </row>
    <row r="495" spans="4:31" ht="14.5">
      <c r="D495" s="797"/>
      <c r="F495" s="83"/>
      <c r="G495" s="83"/>
      <c r="H495" s="83"/>
      <c r="I495" s="83"/>
      <c r="J495" s="83"/>
      <c r="K495" s="83"/>
      <c r="L495" s="83"/>
      <c r="M495" s="83"/>
      <c r="N495" s="83"/>
      <c r="O495" s="83"/>
      <c r="P495" s="83"/>
      <c r="Q495" s="83"/>
      <c r="R495" s="83"/>
      <c r="V495" s="50"/>
      <c r="AB495" s="83"/>
      <c r="AC495" s="83"/>
      <c r="AD495" s="50"/>
      <c r="AE495" s="43"/>
    </row>
    <row r="496" spans="4:31" ht="14.5">
      <c r="D496" s="797"/>
      <c r="F496" s="83"/>
      <c r="G496" s="83"/>
      <c r="H496" s="83"/>
      <c r="I496" s="83"/>
      <c r="J496" s="83"/>
      <c r="K496" s="83"/>
      <c r="L496" s="83"/>
      <c r="M496" s="83"/>
      <c r="N496" s="83"/>
      <c r="O496" s="83"/>
      <c r="P496" s="83"/>
      <c r="Q496" s="83"/>
      <c r="R496" s="83"/>
      <c r="V496" s="50"/>
      <c r="AB496" s="83"/>
      <c r="AC496" s="83"/>
      <c r="AD496" s="50"/>
      <c r="AE496" s="43"/>
    </row>
    <row r="497" spans="4:31" ht="14.5">
      <c r="D497" s="797"/>
      <c r="F497" s="83"/>
      <c r="G497" s="83"/>
      <c r="H497" s="83"/>
      <c r="I497" s="83"/>
      <c r="J497" s="83"/>
      <c r="K497" s="83"/>
      <c r="L497" s="83"/>
      <c r="M497" s="83"/>
      <c r="N497" s="83"/>
      <c r="O497" s="83"/>
      <c r="P497" s="83"/>
      <c r="Q497" s="83"/>
      <c r="R497" s="83"/>
      <c r="V497" s="50"/>
      <c r="AB497" s="83"/>
      <c r="AC497" s="83"/>
      <c r="AD497" s="50"/>
      <c r="AE497" s="43"/>
    </row>
    <row r="498" spans="4:31" ht="14.5">
      <c r="D498" s="797"/>
      <c r="F498" s="83"/>
      <c r="G498" s="83"/>
      <c r="H498" s="83"/>
      <c r="I498" s="83"/>
      <c r="J498" s="83"/>
      <c r="K498" s="83"/>
      <c r="L498" s="83"/>
      <c r="M498" s="83"/>
      <c r="N498" s="83"/>
      <c r="O498" s="83"/>
      <c r="P498" s="83"/>
      <c r="Q498" s="83"/>
      <c r="R498" s="83"/>
      <c r="V498" s="50"/>
      <c r="AB498" s="83"/>
      <c r="AC498" s="83"/>
      <c r="AD498" s="50"/>
      <c r="AE498" s="43"/>
    </row>
    <row r="499" spans="4:31" ht="14.5">
      <c r="D499" s="797"/>
      <c r="F499" s="83"/>
      <c r="G499" s="83"/>
      <c r="H499" s="83"/>
      <c r="I499" s="83"/>
      <c r="J499" s="83"/>
      <c r="K499" s="83"/>
      <c r="L499" s="83"/>
      <c r="M499" s="83"/>
      <c r="N499" s="83"/>
      <c r="O499" s="83"/>
      <c r="P499" s="83"/>
      <c r="Q499" s="83"/>
      <c r="R499" s="83"/>
      <c r="V499" s="50"/>
      <c r="AB499" s="83"/>
      <c r="AC499" s="83"/>
      <c r="AD499" s="50"/>
      <c r="AE499" s="43"/>
    </row>
    <row r="500" spans="4:31" ht="14.5">
      <c r="D500" s="797"/>
      <c r="F500" s="83"/>
      <c r="G500" s="83"/>
      <c r="H500" s="83"/>
      <c r="I500" s="83"/>
      <c r="J500" s="83"/>
      <c r="K500" s="83"/>
      <c r="L500" s="83"/>
      <c r="M500" s="83"/>
      <c r="N500" s="83"/>
      <c r="O500" s="83"/>
      <c r="P500" s="83"/>
      <c r="Q500" s="83"/>
      <c r="R500" s="83"/>
      <c r="V500" s="50"/>
      <c r="AB500" s="83"/>
      <c r="AC500" s="83"/>
      <c r="AD500" s="50"/>
      <c r="AE500" s="43"/>
    </row>
    <row r="501" spans="4:31" ht="14.5">
      <c r="D501" s="797"/>
      <c r="F501" s="83"/>
      <c r="G501" s="83"/>
      <c r="H501" s="83"/>
      <c r="I501" s="83"/>
      <c r="J501" s="83"/>
      <c r="K501" s="83"/>
      <c r="L501" s="83"/>
      <c r="M501" s="83"/>
      <c r="N501" s="83"/>
      <c r="O501" s="83"/>
      <c r="P501" s="83"/>
      <c r="Q501" s="83"/>
      <c r="R501" s="83"/>
      <c r="V501" s="50"/>
      <c r="AB501" s="83"/>
      <c r="AC501" s="83"/>
      <c r="AD501" s="50"/>
      <c r="AE501" s="43"/>
    </row>
    <row r="502" spans="4:31" ht="14.5">
      <c r="D502" s="797"/>
      <c r="F502" s="83"/>
      <c r="G502" s="83"/>
      <c r="H502" s="83"/>
      <c r="I502" s="83"/>
      <c r="J502" s="83"/>
      <c r="K502" s="83"/>
      <c r="L502" s="83"/>
      <c r="M502" s="83"/>
      <c r="N502" s="83"/>
      <c r="O502" s="83"/>
      <c r="P502" s="83"/>
      <c r="Q502" s="83"/>
      <c r="R502" s="83"/>
      <c r="V502" s="50"/>
      <c r="AB502" s="83"/>
      <c r="AC502" s="83"/>
      <c r="AD502" s="50"/>
      <c r="AE502" s="43"/>
    </row>
    <row r="503" spans="4:31" ht="14.5">
      <c r="D503" s="797"/>
      <c r="F503" s="83"/>
      <c r="G503" s="83"/>
      <c r="H503" s="83"/>
      <c r="I503" s="83"/>
      <c r="J503" s="83"/>
      <c r="K503" s="83"/>
      <c r="L503" s="83"/>
      <c r="M503" s="83"/>
      <c r="N503" s="83"/>
      <c r="O503" s="83"/>
      <c r="P503" s="83"/>
      <c r="Q503" s="83"/>
      <c r="R503" s="83"/>
      <c r="V503" s="50"/>
      <c r="AB503" s="83"/>
      <c r="AC503" s="83"/>
      <c r="AD503" s="50"/>
      <c r="AE503" s="43"/>
    </row>
    <row r="504" spans="4:31" ht="14.5">
      <c r="D504" s="797"/>
      <c r="F504" s="83"/>
      <c r="G504" s="83"/>
      <c r="H504" s="83"/>
      <c r="I504" s="83"/>
      <c r="J504" s="83"/>
      <c r="K504" s="83"/>
      <c r="L504" s="83"/>
      <c r="M504" s="83"/>
      <c r="N504" s="83"/>
      <c r="O504" s="83"/>
      <c r="P504" s="83"/>
      <c r="Q504" s="83"/>
      <c r="R504" s="83"/>
      <c r="V504" s="50"/>
      <c r="AB504" s="83"/>
      <c r="AC504" s="83"/>
      <c r="AD504" s="50"/>
      <c r="AE504" s="43"/>
    </row>
    <row r="505" spans="4:31" ht="14.5">
      <c r="D505" s="797"/>
      <c r="F505" s="83"/>
      <c r="G505" s="83"/>
      <c r="H505" s="83"/>
      <c r="I505" s="83"/>
      <c r="J505" s="83"/>
      <c r="K505" s="83"/>
      <c r="L505" s="83"/>
      <c r="M505" s="83"/>
      <c r="N505" s="83"/>
      <c r="O505" s="83"/>
      <c r="P505" s="83"/>
      <c r="Q505" s="83"/>
      <c r="R505" s="83"/>
      <c r="V505" s="50"/>
      <c r="AB505" s="83"/>
      <c r="AC505" s="83"/>
      <c r="AD505" s="50"/>
      <c r="AE505" s="43"/>
    </row>
    <row r="506" spans="4:31" ht="14.5">
      <c r="D506" s="797"/>
      <c r="F506" s="83"/>
      <c r="G506" s="83"/>
      <c r="H506" s="83"/>
      <c r="I506" s="83"/>
      <c r="J506" s="83"/>
      <c r="K506" s="83"/>
      <c r="L506" s="83"/>
      <c r="M506" s="83"/>
      <c r="N506" s="83"/>
      <c r="O506" s="83"/>
      <c r="P506" s="83"/>
      <c r="Q506" s="83"/>
      <c r="R506" s="83"/>
      <c r="V506" s="50"/>
      <c r="AB506" s="83"/>
      <c r="AC506" s="83"/>
      <c r="AD506" s="50"/>
      <c r="AE506" s="43"/>
    </row>
    <row r="507" spans="4:31" ht="14.5">
      <c r="D507" s="797"/>
      <c r="F507" s="83"/>
      <c r="G507" s="83"/>
      <c r="H507" s="83"/>
      <c r="I507" s="83"/>
      <c r="J507" s="83"/>
      <c r="K507" s="83"/>
      <c r="L507" s="83"/>
      <c r="M507" s="83"/>
      <c r="N507" s="83"/>
      <c r="O507" s="83"/>
      <c r="P507" s="83"/>
      <c r="Q507" s="83"/>
      <c r="R507" s="83"/>
      <c r="V507" s="50"/>
      <c r="AB507" s="83"/>
      <c r="AC507" s="83"/>
      <c r="AD507" s="50"/>
      <c r="AE507" s="43"/>
    </row>
    <row r="508" spans="4:31" ht="14.5">
      <c r="D508" s="797"/>
      <c r="F508" s="83"/>
      <c r="G508" s="83"/>
      <c r="H508" s="83"/>
      <c r="I508" s="83"/>
      <c r="J508" s="83"/>
      <c r="K508" s="83"/>
      <c r="L508" s="83"/>
      <c r="M508" s="83"/>
      <c r="N508" s="83"/>
      <c r="O508" s="83"/>
      <c r="P508" s="83"/>
      <c r="Q508" s="83"/>
      <c r="R508" s="83"/>
      <c r="V508" s="50"/>
      <c r="AB508" s="83"/>
      <c r="AC508" s="83"/>
      <c r="AD508" s="50"/>
      <c r="AE508" s="43"/>
    </row>
    <row r="509" spans="4:31" ht="14.5">
      <c r="D509" s="797"/>
      <c r="F509" s="83"/>
      <c r="G509" s="83"/>
      <c r="H509" s="83"/>
      <c r="I509" s="83"/>
      <c r="J509" s="83"/>
      <c r="K509" s="83"/>
      <c r="L509" s="83"/>
      <c r="M509" s="83"/>
      <c r="N509" s="83"/>
      <c r="O509" s="83"/>
      <c r="P509" s="83"/>
      <c r="Q509" s="83"/>
      <c r="R509" s="83"/>
      <c r="V509" s="50"/>
      <c r="AB509" s="83"/>
      <c r="AC509" s="83"/>
      <c r="AD509" s="50"/>
      <c r="AE509" s="43"/>
    </row>
    <row r="510" spans="4:31" ht="14.5">
      <c r="D510" s="797"/>
      <c r="F510" s="83"/>
      <c r="G510" s="83"/>
      <c r="H510" s="83"/>
      <c r="I510" s="83"/>
      <c r="J510" s="83"/>
      <c r="K510" s="83"/>
      <c r="L510" s="83"/>
      <c r="M510" s="83"/>
      <c r="N510" s="83"/>
      <c r="O510" s="83"/>
      <c r="P510" s="83"/>
      <c r="Q510" s="83"/>
      <c r="R510" s="83"/>
      <c r="V510" s="50"/>
      <c r="AB510" s="83"/>
      <c r="AC510" s="83"/>
      <c r="AD510" s="50"/>
      <c r="AE510" s="43"/>
    </row>
    <row r="511" spans="4:31" ht="14.5">
      <c r="D511" s="797"/>
      <c r="F511" s="83"/>
      <c r="G511" s="83"/>
      <c r="H511" s="83"/>
      <c r="I511" s="83"/>
      <c r="J511" s="83"/>
      <c r="K511" s="83"/>
      <c r="L511" s="83"/>
      <c r="M511" s="83"/>
      <c r="N511" s="83"/>
      <c r="O511" s="83"/>
      <c r="P511" s="83"/>
      <c r="Q511" s="83"/>
      <c r="R511" s="83"/>
      <c r="V511" s="50"/>
      <c r="AB511" s="83"/>
      <c r="AC511" s="83"/>
      <c r="AD511" s="50"/>
      <c r="AE511" s="43"/>
    </row>
    <row r="512" spans="4:31" ht="14.5">
      <c r="D512" s="797"/>
      <c r="F512" s="83"/>
      <c r="G512" s="83"/>
      <c r="H512" s="83"/>
      <c r="I512" s="83"/>
      <c r="J512" s="83"/>
      <c r="K512" s="83"/>
      <c r="L512" s="83"/>
      <c r="M512" s="83"/>
      <c r="N512" s="83"/>
      <c r="O512" s="83"/>
      <c r="P512" s="83"/>
      <c r="Q512" s="83"/>
      <c r="R512" s="83"/>
      <c r="V512" s="50"/>
      <c r="AB512" s="83"/>
      <c r="AC512" s="83"/>
      <c r="AD512" s="50"/>
      <c r="AE512" s="43"/>
    </row>
    <row r="513" spans="4:31" ht="14.5">
      <c r="D513" s="797"/>
      <c r="F513" s="83"/>
      <c r="G513" s="83"/>
      <c r="H513" s="83"/>
      <c r="I513" s="83"/>
      <c r="J513" s="83"/>
      <c r="K513" s="83"/>
      <c r="L513" s="83"/>
      <c r="M513" s="83"/>
      <c r="N513" s="83"/>
      <c r="O513" s="83"/>
      <c r="P513" s="83"/>
      <c r="Q513" s="83"/>
      <c r="R513" s="83"/>
      <c r="V513" s="50"/>
      <c r="AB513" s="83"/>
      <c r="AC513" s="83"/>
      <c r="AD513" s="50"/>
      <c r="AE513" s="43"/>
    </row>
    <row r="514" spans="4:31" ht="14.5">
      <c r="D514" s="797"/>
      <c r="F514" s="83"/>
      <c r="G514" s="83"/>
      <c r="H514" s="83"/>
      <c r="I514" s="83"/>
      <c r="J514" s="83"/>
      <c r="K514" s="83"/>
      <c r="L514" s="83"/>
      <c r="M514" s="83"/>
      <c r="N514" s="83"/>
      <c r="O514" s="83"/>
      <c r="P514" s="83"/>
      <c r="Q514" s="83"/>
      <c r="R514" s="83"/>
      <c r="V514" s="50"/>
      <c r="AB514" s="83"/>
      <c r="AC514" s="83"/>
      <c r="AD514" s="50"/>
      <c r="AE514" s="43"/>
    </row>
    <row r="515" spans="4:31" ht="14.5">
      <c r="D515" s="797"/>
      <c r="F515" s="83"/>
      <c r="G515" s="83"/>
      <c r="H515" s="83"/>
      <c r="I515" s="83"/>
      <c r="J515" s="83"/>
      <c r="K515" s="83"/>
      <c r="L515" s="83"/>
      <c r="M515" s="83"/>
      <c r="N515" s="83"/>
      <c r="O515" s="83"/>
      <c r="P515" s="83"/>
      <c r="Q515" s="83"/>
      <c r="R515" s="83"/>
      <c r="V515" s="50"/>
      <c r="AB515" s="83"/>
      <c r="AC515" s="83"/>
      <c r="AD515" s="50"/>
      <c r="AE515" s="43"/>
    </row>
    <row r="516" spans="4:31" ht="14.5">
      <c r="D516" s="797"/>
      <c r="F516" s="83"/>
      <c r="G516" s="83"/>
      <c r="H516" s="83"/>
      <c r="I516" s="83"/>
      <c r="J516" s="83"/>
      <c r="K516" s="83"/>
      <c r="L516" s="83"/>
      <c r="M516" s="83"/>
      <c r="N516" s="83"/>
      <c r="O516" s="83"/>
      <c r="P516" s="83"/>
      <c r="Q516" s="83"/>
      <c r="R516" s="83"/>
      <c r="V516" s="50"/>
      <c r="AB516" s="83"/>
      <c r="AC516" s="83"/>
      <c r="AD516" s="50"/>
      <c r="AE516" s="43"/>
    </row>
    <row r="517" spans="4:31" ht="14.5">
      <c r="D517" s="797"/>
      <c r="F517" s="83"/>
      <c r="G517" s="83"/>
      <c r="H517" s="83"/>
      <c r="I517" s="83"/>
      <c r="J517" s="83"/>
      <c r="K517" s="83"/>
      <c r="L517" s="83"/>
      <c r="M517" s="83"/>
      <c r="N517" s="83"/>
      <c r="O517" s="83"/>
      <c r="P517" s="83"/>
      <c r="Q517" s="83"/>
      <c r="R517" s="83"/>
      <c r="V517" s="50"/>
      <c r="AB517" s="83"/>
      <c r="AC517" s="83"/>
      <c r="AD517" s="50"/>
      <c r="AE517" s="43"/>
    </row>
    <row r="518" spans="4:31" ht="14.5">
      <c r="D518" s="797"/>
      <c r="F518" s="83"/>
      <c r="G518" s="83"/>
      <c r="H518" s="83"/>
      <c r="I518" s="83"/>
      <c r="J518" s="83"/>
      <c r="K518" s="83"/>
      <c r="L518" s="83"/>
      <c r="M518" s="83"/>
      <c r="N518" s="83"/>
      <c r="O518" s="83"/>
      <c r="P518" s="83"/>
      <c r="Q518" s="83"/>
      <c r="R518" s="83"/>
      <c r="V518" s="50"/>
      <c r="AB518" s="83"/>
      <c r="AC518" s="83"/>
      <c r="AD518" s="50"/>
      <c r="AE518" s="43"/>
    </row>
    <row r="519" spans="4:31" ht="14.5">
      <c r="D519" s="797"/>
      <c r="F519" s="83"/>
      <c r="G519" s="83"/>
      <c r="H519" s="83"/>
      <c r="I519" s="83"/>
      <c r="J519" s="83"/>
      <c r="K519" s="83"/>
      <c r="L519" s="83"/>
      <c r="M519" s="83"/>
      <c r="N519" s="83"/>
      <c r="O519" s="83"/>
      <c r="P519" s="83"/>
      <c r="Q519" s="83"/>
      <c r="R519" s="83"/>
      <c r="V519" s="50"/>
      <c r="AB519" s="83"/>
      <c r="AC519" s="83"/>
      <c r="AD519" s="50"/>
      <c r="AE519" s="43"/>
    </row>
    <row r="520" spans="4:31" ht="14.5">
      <c r="D520" s="797"/>
      <c r="F520" s="83"/>
      <c r="G520" s="83"/>
      <c r="H520" s="83"/>
      <c r="I520" s="83"/>
      <c r="J520" s="83"/>
      <c r="K520" s="83"/>
      <c r="L520" s="83"/>
      <c r="M520" s="83"/>
      <c r="N520" s="83"/>
      <c r="O520" s="83"/>
      <c r="P520" s="83"/>
      <c r="Q520" s="83"/>
      <c r="R520" s="83"/>
      <c r="V520" s="50"/>
      <c r="AB520" s="83"/>
      <c r="AC520" s="83"/>
      <c r="AD520" s="50"/>
      <c r="AE520" s="43"/>
    </row>
    <row r="521" spans="4:31" ht="14.5">
      <c r="D521" s="797"/>
      <c r="F521" s="83"/>
      <c r="G521" s="83"/>
      <c r="H521" s="83"/>
      <c r="I521" s="83"/>
      <c r="J521" s="83"/>
      <c r="K521" s="83"/>
      <c r="L521" s="83"/>
      <c r="M521" s="83"/>
      <c r="N521" s="83"/>
      <c r="O521" s="83"/>
      <c r="P521" s="83"/>
      <c r="Q521" s="83"/>
      <c r="R521" s="83"/>
      <c r="V521" s="50"/>
      <c r="AB521" s="83"/>
      <c r="AC521" s="83"/>
      <c r="AD521" s="50"/>
      <c r="AE521" s="43"/>
    </row>
    <row r="522" spans="4:31" ht="14.5">
      <c r="D522" s="797"/>
      <c r="F522" s="83"/>
      <c r="G522" s="83"/>
      <c r="H522" s="83"/>
      <c r="I522" s="83"/>
      <c r="J522" s="83"/>
      <c r="K522" s="83"/>
      <c r="L522" s="83"/>
      <c r="M522" s="83"/>
      <c r="N522" s="83"/>
      <c r="O522" s="83"/>
      <c r="P522" s="83"/>
      <c r="Q522" s="83"/>
      <c r="R522" s="83"/>
      <c r="V522" s="50"/>
      <c r="AB522" s="83"/>
      <c r="AC522" s="83"/>
      <c r="AD522" s="50"/>
      <c r="AE522" s="43"/>
    </row>
    <row r="523" spans="4:31" ht="14.5">
      <c r="D523" s="797"/>
      <c r="F523" s="83"/>
      <c r="G523" s="83"/>
      <c r="H523" s="83"/>
      <c r="I523" s="83"/>
      <c r="J523" s="83"/>
      <c r="K523" s="83"/>
      <c r="L523" s="83"/>
      <c r="M523" s="83"/>
      <c r="N523" s="83"/>
      <c r="O523" s="83"/>
      <c r="P523" s="83"/>
      <c r="Q523" s="83"/>
      <c r="R523" s="83"/>
      <c r="V523" s="50"/>
      <c r="AB523" s="83"/>
      <c r="AC523" s="83"/>
      <c r="AD523" s="50"/>
      <c r="AE523" s="43"/>
    </row>
    <row r="524" spans="4:31" ht="14.5">
      <c r="D524" s="797"/>
      <c r="F524" s="83"/>
      <c r="G524" s="83"/>
      <c r="H524" s="83"/>
      <c r="I524" s="83"/>
      <c r="J524" s="83"/>
      <c r="K524" s="83"/>
      <c r="L524" s="83"/>
      <c r="M524" s="83"/>
      <c r="N524" s="83"/>
      <c r="O524" s="83"/>
      <c r="P524" s="83"/>
      <c r="Q524" s="83"/>
      <c r="R524" s="83"/>
      <c r="V524" s="50"/>
      <c r="AB524" s="83"/>
      <c r="AC524" s="83"/>
      <c r="AD524" s="50"/>
      <c r="AE524" s="43"/>
    </row>
    <row r="525" spans="4:31" ht="14.5">
      <c r="D525" s="797"/>
      <c r="F525" s="83"/>
      <c r="G525" s="83"/>
      <c r="H525" s="83"/>
      <c r="I525" s="83"/>
      <c r="J525" s="83"/>
      <c r="K525" s="83"/>
      <c r="L525" s="83"/>
      <c r="M525" s="83"/>
      <c r="N525" s="83"/>
      <c r="O525" s="83"/>
      <c r="P525" s="83"/>
      <c r="Q525" s="83"/>
      <c r="R525" s="83"/>
      <c r="V525" s="50"/>
      <c r="AB525" s="83"/>
      <c r="AC525" s="83"/>
      <c r="AD525" s="50"/>
      <c r="AE525" s="43"/>
    </row>
    <row r="526" spans="4:31" ht="14.5">
      <c r="D526" s="797"/>
      <c r="F526" s="83"/>
      <c r="G526" s="83"/>
      <c r="H526" s="83"/>
      <c r="I526" s="83"/>
      <c r="J526" s="83"/>
      <c r="K526" s="83"/>
      <c r="L526" s="83"/>
      <c r="M526" s="83"/>
      <c r="N526" s="83"/>
      <c r="O526" s="83"/>
      <c r="P526" s="83"/>
      <c r="Q526" s="83"/>
      <c r="R526" s="83"/>
      <c r="V526" s="50"/>
      <c r="AB526" s="83"/>
      <c r="AC526" s="83"/>
      <c r="AD526" s="50"/>
      <c r="AE526" s="43"/>
    </row>
    <row r="527" spans="4:31" ht="14.5">
      <c r="D527" s="797"/>
      <c r="F527" s="83"/>
      <c r="G527" s="83"/>
      <c r="H527" s="83"/>
      <c r="I527" s="83"/>
      <c r="J527" s="83"/>
      <c r="K527" s="83"/>
      <c r="L527" s="83"/>
      <c r="M527" s="83"/>
      <c r="N527" s="83"/>
      <c r="O527" s="83"/>
      <c r="P527" s="83"/>
      <c r="Q527" s="83"/>
      <c r="R527" s="83"/>
      <c r="V527" s="50"/>
      <c r="AB527" s="83"/>
      <c r="AC527" s="83"/>
      <c r="AD527" s="50"/>
      <c r="AE527" s="43"/>
    </row>
    <row r="528" spans="4:31" ht="14.5">
      <c r="D528" s="797"/>
      <c r="F528" s="83"/>
      <c r="G528" s="83"/>
      <c r="H528" s="83"/>
      <c r="I528" s="83"/>
      <c r="J528" s="83"/>
      <c r="K528" s="83"/>
      <c r="L528" s="83"/>
      <c r="M528" s="83"/>
      <c r="N528" s="83"/>
      <c r="O528" s="83"/>
      <c r="P528" s="83"/>
      <c r="Q528" s="83"/>
      <c r="R528" s="83"/>
      <c r="V528" s="50"/>
      <c r="AB528" s="83"/>
      <c r="AC528" s="83"/>
      <c r="AD528" s="50"/>
      <c r="AE528" s="43"/>
    </row>
    <row r="529" spans="4:31" ht="14.5">
      <c r="D529" s="797"/>
      <c r="F529" s="83"/>
      <c r="G529" s="83"/>
      <c r="H529" s="83"/>
      <c r="I529" s="83"/>
      <c r="J529" s="83"/>
      <c r="K529" s="83"/>
      <c r="L529" s="83"/>
      <c r="M529" s="83"/>
      <c r="N529" s="83"/>
      <c r="O529" s="83"/>
      <c r="P529" s="83"/>
      <c r="Q529" s="83"/>
      <c r="R529" s="83"/>
      <c r="V529" s="50"/>
      <c r="AB529" s="83"/>
      <c r="AC529" s="83"/>
      <c r="AD529" s="50"/>
      <c r="AE529" s="43"/>
    </row>
    <row r="530" spans="4:31" ht="14.5">
      <c r="D530" s="797"/>
      <c r="F530" s="83"/>
      <c r="G530" s="83"/>
      <c r="H530" s="83"/>
      <c r="I530" s="83"/>
      <c r="J530" s="83"/>
      <c r="K530" s="83"/>
      <c r="L530" s="83"/>
      <c r="M530" s="83"/>
      <c r="N530" s="83"/>
      <c r="O530" s="83"/>
      <c r="P530" s="83"/>
      <c r="Q530" s="83"/>
      <c r="R530" s="83"/>
      <c r="V530" s="50"/>
      <c r="AB530" s="83"/>
      <c r="AC530" s="83"/>
      <c r="AD530" s="50"/>
      <c r="AE530" s="43"/>
    </row>
    <row r="531" spans="4:31" ht="14.5">
      <c r="D531" s="797"/>
      <c r="F531" s="83"/>
      <c r="G531" s="83"/>
      <c r="H531" s="83"/>
      <c r="I531" s="83"/>
      <c r="J531" s="83"/>
      <c r="K531" s="83"/>
      <c r="L531" s="83"/>
      <c r="M531" s="83"/>
      <c r="N531" s="83"/>
      <c r="O531" s="83"/>
      <c r="P531" s="83"/>
      <c r="Q531" s="83"/>
      <c r="R531" s="83"/>
      <c r="V531" s="50"/>
      <c r="AB531" s="83"/>
      <c r="AC531" s="83"/>
      <c r="AD531" s="50"/>
      <c r="AE531" s="43"/>
    </row>
    <row r="532" spans="4:31" ht="14.5">
      <c r="D532" s="797"/>
      <c r="F532" s="83"/>
      <c r="G532" s="83"/>
      <c r="H532" s="83"/>
      <c r="I532" s="83"/>
      <c r="J532" s="83"/>
      <c r="K532" s="83"/>
      <c r="L532" s="83"/>
      <c r="M532" s="83"/>
      <c r="N532" s="83"/>
      <c r="O532" s="83"/>
      <c r="P532" s="83"/>
      <c r="Q532" s="83"/>
      <c r="R532" s="83"/>
      <c r="V532" s="50"/>
      <c r="AB532" s="83"/>
      <c r="AC532" s="83"/>
      <c r="AD532" s="50"/>
      <c r="AE532" s="43"/>
    </row>
    <row r="533" spans="4:31" ht="14.5">
      <c r="D533" s="797"/>
      <c r="F533" s="83"/>
      <c r="G533" s="83"/>
      <c r="H533" s="83"/>
      <c r="I533" s="83"/>
      <c r="J533" s="83"/>
      <c r="K533" s="83"/>
      <c r="L533" s="83"/>
      <c r="M533" s="83"/>
      <c r="N533" s="83"/>
      <c r="O533" s="83"/>
      <c r="P533" s="83"/>
      <c r="Q533" s="83"/>
      <c r="R533" s="83"/>
      <c r="V533" s="50"/>
      <c r="AB533" s="83"/>
      <c r="AC533" s="83"/>
      <c r="AD533" s="50"/>
      <c r="AE533" s="43"/>
    </row>
    <row r="534" spans="4:31" ht="14.5">
      <c r="D534" s="797"/>
      <c r="F534" s="83"/>
      <c r="G534" s="83"/>
      <c r="H534" s="83"/>
      <c r="I534" s="83"/>
      <c r="J534" s="83"/>
      <c r="K534" s="83"/>
      <c r="L534" s="83"/>
      <c r="M534" s="83"/>
      <c r="N534" s="83"/>
      <c r="O534" s="83"/>
      <c r="P534" s="83"/>
      <c r="Q534" s="83"/>
      <c r="R534" s="83"/>
      <c r="V534" s="50"/>
      <c r="AB534" s="83"/>
      <c r="AC534" s="83"/>
      <c r="AD534" s="50"/>
      <c r="AE534" s="43"/>
    </row>
    <row r="535" spans="4:31" ht="14.5">
      <c r="D535" s="797"/>
      <c r="F535" s="83"/>
      <c r="G535" s="83"/>
      <c r="H535" s="83"/>
      <c r="I535" s="83"/>
      <c r="J535" s="83"/>
      <c r="K535" s="83"/>
      <c r="L535" s="83"/>
      <c r="M535" s="83"/>
      <c r="N535" s="83"/>
      <c r="O535" s="83"/>
      <c r="P535" s="83"/>
      <c r="Q535" s="83"/>
      <c r="R535" s="83"/>
      <c r="V535" s="50"/>
      <c r="AB535" s="83"/>
      <c r="AC535" s="83"/>
      <c r="AD535" s="50"/>
      <c r="AE535" s="43"/>
    </row>
    <row r="536" spans="4:31" ht="14.5">
      <c r="D536" s="797"/>
      <c r="F536" s="83"/>
      <c r="G536" s="83"/>
      <c r="H536" s="83"/>
      <c r="I536" s="83"/>
      <c r="J536" s="83"/>
      <c r="K536" s="83"/>
      <c r="L536" s="83"/>
      <c r="M536" s="83"/>
      <c r="N536" s="83"/>
      <c r="O536" s="83"/>
      <c r="P536" s="83"/>
      <c r="Q536" s="83"/>
      <c r="R536" s="83"/>
      <c r="V536" s="50"/>
      <c r="AB536" s="83"/>
      <c r="AC536" s="83"/>
      <c r="AD536" s="50"/>
      <c r="AE536" s="43"/>
    </row>
    <row r="537" spans="4:31" ht="14.5">
      <c r="D537" s="797"/>
      <c r="F537" s="83"/>
      <c r="G537" s="83"/>
      <c r="H537" s="83"/>
      <c r="I537" s="83"/>
      <c r="J537" s="83"/>
      <c r="K537" s="83"/>
      <c r="L537" s="83"/>
      <c r="M537" s="83"/>
      <c r="N537" s="83"/>
      <c r="O537" s="83"/>
      <c r="P537" s="83"/>
      <c r="Q537" s="83"/>
      <c r="R537" s="83"/>
      <c r="V537" s="50"/>
      <c r="AB537" s="83"/>
      <c r="AC537" s="83"/>
      <c r="AD537" s="50"/>
      <c r="AE537" s="43"/>
    </row>
    <row r="538" spans="4:31" ht="14.5">
      <c r="D538" s="797"/>
      <c r="F538" s="83"/>
      <c r="G538" s="83"/>
      <c r="H538" s="83"/>
      <c r="I538" s="83"/>
      <c r="J538" s="83"/>
      <c r="K538" s="83"/>
      <c r="L538" s="83"/>
      <c r="M538" s="83"/>
      <c r="N538" s="83"/>
      <c r="O538" s="83"/>
      <c r="P538" s="83"/>
      <c r="Q538" s="83"/>
      <c r="R538" s="83"/>
      <c r="V538" s="50"/>
      <c r="AB538" s="83"/>
      <c r="AC538" s="83"/>
      <c r="AD538" s="50"/>
      <c r="AE538" s="43"/>
    </row>
    <row r="539" spans="4:31" ht="14.5">
      <c r="D539" s="797"/>
      <c r="F539" s="83"/>
      <c r="G539" s="83"/>
      <c r="H539" s="83"/>
      <c r="I539" s="83"/>
      <c r="J539" s="83"/>
      <c r="K539" s="83"/>
      <c r="L539" s="83"/>
      <c r="M539" s="83"/>
      <c r="N539" s="83"/>
      <c r="O539" s="83"/>
      <c r="P539" s="83"/>
      <c r="Q539" s="83"/>
      <c r="R539" s="83"/>
      <c r="V539" s="50"/>
      <c r="AB539" s="83"/>
      <c r="AC539" s="83"/>
      <c r="AD539" s="50"/>
      <c r="AE539" s="43"/>
    </row>
    <row r="540" spans="4:31" ht="14.5">
      <c r="D540" s="797"/>
      <c r="F540" s="83"/>
      <c r="G540" s="83"/>
      <c r="H540" s="83"/>
      <c r="I540" s="83"/>
      <c r="J540" s="83"/>
      <c r="K540" s="83"/>
      <c r="L540" s="83"/>
      <c r="M540" s="83"/>
      <c r="N540" s="83"/>
      <c r="O540" s="83"/>
      <c r="P540" s="83"/>
      <c r="Q540" s="83"/>
      <c r="R540" s="83"/>
      <c r="V540" s="50"/>
      <c r="AB540" s="83"/>
      <c r="AC540" s="83"/>
      <c r="AD540" s="50"/>
      <c r="AE540" s="43"/>
    </row>
    <row r="541" spans="4:31" ht="14.5">
      <c r="D541" s="797"/>
      <c r="F541" s="83"/>
      <c r="G541" s="83"/>
      <c r="H541" s="83"/>
      <c r="I541" s="83"/>
      <c r="J541" s="83"/>
      <c r="K541" s="83"/>
      <c r="L541" s="83"/>
      <c r="M541" s="83"/>
      <c r="N541" s="83"/>
      <c r="O541" s="83"/>
      <c r="P541" s="83"/>
      <c r="Q541" s="83"/>
      <c r="R541" s="83"/>
      <c r="V541" s="50"/>
      <c r="AB541" s="83"/>
      <c r="AC541" s="83"/>
      <c r="AD541" s="50"/>
      <c r="AE541" s="43"/>
    </row>
    <row r="542" spans="4:31" ht="14.5">
      <c r="D542" s="797"/>
      <c r="F542" s="83"/>
      <c r="G542" s="83"/>
      <c r="H542" s="83"/>
      <c r="I542" s="83"/>
      <c r="J542" s="83"/>
      <c r="K542" s="83"/>
      <c r="L542" s="83"/>
      <c r="M542" s="83"/>
      <c r="N542" s="83"/>
      <c r="O542" s="83"/>
      <c r="P542" s="83"/>
      <c r="Q542" s="83"/>
      <c r="R542" s="83"/>
      <c r="V542" s="50"/>
      <c r="AB542" s="83"/>
      <c r="AC542" s="83"/>
      <c r="AD542" s="50"/>
      <c r="AE542" s="43"/>
    </row>
    <row r="543" spans="4:31" ht="14.5">
      <c r="D543" s="797"/>
      <c r="F543" s="83"/>
      <c r="G543" s="83"/>
      <c r="H543" s="83"/>
      <c r="I543" s="83"/>
      <c r="J543" s="83"/>
      <c r="K543" s="83"/>
      <c r="L543" s="83"/>
      <c r="M543" s="83"/>
      <c r="N543" s="83"/>
      <c r="O543" s="83"/>
      <c r="P543" s="83"/>
      <c r="Q543" s="83"/>
      <c r="R543" s="83"/>
      <c r="V543" s="50"/>
      <c r="AB543" s="83"/>
      <c r="AC543" s="83"/>
      <c r="AD543" s="50"/>
      <c r="AE543" s="43"/>
    </row>
    <row r="544" spans="4:31" ht="14.5">
      <c r="D544" s="797"/>
      <c r="F544" s="83"/>
      <c r="G544" s="83"/>
      <c r="H544" s="83"/>
      <c r="I544" s="83"/>
      <c r="J544" s="83"/>
      <c r="K544" s="83"/>
      <c r="L544" s="83"/>
      <c r="M544" s="83"/>
      <c r="N544" s="83"/>
      <c r="O544" s="83"/>
      <c r="P544" s="83"/>
      <c r="Q544" s="83"/>
      <c r="R544" s="83"/>
      <c r="V544" s="50"/>
      <c r="AB544" s="83"/>
      <c r="AC544" s="83"/>
      <c r="AD544" s="50"/>
      <c r="AE544" s="43"/>
    </row>
    <row r="545" spans="4:31" ht="14.5">
      <c r="D545" s="797"/>
      <c r="F545" s="83"/>
      <c r="G545" s="83"/>
      <c r="H545" s="83"/>
      <c r="I545" s="83"/>
      <c r="J545" s="83"/>
      <c r="K545" s="83"/>
      <c r="L545" s="83"/>
      <c r="M545" s="83"/>
      <c r="N545" s="83"/>
      <c r="O545" s="83"/>
      <c r="P545" s="83"/>
      <c r="Q545" s="83"/>
      <c r="R545" s="83"/>
      <c r="V545" s="50"/>
      <c r="AB545" s="83"/>
      <c r="AC545" s="83"/>
      <c r="AD545" s="50"/>
      <c r="AE545" s="43"/>
    </row>
    <row r="546" spans="4:31" ht="14.5">
      <c r="D546" s="797"/>
      <c r="F546" s="83"/>
      <c r="G546" s="83"/>
      <c r="H546" s="83"/>
      <c r="I546" s="83"/>
      <c r="J546" s="83"/>
      <c r="K546" s="83"/>
      <c r="L546" s="83"/>
      <c r="M546" s="83"/>
      <c r="N546" s="83"/>
      <c r="O546" s="83"/>
      <c r="P546" s="83"/>
      <c r="Q546" s="83"/>
      <c r="R546" s="83"/>
      <c r="V546" s="50"/>
      <c r="AB546" s="83"/>
      <c r="AC546" s="83"/>
      <c r="AD546" s="50"/>
      <c r="AE546" s="43"/>
    </row>
    <row r="547" spans="4:31" ht="14.5">
      <c r="D547" s="797"/>
      <c r="F547" s="83"/>
      <c r="G547" s="83"/>
      <c r="H547" s="83"/>
      <c r="I547" s="83"/>
      <c r="J547" s="83"/>
      <c r="K547" s="83"/>
      <c r="L547" s="83"/>
      <c r="M547" s="83"/>
      <c r="N547" s="83"/>
      <c r="O547" s="83"/>
      <c r="P547" s="83"/>
      <c r="Q547" s="83"/>
      <c r="R547" s="83"/>
      <c r="V547" s="50"/>
      <c r="AB547" s="83"/>
      <c r="AC547" s="83"/>
      <c r="AD547" s="50"/>
      <c r="AE547" s="43"/>
    </row>
    <row r="548" spans="4:31" ht="14.5">
      <c r="D548" s="797"/>
      <c r="F548" s="83"/>
      <c r="G548" s="83"/>
      <c r="H548" s="83"/>
      <c r="I548" s="83"/>
      <c r="J548" s="83"/>
      <c r="K548" s="83"/>
      <c r="L548" s="83"/>
      <c r="M548" s="83"/>
      <c r="N548" s="83"/>
      <c r="O548" s="83"/>
      <c r="P548" s="83"/>
      <c r="Q548" s="83"/>
      <c r="R548" s="83"/>
      <c r="V548" s="50"/>
      <c r="AB548" s="83"/>
      <c r="AC548" s="83"/>
      <c r="AD548" s="50"/>
      <c r="AE548" s="43"/>
    </row>
    <row r="549" spans="4:31" ht="14.5">
      <c r="D549" s="797"/>
      <c r="F549" s="83"/>
      <c r="G549" s="83"/>
      <c r="H549" s="83"/>
      <c r="I549" s="83"/>
      <c r="J549" s="83"/>
      <c r="K549" s="83"/>
      <c r="L549" s="83"/>
      <c r="M549" s="83"/>
      <c r="N549" s="83"/>
      <c r="O549" s="83"/>
      <c r="P549" s="83"/>
      <c r="Q549" s="83"/>
      <c r="R549" s="83"/>
      <c r="V549" s="50"/>
      <c r="AB549" s="83"/>
      <c r="AC549" s="83"/>
      <c r="AD549" s="50"/>
      <c r="AE549" s="43"/>
    </row>
    <row r="550" spans="4:31" ht="14.5">
      <c r="D550" s="797"/>
      <c r="F550" s="83"/>
      <c r="G550" s="83"/>
      <c r="H550" s="83"/>
      <c r="I550" s="83"/>
      <c r="J550" s="83"/>
      <c r="K550" s="83"/>
      <c r="L550" s="83"/>
      <c r="M550" s="83"/>
      <c r="N550" s="83"/>
      <c r="O550" s="83"/>
      <c r="P550" s="83"/>
      <c r="Q550" s="83"/>
      <c r="R550" s="83"/>
      <c r="V550" s="50"/>
      <c r="AB550" s="83"/>
      <c r="AC550" s="83"/>
      <c r="AD550" s="50"/>
      <c r="AE550" s="43"/>
    </row>
    <row r="551" spans="4:31" ht="14.5">
      <c r="D551" s="797"/>
      <c r="F551" s="83"/>
      <c r="G551" s="83"/>
      <c r="H551" s="83"/>
      <c r="I551" s="83"/>
      <c r="J551" s="83"/>
      <c r="K551" s="83"/>
      <c r="L551" s="83"/>
      <c r="M551" s="83"/>
      <c r="N551" s="83"/>
      <c r="O551" s="83"/>
      <c r="P551" s="83"/>
      <c r="Q551" s="83"/>
      <c r="R551" s="83"/>
      <c r="V551" s="50"/>
      <c r="AB551" s="83"/>
      <c r="AC551" s="83"/>
      <c r="AD551" s="50"/>
      <c r="AE551" s="43"/>
    </row>
    <row r="552" spans="4:31" ht="14.5">
      <c r="D552" s="797"/>
      <c r="F552" s="83"/>
      <c r="G552" s="83"/>
      <c r="H552" s="83"/>
      <c r="I552" s="83"/>
      <c r="J552" s="83"/>
      <c r="K552" s="83"/>
      <c r="L552" s="83"/>
      <c r="M552" s="83"/>
      <c r="N552" s="83"/>
      <c r="O552" s="83"/>
      <c r="P552" s="83"/>
      <c r="Q552" s="83"/>
      <c r="R552" s="83"/>
      <c r="V552" s="50"/>
      <c r="AB552" s="83"/>
      <c r="AC552" s="83"/>
      <c r="AD552" s="50"/>
      <c r="AE552" s="43"/>
    </row>
    <row r="553" spans="4:31" ht="14.5">
      <c r="D553" s="797"/>
      <c r="F553" s="83"/>
      <c r="G553" s="83"/>
      <c r="H553" s="83"/>
      <c r="I553" s="83"/>
      <c r="J553" s="83"/>
      <c r="K553" s="83"/>
      <c r="L553" s="83"/>
      <c r="M553" s="83"/>
      <c r="N553" s="83"/>
      <c r="O553" s="83"/>
      <c r="P553" s="83"/>
      <c r="Q553" s="83"/>
      <c r="R553" s="83"/>
      <c r="V553" s="50"/>
      <c r="AB553" s="83"/>
      <c r="AC553" s="83"/>
      <c r="AD553" s="50"/>
      <c r="AE553" s="43"/>
    </row>
    <row r="554" spans="4:31" ht="14.5">
      <c r="D554" s="797"/>
      <c r="F554" s="83"/>
      <c r="G554" s="83"/>
      <c r="H554" s="83"/>
      <c r="I554" s="83"/>
      <c r="J554" s="83"/>
      <c r="K554" s="83"/>
      <c r="L554" s="83"/>
      <c r="M554" s="83"/>
      <c r="N554" s="83"/>
      <c r="O554" s="83"/>
      <c r="P554" s="83"/>
      <c r="Q554" s="83"/>
      <c r="R554" s="83"/>
      <c r="V554" s="50"/>
      <c r="AB554" s="83"/>
      <c r="AC554" s="83"/>
      <c r="AD554" s="50"/>
      <c r="AE554" s="43"/>
    </row>
    <row r="555" spans="4:31" ht="14.5">
      <c r="D555" s="797"/>
      <c r="F555" s="83"/>
      <c r="G555" s="83"/>
      <c r="H555" s="83"/>
      <c r="I555" s="83"/>
      <c r="J555" s="83"/>
      <c r="K555" s="83"/>
      <c r="L555" s="83"/>
      <c r="M555" s="83"/>
      <c r="N555" s="83"/>
      <c r="O555" s="83"/>
      <c r="P555" s="83"/>
      <c r="Q555" s="83"/>
      <c r="R555" s="83"/>
      <c r="V555" s="50"/>
      <c r="AB555" s="83"/>
      <c r="AC555" s="83"/>
      <c r="AD555" s="50"/>
      <c r="AE555" s="43"/>
    </row>
    <row r="556" spans="4:31" ht="14.5">
      <c r="D556" s="797"/>
      <c r="F556" s="83"/>
      <c r="G556" s="83"/>
      <c r="H556" s="83"/>
      <c r="I556" s="83"/>
      <c r="J556" s="83"/>
      <c r="K556" s="83"/>
      <c r="L556" s="83"/>
      <c r="M556" s="83"/>
      <c r="N556" s="83"/>
      <c r="O556" s="83"/>
      <c r="P556" s="83"/>
      <c r="Q556" s="83"/>
      <c r="R556" s="83"/>
      <c r="V556" s="50"/>
      <c r="AB556" s="83"/>
      <c r="AC556" s="83"/>
      <c r="AD556" s="50"/>
      <c r="AE556" s="43"/>
    </row>
    <row r="557" spans="4:31" ht="14.5">
      <c r="D557" s="797"/>
      <c r="F557" s="83"/>
      <c r="G557" s="83"/>
      <c r="H557" s="83"/>
      <c r="I557" s="83"/>
      <c r="J557" s="83"/>
      <c r="K557" s="83"/>
      <c r="L557" s="83"/>
      <c r="M557" s="83"/>
      <c r="N557" s="83"/>
      <c r="O557" s="83"/>
      <c r="P557" s="83"/>
      <c r="Q557" s="83"/>
      <c r="R557" s="83"/>
      <c r="V557" s="50"/>
      <c r="AB557" s="83"/>
      <c r="AC557" s="83"/>
      <c r="AD557" s="50"/>
      <c r="AE557" s="43"/>
    </row>
    <row r="558" spans="4:31" ht="14.5">
      <c r="D558" s="797"/>
      <c r="F558" s="83"/>
      <c r="G558" s="83"/>
      <c r="H558" s="83"/>
      <c r="I558" s="83"/>
      <c r="J558" s="83"/>
      <c r="K558" s="83"/>
      <c r="L558" s="83"/>
      <c r="M558" s="83"/>
      <c r="N558" s="83"/>
      <c r="O558" s="83"/>
      <c r="P558" s="83"/>
      <c r="Q558" s="83"/>
      <c r="R558" s="83"/>
      <c r="V558" s="50"/>
      <c r="AB558" s="83"/>
      <c r="AC558" s="83"/>
      <c r="AD558" s="50"/>
      <c r="AE558" s="43"/>
    </row>
    <row r="559" spans="4:31" ht="14.5">
      <c r="D559" s="797"/>
      <c r="F559" s="83"/>
      <c r="G559" s="83"/>
      <c r="H559" s="83"/>
      <c r="I559" s="83"/>
      <c r="J559" s="83"/>
      <c r="K559" s="83"/>
      <c r="L559" s="83"/>
      <c r="M559" s="83"/>
      <c r="N559" s="83"/>
      <c r="O559" s="83"/>
      <c r="P559" s="83"/>
      <c r="Q559" s="83"/>
      <c r="R559" s="83"/>
      <c r="V559" s="50"/>
      <c r="AB559" s="83"/>
      <c r="AC559" s="83"/>
      <c r="AD559" s="50"/>
      <c r="AE559" s="43"/>
    </row>
    <row r="560" spans="4:31" ht="14.5">
      <c r="D560" s="797"/>
      <c r="F560" s="83"/>
      <c r="G560" s="83"/>
      <c r="H560" s="83"/>
      <c r="I560" s="83"/>
      <c r="J560" s="83"/>
      <c r="K560" s="83"/>
      <c r="L560" s="83"/>
      <c r="M560" s="83"/>
      <c r="N560" s="83"/>
      <c r="O560" s="83"/>
      <c r="P560" s="83"/>
      <c r="Q560" s="83"/>
      <c r="R560" s="83"/>
      <c r="V560" s="50"/>
      <c r="AB560" s="83"/>
      <c r="AC560" s="83"/>
      <c r="AD560" s="50"/>
      <c r="AE560" s="43"/>
    </row>
    <row r="561" spans="4:31" ht="14.5">
      <c r="D561" s="797"/>
      <c r="F561" s="83"/>
      <c r="G561" s="83"/>
      <c r="H561" s="83"/>
      <c r="I561" s="83"/>
      <c r="J561" s="83"/>
      <c r="K561" s="83"/>
      <c r="L561" s="83"/>
      <c r="M561" s="83"/>
      <c r="N561" s="83"/>
      <c r="O561" s="83"/>
      <c r="P561" s="83"/>
      <c r="Q561" s="83"/>
      <c r="R561" s="83"/>
      <c r="V561" s="50"/>
      <c r="AB561" s="83"/>
      <c r="AC561" s="83"/>
      <c r="AD561" s="50"/>
      <c r="AE561" s="43"/>
    </row>
    <row r="562" spans="4:31" ht="14.5">
      <c r="D562" s="797"/>
      <c r="F562" s="83"/>
      <c r="G562" s="83"/>
      <c r="H562" s="83"/>
      <c r="I562" s="83"/>
      <c r="J562" s="83"/>
      <c r="K562" s="83"/>
      <c r="L562" s="83"/>
      <c r="M562" s="83"/>
      <c r="N562" s="83"/>
      <c r="O562" s="83"/>
      <c r="P562" s="83"/>
      <c r="Q562" s="83"/>
      <c r="R562" s="83"/>
      <c r="V562" s="50"/>
      <c r="AB562" s="83"/>
      <c r="AC562" s="83"/>
      <c r="AD562" s="50"/>
      <c r="AE562" s="43"/>
    </row>
    <row r="563" spans="4:31" ht="14.5">
      <c r="D563" s="797"/>
      <c r="F563" s="83"/>
      <c r="G563" s="83"/>
      <c r="H563" s="83"/>
      <c r="I563" s="83"/>
      <c r="J563" s="83"/>
      <c r="K563" s="83"/>
      <c r="L563" s="83"/>
      <c r="M563" s="83"/>
      <c r="N563" s="83"/>
      <c r="O563" s="83"/>
      <c r="P563" s="83"/>
      <c r="Q563" s="83"/>
      <c r="R563" s="83"/>
      <c r="V563" s="50"/>
      <c r="AB563" s="83"/>
      <c r="AC563" s="83"/>
      <c r="AD563" s="50"/>
      <c r="AE563" s="43"/>
    </row>
    <row r="564" spans="4:31" ht="14.5">
      <c r="D564" s="797"/>
      <c r="F564" s="83"/>
      <c r="G564" s="83"/>
      <c r="H564" s="83"/>
      <c r="I564" s="83"/>
      <c r="J564" s="83"/>
      <c r="K564" s="83"/>
      <c r="L564" s="83"/>
      <c r="M564" s="83"/>
      <c r="N564" s="83"/>
      <c r="O564" s="83"/>
      <c r="P564" s="83"/>
      <c r="Q564" s="83"/>
      <c r="R564" s="83"/>
      <c r="V564" s="50"/>
      <c r="AB564" s="83"/>
      <c r="AC564" s="83"/>
      <c r="AD564" s="50"/>
      <c r="AE564" s="43"/>
    </row>
    <row r="565" spans="4:31" ht="14.5">
      <c r="D565" s="797"/>
      <c r="F565" s="83"/>
      <c r="G565" s="83"/>
      <c r="H565" s="83"/>
      <c r="I565" s="83"/>
      <c r="J565" s="83"/>
      <c r="K565" s="83"/>
      <c r="L565" s="83"/>
      <c r="M565" s="83"/>
      <c r="N565" s="83"/>
      <c r="O565" s="83"/>
      <c r="P565" s="83"/>
      <c r="Q565" s="83"/>
      <c r="R565" s="83"/>
      <c r="V565" s="50"/>
      <c r="AB565" s="83"/>
      <c r="AC565" s="83"/>
      <c r="AD565" s="50"/>
      <c r="AE565" s="43"/>
    </row>
    <row r="566" spans="4:31" ht="14.5">
      <c r="D566" s="797"/>
      <c r="F566" s="83"/>
      <c r="G566" s="83"/>
      <c r="H566" s="83"/>
      <c r="I566" s="83"/>
      <c r="J566" s="83"/>
      <c r="K566" s="83"/>
      <c r="L566" s="83"/>
      <c r="M566" s="83"/>
      <c r="N566" s="83"/>
      <c r="O566" s="83"/>
      <c r="P566" s="83"/>
      <c r="Q566" s="83"/>
      <c r="R566" s="83"/>
      <c r="V566" s="50"/>
      <c r="AB566" s="83"/>
      <c r="AC566" s="83"/>
      <c r="AD566" s="50"/>
      <c r="AE566" s="43"/>
    </row>
    <row r="567" spans="4:31" ht="14.5">
      <c r="D567" s="797"/>
      <c r="F567" s="83"/>
      <c r="G567" s="83"/>
      <c r="H567" s="83"/>
      <c r="I567" s="83"/>
      <c r="J567" s="83"/>
      <c r="K567" s="83"/>
      <c r="L567" s="83"/>
      <c r="M567" s="83"/>
      <c r="N567" s="83"/>
      <c r="O567" s="83"/>
      <c r="P567" s="83"/>
      <c r="Q567" s="83"/>
      <c r="R567" s="83"/>
      <c r="V567" s="50"/>
      <c r="AB567" s="83"/>
      <c r="AC567" s="83"/>
      <c r="AD567" s="50"/>
      <c r="AE567" s="43"/>
    </row>
    <row r="568" spans="4:31" ht="14.5">
      <c r="D568" s="797"/>
      <c r="F568" s="83"/>
      <c r="G568" s="83"/>
      <c r="H568" s="83"/>
      <c r="I568" s="83"/>
      <c r="J568" s="83"/>
      <c r="K568" s="83"/>
      <c r="L568" s="83"/>
      <c r="M568" s="83"/>
      <c r="N568" s="83"/>
      <c r="O568" s="83"/>
      <c r="P568" s="83"/>
      <c r="Q568" s="83"/>
      <c r="R568" s="83"/>
      <c r="V568" s="50"/>
      <c r="AB568" s="83"/>
      <c r="AC568" s="83"/>
      <c r="AD568" s="50"/>
      <c r="AE568" s="43"/>
    </row>
    <row r="569" spans="4:31" ht="14.5">
      <c r="D569" s="797"/>
      <c r="F569" s="83"/>
      <c r="G569" s="83"/>
      <c r="H569" s="83"/>
      <c r="I569" s="83"/>
      <c r="J569" s="83"/>
      <c r="K569" s="83"/>
      <c r="L569" s="83"/>
      <c r="M569" s="83"/>
      <c r="N569" s="83"/>
      <c r="O569" s="83"/>
      <c r="P569" s="83"/>
      <c r="Q569" s="83"/>
      <c r="R569" s="83"/>
      <c r="V569" s="50"/>
      <c r="AB569" s="83"/>
      <c r="AC569" s="83"/>
      <c r="AD569" s="50"/>
      <c r="AE569" s="43"/>
    </row>
    <row r="570" spans="4:31" ht="14.5">
      <c r="D570" s="797"/>
      <c r="F570" s="83"/>
      <c r="G570" s="83"/>
      <c r="H570" s="83"/>
      <c r="I570" s="83"/>
      <c r="J570" s="83"/>
      <c r="K570" s="83"/>
      <c r="L570" s="83"/>
      <c r="M570" s="83"/>
      <c r="N570" s="83"/>
      <c r="O570" s="83"/>
      <c r="P570" s="83"/>
      <c r="Q570" s="83"/>
      <c r="R570" s="83"/>
      <c r="V570" s="50"/>
      <c r="AB570" s="83"/>
      <c r="AC570" s="83"/>
      <c r="AD570" s="50"/>
      <c r="AE570" s="43"/>
    </row>
    <row r="571" spans="4:31" ht="14.5">
      <c r="D571" s="797"/>
      <c r="F571" s="83"/>
      <c r="G571" s="83"/>
      <c r="H571" s="83"/>
      <c r="I571" s="83"/>
      <c r="J571" s="83"/>
      <c r="K571" s="83"/>
      <c r="L571" s="83"/>
      <c r="M571" s="83"/>
      <c r="N571" s="83"/>
      <c r="O571" s="83"/>
      <c r="P571" s="83"/>
      <c r="Q571" s="83"/>
      <c r="R571" s="83"/>
      <c r="V571" s="50"/>
      <c r="AB571" s="83"/>
      <c r="AC571" s="83"/>
      <c r="AD571" s="50"/>
      <c r="AE571" s="43"/>
    </row>
    <row r="572" spans="4:31" ht="14.5">
      <c r="D572" s="797"/>
      <c r="F572" s="83"/>
      <c r="G572" s="83"/>
      <c r="H572" s="83"/>
      <c r="I572" s="83"/>
      <c r="J572" s="83"/>
      <c r="K572" s="83"/>
      <c r="L572" s="83"/>
      <c r="M572" s="83"/>
      <c r="N572" s="83"/>
      <c r="O572" s="83"/>
      <c r="P572" s="83"/>
      <c r="Q572" s="83"/>
      <c r="R572" s="83"/>
      <c r="V572" s="50"/>
      <c r="AB572" s="83"/>
      <c r="AC572" s="83"/>
      <c r="AD572" s="50"/>
      <c r="AE572" s="43"/>
    </row>
    <row r="573" spans="4:31" ht="14.5">
      <c r="D573" s="797"/>
      <c r="F573" s="83"/>
      <c r="G573" s="83"/>
      <c r="H573" s="83"/>
      <c r="I573" s="83"/>
      <c r="J573" s="83"/>
      <c r="K573" s="83"/>
      <c r="L573" s="83"/>
      <c r="M573" s="83"/>
      <c r="N573" s="83"/>
      <c r="O573" s="83"/>
      <c r="P573" s="83"/>
      <c r="Q573" s="83"/>
      <c r="R573" s="83"/>
      <c r="V573" s="50"/>
      <c r="AB573" s="83"/>
      <c r="AC573" s="83"/>
      <c r="AD573" s="50"/>
      <c r="AE573" s="43"/>
    </row>
    <row r="574" spans="4:31" ht="14.5">
      <c r="D574" s="797"/>
      <c r="F574" s="83"/>
      <c r="G574" s="83"/>
      <c r="H574" s="83"/>
      <c r="I574" s="83"/>
      <c r="J574" s="83"/>
      <c r="K574" s="83"/>
      <c r="L574" s="83"/>
      <c r="M574" s="83"/>
      <c r="N574" s="83"/>
      <c r="O574" s="83"/>
      <c r="P574" s="83"/>
      <c r="Q574" s="83"/>
      <c r="R574" s="83"/>
      <c r="V574" s="50"/>
      <c r="AB574" s="83"/>
      <c r="AC574" s="83"/>
      <c r="AD574" s="50"/>
      <c r="AE574" s="43"/>
    </row>
    <row r="575" spans="4:31" ht="14.5">
      <c r="D575" s="797"/>
      <c r="F575" s="83"/>
      <c r="G575" s="83"/>
      <c r="H575" s="83"/>
      <c r="I575" s="83"/>
      <c r="J575" s="83"/>
      <c r="K575" s="83"/>
      <c r="L575" s="83"/>
      <c r="M575" s="83"/>
      <c r="N575" s="83"/>
      <c r="O575" s="83"/>
      <c r="P575" s="83"/>
      <c r="Q575" s="83"/>
      <c r="R575" s="83"/>
      <c r="V575" s="50"/>
      <c r="AB575" s="83"/>
      <c r="AC575" s="83"/>
      <c r="AD575" s="50"/>
      <c r="AE575" s="43"/>
    </row>
    <row r="576" spans="4:31" ht="14.5">
      <c r="D576" s="797"/>
      <c r="F576" s="83"/>
      <c r="G576" s="83"/>
      <c r="H576" s="83"/>
      <c r="I576" s="83"/>
      <c r="J576" s="83"/>
      <c r="K576" s="83"/>
      <c r="L576" s="83"/>
      <c r="M576" s="83"/>
      <c r="N576" s="83"/>
      <c r="O576" s="83"/>
      <c r="P576" s="83"/>
      <c r="Q576" s="83"/>
      <c r="R576" s="83"/>
      <c r="V576" s="50"/>
      <c r="AB576" s="83"/>
      <c r="AC576" s="83"/>
      <c r="AD576" s="50"/>
      <c r="AE576" s="43"/>
    </row>
    <row r="577" spans="4:31" ht="14.5">
      <c r="D577" s="797"/>
      <c r="F577" s="83"/>
      <c r="G577" s="83"/>
      <c r="H577" s="83"/>
      <c r="I577" s="83"/>
      <c r="J577" s="83"/>
      <c r="K577" s="83"/>
      <c r="L577" s="83"/>
      <c r="M577" s="83"/>
      <c r="N577" s="83"/>
      <c r="O577" s="83"/>
      <c r="P577" s="83"/>
      <c r="Q577" s="83"/>
      <c r="R577" s="83"/>
      <c r="V577" s="50"/>
      <c r="AB577" s="83"/>
      <c r="AC577" s="83"/>
      <c r="AD577" s="50"/>
      <c r="AE577" s="43"/>
    </row>
    <row r="578" spans="4:31" ht="14.5">
      <c r="D578" s="797"/>
      <c r="F578" s="83"/>
      <c r="G578" s="83"/>
      <c r="H578" s="83"/>
      <c r="I578" s="83"/>
      <c r="J578" s="83"/>
      <c r="K578" s="83"/>
      <c r="L578" s="83"/>
      <c r="M578" s="83"/>
      <c r="N578" s="83"/>
      <c r="O578" s="83"/>
      <c r="P578" s="83"/>
      <c r="Q578" s="83"/>
      <c r="R578" s="83"/>
      <c r="V578" s="50"/>
      <c r="AB578" s="83"/>
      <c r="AC578" s="83"/>
      <c r="AD578" s="50"/>
      <c r="AE578" s="43"/>
    </row>
    <row r="579" spans="4:31" ht="14.5">
      <c r="D579" s="797"/>
      <c r="F579" s="83"/>
      <c r="G579" s="83"/>
      <c r="H579" s="83"/>
      <c r="I579" s="83"/>
      <c r="J579" s="83"/>
      <c r="K579" s="83"/>
      <c r="L579" s="83"/>
      <c r="M579" s="83"/>
      <c r="N579" s="83"/>
      <c r="O579" s="83"/>
      <c r="P579" s="83"/>
      <c r="Q579" s="83"/>
      <c r="R579" s="83"/>
      <c r="V579" s="50"/>
      <c r="AB579" s="83"/>
      <c r="AC579" s="83"/>
      <c r="AD579" s="50"/>
      <c r="AE579" s="43"/>
    </row>
    <row r="580" spans="4:31" ht="14.5">
      <c r="D580" s="797"/>
      <c r="F580" s="83"/>
      <c r="G580" s="83"/>
      <c r="H580" s="83"/>
      <c r="I580" s="83"/>
      <c r="J580" s="83"/>
      <c r="K580" s="83"/>
      <c r="L580" s="83"/>
      <c r="M580" s="83"/>
      <c r="N580" s="83"/>
      <c r="O580" s="83"/>
      <c r="P580" s="83"/>
      <c r="Q580" s="83"/>
      <c r="R580" s="83"/>
      <c r="V580" s="50"/>
      <c r="AB580" s="83"/>
      <c r="AC580" s="83"/>
      <c r="AD580" s="50"/>
      <c r="AE580" s="43"/>
    </row>
    <row r="581" spans="4:31" ht="14.5">
      <c r="D581" s="797"/>
      <c r="F581" s="83"/>
      <c r="G581" s="83"/>
      <c r="H581" s="83"/>
      <c r="I581" s="83"/>
      <c r="J581" s="83"/>
      <c r="K581" s="83"/>
      <c r="L581" s="83"/>
      <c r="M581" s="83"/>
      <c r="N581" s="83"/>
      <c r="O581" s="83"/>
      <c r="P581" s="83"/>
      <c r="Q581" s="83"/>
      <c r="R581" s="83"/>
      <c r="V581" s="50"/>
      <c r="AB581" s="83"/>
      <c r="AC581" s="83"/>
      <c r="AD581" s="50"/>
      <c r="AE581" s="43"/>
    </row>
    <row r="582" spans="4:31" ht="14.5">
      <c r="D582" s="797"/>
      <c r="F582" s="83"/>
      <c r="G582" s="83"/>
      <c r="H582" s="83"/>
      <c r="I582" s="83"/>
      <c r="J582" s="83"/>
      <c r="K582" s="83"/>
      <c r="L582" s="83"/>
      <c r="M582" s="83"/>
      <c r="N582" s="83"/>
      <c r="O582" s="83"/>
      <c r="P582" s="83"/>
      <c r="Q582" s="83"/>
      <c r="R582" s="83"/>
      <c r="V582" s="50"/>
      <c r="AB582" s="83"/>
      <c r="AC582" s="83"/>
      <c r="AD582" s="50"/>
      <c r="AE582" s="43"/>
    </row>
    <row r="583" spans="4:31" ht="14.5">
      <c r="D583" s="797"/>
      <c r="F583" s="83"/>
      <c r="G583" s="83"/>
      <c r="H583" s="83"/>
      <c r="I583" s="83"/>
      <c r="J583" s="83"/>
      <c r="K583" s="83"/>
      <c r="L583" s="83"/>
      <c r="M583" s="83"/>
      <c r="N583" s="83"/>
      <c r="O583" s="83"/>
      <c r="P583" s="83"/>
      <c r="Q583" s="83"/>
      <c r="R583" s="83"/>
      <c r="V583" s="50"/>
      <c r="AB583" s="83"/>
      <c r="AC583" s="83"/>
      <c r="AD583" s="50"/>
      <c r="AE583" s="43"/>
    </row>
    <row r="584" spans="4:31" ht="14.5">
      <c r="D584" s="797"/>
      <c r="F584" s="83"/>
      <c r="G584" s="83"/>
      <c r="H584" s="83"/>
      <c r="I584" s="83"/>
      <c r="J584" s="83"/>
      <c r="K584" s="83"/>
      <c r="L584" s="83"/>
      <c r="M584" s="83"/>
      <c r="N584" s="83"/>
      <c r="O584" s="83"/>
      <c r="P584" s="83"/>
      <c r="Q584" s="83"/>
      <c r="R584" s="83"/>
      <c r="V584" s="50"/>
      <c r="AB584" s="83"/>
      <c r="AC584" s="83"/>
      <c r="AD584" s="50"/>
      <c r="AE584" s="43"/>
    </row>
    <row r="585" spans="4:31" ht="14.5">
      <c r="D585" s="797"/>
      <c r="F585" s="83"/>
      <c r="G585" s="83"/>
      <c r="H585" s="83"/>
      <c r="I585" s="83"/>
      <c r="J585" s="83"/>
      <c r="K585" s="83"/>
      <c r="L585" s="83"/>
      <c r="M585" s="83"/>
      <c r="N585" s="83"/>
      <c r="O585" s="83"/>
      <c r="P585" s="83"/>
      <c r="Q585" s="83"/>
      <c r="R585" s="83"/>
      <c r="V585" s="50"/>
      <c r="AB585" s="83"/>
      <c r="AC585" s="83"/>
      <c r="AD585" s="50"/>
      <c r="AE585" s="43"/>
    </row>
    <row r="586" spans="4:31" ht="14.5">
      <c r="D586" s="797"/>
      <c r="F586" s="83"/>
      <c r="G586" s="83"/>
      <c r="H586" s="83"/>
      <c r="I586" s="83"/>
      <c r="J586" s="83"/>
      <c r="K586" s="83"/>
      <c r="L586" s="83"/>
      <c r="M586" s="83"/>
      <c r="N586" s="83"/>
      <c r="O586" s="83"/>
      <c r="P586" s="83"/>
      <c r="Q586" s="83"/>
      <c r="R586" s="83"/>
      <c r="V586" s="50"/>
      <c r="AB586" s="83"/>
      <c r="AC586" s="83"/>
      <c r="AD586" s="50"/>
      <c r="AE586" s="43"/>
    </row>
    <row r="587" spans="4:31" ht="14.5">
      <c r="D587" s="797"/>
      <c r="F587" s="83"/>
      <c r="G587" s="83"/>
      <c r="H587" s="83"/>
      <c r="I587" s="83"/>
      <c r="J587" s="83"/>
      <c r="K587" s="83"/>
      <c r="L587" s="83"/>
      <c r="M587" s="83"/>
      <c r="N587" s="83"/>
      <c r="O587" s="83"/>
      <c r="P587" s="83"/>
      <c r="Q587" s="83"/>
      <c r="R587" s="83"/>
      <c r="V587" s="50"/>
      <c r="AB587" s="83"/>
      <c r="AC587" s="83"/>
      <c r="AD587" s="50"/>
      <c r="AE587" s="43"/>
    </row>
    <row r="588" spans="4:31" ht="14.5">
      <c r="D588" s="797"/>
      <c r="F588" s="83"/>
      <c r="G588" s="83"/>
      <c r="H588" s="83"/>
      <c r="I588" s="83"/>
      <c r="J588" s="83"/>
      <c r="K588" s="83"/>
      <c r="L588" s="83"/>
      <c r="M588" s="83"/>
      <c r="N588" s="83"/>
      <c r="O588" s="83"/>
      <c r="P588" s="83"/>
      <c r="Q588" s="83"/>
      <c r="R588" s="83"/>
      <c r="V588" s="50"/>
      <c r="AB588" s="83"/>
      <c r="AC588" s="83"/>
      <c r="AD588" s="50"/>
      <c r="AE588" s="43"/>
    </row>
    <row r="589" spans="4:31" ht="14.5">
      <c r="D589" s="797"/>
      <c r="F589" s="83"/>
      <c r="G589" s="83"/>
      <c r="H589" s="83"/>
      <c r="I589" s="83"/>
      <c r="J589" s="83"/>
      <c r="K589" s="83"/>
      <c r="L589" s="83"/>
      <c r="M589" s="83"/>
      <c r="N589" s="83"/>
      <c r="O589" s="83"/>
      <c r="P589" s="83"/>
      <c r="Q589" s="83"/>
      <c r="R589" s="83"/>
      <c r="V589" s="50"/>
      <c r="AB589" s="83"/>
      <c r="AC589" s="83"/>
      <c r="AD589" s="50"/>
      <c r="AE589" s="43"/>
    </row>
    <row r="590" spans="4:31" ht="14.5">
      <c r="D590" s="797"/>
      <c r="F590" s="83"/>
      <c r="G590" s="83"/>
      <c r="H590" s="83"/>
      <c r="I590" s="83"/>
      <c r="J590" s="83"/>
      <c r="K590" s="83"/>
      <c r="L590" s="83"/>
      <c r="M590" s="83"/>
      <c r="N590" s="83"/>
      <c r="O590" s="83"/>
      <c r="P590" s="83"/>
      <c r="Q590" s="83"/>
      <c r="R590" s="83"/>
      <c r="V590" s="50"/>
      <c r="AB590" s="83"/>
      <c r="AC590" s="83"/>
      <c r="AD590" s="50"/>
      <c r="AE590" s="43"/>
    </row>
    <row r="591" spans="4:31" ht="14.5">
      <c r="D591" s="797"/>
      <c r="F591" s="83"/>
      <c r="G591" s="83"/>
      <c r="H591" s="83"/>
      <c r="I591" s="83"/>
      <c r="J591" s="83"/>
      <c r="K591" s="83"/>
      <c r="L591" s="83"/>
      <c r="M591" s="83"/>
      <c r="N591" s="83"/>
      <c r="O591" s="83"/>
      <c r="P591" s="83"/>
      <c r="Q591" s="83"/>
      <c r="R591" s="83"/>
      <c r="V591" s="50"/>
      <c r="AB591" s="83"/>
      <c r="AC591" s="83"/>
      <c r="AD591" s="50"/>
      <c r="AE591" s="43"/>
    </row>
    <row r="592" spans="4:31" ht="14.5">
      <c r="D592" s="797"/>
      <c r="F592" s="83"/>
      <c r="G592" s="83"/>
      <c r="H592" s="83"/>
      <c r="I592" s="83"/>
      <c r="J592" s="83"/>
      <c r="K592" s="83"/>
      <c r="L592" s="83"/>
      <c r="M592" s="83"/>
      <c r="N592" s="83"/>
      <c r="O592" s="83"/>
      <c r="P592" s="83"/>
      <c r="Q592" s="83"/>
      <c r="R592" s="83"/>
      <c r="V592" s="50"/>
      <c r="AB592" s="83"/>
      <c r="AC592" s="83"/>
      <c r="AD592" s="50"/>
      <c r="AE592" s="43"/>
    </row>
    <row r="593" spans="4:31" ht="14.5">
      <c r="D593" s="797"/>
      <c r="F593" s="83"/>
      <c r="G593" s="83"/>
      <c r="H593" s="83"/>
      <c r="I593" s="83"/>
      <c r="J593" s="83"/>
      <c r="K593" s="83"/>
      <c r="L593" s="83"/>
      <c r="M593" s="83"/>
      <c r="N593" s="83"/>
      <c r="O593" s="83"/>
      <c r="P593" s="83"/>
      <c r="Q593" s="83"/>
      <c r="R593" s="83"/>
      <c r="V593" s="50"/>
      <c r="AB593" s="83"/>
      <c r="AC593" s="83"/>
      <c r="AD593" s="50"/>
      <c r="AE593" s="43"/>
    </row>
    <row r="594" spans="4:31" ht="14.5">
      <c r="D594" s="797"/>
      <c r="F594" s="83"/>
      <c r="G594" s="83"/>
      <c r="H594" s="83"/>
      <c r="I594" s="83"/>
      <c r="J594" s="83"/>
      <c r="K594" s="83"/>
      <c r="L594" s="83"/>
      <c r="M594" s="83"/>
      <c r="N594" s="83"/>
      <c r="O594" s="83"/>
      <c r="P594" s="83"/>
      <c r="Q594" s="83"/>
      <c r="R594" s="83"/>
      <c r="V594" s="50"/>
      <c r="AB594" s="83"/>
      <c r="AC594" s="83"/>
      <c r="AD594" s="50"/>
      <c r="AE594" s="43"/>
    </row>
    <row r="595" spans="4:31" ht="14.5">
      <c r="D595" s="797"/>
      <c r="F595" s="83"/>
      <c r="G595" s="83"/>
      <c r="H595" s="83"/>
      <c r="I595" s="83"/>
      <c r="J595" s="83"/>
      <c r="K595" s="83"/>
      <c r="L595" s="83"/>
      <c r="M595" s="83"/>
      <c r="N595" s="83"/>
      <c r="O595" s="83"/>
      <c r="P595" s="83"/>
      <c r="Q595" s="83"/>
      <c r="R595" s="83"/>
      <c r="V595" s="50"/>
      <c r="AB595" s="83"/>
      <c r="AC595" s="83"/>
      <c r="AD595" s="50"/>
      <c r="AE595" s="43"/>
    </row>
    <row r="596" spans="4:31" ht="14.5">
      <c r="D596" s="797"/>
      <c r="F596" s="83"/>
      <c r="G596" s="83"/>
      <c r="H596" s="83"/>
      <c r="I596" s="83"/>
      <c r="J596" s="83"/>
      <c r="K596" s="83"/>
      <c r="L596" s="83"/>
      <c r="M596" s="83"/>
      <c r="N596" s="83"/>
      <c r="O596" s="83"/>
      <c r="P596" s="83"/>
      <c r="Q596" s="83"/>
      <c r="R596" s="83"/>
      <c r="V596" s="50"/>
      <c r="AB596" s="83"/>
      <c r="AC596" s="83"/>
      <c r="AD596" s="50"/>
      <c r="AE596" s="43"/>
    </row>
    <row r="597" spans="4:31" ht="14.5">
      <c r="D597" s="797"/>
      <c r="F597" s="83"/>
      <c r="G597" s="83"/>
      <c r="H597" s="83"/>
      <c r="I597" s="83"/>
      <c r="J597" s="83"/>
      <c r="K597" s="83"/>
      <c r="L597" s="83"/>
      <c r="M597" s="83"/>
      <c r="N597" s="83"/>
      <c r="O597" s="83"/>
      <c r="P597" s="83"/>
      <c r="Q597" s="83"/>
      <c r="R597" s="83"/>
      <c r="V597" s="50"/>
      <c r="AB597" s="83"/>
      <c r="AC597" s="83"/>
      <c r="AD597" s="50"/>
      <c r="AE597" s="43"/>
    </row>
    <row r="598" spans="4:31" ht="14.5">
      <c r="D598" s="797"/>
      <c r="F598" s="83"/>
      <c r="G598" s="83"/>
      <c r="H598" s="83"/>
      <c r="I598" s="83"/>
      <c r="J598" s="83"/>
      <c r="K598" s="83"/>
      <c r="L598" s="83"/>
      <c r="M598" s="83"/>
      <c r="N598" s="83"/>
      <c r="O598" s="83"/>
      <c r="P598" s="83"/>
      <c r="Q598" s="83"/>
      <c r="R598" s="83"/>
      <c r="V598" s="50"/>
      <c r="AB598" s="83"/>
      <c r="AC598" s="83"/>
      <c r="AD598" s="50"/>
      <c r="AE598" s="43"/>
    </row>
    <row r="599" spans="4:31" ht="14.5">
      <c r="D599" s="797"/>
      <c r="F599" s="83"/>
      <c r="G599" s="83"/>
      <c r="H599" s="83"/>
      <c r="I599" s="83"/>
      <c r="J599" s="83"/>
      <c r="K599" s="83"/>
      <c r="L599" s="83"/>
      <c r="M599" s="83"/>
      <c r="N599" s="83"/>
      <c r="O599" s="83"/>
      <c r="P599" s="83"/>
      <c r="Q599" s="83"/>
      <c r="R599" s="83"/>
      <c r="V599" s="50"/>
      <c r="AB599" s="83"/>
      <c r="AC599" s="83"/>
      <c r="AD599" s="50"/>
      <c r="AE599" s="43"/>
    </row>
    <row r="600" spans="4:31" ht="14.5">
      <c r="D600" s="797"/>
      <c r="F600" s="83"/>
      <c r="G600" s="83"/>
      <c r="H600" s="83"/>
      <c r="I600" s="83"/>
      <c r="J600" s="83"/>
      <c r="K600" s="83"/>
      <c r="L600" s="83"/>
      <c r="M600" s="83"/>
      <c r="N600" s="83"/>
      <c r="O600" s="83"/>
      <c r="P600" s="83"/>
      <c r="Q600" s="83"/>
      <c r="R600" s="83"/>
      <c r="V600" s="50"/>
      <c r="AB600" s="83"/>
      <c r="AC600" s="83"/>
      <c r="AD600" s="50"/>
      <c r="AE600" s="43"/>
    </row>
    <row r="601" spans="4:31" ht="14.5">
      <c r="D601" s="797"/>
      <c r="F601" s="83"/>
      <c r="G601" s="83"/>
      <c r="H601" s="83"/>
      <c r="I601" s="83"/>
      <c r="J601" s="83"/>
      <c r="K601" s="83"/>
      <c r="L601" s="83"/>
      <c r="M601" s="83"/>
      <c r="N601" s="83"/>
      <c r="O601" s="83"/>
      <c r="P601" s="83"/>
      <c r="Q601" s="83"/>
      <c r="R601" s="83"/>
      <c r="V601" s="50"/>
      <c r="AB601" s="83"/>
      <c r="AC601" s="83"/>
      <c r="AD601" s="50"/>
      <c r="AE601" s="43"/>
    </row>
    <row r="602" spans="4:31" ht="14.5">
      <c r="D602" s="797"/>
      <c r="F602" s="83"/>
      <c r="G602" s="83"/>
      <c r="H602" s="83"/>
      <c r="I602" s="83"/>
      <c r="J602" s="83"/>
      <c r="K602" s="83"/>
      <c r="L602" s="83"/>
      <c r="M602" s="83"/>
      <c r="N602" s="83"/>
      <c r="O602" s="83"/>
      <c r="P602" s="83"/>
      <c r="Q602" s="83"/>
      <c r="R602" s="83"/>
      <c r="V602" s="50"/>
      <c r="AB602" s="83"/>
      <c r="AC602" s="83"/>
      <c r="AD602" s="50"/>
      <c r="AE602" s="43"/>
    </row>
    <row r="603" spans="4:31" ht="14.5">
      <c r="D603" s="797"/>
      <c r="F603" s="83"/>
      <c r="G603" s="83"/>
      <c r="H603" s="83"/>
      <c r="I603" s="83"/>
      <c r="J603" s="83"/>
      <c r="K603" s="83"/>
      <c r="L603" s="83"/>
      <c r="M603" s="83"/>
      <c r="N603" s="83"/>
      <c r="O603" s="83"/>
      <c r="P603" s="83"/>
      <c r="Q603" s="83"/>
      <c r="R603" s="83"/>
      <c r="V603" s="50"/>
      <c r="AB603" s="83"/>
      <c r="AC603" s="83"/>
      <c r="AD603" s="50"/>
      <c r="AE603" s="43"/>
    </row>
    <row r="604" spans="4:31" ht="14.5">
      <c r="D604" s="797"/>
      <c r="F604" s="83"/>
      <c r="G604" s="83"/>
      <c r="H604" s="83"/>
      <c r="I604" s="83"/>
      <c r="J604" s="83"/>
      <c r="K604" s="83"/>
      <c r="L604" s="83"/>
      <c r="M604" s="83"/>
      <c r="N604" s="83"/>
      <c r="O604" s="83"/>
      <c r="P604" s="83"/>
      <c r="Q604" s="83"/>
      <c r="R604" s="83"/>
      <c r="V604" s="50"/>
      <c r="AB604" s="83"/>
      <c r="AC604" s="83"/>
      <c r="AD604" s="50"/>
      <c r="AE604" s="43"/>
    </row>
    <row r="605" spans="4:31" ht="14.5">
      <c r="D605" s="797"/>
      <c r="F605" s="83"/>
      <c r="G605" s="83"/>
      <c r="H605" s="83"/>
      <c r="I605" s="83"/>
      <c r="J605" s="83"/>
      <c r="K605" s="83"/>
      <c r="L605" s="83"/>
      <c r="M605" s="83"/>
      <c r="N605" s="83"/>
      <c r="O605" s="83"/>
      <c r="P605" s="83"/>
      <c r="Q605" s="83"/>
      <c r="R605" s="83"/>
      <c r="V605" s="50"/>
      <c r="AB605" s="83"/>
      <c r="AC605" s="83"/>
      <c r="AD605" s="50"/>
      <c r="AE605" s="43"/>
    </row>
    <row r="606" spans="4:31" ht="14.5">
      <c r="D606" s="797"/>
      <c r="F606" s="83"/>
      <c r="G606" s="83"/>
      <c r="H606" s="83"/>
      <c r="I606" s="83"/>
      <c r="J606" s="83"/>
      <c r="K606" s="83"/>
      <c r="L606" s="83"/>
      <c r="M606" s="83"/>
      <c r="N606" s="83"/>
      <c r="O606" s="83"/>
      <c r="P606" s="83"/>
      <c r="Q606" s="83"/>
      <c r="R606" s="83"/>
      <c r="V606" s="50"/>
      <c r="AB606" s="83"/>
      <c r="AC606" s="83"/>
      <c r="AD606" s="50"/>
      <c r="AE606" s="43"/>
    </row>
    <row r="607" spans="4:31" ht="14.5">
      <c r="D607" s="797"/>
      <c r="F607" s="83"/>
      <c r="G607" s="83"/>
      <c r="H607" s="83"/>
      <c r="I607" s="83"/>
      <c r="J607" s="83"/>
      <c r="K607" s="83"/>
      <c r="L607" s="83"/>
      <c r="M607" s="83"/>
      <c r="N607" s="83"/>
      <c r="O607" s="83"/>
      <c r="P607" s="83"/>
      <c r="Q607" s="83"/>
      <c r="R607" s="83"/>
      <c r="V607" s="50"/>
      <c r="AB607" s="83"/>
      <c r="AC607" s="83"/>
      <c r="AD607" s="50"/>
      <c r="AE607" s="43"/>
    </row>
    <row r="608" spans="4:31" ht="14.5">
      <c r="D608" s="797"/>
      <c r="F608" s="83"/>
      <c r="G608" s="83"/>
      <c r="H608" s="83"/>
      <c r="I608" s="83"/>
      <c r="J608" s="83"/>
      <c r="K608" s="83"/>
      <c r="L608" s="83"/>
      <c r="M608" s="83"/>
      <c r="N608" s="83"/>
      <c r="O608" s="83"/>
      <c r="P608" s="83"/>
      <c r="Q608" s="83"/>
      <c r="R608" s="83"/>
      <c r="V608" s="50"/>
      <c r="AB608" s="83"/>
      <c r="AC608" s="83"/>
      <c r="AD608" s="50"/>
      <c r="AE608" s="43"/>
    </row>
    <row r="609" spans="4:31" ht="14.5">
      <c r="D609" s="797"/>
      <c r="F609" s="83"/>
      <c r="G609" s="83"/>
      <c r="H609" s="83"/>
      <c r="I609" s="83"/>
      <c r="J609" s="83"/>
      <c r="K609" s="83"/>
      <c r="L609" s="83"/>
      <c r="M609" s="83"/>
      <c r="N609" s="83"/>
      <c r="O609" s="83"/>
      <c r="P609" s="83"/>
      <c r="Q609" s="83"/>
      <c r="R609" s="83"/>
      <c r="V609" s="50"/>
      <c r="AB609" s="83"/>
      <c r="AC609" s="83"/>
      <c r="AD609" s="50"/>
      <c r="AE609" s="43"/>
    </row>
    <row r="610" spans="4:31" ht="14.5">
      <c r="D610" s="797"/>
      <c r="F610" s="83"/>
      <c r="G610" s="83"/>
      <c r="H610" s="83"/>
      <c r="I610" s="83"/>
      <c r="J610" s="83"/>
      <c r="K610" s="83"/>
      <c r="L610" s="83"/>
      <c r="M610" s="83"/>
      <c r="N610" s="83"/>
      <c r="O610" s="83"/>
      <c r="P610" s="83"/>
      <c r="Q610" s="83"/>
      <c r="R610" s="83"/>
      <c r="V610" s="50"/>
      <c r="AB610" s="83"/>
      <c r="AC610" s="83"/>
      <c r="AD610" s="50"/>
      <c r="AE610" s="43"/>
    </row>
    <row r="611" spans="4:31" ht="14.5">
      <c r="D611" s="797"/>
      <c r="F611" s="83"/>
      <c r="G611" s="83"/>
      <c r="H611" s="83"/>
      <c r="I611" s="83"/>
      <c r="J611" s="83"/>
      <c r="K611" s="83"/>
      <c r="L611" s="83"/>
      <c r="M611" s="83"/>
      <c r="N611" s="83"/>
      <c r="O611" s="83"/>
      <c r="P611" s="83"/>
      <c r="Q611" s="83"/>
      <c r="R611" s="83"/>
      <c r="V611" s="50"/>
      <c r="AB611" s="83"/>
      <c r="AC611" s="83"/>
      <c r="AD611" s="50"/>
      <c r="AE611" s="43"/>
    </row>
    <row r="612" spans="4:31" ht="14.5">
      <c r="D612" s="797"/>
      <c r="F612" s="83"/>
      <c r="G612" s="83"/>
      <c r="H612" s="83"/>
      <c r="I612" s="83"/>
      <c r="J612" s="83"/>
      <c r="K612" s="83"/>
      <c r="L612" s="83"/>
      <c r="M612" s="83"/>
      <c r="N612" s="83"/>
      <c r="O612" s="83"/>
      <c r="P612" s="83"/>
      <c r="Q612" s="83"/>
      <c r="R612" s="83"/>
      <c r="V612" s="50"/>
      <c r="AB612" s="83"/>
      <c r="AC612" s="83"/>
      <c r="AD612" s="50"/>
      <c r="AE612" s="43"/>
    </row>
    <row r="613" spans="4:31" ht="14.5">
      <c r="D613" s="797"/>
      <c r="F613" s="83"/>
      <c r="G613" s="83"/>
      <c r="H613" s="83"/>
      <c r="I613" s="83"/>
      <c r="J613" s="83"/>
      <c r="K613" s="83"/>
      <c r="L613" s="83"/>
      <c r="M613" s="83"/>
      <c r="N613" s="83"/>
      <c r="O613" s="83"/>
      <c r="P613" s="83"/>
      <c r="Q613" s="83"/>
      <c r="R613" s="83"/>
      <c r="V613" s="50"/>
      <c r="AB613" s="83"/>
      <c r="AC613" s="83"/>
      <c r="AD613" s="50"/>
      <c r="AE613" s="43"/>
    </row>
    <row r="614" spans="4:31" ht="14.5">
      <c r="D614" s="797"/>
      <c r="F614" s="83"/>
      <c r="G614" s="83"/>
      <c r="H614" s="83"/>
      <c r="I614" s="83"/>
      <c r="J614" s="83"/>
      <c r="K614" s="83"/>
      <c r="L614" s="83"/>
      <c r="M614" s="83"/>
      <c r="N614" s="83"/>
      <c r="O614" s="83"/>
      <c r="P614" s="83"/>
      <c r="Q614" s="83"/>
      <c r="R614" s="83"/>
      <c r="V614" s="50"/>
      <c r="AB614" s="83"/>
      <c r="AC614" s="83"/>
      <c r="AD614" s="50"/>
      <c r="AE614" s="43"/>
    </row>
    <row r="615" spans="4:31" ht="14.5">
      <c r="D615" s="797"/>
      <c r="F615" s="83"/>
      <c r="G615" s="83"/>
      <c r="H615" s="83"/>
      <c r="I615" s="83"/>
      <c r="J615" s="83"/>
      <c r="K615" s="83"/>
      <c r="L615" s="83"/>
      <c r="M615" s="83"/>
      <c r="N615" s="83"/>
      <c r="O615" s="83"/>
      <c r="P615" s="83"/>
      <c r="Q615" s="83"/>
      <c r="R615" s="83"/>
      <c r="V615" s="50"/>
      <c r="AB615" s="83"/>
      <c r="AC615" s="83"/>
      <c r="AD615" s="50"/>
      <c r="AE615" s="43"/>
    </row>
    <row r="616" spans="4:31" ht="14.5">
      <c r="D616" s="797"/>
      <c r="F616" s="83"/>
      <c r="G616" s="83"/>
      <c r="H616" s="83"/>
      <c r="I616" s="83"/>
      <c r="J616" s="83"/>
      <c r="K616" s="83"/>
      <c r="L616" s="83"/>
      <c r="M616" s="83"/>
      <c r="N616" s="83"/>
      <c r="O616" s="83"/>
      <c r="P616" s="83"/>
      <c r="Q616" s="83"/>
      <c r="R616" s="83"/>
      <c r="V616" s="50"/>
      <c r="AB616" s="83"/>
      <c r="AC616" s="83"/>
      <c r="AD616" s="50"/>
      <c r="AE616" s="43"/>
    </row>
    <row r="617" spans="4:31" ht="14.5">
      <c r="D617" s="797"/>
      <c r="F617" s="83"/>
      <c r="G617" s="83"/>
      <c r="H617" s="83"/>
      <c r="I617" s="83"/>
      <c r="J617" s="83"/>
      <c r="K617" s="83"/>
      <c r="L617" s="83"/>
      <c r="M617" s="83"/>
      <c r="N617" s="83"/>
      <c r="O617" s="83"/>
      <c r="P617" s="83"/>
      <c r="Q617" s="83"/>
      <c r="R617" s="83"/>
      <c r="V617" s="50"/>
      <c r="AB617" s="83"/>
      <c r="AC617" s="83"/>
      <c r="AD617" s="50"/>
      <c r="AE617" s="43"/>
    </row>
    <row r="618" spans="4:31" ht="14.5">
      <c r="D618" s="797"/>
      <c r="F618" s="83"/>
      <c r="G618" s="83"/>
      <c r="H618" s="83"/>
      <c r="I618" s="83"/>
      <c r="J618" s="83"/>
      <c r="K618" s="83"/>
      <c r="L618" s="83"/>
      <c r="M618" s="83"/>
      <c r="N618" s="83"/>
      <c r="O618" s="83"/>
      <c r="P618" s="83"/>
      <c r="Q618" s="83"/>
      <c r="R618" s="83"/>
      <c r="V618" s="50"/>
      <c r="AB618" s="83"/>
      <c r="AC618" s="83"/>
      <c r="AD618" s="50"/>
      <c r="AE618" s="43"/>
    </row>
    <row r="619" spans="4:31" ht="14.5">
      <c r="D619" s="797"/>
      <c r="F619" s="83"/>
      <c r="G619" s="83"/>
      <c r="H619" s="83"/>
      <c r="I619" s="83"/>
      <c r="J619" s="83"/>
      <c r="K619" s="83"/>
      <c r="L619" s="83"/>
      <c r="M619" s="83"/>
      <c r="N619" s="83"/>
      <c r="O619" s="83"/>
      <c r="P619" s="83"/>
      <c r="Q619" s="83"/>
      <c r="R619" s="83"/>
      <c r="V619" s="50"/>
      <c r="AB619" s="83"/>
      <c r="AC619" s="83"/>
      <c r="AD619" s="50"/>
      <c r="AE619" s="43"/>
    </row>
    <row r="620" spans="4:31" ht="14.5">
      <c r="D620" s="797"/>
      <c r="F620" s="83"/>
      <c r="G620" s="83"/>
      <c r="H620" s="83"/>
      <c r="I620" s="83"/>
      <c r="J620" s="83"/>
      <c r="K620" s="83"/>
      <c r="L620" s="83"/>
      <c r="M620" s="83"/>
      <c r="N620" s="83"/>
      <c r="O620" s="83"/>
      <c r="P620" s="83"/>
      <c r="Q620" s="83"/>
      <c r="R620" s="83"/>
      <c r="V620" s="50"/>
      <c r="AB620" s="83"/>
      <c r="AC620" s="83"/>
      <c r="AD620" s="50"/>
      <c r="AE620" s="43"/>
    </row>
    <row r="621" spans="4:31" ht="14.5">
      <c r="D621" s="797"/>
      <c r="F621" s="83"/>
      <c r="G621" s="83"/>
      <c r="H621" s="83"/>
      <c r="I621" s="83"/>
      <c r="J621" s="83"/>
      <c r="K621" s="83"/>
      <c r="L621" s="83"/>
      <c r="M621" s="83"/>
      <c r="N621" s="83"/>
      <c r="O621" s="83"/>
      <c r="P621" s="83"/>
      <c r="Q621" s="83"/>
      <c r="R621" s="83"/>
      <c r="V621" s="50"/>
      <c r="AB621" s="83"/>
      <c r="AC621" s="83"/>
      <c r="AD621" s="50"/>
      <c r="AE621" s="43"/>
    </row>
    <row r="622" spans="4:31" ht="14.5">
      <c r="D622" s="797"/>
      <c r="F622" s="83"/>
      <c r="G622" s="83"/>
      <c r="H622" s="83"/>
      <c r="I622" s="83"/>
      <c r="J622" s="83"/>
      <c r="K622" s="83"/>
      <c r="L622" s="83"/>
      <c r="M622" s="83"/>
      <c r="N622" s="83"/>
      <c r="O622" s="83"/>
      <c r="P622" s="83"/>
      <c r="Q622" s="83"/>
      <c r="R622" s="83"/>
      <c r="V622" s="50"/>
      <c r="AB622" s="83"/>
      <c r="AC622" s="83"/>
      <c r="AD622" s="50"/>
      <c r="AE622" s="43"/>
    </row>
    <row r="623" spans="4:31" ht="14.5">
      <c r="D623" s="797"/>
      <c r="F623" s="83"/>
      <c r="G623" s="83"/>
      <c r="H623" s="83"/>
      <c r="I623" s="83"/>
      <c r="J623" s="83"/>
      <c r="K623" s="83"/>
      <c r="L623" s="83"/>
      <c r="M623" s="83"/>
      <c r="N623" s="83"/>
      <c r="O623" s="83"/>
      <c r="P623" s="83"/>
      <c r="Q623" s="83"/>
      <c r="R623" s="83"/>
      <c r="V623" s="50"/>
      <c r="AB623" s="83"/>
      <c r="AC623" s="83"/>
      <c r="AD623" s="50"/>
      <c r="AE623" s="43"/>
    </row>
    <row r="624" spans="4:31" ht="14.5">
      <c r="D624" s="797"/>
      <c r="F624" s="83"/>
      <c r="G624" s="83"/>
      <c r="H624" s="83"/>
      <c r="I624" s="83"/>
      <c r="J624" s="83"/>
      <c r="K624" s="83"/>
      <c r="L624" s="83"/>
      <c r="M624" s="83"/>
      <c r="N624" s="83"/>
      <c r="O624" s="83"/>
      <c r="P624" s="83"/>
      <c r="Q624" s="83"/>
      <c r="R624" s="83"/>
      <c r="V624" s="50"/>
      <c r="AB624" s="83"/>
      <c r="AC624" s="83"/>
      <c r="AD624" s="50"/>
      <c r="AE624" s="43"/>
    </row>
    <row r="625" spans="4:31" ht="14.5">
      <c r="D625" s="797"/>
      <c r="F625" s="83"/>
      <c r="G625" s="83"/>
      <c r="H625" s="83"/>
      <c r="I625" s="83"/>
      <c r="J625" s="83"/>
      <c r="K625" s="83"/>
      <c r="L625" s="83"/>
      <c r="M625" s="83"/>
      <c r="N625" s="83"/>
      <c r="O625" s="83"/>
      <c r="P625" s="83"/>
      <c r="Q625" s="83"/>
      <c r="R625" s="83"/>
      <c r="V625" s="50"/>
      <c r="AB625" s="83"/>
      <c r="AC625" s="83"/>
      <c r="AD625" s="50"/>
      <c r="AE625" s="43"/>
    </row>
    <row r="626" spans="4:31" ht="14.5">
      <c r="D626" s="797"/>
      <c r="F626" s="83"/>
      <c r="G626" s="83"/>
      <c r="H626" s="83"/>
      <c r="I626" s="83"/>
      <c r="J626" s="83"/>
      <c r="K626" s="83"/>
      <c r="L626" s="83"/>
      <c r="M626" s="83"/>
      <c r="N626" s="83"/>
      <c r="O626" s="83"/>
      <c r="P626" s="83"/>
      <c r="Q626" s="83"/>
      <c r="R626" s="83"/>
      <c r="V626" s="50"/>
      <c r="AB626" s="83"/>
      <c r="AC626" s="83"/>
      <c r="AD626" s="50"/>
      <c r="AE626" s="43"/>
    </row>
    <row r="627" spans="4:31" ht="14.5">
      <c r="D627" s="797"/>
      <c r="F627" s="83"/>
      <c r="G627" s="83"/>
      <c r="H627" s="83"/>
      <c r="I627" s="83"/>
      <c r="J627" s="83"/>
      <c r="K627" s="83"/>
      <c r="L627" s="83"/>
      <c r="M627" s="83"/>
      <c r="N627" s="83"/>
      <c r="O627" s="83"/>
      <c r="P627" s="83"/>
      <c r="Q627" s="83"/>
      <c r="R627" s="83"/>
      <c r="V627" s="50"/>
      <c r="AB627" s="83"/>
      <c r="AC627" s="83"/>
      <c r="AD627" s="50"/>
      <c r="AE627" s="43"/>
    </row>
    <row r="628" spans="4:31" ht="14.5">
      <c r="D628" s="797"/>
      <c r="F628" s="83"/>
      <c r="G628" s="83"/>
      <c r="H628" s="83"/>
      <c r="I628" s="83"/>
      <c r="J628" s="83"/>
      <c r="K628" s="83"/>
      <c r="L628" s="83"/>
      <c r="M628" s="83"/>
      <c r="N628" s="83"/>
      <c r="O628" s="83"/>
      <c r="P628" s="83"/>
      <c r="Q628" s="83"/>
      <c r="R628" s="83"/>
      <c r="V628" s="50"/>
      <c r="AB628" s="83"/>
      <c r="AC628" s="83"/>
      <c r="AD628" s="50"/>
      <c r="AE628" s="43"/>
    </row>
    <row r="629" spans="4:31" ht="14.5">
      <c r="D629" s="797"/>
      <c r="F629" s="83"/>
      <c r="G629" s="83"/>
      <c r="H629" s="83"/>
      <c r="I629" s="83"/>
      <c r="J629" s="83"/>
      <c r="K629" s="83"/>
      <c r="L629" s="83"/>
      <c r="M629" s="83"/>
      <c r="N629" s="83"/>
      <c r="O629" s="83"/>
      <c r="P629" s="83"/>
      <c r="Q629" s="83"/>
      <c r="R629" s="83"/>
      <c r="V629" s="50"/>
      <c r="AB629" s="83"/>
      <c r="AC629" s="83"/>
      <c r="AD629" s="50"/>
      <c r="AE629" s="43"/>
    </row>
    <row r="630" spans="4:31" ht="14.5">
      <c r="D630" s="797"/>
      <c r="F630" s="83"/>
      <c r="G630" s="83"/>
      <c r="H630" s="83"/>
      <c r="I630" s="83"/>
      <c r="J630" s="83"/>
      <c r="K630" s="83"/>
      <c r="L630" s="83"/>
      <c r="M630" s="83"/>
      <c r="N630" s="83"/>
      <c r="O630" s="83"/>
      <c r="P630" s="83"/>
      <c r="Q630" s="83"/>
      <c r="R630" s="83"/>
      <c r="V630" s="50"/>
      <c r="AB630" s="83"/>
      <c r="AC630" s="83"/>
      <c r="AD630" s="50"/>
      <c r="AE630" s="43"/>
    </row>
    <row r="631" spans="4:31" ht="14.5">
      <c r="D631" s="797"/>
      <c r="F631" s="83"/>
      <c r="G631" s="83"/>
      <c r="H631" s="83"/>
      <c r="I631" s="83"/>
      <c r="J631" s="83"/>
      <c r="K631" s="83"/>
      <c r="L631" s="83"/>
      <c r="M631" s="83"/>
      <c r="N631" s="83"/>
      <c r="O631" s="83"/>
      <c r="P631" s="83"/>
      <c r="Q631" s="83"/>
      <c r="R631" s="83"/>
      <c r="V631" s="50"/>
      <c r="AB631" s="83"/>
      <c r="AC631" s="83"/>
      <c r="AD631" s="50"/>
      <c r="AE631" s="43"/>
    </row>
    <row r="632" spans="4:31" ht="14.5">
      <c r="D632" s="797"/>
      <c r="F632" s="83"/>
      <c r="G632" s="83"/>
      <c r="H632" s="83"/>
      <c r="I632" s="83"/>
      <c r="J632" s="83"/>
      <c r="K632" s="83"/>
      <c r="L632" s="83"/>
      <c r="M632" s="83"/>
      <c r="N632" s="83"/>
      <c r="O632" s="83"/>
      <c r="P632" s="83"/>
      <c r="Q632" s="83"/>
      <c r="R632" s="83"/>
      <c r="V632" s="50"/>
      <c r="AB632" s="83"/>
      <c r="AC632" s="83"/>
      <c r="AD632" s="50"/>
      <c r="AE632" s="43"/>
    </row>
    <row r="633" spans="4:31" ht="14.5">
      <c r="D633" s="797"/>
      <c r="F633" s="83"/>
      <c r="G633" s="83"/>
      <c r="H633" s="83"/>
      <c r="I633" s="83"/>
      <c r="J633" s="83"/>
      <c r="K633" s="83"/>
      <c r="L633" s="83"/>
      <c r="M633" s="83"/>
      <c r="N633" s="83"/>
      <c r="O633" s="83"/>
      <c r="P633" s="83"/>
      <c r="Q633" s="83"/>
      <c r="R633" s="83"/>
      <c r="V633" s="50"/>
      <c r="AB633" s="83"/>
      <c r="AC633" s="83"/>
      <c r="AD633" s="50"/>
      <c r="AE633" s="43"/>
    </row>
    <row r="634" spans="4:31" ht="14.5">
      <c r="D634" s="797"/>
      <c r="F634" s="83"/>
      <c r="G634" s="83"/>
      <c r="H634" s="83"/>
      <c r="I634" s="83"/>
      <c r="J634" s="83"/>
      <c r="K634" s="83"/>
      <c r="L634" s="83"/>
      <c r="M634" s="83"/>
      <c r="N634" s="83"/>
      <c r="O634" s="83"/>
      <c r="P634" s="83"/>
      <c r="Q634" s="83"/>
      <c r="R634" s="83"/>
      <c r="V634" s="50"/>
      <c r="AB634" s="83"/>
      <c r="AC634" s="83"/>
      <c r="AD634" s="50"/>
      <c r="AE634" s="43"/>
    </row>
    <row r="635" spans="4:31" ht="14.5">
      <c r="D635" s="797"/>
      <c r="F635" s="83"/>
      <c r="G635" s="83"/>
      <c r="H635" s="83"/>
      <c r="I635" s="83"/>
      <c r="J635" s="83"/>
      <c r="K635" s="83"/>
      <c r="L635" s="83"/>
      <c r="M635" s="83"/>
      <c r="N635" s="83"/>
      <c r="O635" s="83"/>
      <c r="P635" s="83"/>
      <c r="Q635" s="83"/>
      <c r="R635" s="83"/>
      <c r="V635" s="50"/>
      <c r="AB635" s="83"/>
      <c r="AC635" s="83"/>
      <c r="AD635" s="50"/>
      <c r="AE635" s="43"/>
    </row>
    <row r="636" spans="4:31" ht="14.5">
      <c r="D636" s="797"/>
      <c r="F636" s="83"/>
      <c r="G636" s="83"/>
      <c r="H636" s="83"/>
      <c r="I636" s="83"/>
      <c r="J636" s="83"/>
      <c r="K636" s="83"/>
      <c r="L636" s="83"/>
      <c r="M636" s="83"/>
      <c r="N636" s="83"/>
      <c r="O636" s="83"/>
      <c r="P636" s="83"/>
      <c r="Q636" s="83"/>
      <c r="R636" s="83"/>
      <c r="V636" s="50"/>
      <c r="AB636" s="83"/>
      <c r="AC636" s="83"/>
      <c r="AD636" s="50"/>
      <c r="AE636" s="43"/>
    </row>
    <row r="637" spans="4:31" ht="14.5">
      <c r="D637" s="797"/>
      <c r="F637" s="83"/>
      <c r="G637" s="83"/>
      <c r="H637" s="83"/>
      <c r="I637" s="83"/>
      <c r="J637" s="83"/>
      <c r="K637" s="83"/>
      <c r="L637" s="83"/>
      <c r="M637" s="83"/>
      <c r="N637" s="83"/>
      <c r="O637" s="83"/>
      <c r="P637" s="83"/>
      <c r="Q637" s="83"/>
      <c r="R637" s="83"/>
      <c r="V637" s="50"/>
      <c r="AB637" s="83"/>
      <c r="AC637" s="83"/>
      <c r="AD637" s="50"/>
      <c r="AE637" s="43"/>
    </row>
    <row r="638" spans="4:31" ht="14.5">
      <c r="D638" s="797"/>
      <c r="F638" s="83"/>
      <c r="G638" s="83"/>
      <c r="H638" s="83"/>
      <c r="I638" s="83"/>
      <c r="J638" s="83"/>
      <c r="K638" s="83"/>
      <c r="L638" s="83"/>
      <c r="M638" s="83"/>
      <c r="N638" s="83"/>
      <c r="O638" s="83"/>
      <c r="P638" s="83"/>
      <c r="Q638" s="83"/>
      <c r="R638" s="83"/>
      <c r="V638" s="50"/>
      <c r="AB638" s="83"/>
      <c r="AC638" s="83"/>
      <c r="AD638" s="50"/>
      <c r="AE638" s="43"/>
    </row>
    <row r="639" spans="4:31" ht="14.5">
      <c r="D639" s="797"/>
      <c r="F639" s="83"/>
      <c r="G639" s="83"/>
      <c r="H639" s="83"/>
      <c r="I639" s="83"/>
      <c r="J639" s="83"/>
      <c r="K639" s="83"/>
      <c r="L639" s="83"/>
      <c r="M639" s="83"/>
      <c r="N639" s="83"/>
      <c r="O639" s="83"/>
      <c r="P639" s="83"/>
      <c r="Q639" s="83"/>
      <c r="R639" s="83"/>
      <c r="V639" s="50"/>
      <c r="AB639" s="83"/>
      <c r="AC639" s="83"/>
      <c r="AD639" s="50"/>
      <c r="AE639" s="43"/>
    </row>
    <row r="640" spans="4:31" ht="14.5">
      <c r="D640" s="797"/>
      <c r="F640" s="83"/>
      <c r="G640" s="83"/>
      <c r="H640" s="83"/>
      <c r="I640" s="83"/>
      <c r="J640" s="83"/>
      <c r="K640" s="83"/>
      <c r="L640" s="83"/>
      <c r="M640" s="83"/>
      <c r="N640" s="83"/>
      <c r="O640" s="83"/>
      <c r="P640" s="83"/>
      <c r="Q640" s="83"/>
      <c r="R640" s="83"/>
      <c r="V640" s="50"/>
      <c r="AB640" s="83"/>
      <c r="AC640" s="83"/>
      <c r="AD640" s="50"/>
      <c r="AE640" s="43"/>
    </row>
    <row r="641" spans="4:31" ht="14.5">
      <c r="D641" s="797"/>
      <c r="F641" s="83"/>
      <c r="G641" s="83"/>
      <c r="H641" s="83"/>
      <c r="I641" s="83"/>
      <c r="J641" s="83"/>
      <c r="K641" s="83"/>
      <c r="L641" s="83"/>
      <c r="M641" s="83"/>
      <c r="N641" s="83"/>
      <c r="O641" s="83"/>
      <c r="P641" s="83"/>
      <c r="Q641" s="83"/>
      <c r="R641" s="83"/>
      <c r="V641" s="50"/>
      <c r="AB641" s="83"/>
      <c r="AC641" s="83"/>
      <c r="AD641" s="50"/>
      <c r="AE641" s="43"/>
    </row>
    <row r="642" spans="4:31" ht="14.5">
      <c r="D642" s="797"/>
      <c r="F642" s="83"/>
      <c r="G642" s="83"/>
      <c r="H642" s="83"/>
      <c r="I642" s="83"/>
      <c r="J642" s="83"/>
      <c r="K642" s="83"/>
      <c r="L642" s="83"/>
      <c r="M642" s="83"/>
      <c r="N642" s="83"/>
      <c r="O642" s="83"/>
      <c r="P642" s="83"/>
      <c r="Q642" s="83"/>
      <c r="R642" s="83"/>
      <c r="V642" s="50"/>
      <c r="AB642" s="83"/>
      <c r="AC642" s="83"/>
      <c r="AD642" s="50"/>
      <c r="AE642" s="43"/>
    </row>
    <row r="643" spans="4:31" ht="14.5">
      <c r="D643" s="797"/>
      <c r="F643" s="83"/>
      <c r="G643" s="83"/>
      <c r="H643" s="83"/>
      <c r="I643" s="83"/>
      <c r="J643" s="83"/>
      <c r="K643" s="83"/>
      <c r="L643" s="83"/>
      <c r="M643" s="83"/>
      <c r="N643" s="83"/>
      <c r="O643" s="83"/>
      <c r="P643" s="83"/>
      <c r="Q643" s="83"/>
      <c r="R643" s="83"/>
      <c r="V643" s="50"/>
      <c r="AB643" s="83"/>
      <c r="AC643" s="83"/>
      <c r="AD643" s="50"/>
      <c r="AE643" s="43"/>
    </row>
    <row r="644" spans="4:31" ht="14.5">
      <c r="D644" s="797"/>
      <c r="F644" s="83"/>
      <c r="G644" s="83"/>
      <c r="H644" s="83"/>
      <c r="I644" s="83"/>
      <c r="J644" s="83"/>
      <c r="K644" s="83"/>
      <c r="L644" s="83"/>
      <c r="M644" s="83"/>
      <c r="N644" s="83"/>
      <c r="O644" s="83"/>
      <c r="P644" s="83"/>
      <c r="Q644" s="83"/>
      <c r="R644" s="83"/>
      <c r="V644" s="50"/>
      <c r="AB644" s="83"/>
      <c r="AC644" s="83"/>
      <c r="AD644" s="50"/>
      <c r="AE644" s="43"/>
    </row>
    <row r="645" spans="4:31" ht="14.5">
      <c r="D645" s="797"/>
      <c r="F645" s="83"/>
      <c r="G645" s="83"/>
      <c r="H645" s="83"/>
      <c r="I645" s="83"/>
      <c r="J645" s="83"/>
      <c r="K645" s="83"/>
      <c r="L645" s="83"/>
      <c r="M645" s="83"/>
      <c r="N645" s="83"/>
      <c r="O645" s="83"/>
      <c r="P645" s="83"/>
      <c r="Q645" s="83"/>
      <c r="R645" s="83"/>
      <c r="V645" s="50"/>
      <c r="AB645" s="83"/>
      <c r="AC645" s="83"/>
      <c r="AD645" s="50"/>
      <c r="AE645" s="43"/>
    </row>
    <row r="646" spans="4:31" ht="14.5">
      <c r="D646" s="797"/>
      <c r="F646" s="83"/>
      <c r="G646" s="83"/>
      <c r="H646" s="83"/>
      <c r="I646" s="83"/>
      <c r="J646" s="83"/>
      <c r="K646" s="83"/>
      <c r="L646" s="83"/>
      <c r="M646" s="83"/>
      <c r="N646" s="83"/>
      <c r="O646" s="83"/>
      <c r="P646" s="83"/>
      <c r="Q646" s="83"/>
      <c r="R646" s="83"/>
      <c r="V646" s="50"/>
      <c r="AB646" s="83"/>
      <c r="AC646" s="83"/>
      <c r="AD646" s="50"/>
      <c r="AE646" s="43"/>
    </row>
    <row r="647" spans="4:31" ht="14.5">
      <c r="D647" s="797"/>
      <c r="F647" s="83"/>
      <c r="G647" s="83"/>
      <c r="H647" s="83"/>
      <c r="I647" s="83"/>
      <c r="J647" s="83"/>
      <c r="K647" s="83"/>
      <c r="L647" s="83"/>
      <c r="M647" s="83"/>
      <c r="N647" s="83"/>
      <c r="O647" s="83"/>
      <c r="P647" s="83"/>
      <c r="Q647" s="83"/>
      <c r="R647" s="83"/>
      <c r="V647" s="50"/>
      <c r="AB647" s="83"/>
      <c r="AC647" s="83"/>
      <c r="AD647" s="50"/>
      <c r="AE647" s="43"/>
    </row>
    <row r="648" spans="4:31" ht="14.5">
      <c r="D648" s="797"/>
      <c r="F648" s="83"/>
      <c r="G648" s="83"/>
      <c r="H648" s="83"/>
      <c r="I648" s="83"/>
      <c r="J648" s="83"/>
      <c r="K648" s="83"/>
      <c r="L648" s="83"/>
      <c r="M648" s="83"/>
      <c r="N648" s="83"/>
      <c r="O648" s="83"/>
      <c r="P648" s="83"/>
      <c r="Q648" s="83"/>
      <c r="R648" s="83"/>
      <c r="V648" s="50"/>
      <c r="AB648" s="83"/>
      <c r="AC648" s="83"/>
      <c r="AD648" s="50"/>
      <c r="AE648" s="43"/>
    </row>
    <row r="649" spans="4:31" ht="14.5">
      <c r="D649" s="797"/>
      <c r="F649" s="83"/>
      <c r="G649" s="83"/>
      <c r="H649" s="83"/>
      <c r="I649" s="83"/>
      <c r="J649" s="83"/>
      <c r="K649" s="83"/>
      <c r="L649" s="83"/>
      <c r="M649" s="83"/>
      <c r="N649" s="83"/>
      <c r="O649" s="83"/>
      <c r="P649" s="83"/>
      <c r="Q649" s="83"/>
      <c r="R649" s="83"/>
      <c r="V649" s="50"/>
      <c r="AB649" s="83"/>
      <c r="AC649" s="83"/>
      <c r="AD649" s="50"/>
      <c r="AE649" s="43"/>
    </row>
    <row r="650" spans="4:31" ht="14.5">
      <c r="D650" s="797"/>
      <c r="F650" s="83"/>
      <c r="G650" s="83"/>
      <c r="H650" s="83"/>
      <c r="I650" s="83"/>
      <c r="J650" s="83"/>
      <c r="K650" s="83"/>
      <c r="L650" s="83"/>
      <c r="M650" s="83"/>
      <c r="N650" s="83"/>
      <c r="O650" s="83"/>
      <c r="P650" s="83"/>
      <c r="Q650" s="83"/>
      <c r="R650" s="83"/>
      <c r="V650" s="50"/>
      <c r="AB650" s="83"/>
      <c r="AC650" s="83"/>
      <c r="AD650" s="50"/>
      <c r="AE650" s="43"/>
    </row>
    <row r="651" spans="4:31" ht="14.5">
      <c r="D651" s="797"/>
      <c r="F651" s="83"/>
      <c r="G651" s="83"/>
      <c r="H651" s="83"/>
      <c r="I651" s="83"/>
      <c r="J651" s="83"/>
      <c r="K651" s="83"/>
      <c r="L651" s="83"/>
      <c r="M651" s="83"/>
      <c r="N651" s="83"/>
      <c r="O651" s="83"/>
      <c r="P651" s="83"/>
      <c r="Q651" s="83"/>
      <c r="R651" s="83"/>
      <c r="V651" s="50"/>
      <c r="AB651" s="83"/>
      <c r="AC651" s="83"/>
      <c r="AD651" s="50"/>
      <c r="AE651" s="43"/>
    </row>
    <row r="652" spans="4:31" ht="14.5">
      <c r="D652" s="797"/>
      <c r="F652" s="83"/>
      <c r="G652" s="83"/>
      <c r="H652" s="83"/>
      <c r="I652" s="83"/>
      <c r="J652" s="83"/>
      <c r="K652" s="83"/>
      <c r="L652" s="83"/>
      <c r="M652" s="83"/>
      <c r="N652" s="83"/>
      <c r="O652" s="83"/>
      <c r="P652" s="83"/>
      <c r="Q652" s="83"/>
      <c r="R652" s="83"/>
      <c r="V652" s="50"/>
      <c r="AB652" s="83"/>
      <c r="AC652" s="83"/>
      <c r="AD652" s="50"/>
      <c r="AE652" s="43"/>
    </row>
    <row r="653" spans="4:31" ht="14.5">
      <c r="D653" s="797"/>
      <c r="F653" s="83"/>
      <c r="G653" s="83"/>
      <c r="H653" s="83"/>
      <c r="I653" s="83"/>
      <c r="J653" s="83"/>
      <c r="K653" s="83"/>
      <c r="L653" s="83"/>
      <c r="M653" s="83"/>
      <c r="N653" s="83"/>
      <c r="O653" s="83"/>
      <c r="P653" s="83"/>
      <c r="Q653" s="83"/>
      <c r="R653" s="83"/>
      <c r="V653" s="50"/>
      <c r="AB653" s="83"/>
      <c r="AC653" s="83"/>
      <c r="AD653" s="50"/>
      <c r="AE653" s="43"/>
    </row>
    <row r="654" spans="4:31" ht="14.5">
      <c r="D654" s="797"/>
      <c r="F654" s="83"/>
      <c r="G654" s="83"/>
      <c r="H654" s="83"/>
      <c r="I654" s="83"/>
      <c r="J654" s="83"/>
      <c r="K654" s="83"/>
      <c r="L654" s="83"/>
      <c r="M654" s="83"/>
      <c r="N654" s="83"/>
      <c r="O654" s="83"/>
      <c r="P654" s="83"/>
      <c r="Q654" s="83"/>
      <c r="R654" s="83"/>
      <c r="V654" s="50"/>
      <c r="AB654" s="83"/>
      <c r="AC654" s="83"/>
      <c r="AD654" s="50"/>
      <c r="AE654" s="43"/>
    </row>
    <row r="655" spans="4:31" ht="14.5">
      <c r="D655" s="797"/>
      <c r="F655" s="83"/>
      <c r="G655" s="83"/>
      <c r="H655" s="83"/>
      <c r="I655" s="83"/>
      <c r="J655" s="83"/>
      <c r="K655" s="83"/>
      <c r="L655" s="83"/>
      <c r="M655" s="83"/>
      <c r="N655" s="83"/>
      <c r="O655" s="83"/>
      <c r="P655" s="83"/>
      <c r="Q655" s="83"/>
      <c r="R655" s="83"/>
      <c r="V655" s="50"/>
      <c r="AB655" s="83"/>
      <c r="AC655" s="83"/>
      <c r="AD655" s="50"/>
      <c r="AE655" s="43"/>
    </row>
    <row r="656" spans="4:31" ht="14.5">
      <c r="D656" s="797"/>
      <c r="F656" s="83"/>
      <c r="G656" s="83"/>
      <c r="H656" s="83"/>
      <c r="I656" s="83"/>
      <c r="J656" s="83"/>
      <c r="K656" s="83"/>
      <c r="L656" s="83"/>
      <c r="M656" s="83"/>
      <c r="N656" s="83"/>
      <c r="O656" s="83"/>
      <c r="P656" s="83"/>
      <c r="Q656" s="83"/>
      <c r="R656" s="83"/>
      <c r="V656" s="50"/>
      <c r="AB656" s="83"/>
      <c r="AC656" s="83"/>
      <c r="AD656" s="50"/>
      <c r="AE656" s="43"/>
    </row>
    <row r="657" spans="4:31" ht="14.5">
      <c r="D657" s="797"/>
      <c r="F657" s="83"/>
      <c r="G657" s="83"/>
      <c r="H657" s="83"/>
      <c r="I657" s="83"/>
      <c r="J657" s="83"/>
      <c r="K657" s="83"/>
      <c r="L657" s="83"/>
      <c r="M657" s="83"/>
      <c r="N657" s="83"/>
      <c r="O657" s="83"/>
      <c r="P657" s="83"/>
      <c r="Q657" s="83"/>
      <c r="R657" s="83"/>
      <c r="V657" s="50"/>
      <c r="AB657" s="83"/>
      <c r="AC657" s="83"/>
      <c r="AD657" s="50"/>
      <c r="AE657" s="43"/>
    </row>
    <row r="658" spans="4:31" ht="14.5">
      <c r="D658" s="797"/>
      <c r="F658" s="83"/>
      <c r="G658" s="83"/>
      <c r="H658" s="83"/>
      <c r="I658" s="83"/>
      <c r="J658" s="83"/>
      <c r="K658" s="83"/>
      <c r="L658" s="83"/>
      <c r="M658" s="83"/>
      <c r="N658" s="83"/>
      <c r="O658" s="83"/>
      <c r="P658" s="83"/>
      <c r="Q658" s="83"/>
      <c r="R658" s="83"/>
      <c r="V658" s="50"/>
      <c r="AB658" s="83"/>
      <c r="AC658" s="83"/>
      <c r="AD658" s="50"/>
      <c r="AE658" s="43"/>
    </row>
    <row r="659" spans="4:31" ht="14.5">
      <c r="D659" s="797"/>
      <c r="F659" s="83"/>
      <c r="G659" s="83"/>
      <c r="H659" s="83"/>
      <c r="I659" s="83"/>
      <c r="J659" s="83"/>
      <c r="K659" s="83"/>
      <c r="L659" s="83"/>
      <c r="M659" s="83"/>
      <c r="N659" s="83"/>
      <c r="O659" s="83"/>
      <c r="P659" s="83"/>
      <c r="Q659" s="83"/>
      <c r="R659" s="83"/>
      <c r="V659" s="50"/>
      <c r="AB659" s="83"/>
      <c r="AC659" s="83"/>
      <c r="AD659" s="50"/>
      <c r="AE659" s="43"/>
    </row>
    <row r="660" spans="4:31" ht="14.5">
      <c r="D660" s="797"/>
      <c r="F660" s="83"/>
      <c r="G660" s="83"/>
      <c r="H660" s="83"/>
      <c r="I660" s="83"/>
      <c r="J660" s="83"/>
      <c r="K660" s="83"/>
      <c r="L660" s="83"/>
      <c r="M660" s="83"/>
      <c r="N660" s="83"/>
      <c r="O660" s="83"/>
      <c r="P660" s="83"/>
      <c r="Q660" s="83"/>
      <c r="R660" s="83"/>
      <c r="V660" s="50"/>
      <c r="AB660" s="83"/>
      <c r="AC660" s="83"/>
      <c r="AD660" s="50"/>
      <c r="AE660" s="43"/>
    </row>
    <row r="661" spans="4:31" ht="14.5">
      <c r="D661" s="797"/>
      <c r="F661" s="83"/>
      <c r="G661" s="83"/>
      <c r="H661" s="83"/>
      <c r="I661" s="83"/>
      <c r="J661" s="83"/>
      <c r="K661" s="83"/>
      <c r="L661" s="83"/>
      <c r="M661" s="83"/>
      <c r="N661" s="83"/>
      <c r="O661" s="83"/>
      <c r="P661" s="83"/>
      <c r="Q661" s="83"/>
      <c r="R661" s="83"/>
      <c r="V661" s="50"/>
      <c r="AB661" s="83"/>
      <c r="AC661" s="83"/>
      <c r="AD661" s="50"/>
      <c r="AE661" s="43"/>
    </row>
    <row r="662" spans="4:31" ht="14.5">
      <c r="D662" s="797"/>
      <c r="F662" s="83"/>
      <c r="G662" s="83"/>
      <c r="H662" s="83"/>
      <c r="I662" s="83"/>
      <c r="J662" s="83"/>
      <c r="K662" s="83"/>
      <c r="L662" s="83"/>
      <c r="M662" s="83"/>
      <c r="N662" s="83"/>
      <c r="O662" s="83"/>
      <c r="P662" s="83"/>
      <c r="Q662" s="83"/>
      <c r="R662" s="83"/>
      <c r="V662" s="50"/>
      <c r="AB662" s="83"/>
      <c r="AC662" s="83"/>
      <c r="AD662" s="50"/>
      <c r="AE662" s="43"/>
    </row>
    <row r="663" spans="4:31" ht="14.5">
      <c r="D663" s="797"/>
      <c r="F663" s="83"/>
      <c r="G663" s="83"/>
      <c r="H663" s="83"/>
      <c r="I663" s="83"/>
      <c r="J663" s="83"/>
      <c r="K663" s="83"/>
      <c r="L663" s="83"/>
      <c r="M663" s="83"/>
      <c r="N663" s="83"/>
      <c r="O663" s="83"/>
      <c r="P663" s="83"/>
      <c r="Q663" s="83"/>
      <c r="R663" s="83"/>
      <c r="V663" s="50"/>
      <c r="AB663" s="83"/>
      <c r="AC663" s="83"/>
      <c r="AD663" s="50"/>
      <c r="AE663" s="43"/>
    </row>
    <row r="664" spans="4:31" ht="14.5">
      <c r="D664" s="797"/>
      <c r="F664" s="83"/>
      <c r="G664" s="83"/>
      <c r="H664" s="83"/>
      <c r="I664" s="83"/>
      <c r="J664" s="83"/>
      <c r="K664" s="83"/>
      <c r="L664" s="83"/>
      <c r="M664" s="83"/>
      <c r="N664" s="83"/>
      <c r="O664" s="83"/>
      <c r="P664" s="83"/>
      <c r="Q664" s="83"/>
      <c r="R664" s="83"/>
      <c r="V664" s="50"/>
      <c r="AB664" s="83"/>
      <c r="AC664" s="83"/>
      <c r="AD664" s="50"/>
      <c r="AE664" s="43"/>
    </row>
    <row r="665" spans="4:31" ht="14.5">
      <c r="D665" s="797"/>
      <c r="F665" s="83"/>
      <c r="G665" s="83"/>
      <c r="H665" s="83"/>
      <c r="I665" s="83"/>
      <c r="J665" s="83"/>
      <c r="K665" s="83"/>
      <c r="L665" s="83"/>
      <c r="M665" s="83"/>
      <c r="N665" s="83"/>
      <c r="O665" s="83"/>
      <c r="P665" s="83"/>
      <c r="Q665" s="83"/>
      <c r="R665" s="83"/>
      <c r="V665" s="50"/>
      <c r="AB665" s="83"/>
      <c r="AC665" s="83"/>
      <c r="AD665" s="50"/>
      <c r="AE665" s="43"/>
    </row>
    <row r="666" spans="4:31" ht="14.5">
      <c r="D666" s="797"/>
      <c r="F666" s="83"/>
      <c r="G666" s="83"/>
      <c r="H666" s="83"/>
      <c r="I666" s="83"/>
      <c r="J666" s="83"/>
      <c r="K666" s="83"/>
      <c r="L666" s="83"/>
      <c r="M666" s="83"/>
      <c r="N666" s="83"/>
      <c r="O666" s="83"/>
      <c r="P666" s="83"/>
      <c r="Q666" s="83"/>
      <c r="R666" s="83"/>
      <c r="V666" s="50"/>
      <c r="AB666" s="83"/>
      <c r="AC666" s="83"/>
      <c r="AD666" s="50"/>
      <c r="AE666" s="43"/>
    </row>
    <row r="667" spans="4:31" ht="14.5">
      <c r="D667" s="797"/>
      <c r="F667" s="83"/>
      <c r="G667" s="83"/>
      <c r="H667" s="83"/>
      <c r="I667" s="83"/>
      <c r="J667" s="83"/>
      <c r="K667" s="83"/>
      <c r="L667" s="83"/>
      <c r="M667" s="83"/>
      <c r="N667" s="83"/>
      <c r="O667" s="83"/>
      <c r="P667" s="83"/>
      <c r="Q667" s="83"/>
      <c r="R667" s="83"/>
      <c r="V667" s="50"/>
      <c r="AB667" s="83"/>
      <c r="AC667" s="83"/>
      <c r="AD667" s="50"/>
      <c r="AE667" s="43"/>
    </row>
    <row r="668" spans="4:31" ht="14.5">
      <c r="D668" s="797"/>
      <c r="F668" s="83"/>
      <c r="G668" s="83"/>
      <c r="H668" s="83"/>
      <c r="I668" s="83"/>
      <c r="J668" s="83"/>
      <c r="K668" s="83"/>
      <c r="L668" s="83"/>
      <c r="M668" s="83"/>
      <c r="N668" s="83"/>
      <c r="O668" s="83"/>
      <c r="P668" s="83"/>
      <c r="Q668" s="83"/>
      <c r="R668" s="83"/>
      <c r="V668" s="50"/>
      <c r="AB668" s="83"/>
      <c r="AC668" s="83"/>
      <c r="AD668" s="50"/>
      <c r="AE668" s="43"/>
    </row>
    <row r="669" spans="4:31" ht="14.5">
      <c r="D669" s="797"/>
      <c r="F669" s="83"/>
      <c r="G669" s="83"/>
      <c r="H669" s="83"/>
      <c r="I669" s="83"/>
      <c r="J669" s="83"/>
      <c r="K669" s="83"/>
      <c r="L669" s="83"/>
      <c r="M669" s="83"/>
      <c r="N669" s="83"/>
      <c r="O669" s="83"/>
      <c r="P669" s="83"/>
      <c r="Q669" s="83"/>
      <c r="R669" s="83"/>
      <c r="V669" s="50"/>
      <c r="AB669" s="83"/>
      <c r="AC669" s="83"/>
      <c r="AD669" s="50"/>
      <c r="AE669" s="43"/>
    </row>
    <row r="670" spans="4:31" ht="14.5">
      <c r="D670" s="797"/>
      <c r="F670" s="83"/>
      <c r="G670" s="83"/>
      <c r="H670" s="83"/>
      <c r="I670" s="83"/>
      <c r="J670" s="83"/>
      <c r="K670" s="83"/>
      <c r="L670" s="83"/>
      <c r="M670" s="83"/>
      <c r="N670" s="83"/>
      <c r="O670" s="83"/>
      <c r="P670" s="83"/>
      <c r="Q670" s="83"/>
      <c r="R670" s="83"/>
      <c r="V670" s="50"/>
      <c r="AB670" s="83"/>
      <c r="AC670" s="83"/>
      <c r="AD670" s="50"/>
      <c r="AE670" s="43"/>
    </row>
    <row r="671" spans="4:31" ht="14.5">
      <c r="D671" s="797"/>
      <c r="F671" s="83"/>
      <c r="G671" s="83"/>
      <c r="H671" s="83"/>
      <c r="I671" s="83"/>
      <c r="J671" s="83"/>
      <c r="K671" s="83"/>
      <c r="L671" s="83"/>
      <c r="M671" s="83"/>
      <c r="N671" s="83"/>
      <c r="O671" s="83"/>
      <c r="P671" s="83"/>
      <c r="Q671" s="83"/>
      <c r="R671" s="83"/>
      <c r="V671" s="50"/>
      <c r="AB671" s="83"/>
      <c r="AC671" s="83"/>
      <c r="AD671" s="50"/>
      <c r="AE671" s="43"/>
    </row>
    <row r="672" spans="4:31" ht="14.5">
      <c r="D672" s="797"/>
      <c r="F672" s="83"/>
      <c r="G672" s="83"/>
      <c r="H672" s="83"/>
      <c r="I672" s="83"/>
      <c r="J672" s="83"/>
      <c r="K672" s="83"/>
      <c r="L672" s="83"/>
      <c r="M672" s="83"/>
      <c r="N672" s="83"/>
      <c r="O672" s="83"/>
      <c r="P672" s="83"/>
      <c r="Q672" s="83"/>
      <c r="R672" s="83"/>
      <c r="V672" s="50"/>
      <c r="AB672" s="83"/>
      <c r="AC672" s="83"/>
      <c r="AD672" s="50"/>
      <c r="AE672" s="43"/>
    </row>
    <row r="673" spans="4:31" ht="14.5">
      <c r="D673" s="797"/>
      <c r="F673" s="83"/>
      <c r="G673" s="83"/>
      <c r="H673" s="83"/>
      <c r="I673" s="83"/>
      <c r="J673" s="83"/>
      <c r="K673" s="83"/>
      <c r="L673" s="83"/>
      <c r="M673" s="83"/>
      <c r="N673" s="83"/>
      <c r="O673" s="83"/>
      <c r="P673" s="83"/>
      <c r="Q673" s="83"/>
      <c r="R673" s="83"/>
      <c r="V673" s="50"/>
      <c r="AB673" s="83"/>
      <c r="AC673" s="83"/>
      <c r="AD673" s="50"/>
      <c r="AE673" s="43"/>
    </row>
    <row r="674" spans="4:31" ht="14.5">
      <c r="D674" s="797"/>
      <c r="F674" s="83"/>
      <c r="G674" s="83"/>
      <c r="H674" s="83"/>
      <c r="I674" s="83"/>
      <c r="J674" s="83"/>
      <c r="K674" s="83"/>
      <c r="L674" s="83"/>
      <c r="M674" s="83"/>
      <c r="N674" s="83"/>
      <c r="O674" s="83"/>
      <c r="P674" s="83"/>
      <c r="Q674" s="83"/>
      <c r="R674" s="83"/>
      <c r="V674" s="50"/>
      <c r="AB674" s="83"/>
      <c r="AC674" s="83"/>
      <c r="AD674" s="50"/>
      <c r="AE674" s="43"/>
    </row>
    <row r="675" spans="4:31" ht="14.5">
      <c r="D675" s="797"/>
      <c r="F675" s="83"/>
      <c r="G675" s="83"/>
      <c r="H675" s="83"/>
      <c r="I675" s="83"/>
      <c r="J675" s="83"/>
      <c r="K675" s="83"/>
      <c r="L675" s="83"/>
      <c r="M675" s="83"/>
      <c r="N675" s="83"/>
      <c r="O675" s="83"/>
      <c r="P675" s="83"/>
      <c r="Q675" s="83"/>
      <c r="R675" s="83"/>
      <c r="V675" s="50"/>
      <c r="AB675" s="83"/>
      <c r="AC675" s="83"/>
      <c r="AD675" s="50"/>
      <c r="AE675" s="43"/>
    </row>
    <row r="676" spans="4:31" ht="14.5">
      <c r="D676" s="797"/>
      <c r="F676" s="83"/>
      <c r="G676" s="83"/>
      <c r="H676" s="83"/>
      <c r="I676" s="83"/>
      <c r="J676" s="83"/>
      <c r="K676" s="83"/>
      <c r="L676" s="83"/>
      <c r="M676" s="83"/>
      <c r="N676" s="83"/>
      <c r="O676" s="83"/>
      <c r="P676" s="83"/>
      <c r="Q676" s="83"/>
      <c r="R676" s="83"/>
      <c r="V676" s="50"/>
      <c r="AB676" s="83"/>
      <c r="AC676" s="83"/>
      <c r="AD676" s="50"/>
      <c r="AE676" s="43"/>
    </row>
    <row r="677" spans="4:31" ht="14.5">
      <c r="D677" s="797"/>
      <c r="F677" s="83"/>
      <c r="G677" s="83"/>
      <c r="H677" s="83"/>
      <c r="I677" s="83"/>
      <c r="J677" s="83"/>
      <c r="K677" s="83"/>
      <c r="L677" s="83"/>
      <c r="M677" s="83"/>
      <c r="N677" s="83"/>
      <c r="O677" s="83"/>
      <c r="P677" s="83"/>
      <c r="Q677" s="83"/>
      <c r="R677" s="83"/>
      <c r="V677" s="50"/>
      <c r="AB677" s="83"/>
      <c r="AC677" s="83"/>
      <c r="AD677" s="50"/>
      <c r="AE677" s="43"/>
    </row>
    <row r="678" spans="4:31" ht="14.5">
      <c r="D678" s="797"/>
      <c r="F678" s="83"/>
      <c r="G678" s="83"/>
      <c r="H678" s="83"/>
      <c r="I678" s="83"/>
      <c r="J678" s="83"/>
      <c r="K678" s="83"/>
      <c r="L678" s="83"/>
      <c r="M678" s="83"/>
      <c r="N678" s="83"/>
      <c r="O678" s="83"/>
      <c r="P678" s="83"/>
      <c r="Q678" s="83"/>
      <c r="R678" s="83"/>
      <c r="V678" s="50"/>
      <c r="AB678" s="83"/>
      <c r="AC678" s="83"/>
      <c r="AD678" s="50"/>
      <c r="AE678" s="43"/>
    </row>
    <row r="679" spans="4:31" ht="14.5">
      <c r="D679" s="797"/>
      <c r="F679" s="83"/>
      <c r="G679" s="83"/>
      <c r="H679" s="83"/>
      <c r="I679" s="83"/>
      <c r="J679" s="83"/>
      <c r="K679" s="83"/>
      <c r="L679" s="83"/>
      <c r="M679" s="83"/>
      <c r="N679" s="83"/>
      <c r="O679" s="83"/>
      <c r="P679" s="83"/>
      <c r="Q679" s="83"/>
      <c r="R679" s="83"/>
      <c r="V679" s="50"/>
      <c r="AB679" s="83"/>
      <c r="AC679" s="83"/>
      <c r="AD679" s="50"/>
      <c r="AE679" s="43"/>
    </row>
    <row r="680" spans="4:31" ht="14.5">
      <c r="D680" s="797"/>
      <c r="F680" s="83"/>
      <c r="G680" s="83"/>
      <c r="H680" s="83"/>
      <c r="I680" s="83"/>
      <c r="J680" s="83"/>
      <c r="K680" s="83"/>
      <c r="L680" s="83"/>
      <c r="M680" s="83"/>
      <c r="N680" s="83"/>
      <c r="O680" s="83"/>
      <c r="P680" s="83"/>
      <c r="Q680" s="83"/>
      <c r="R680" s="83"/>
      <c r="V680" s="50"/>
      <c r="AB680" s="83"/>
      <c r="AC680" s="83"/>
      <c r="AD680" s="50"/>
      <c r="AE680" s="43"/>
    </row>
    <row r="681" spans="4:31" ht="14.5">
      <c r="D681" s="797"/>
      <c r="F681" s="83"/>
      <c r="G681" s="83"/>
      <c r="H681" s="83"/>
      <c r="I681" s="83"/>
      <c r="J681" s="83"/>
      <c r="K681" s="83"/>
      <c r="L681" s="83"/>
      <c r="M681" s="83"/>
      <c r="N681" s="83"/>
      <c r="O681" s="83"/>
      <c r="P681" s="83"/>
      <c r="Q681" s="83"/>
      <c r="R681" s="83"/>
      <c r="V681" s="50"/>
      <c r="AB681" s="83"/>
      <c r="AC681" s="83"/>
      <c r="AD681" s="50"/>
      <c r="AE681" s="43"/>
    </row>
    <row r="682" spans="4:31" ht="14.5">
      <c r="D682" s="797"/>
      <c r="F682" s="83"/>
      <c r="G682" s="83"/>
      <c r="H682" s="83"/>
      <c r="I682" s="83"/>
      <c r="J682" s="83"/>
      <c r="K682" s="83"/>
      <c r="L682" s="83"/>
      <c r="M682" s="83"/>
      <c r="N682" s="83"/>
      <c r="O682" s="83"/>
      <c r="P682" s="83"/>
      <c r="Q682" s="83"/>
      <c r="R682" s="83"/>
      <c r="V682" s="50"/>
      <c r="AB682" s="83"/>
      <c r="AC682" s="83"/>
      <c r="AD682" s="50"/>
      <c r="AE682" s="43"/>
    </row>
    <row r="683" spans="4:31" ht="14.5">
      <c r="D683" s="797"/>
      <c r="F683" s="83"/>
      <c r="G683" s="83"/>
      <c r="H683" s="83"/>
      <c r="I683" s="83"/>
      <c r="J683" s="83"/>
      <c r="K683" s="83"/>
      <c r="L683" s="83"/>
      <c r="M683" s="83"/>
      <c r="N683" s="83"/>
      <c r="O683" s="83"/>
      <c r="P683" s="83"/>
      <c r="Q683" s="83"/>
      <c r="R683" s="83"/>
      <c r="V683" s="50"/>
      <c r="AB683" s="83"/>
      <c r="AC683" s="83"/>
      <c r="AD683" s="50"/>
      <c r="AE683" s="43"/>
    </row>
    <row r="684" spans="4:31" ht="14.5">
      <c r="D684" s="797"/>
      <c r="F684" s="83"/>
      <c r="G684" s="83"/>
      <c r="H684" s="83"/>
      <c r="I684" s="83"/>
      <c r="J684" s="83"/>
      <c r="K684" s="83"/>
      <c r="L684" s="83"/>
      <c r="M684" s="83"/>
      <c r="N684" s="83"/>
      <c r="O684" s="83"/>
      <c r="P684" s="83"/>
      <c r="Q684" s="83"/>
      <c r="R684" s="83"/>
      <c r="V684" s="50"/>
      <c r="AB684" s="83"/>
      <c r="AC684" s="83"/>
      <c r="AD684" s="50"/>
      <c r="AE684" s="43"/>
    </row>
    <row r="685" spans="4:31" ht="14.5">
      <c r="D685" s="797"/>
      <c r="F685" s="83"/>
      <c r="G685" s="83"/>
      <c r="H685" s="83"/>
      <c r="I685" s="83"/>
      <c r="J685" s="83"/>
      <c r="K685" s="83"/>
      <c r="L685" s="83"/>
      <c r="M685" s="83"/>
      <c r="N685" s="83"/>
      <c r="O685" s="83"/>
      <c r="P685" s="83"/>
      <c r="Q685" s="83"/>
      <c r="R685" s="83"/>
      <c r="V685" s="50"/>
      <c r="AB685" s="83"/>
      <c r="AC685" s="83"/>
      <c r="AD685" s="50"/>
      <c r="AE685" s="43"/>
    </row>
    <row r="686" spans="4:31" ht="14.5">
      <c r="D686" s="797"/>
      <c r="F686" s="83"/>
      <c r="G686" s="83"/>
      <c r="H686" s="83"/>
      <c r="I686" s="83"/>
      <c r="J686" s="83"/>
      <c r="K686" s="83"/>
      <c r="L686" s="83"/>
      <c r="M686" s="83"/>
      <c r="N686" s="83"/>
      <c r="O686" s="83"/>
      <c r="P686" s="83"/>
      <c r="Q686" s="83"/>
      <c r="R686" s="83"/>
      <c r="V686" s="50"/>
      <c r="AB686" s="83"/>
      <c r="AC686" s="83"/>
      <c r="AD686" s="50"/>
      <c r="AE686" s="43"/>
    </row>
    <row r="687" spans="4:31" ht="14.5">
      <c r="D687" s="797"/>
      <c r="F687" s="83"/>
      <c r="G687" s="83"/>
      <c r="H687" s="83"/>
      <c r="I687" s="83"/>
      <c r="J687" s="83"/>
      <c r="K687" s="83"/>
      <c r="L687" s="83"/>
      <c r="M687" s="83"/>
      <c r="N687" s="83"/>
      <c r="O687" s="83"/>
      <c r="P687" s="83"/>
      <c r="Q687" s="83"/>
      <c r="R687" s="83"/>
      <c r="V687" s="50"/>
      <c r="AB687" s="83"/>
      <c r="AC687" s="83"/>
      <c r="AD687" s="50"/>
      <c r="AE687" s="43"/>
    </row>
    <row r="688" spans="4:31" ht="14.5">
      <c r="D688" s="797"/>
      <c r="F688" s="83"/>
      <c r="G688" s="83"/>
      <c r="H688" s="83"/>
      <c r="I688" s="83"/>
      <c r="J688" s="83"/>
      <c r="K688" s="83"/>
      <c r="L688" s="83"/>
      <c r="M688" s="83"/>
      <c r="N688" s="83"/>
      <c r="O688" s="83"/>
      <c r="P688" s="83"/>
      <c r="Q688" s="83"/>
      <c r="R688" s="83"/>
      <c r="V688" s="50"/>
      <c r="AB688" s="83"/>
      <c r="AC688" s="83"/>
      <c r="AD688" s="50"/>
      <c r="AE688" s="43"/>
    </row>
    <row r="689" spans="4:31" ht="14.5">
      <c r="D689" s="797"/>
      <c r="F689" s="83"/>
      <c r="G689" s="83"/>
      <c r="H689" s="83"/>
      <c r="I689" s="83"/>
      <c r="J689" s="83"/>
      <c r="K689" s="83"/>
      <c r="L689" s="83"/>
      <c r="M689" s="83"/>
      <c r="N689" s="83"/>
      <c r="O689" s="83"/>
      <c r="P689" s="83"/>
      <c r="Q689" s="83"/>
      <c r="R689" s="83"/>
      <c r="V689" s="50"/>
      <c r="AB689" s="83"/>
      <c r="AC689" s="83"/>
      <c r="AD689" s="50"/>
      <c r="AE689" s="43"/>
    </row>
    <row r="690" spans="4:31" ht="14.5">
      <c r="D690" s="797"/>
      <c r="F690" s="83"/>
      <c r="G690" s="83"/>
      <c r="H690" s="83"/>
      <c r="I690" s="83"/>
      <c r="J690" s="83"/>
      <c r="K690" s="83"/>
      <c r="L690" s="83"/>
      <c r="M690" s="83"/>
      <c r="N690" s="83"/>
      <c r="O690" s="83"/>
      <c r="P690" s="83"/>
      <c r="Q690" s="83"/>
      <c r="R690" s="83"/>
      <c r="V690" s="50"/>
      <c r="AB690" s="83"/>
      <c r="AC690" s="83"/>
      <c r="AD690" s="50"/>
      <c r="AE690" s="43"/>
    </row>
    <row r="691" spans="4:31" ht="14.5">
      <c r="D691" s="797"/>
      <c r="F691" s="83"/>
      <c r="G691" s="83"/>
      <c r="H691" s="83"/>
      <c r="I691" s="83"/>
      <c r="J691" s="83"/>
      <c r="K691" s="83"/>
      <c r="L691" s="83"/>
      <c r="M691" s="83"/>
      <c r="N691" s="83"/>
      <c r="O691" s="83"/>
      <c r="P691" s="83"/>
      <c r="Q691" s="83"/>
      <c r="R691" s="83"/>
      <c r="V691" s="50"/>
      <c r="AB691" s="83"/>
      <c r="AC691" s="83"/>
      <c r="AD691" s="50"/>
      <c r="AE691" s="43"/>
    </row>
    <row r="692" spans="4:31" ht="14.5">
      <c r="D692" s="797"/>
      <c r="F692" s="83"/>
      <c r="G692" s="83"/>
      <c r="H692" s="83"/>
      <c r="I692" s="83"/>
      <c r="J692" s="83"/>
      <c r="K692" s="83"/>
      <c r="L692" s="83"/>
      <c r="M692" s="83"/>
      <c r="N692" s="83"/>
      <c r="O692" s="83"/>
      <c r="P692" s="83"/>
      <c r="Q692" s="83"/>
      <c r="R692" s="83"/>
      <c r="V692" s="50"/>
      <c r="AB692" s="83"/>
      <c r="AC692" s="83"/>
      <c r="AD692" s="50"/>
      <c r="AE692" s="43"/>
    </row>
    <row r="693" spans="4:31" ht="14.5">
      <c r="D693" s="797"/>
      <c r="F693" s="83"/>
      <c r="G693" s="83"/>
      <c r="H693" s="83"/>
      <c r="I693" s="83"/>
      <c r="J693" s="83"/>
      <c r="K693" s="83"/>
      <c r="L693" s="83"/>
      <c r="M693" s="83"/>
      <c r="N693" s="83"/>
      <c r="O693" s="83"/>
      <c r="P693" s="83"/>
      <c r="Q693" s="83"/>
      <c r="R693" s="83"/>
      <c r="V693" s="50"/>
      <c r="AB693" s="83"/>
      <c r="AC693" s="83"/>
      <c r="AD693" s="50"/>
      <c r="AE693" s="43"/>
    </row>
    <row r="694" spans="4:31" ht="14.5">
      <c r="D694" s="797"/>
      <c r="F694" s="83"/>
      <c r="G694" s="83"/>
      <c r="H694" s="83"/>
      <c r="I694" s="83"/>
      <c r="J694" s="83"/>
      <c r="K694" s="83"/>
      <c r="L694" s="83"/>
      <c r="M694" s="83"/>
      <c r="N694" s="83"/>
      <c r="O694" s="83"/>
      <c r="P694" s="83"/>
      <c r="Q694" s="83"/>
      <c r="R694" s="83"/>
      <c r="V694" s="50"/>
      <c r="AB694" s="83"/>
      <c r="AC694" s="83"/>
      <c r="AD694" s="50"/>
      <c r="AE694" s="43"/>
    </row>
    <row r="695" spans="4:31" ht="14.5">
      <c r="D695" s="797"/>
      <c r="F695" s="83"/>
      <c r="G695" s="83"/>
      <c r="H695" s="83"/>
      <c r="I695" s="83"/>
      <c r="J695" s="83"/>
      <c r="K695" s="83"/>
      <c r="L695" s="83"/>
      <c r="M695" s="83"/>
      <c r="N695" s="83"/>
      <c r="O695" s="83"/>
      <c r="P695" s="83"/>
      <c r="Q695" s="83"/>
      <c r="R695" s="83"/>
      <c r="V695" s="50"/>
      <c r="AB695" s="83"/>
      <c r="AC695" s="83"/>
      <c r="AD695" s="50"/>
      <c r="AE695" s="43"/>
    </row>
    <row r="696" spans="4:31" ht="14.5">
      <c r="D696" s="797"/>
      <c r="F696" s="83"/>
      <c r="G696" s="83"/>
      <c r="H696" s="83"/>
      <c r="I696" s="83"/>
      <c r="J696" s="83"/>
      <c r="K696" s="83"/>
      <c r="L696" s="83"/>
      <c r="M696" s="83"/>
      <c r="N696" s="83"/>
      <c r="O696" s="83"/>
      <c r="P696" s="83"/>
      <c r="Q696" s="83"/>
      <c r="R696" s="83"/>
      <c r="V696" s="50"/>
      <c r="AB696" s="83"/>
      <c r="AC696" s="83"/>
      <c r="AD696" s="50"/>
      <c r="AE696" s="43"/>
    </row>
    <row r="697" spans="4:31" ht="14.5">
      <c r="D697" s="797"/>
      <c r="F697" s="83"/>
      <c r="G697" s="83"/>
      <c r="H697" s="83"/>
      <c r="I697" s="83"/>
      <c r="J697" s="83"/>
      <c r="K697" s="83"/>
      <c r="L697" s="83"/>
      <c r="M697" s="83"/>
      <c r="N697" s="83"/>
      <c r="O697" s="83"/>
      <c r="P697" s="83"/>
      <c r="Q697" s="83"/>
      <c r="R697" s="83"/>
      <c r="V697" s="50"/>
      <c r="AB697" s="83"/>
      <c r="AC697" s="83"/>
      <c r="AD697" s="50"/>
      <c r="AE697" s="43"/>
    </row>
    <row r="698" spans="4:31" ht="14.5">
      <c r="D698" s="797"/>
      <c r="F698" s="83"/>
      <c r="G698" s="83"/>
      <c r="H698" s="83"/>
      <c r="I698" s="83"/>
      <c r="J698" s="83"/>
      <c r="K698" s="83"/>
      <c r="L698" s="83"/>
      <c r="M698" s="83"/>
      <c r="N698" s="83"/>
      <c r="O698" s="83"/>
      <c r="P698" s="83"/>
      <c r="Q698" s="83"/>
      <c r="R698" s="83"/>
      <c r="V698" s="50"/>
      <c r="AB698" s="83"/>
      <c r="AC698" s="83"/>
      <c r="AD698" s="50"/>
      <c r="AE698" s="43"/>
    </row>
    <row r="699" spans="4:31" ht="14.5">
      <c r="D699" s="797"/>
      <c r="F699" s="83"/>
      <c r="G699" s="83"/>
      <c r="H699" s="83"/>
      <c r="I699" s="83"/>
      <c r="J699" s="83"/>
      <c r="K699" s="83"/>
      <c r="L699" s="83"/>
      <c r="M699" s="83"/>
      <c r="N699" s="83"/>
      <c r="O699" s="83"/>
      <c r="P699" s="83"/>
      <c r="Q699" s="83"/>
      <c r="R699" s="83"/>
      <c r="V699" s="50"/>
      <c r="AB699" s="83"/>
      <c r="AC699" s="83"/>
      <c r="AD699" s="50"/>
      <c r="AE699" s="43"/>
    </row>
    <row r="700" spans="4:31" ht="14.5">
      <c r="D700" s="797"/>
      <c r="F700" s="83"/>
      <c r="G700" s="83"/>
      <c r="H700" s="83"/>
      <c r="I700" s="83"/>
      <c r="J700" s="83"/>
      <c r="K700" s="83"/>
      <c r="L700" s="83"/>
      <c r="M700" s="83"/>
      <c r="N700" s="83"/>
      <c r="O700" s="83"/>
      <c r="P700" s="83"/>
      <c r="Q700" s="83"/>
      <c r="R700" s="83"/>
      <c r="V700" s="50"/>
      <c r="AB700" s="83"/>
      <c r="AC700" s="83"/>
      <c r="AD700" s="50"/>
      <c r="AE700" s="43"/>
    </row>
    <row r="701" spans="4:31" ht="14.5">
      <c r="D701" s="797"/>
      <c r="F701" s="83"/>
      <c r="G701" s="83"/>
      <c r="H701" s="83"/>
      <c r="I701" s="83"/>
      <c r="J701" s="83"/>
      <c r="K701" s="83"/>
      <c r="L701" s="83"/>
      <c r="M701" s="83"/>
      <c r="N701" s="83"/>
      <c r="O701" s="83"/>
      <c r="P701" s="83"/>
      <c r="Q701" s="83"/>
      <c r="R701" s="83"/>
      <c r="V701" s="50"/>
      <c r="AB701" s="83"/>
      <c r="AC701" s="83"/>
      <c r="AD701" s="50"/>
      <c r="AE701" s="43"/>
    </row>
    <row r="702" spans="4:31" ht="14.5">
      <c r="D702" s="797"/>
      <c r="F702" s="83"/>
      <c r="G702" s="83"/>
      <c r="H702" s="83"/>
      <c r="I702" s="83"/>
      <c r="J702" s="83"/>
      <c r="K702" s="83"/>
      <c r="L702" s="83"/>
      <c r="M702" s="83"/>
      <c r="N702" s="83"/>
      <c r="O702" s="83"/>
      <c r="P702" s="83"/>
      <c r="Q702" s="83"/>
      <c r="R702" s="83"/>
      <c r="V702" s="50"/>
      <c r="AB702" s="83"/>
      <c r="AC702" s="83"/>
      <c r="AD702" s="50"/>
      <c r="AE702" s="43"/>
    </row>
    <row r="703" spans="4:31" ht="14.5">
      <c r="D703" s="797"/>
      <c r="F703" s="83"/>
      <c r="G703" s="83"/>
      <c r="H703" s="83"/>
      <c r="I703" s="83"/>
      <c r="J703" s="83"/>
      <c r="K703" s="83"/>
      <c r="L703" s="83"/>
      <c r="M703" s="83"/>
      <c r="N703" s="83"/>
      <c r="O703" s="83"/>
      <c r="P703" s="83"/>
      <c r="Q703" s="83"/>
      <c r="R703" s="83"/>
      <c r="V703" s="50"/>
      <c r="AB703" s="83"/>
      <c r="AC703" s="83"/>
      <c r="AD703" s="50"/>
      <c r="AE703" s="43"/>
    </row>
    <row r="704" spans="4:31" ht="14.5">
      <c r="D704" s="797"/>
      <c r="F704" s="83"/>
      <c r="G704" s="83"/>
      <c r="H704" s="83"/>
      <c r="I704" s="83"/>
      <c r="J704" s="83"/>
      <c r="K704" s="83"/>
      <c r="L704" s="83"/>
      <c r="M704" s="83"/>
      <c r="N704" s="83"/>
      <c r="O704" s="83"/>
      <c r="P704" s="83"/>
      <c r="Q704" s="83"/>
      <c r="R704" s="83"/>
      <c r="V704" s="50"/>
      <c r="AB704" s="83"/>
      <c r="AC704" s="83"/>
      <c r="AD704" s="50"/>
      <c r="AE704" s="43"/>
    </row>
    <row r="705" spans="4:31" ht="14.5">
      <c r="D705" s="797"/>
      <c r="F705" s="83"/>
      <c r="G705" s="83"/>
      <c r="H705" s="83"/>
      <c r="I705" s="83"/>
      <c r="J705" s="83"/>
      <c r="K705" s="83"/>
      <c r="L705" s="83"/>
      <c r="M705" s="83"/>
      <c r="N705" s="83"/>
      <c r="O705" s="83"/>
      <c r="P705" s="83"/>
      <c r="Q705" s="83"/>
      <c r="R705" s="83"/>
      <c r="V705" s="50"/>
      <c r="AB705" s="83"/>
      <c r="AC705" s="83"/>
      <c r="AD705" s="50"/>
      <c r="AE705" s="43"/>
    </row>
    <row r="706" spans="4:31" ht="14.5">
      <c r="D706" s="797"/>
      <c r="F706" s="83"/>
      <c r="G706" s="83"/>
      <c r="H706" s="83"/>
      <c r="I706" s="83"/>
      <c r="J706" s="83"/>
      <c r="K706" s="83"/>
      <c r="L706" s="83"/>
      <c r="M706" s="83"/>
      <c r="N706" s="83"/>
      <c r="O706" s="83"/>
      <c r="P706" s="83"/>
      <c r="Q706" s="83"/>
      <c r="R706" s="83"/>
      <c r="V706" s="50"/>
      <c r="AB706" s="83"/>
      <c r="AC706" s="83"/>
      <c r="AD706" s="50"/>
      <c r="AE706" s="43"/>
    </row>
    <row r="707" spans="4:31" ht="14.5">
      <c r="D707" s="797"/>
      <c r="F707" s="83"/>
      <c r="G707" s="83"/>
      <c r="H707" s="83"/>
      <c r="I707" s="83"/>
      <c r="J707" s="83"/>
      <c r="K707" s="83"/>
      <c r="L707" s="83"/>
      <c r="M707" s="83"/>
      <c r="N707" s="83"/>
      <c r="O707" s="83"/>
      <c r="P707" s="83"/>
      <c r="Q707" s="83"/>
      <c r="R707" s="83"/>
      <c r="V707" s="50"/>
      <c r="AB707" s="83"/>
      <c r="AC707" s="83"/>
      <c r="AD707" s="50"/>
      <c r="AE707" s="43"/>
    </row>
    <row r="708" spans="4:31" ht="14.5">
      <c r="D708" s="797"/>
      <c r="F708" s="83"/>
      <c r="G708" s="83"/>
      <c r="H708" s="83"/>
      <c r="I708" s="83"/>
      <c r="J708" s="83"/>
      <c r="K708" s="83"/>
      <c r="L708" s="83"/>
      <c r="M708" s="83"/>
      <c r="N708" s="83"/>
      <c r="O708" s="83"/>
      <c r="P708" s="83"/>
      <c r="Q708" s="83"/>
      <c r="R708" s="83"/>
      <c r="V708" s="50"/>
      <c r="AB708" s="83"/>
      <c r="AC708" s="83"/>
      <c r="AD708" s="50"/>
      <c r="AE708" s="43"/>
    </row>
    <row r="709" spans="4:31" ht="14.5">
      <c r="D709" s="797"/>
      <c r="F709" s="83"/>
      <c r="G709" s="83"/>
      <c r="H709" s="83"/>
      <c r="I709" s="83"/>
      <c r="J709" s="83"/>
      <c r="K709" s="83"/>
      <c r="L709" s="83"/>
      <c r="M709" s="83"/>
      <c r="N709" s="83"/>
      <c r="O709" s="83"/>
      <c r="P709" s="83"/>
      <c r="Q709" s="83"/>
      <c r="R709" s="83"/>
      <c r="V709" s="50"/>
      <c r="AB709" s="83"/>
      <c r="AC709" s="83"/>
      <c r="AD709" s="50"/>
      <c r="AE709" s="43"/>
    </row>
    <row r="710" spans="4:31" ht="14.5">
      <c r="D710" s="797"/>
      <c r="F710" s="83"/>
      <c r="G710" s="83"/>
      <c r="H710" s="83"/>
      <c r="I710" s="83"/>
      <c r="J710" s="83"/>
      <c r="K710" s="83"/>
      <c r="L710" s="83"/>
      <c r="M710" s="83"/>
      <c r="N710" s="83"/>
      <c r="O710" s="83"/>
      <c r="P710" s="83"/>
      <c r="Q710" s="83"/>
      <c r="R710" s="83"/>
      <c r="V710" s="50"/>
      <c r="AB710" s="83"/>
      <c r="AC710" s="83"/>
      <c r="AD710" s="50"/>
      <c r="AE710" s="43"/>
    </row>
    <row r="711" spans="4:31" ht="14.5">
      <c r="D711" s="797"/>
      <c r="F711" s="83"/>
      <c r="G711" s="83"/>
      <c r="H711" s="83"/>
      <c r="I711" s="83"/>
      <c r="J711" s="83"/>
      <c r="K711" s="83"/>
      <c r="L711" s="83"/>
      <c r="M711" s="83"/>
      <c r="N711" s="83"/>
      <c r="O711" s="83"/>
      <c r="P711" s="83"/>
      <c r="Q711" s="83"/>
      <c r="R711" s="83"/>
      <c r="V711" s="50"/>
      <c r="AB711" s="83"/>
      <c r="AC711" s="83"/>
      <c r="AD711" s="50"/>
      <c r="AE711" s="43"/>
    </row>
    <row r="712" spans="4:31" ht="14.5">
      <c r="D712" s="797"/>
      <c r="F712" s="83"/>
      <c r="G712" s="83"/>
      <c r="H712" s="83"/>
      <c r="I712" s="83"/>
      <c r="J712" s="83"/>
      <c r="K712" s="83"/>
      <c r="L712" s="83"/>
      <c r="M712" s="83"/>
      <c r="N712" s="83"/>
      <c r="O712" s="83"/>
      <c r="P712" s="83"/>
      <c r="Q712" s="83"/>
      <c r="R712" s="83"/>
      <c r="V712" s="50"/>
      <c r="AB712" s="83"/>
      <c r="AC712" s="83"/>
      <c r="AD712" s="50"/>
      <c r="AE712" s="43"/>
    </row>
    <row r="713" spans="4:31" ht="14.5">
      <c r="D713" s="797"/>
      <c r="F713" s="83"/>
      <c r="G713" s="83"/>
      <c r="H713" s="83"/>
      <c r="I713" s="83"/>
      <c r="J713" s="83"/>
      <c r="K713" s="83"/>
      <c r="L713" s="83"/>
      <c r="M713" s="83"/>
      <c r="N713" s="83"/>
      <c r="O713" s="83"/>
      <c r="P713" s="83"/>
      <c r="Q713" s="83"/>
      <c r="R713" s="83"/>
      <c r="V713" s="50"/>
      <c r="AB713" s="83"/>
      <c r="AC713" s="83"/>
      <c r="AD713" s="50"/>
      <c r="AE713" s="43"/>
    </row>
    <row r="714" spans="4:31" ht="14.5">
      <c r="D714" s="797"/>
      <c r="F714" s="83"/>
      <c r="G714" s="83"/>
      <c r="H714" s="83"/>
      <c r="I714" s="83"/>
      <c r="J714" s="83"/>
      <c r="K714" s="83"/>
      <c r="L714" s="83"/>
      <c r="M714" s="83"/>
      <c r="N714" s="83"/>
      <c r="O714" s="83"/>
      <c r="P714" s="83"/>
      <c r="Q714" s="83"/>
      <c r="R714" s="83"/>
      <c r="V714" s="50"/>
      <c r="AB714" s="83"/>
      <c r="AC714" s="83"/>
      <c r="AD714" s="50"/>
      <c r="AE714" s="43"/>
    </row>
    <row r="715" spans="4:31" ht="14.5">
      <c r="D715" s="797"/>
      <c r="F715" s="83"/>
      <c r="G715" s="83"/>
      <c r="H715" s="83"/>
      <c r="I715" s="83"/>
      <c r="J715" s="83"/>
      <c r="K715" s="83"/>
      <c r="L715" s="83"/>
      <c r="M715" s="83"/>
      <c r="N715" s="83"/>
      <c r="O715" s="83"/>
      <c r="P715" s="83"/>
      <c r="Q715" s="83"/>
      <c r="R715" s="83"/>
      <c r="V715" s="50"/>
      <c r="AB715" s="83"/>
      <c r="AC715" s="83"/>
      <c r="AD715" s="50"/>
      <c r="AE715" s="43"/>
    </row>
    <row r="716" spans="4:31" ht="14.5">
      <c r="D716" s="797"/>
      <c r="F716" s="83"/>
      <c r="G716" s="83"/>
      <c r="H716" s="83"/>
      <c r="I716" s="83"/>
      <c r="J716" s="83"/>
      <c r="K716" s="83"/>
      <c r="L716" s="83"/>
      <c r="M716" s="83"/>
      <c r="N716" s="83"/>
      <c r="O716" s="83"/>
      <c r="P716" s="83"/>
      <c r="Q716" s="83"/>
      <c r="R716" s="83"/>
      <c r="V716" s="50"/>
      <c r="AB716" s="83"/>
      <c r="AC716" s="83"/>
      <c r="AD716" s="50"/>
      <c r="AE716" s="43"/>
    </row>
    <row r="717" spans="4:31" ht="14.5">
      <c r="D717" s="797"/>
      <c r="F717" s="83"/>
      <c r="G717" s="83"/>
      <c r="H717" s="83"/>
      <c r="I717" s="83"/>
      <c r="J717" s="83"/>
      <c r="K717" s="83"/>
      <c r="L717" s="83"/>
      <c r="M717" s="83"/>
      <c r="N717" s="83"/>
      <c r="O717" s="83"/>
      <c r="P717" s="83"/>
      <c r="Q717" s="83"/>
      <c r="R717" s="83"/>
      <c r="V717" s="50"/>
      <c r="AB717" s="83"/>
      <c r="AC717" s="83"/>
      <c r="AD717" s="50"/>
      <c r="AE717" s="43"/>
    </row>
    <row r="718" spans="4:31" ht="14.5">
      <c r="D718" s="797"/>
      <c r="F718" s="83"/>
      <c r="G718" s="83"/>
      <c r="H718" s="83"/>
      <c r="I718" s="83"/>
      <c r="J718" s="83"/>
      <c r="K718" s="83"/>
      <c r="L718" s="83"/>
      <c r="M718" s="83"/>
      <c r="N718" s="83"/>
      <c r="O718" s="83"/>
      <c r="P718" s="83"/>
      <c r="Q718" s="83"/>
      <c r="R718" s="83"/>
      <c r="V718" s="50"/>
      <c r="AB718" s="83"/>
      <c r="AC718" s="83"/>
      <c r="AD718" s="50"/>
      <c r="AE718" s="43"/>
    </row>
    <row r="719" spans="4:31" ht="14.5">
      <c r="D719" s="797"/>
      <c r="F719" s="83"/>
      <c r="G719" s="83"/>
      <c r="H719" s="83"/>
      <c r="I719" s="83"/>
      <c r="J719" s="83"/>
      <c r="K719" s="83"/>
      <c r="L719" s="83"/>
      <c r="M719" s="83"/>
      <c r="N719" s="83"/>
      <c r="O719" s="83"/>
      <c r="P719" s="83"/>
      <c r="Q719" s="83"/>
      <c r="R719" s="83"/>
      <c r="V719" s="50"/>
      <c r="AB719" s="83"/>
      <c r="AC719" s="83"/>
      <c r="AD719" s="50"/>
      <c r="AE719" s="43"/>
    </row>
    <row r="720" spans="4:31" ht="14.5">
      <c r="D720" s="797"/>
      <c r="F720" s="83"/>
      <c r="G720" s="83"/>
      <c r="H720" s="83"/>
      <c r="I720" s="83"/>
      <c r="J720" s="83"/>
      <c r="K720" s="83"/>
      <c r="L720" s="83"/>
      <c r="M720" s="83"/>
      <c r="N720" s="83"/>
      <c r="O720" s="83"/>
      <c r="P720" s="83"/>
      <c r="Q720" s="83"/>
      <c r="R720" s="83"/>
      <c r="V720" s="50"/>
      <c r="AB720" s="83"/>
      <c r="AC720" s="83"/>
      <c r="AD720" s="50"/>
      <c r="AE720" s="43"/>
    </row>
    <row r="721" spans="4:31" ht="14.5">
      <c r="D721" s="797"/>
      <c r="F721" s="83"/>
      <c r="G721" s="83"/>
      <c r="H721" s="83"/>
      <c r="I721" s="83"/>
      <c r="J721" s="83"/>
      <c r="K721" s="83"/>
      <c r="L721" s="83"/>
      <c r="M721" s="83"/>
      <c r="N721" s="83"/>
      <c r="O721" s="83"/>
      <c r="P721" s="83"/>
      <c r="Q721" s="83"/>
      <c r="R721" s="83"/>
      <c r="V721" s="50"/>
      <c r="AB721" s="83"/>
      <c r="AC721" s="83"/>
      <c r="AD721" s="50"/>
      <c r="AE721" s="43"/>
    </row>
    <row r="722" spans="4:31" ht="14.5">
      <c r="D722" s="797"/>
      <c r="F722" s="83"/>
      <c r="G722" s="83"/>
      <c r="H722" s="83"/>
      <c r="I722" s="83"/>
      <c r="J722" s="83"/>
      <c r="K722" s="83"/>
      <c r="L722" s="83"/>
      <c r="M722" s="83"/>
      <c r="N722" s="83"/>
      <c r="O722" s="83"/>
      <c r="P722" s="83"/>
      <c r="Q722" s="83"/>
      <c r="R722" s="83"/>
      <c r="V722" s="50"/>
      <c r="AB722" s="83"/>
      <c r="AC722" s="83"/>
      <c r="AD722" s="50"/>
      <c r="AE722" s="43"/>
    </row>
    <row r="723" spans="4:31" ht="14.5">
      <c r="D723" s="797"/>
      <c r="F723" s="83"/>
      <c r="G723" s="83"/>
      <c r="H723" s="83"/>
      <c r="I723" s="83"/>
      <c r="J723" s="83"/>
      <c r="K723" s="83"/>
      <c r="L723" s="83"/>
      <c r="M723" s="83"/>
      <c r="N723" s="83"/>
      <c r="O723" s="83"/>
      <c r="P723" s="83"/>
      <c r="Q723" s="83"/>
      <c r="R723" s="83"/>
      <c r="V723" s="50"/>
      <c r="AB723" s="83"/>
      <c r="AC723" s="83"/>
      <c r="AD723" s="50"/>
      <c r="AE723" s="43"/>
    </row>
    <row r="724" spans="4:31" ht="14.5">
      <c r="D724" s="797"/>
      <c r="F724" s="83"/>
      <c r="G724" s="83"/>
      <c r="H724" s="83"/>
      <c r="I724" s="83"/>
      <c r="J724" s="83"/>
      <c r="K724" s="83"/>
      <c r="L724" s="83"/>
      <c r="M724" s="83"/>
      <c r="N724" s="83"/>
      <c r="O724" s="83"/>
      <c r="P724" s="83"/>
      <c r="Q724" s="83"/>
      <c r="R724" s="83"/>
      <c r="V724" s="50"/>
      <c r="AB724" s="83"/>
      <c r="AC724" s="83"/>
      <c r="AD724" s="50"/>
      <c r="AE724" s="43"/>
    </row>
    <row r="725" spans="4:31" ht="14.5">
      <c r="D725" s="797"/>
      <c r="F725" s="83"/>
      <c r="G725" s="83"/>
      <c r="H725" s="83"/>
      <c r="I725" s="83"/>
      <c r="J725" s="83"/>
      <c r="K725" s="83"/>
      <c r="L725" s="83"/>
      <c r="M725" s="83"/>
      <c r="N725" s="83"/>
      <c r="O725" s="83"/>
      <c r="P725" s="83"/>
      <c r="Q725" s="83"/>
      <c r="R725" s="83"/>
      <c r="V725" s="50"/>
      <c r="AB725" s="83"/>
      <c r="AC725" s="83"/>
      <c r="AD725" s="50"/>
      <c r="AE725" s="43"/>
    </row>
    <row r="726" spans="4:31" ht="14.5">
      <c r="D726" s="797"/>
      <c r="F726" s="83"/>
      <c r="G726" s="83"/>
      <c r="H726" s="83"/>
      <c r="I726" s="83"/>
      <c r="J726" s="83"/>
      <c r="K726" s="83"/>
      <c r="L726" s="83"/>
      <c r="M726" s="83"/>
      <c r="N726" s="83"/>
      <c r="O726" s="83"/>
      <c r="P726" s="83"/>
      <c r="Q726" s="83"/>
      <c r="R726" s="83"/>
      <c r="V726" s="50"/>
      <c r="AB726" s="83"/>
      <c r="AC726" s="83"/>
      <c r="AD726" s="50"/>
      <c r="AE726" s="43"/>
    </row>
    <row r="727" spans="4:31" ht="14.5">
      <c r="D727" s="797"/>
      <c r="F727" s="83"/>
      <c r="G727" s="83"/>
      <c r="H727" s="83"/>
      <c r="I727" s="83"/>
      <c r="J727" s="83"/>
      <c r="K727" s="83"/>
      <c r="L727" s="83"/>
      <c r="M727" s="83"/>
      <c r="N727" s="83"/>
      <c r="O727" s="83"/>
      <c r="P727" s="83"/>
      <c r="Q727" s="83"/>
      <c r="R727" s="83"/>
      <c r="V727" s="50"/>
      <c r="AB727" s="83"/>
      <c r="AC727" s="83"/>
      <c r="AD727" s="50"/>
      <c r="AE727" s="43"/>
    </row>
    <row r="728" spans="4:31" ht="14.5">
      <c r="D728" s="797"/>
      <c r="F728" s="83"/>
      <c r="G728" s="83"/>
      <c r="H728" s="83"/>
      <c r="I728" s="83"/>
      <c r="J728" s="83"/>
      <c r="K728" s="83"/>
      <c r="L728" s="83"/>
      <c r="M728" s="83"/>
      <c r="N728" s="83"/>
      <c r="O728" s="83"/>
      <c r="P728" s="83"/>
      <c r="Q728" s="83"/>
      <c r="R728" s="83"/>
      <c r="V728" s="50"/>
      <c r="AB728" s="83"/>
      <c r="AC728" s="83"/>
      <c r="AD728" s="50"/>
      <c r="AE728" s="43"/>
    </row>
    <row r="729" spans="4:31" ht="14.5">
      <c r="D729" s="797"/>
      <c r="F729" s="83"/>
      <c r="G729" s="83"/>
      <c r="H729" s="83"/>
      <c r="I729" s="83"/>
      <c r="J729" s="83"/>
      <c r="K729" s="83"/>
      <c r="L729" s="83"/>
      <c r="M729" s="83"/>
      <c r="N729" s="83"/>
      <c r="O729" s="83"/>
      <c r="P729" s="83"/>
      <c r="Q729" s="83"/>
      <c r="R729" s="83"/>
      <c r="V729" s="50"/>
      <c r="AB729" s="83"/>
      <c r="AC729" s="83"/>
      <c r="AD729" s="50"/>
      <c r="AE729" s="43"/>
    </row>
    <row r="730" spans="4:31" ht="14.5">
      <c r="D730" s="797"/>
      <c r="F730" s="83"/>
      <c r="G730" s="83"/>
      <c r="H730" s="83"/>
      <c r="I730" s="83"/>
      <c r="J730" s="83"/>
      <c r="K730" s="83"/>
      <c r="L730" s="83"/>
      <c r="M730" s="83"/>
      <c r="N730" s="83"/>
      <c r="O730" s="83"/>
      <c r="P730" s="83"/>
      <c r="Q730" s="83"/>
      <c r="R730" s="83"/>
      <c r="V730" s="50"/>
      <c r="AB730" s="83"/>
      <c r="AC730" s="83"/>
      <c r="AD730" s="50"/>
      <c r="AE730" s="43"/>
    </row>
    <row r="731" spans="4:31" ht="14.5">
      <c r="D731" s="797"/>
      <c r="F731" s="83"/>
      <c r="G731" s="83"/>
      <c r="H731" s="83"/>
      <c r="I731" s="83"/>
      <c r="J731" s="83"/>
      <c r="K731" s="83"/>
      <c r="L731" s="83"/>
      <c r="M731" s="83"/>
      <c r="N731" s="83"/>
      <c r="O731" s="83"/>
      <c r="P731" s="83"/>
      <c r="Q731" s="83"/>
      <c r="R731" s="83"/>
      <c r="V731" s="50"/>
      <c r="AB731" s="83"/>
      <c r="AC731" s="83"/>
      <c r="AD731" s="50"/>
      <c r="AE731" s="43"/>
    </row>
    <row r="732" spans="4:31" ht="14.5">
      <c r="D732" s="797"/>
      <c r="F732" s="83"/>
      <c r="G732" s="83"/>
      <c r="H732" s="83"/>
      <c r="I732" s="83"/>
      <c r="J732" s="83"/>
      <c r="K732" s="83"/>
      <c r="L732" s="83"/>
      <c r="M732" s="83"/>
      <c r="N732" s="83"/>
      <c r="O732" s="83"/>
      <c r="P732" s="83"/>
      <c r="Q732" s="83"/>
      <c r="R732" s="83"/>
      <c r="V732" s="50"/>
      <c r="AB732" s="83"/>
      <c r="AC732" s="83"/>
      <c r="AD732" s="50"/>
      <c r="AE732" s="43"/>
    </row>
    <row r="733" spans="4:31" ht="14.5">
      <c r="D733" s="797"/>
      <c r="F733" s="83"/>
      <c r="G733" s="83"/>
      <c r="H733" s="83"/>
      <c r="I733" s="83"/>
      <c r="J733" s="83"/>
      <c r="K733" s="83"/>
      <c r="L733" s="83"/>
      <c r="M733" s="83"/>
      <c r="N733" s="83"/>
      <c r="O733" s="83"/>
      <c r="P733" s="83"/>
      <c r="Q733" s="83"/>
      <c r="R733" s="83"/>
      <c r="V733" s="50"/>
      <c r="AB733" s="83"/>
      <c r="AC733" s="83"/>
      <c r="AD733" s="50"/>
      <c r="AE733" s="43"/>
    </row>
    <row r="734" spans="4:31" ht="14.5">
      <c r="D734" s="797"/>
      <c r="F734" s="83"/>
      <c r="G734" s="83"/>
      <c r="H734" s="83"/>
      <c r="I734" s="83"/>
      <c r="J734" s="83"/>
      <c r="K734" s="83"/>
      <c r="L734" s="83"/>
      <c r="M734" s="83"/>
      <c r="N734" s="83"/>
      <c r="O734" s="83"/>
      <c r="P734" s="83"/>
      <c r="Q734" s="83"/>
      <c r="R734" s="83"/>
      <c r="V734" s="50"/>
      <c r="AB734" s="83"/>
      <c r="AC734" s="83"/>
      <c r="AD734" s="50"/>
      <c r="AE734" s="43"/>
    </row>
    <row r="735" spans="4:31" ht="14.5">
      <c r="D735" s="797"/>
      <c r="F735" s="83"/>
      <c r="G735" s="83"/>
      <c r="H735" s="83"/>
      <c r="I735" s="83"/>
      <c r="J735" s="83"/>
      <c r="K735" s="83"/>
      <c r="L735" s="83"/>
      <c r="M735" s="83"/>
      <c r="N735" s="83"/>
      <c r="O735" s="83"/>
      <c r="P735" s="83"/>
      <c r="Q735" s="83"/>
      <c r="R735" s="83"/>
      <c r="V735" s="50"/>
      <c r="AB735" s="83"/>
      <c r="AC735" s="83"/>
      <c r="AD735" s="50"/>
      <c r="AE735" s="43"/>
    </row>
    <row r="736" spans="4:31" ht="14.5">
      <c r="D736" s="797"/>
      <c r="F736" s="83"/>
      <c r="G736" s="83"/>
      <c r="H736" s="83"/>
      <c r="I736" s="83"/>
      <c r="J736" s="83"/>
      <c r="K736" s="83"/>
      <c r="L736" s="83"/>
      <c r="M736" s="83"/>
      <c r="N736" s="83"/>
      <c r="O736" s="83"/>
      <c r="P736" s="83"/>
      <c r="Q736" s="83"/>
      <c r="R736" s="83"/>
      <c r="V736" s="50"/>
      <c r="AB736" s="83"/>
      <c r="AC736" s="83"/>
      <c r="AD736" s="50"/>
      <c r="AE736" s="43"/>
    </row>
    <row r="737" spans="4:31" ht="14.5">
      <c r="D737" s="797"/>
      <c r="F737" s="83"/>
      <c r="G737" s="83"/>
      <c r="H737" s="83"/>
      <c r="I737" s="83"/>
      <c r="J737" s="83"/>
      <c r="K737" s="83"/>
      <c r="L737" s="83"/>
      <c r="M737" s="83"/>
      <c r="N737" s="83"/>
      <c r="O737" s="83"/>
      <c r="P737" s="83"/>
      <c r="Q737" s="83"/>
      <c r="R737" s="83"/>
      <c r="V737" s="50"/>
      <c r="AB737" s="83"/>
      <c r="AC737" s="83"/>
      <c r="AD737" s="50"/>
      <c r="AE737" s="43"/>
    </row>
    <row r="738" spans="4:31" ht="14.5">
      <c r="D738" s="797"/>
      <c r="F738" s="83"/>
      <c r="G738" s="83"/>
      <c r="H738" s="83"/>
      <c r="I738" s="83"/>
      <c r="J738" s="83"/>
      <c r="K738" s="83"/>
      <c r="L738" s="83"/>
      <c r="M738" s="83"/>
      <c r="N738" s="83"/>
      <c r="O738" s="83"/>
      <c r="P738" s="83"/>
      <c r="Q738" s="83"/>
      <c r="R738" s="83"/>
      <c r="V738" s="50"/>
      <c r="AB738" s="83"/>
      <c r="AC738" s="83"/>
      <c r="AD738" s="50"/>
      <c r="AE738" s="43"/>
    </row>
    <row r="739" spans="4:31" ht="14.5">
      <c r="D739" s="797"/>
      <c r="F739" s="83"/>
      <c r="G739" s="83"/>
      <c r="H739" s="83"/>
      <c r="I739" s="83"/>
      <c r="J739" s="83"/>
      <c r="K739" s="83"/>
      <c r="L739" s="83"/>
      <c r="M739" s="83"/>
      <c r="N739" s="83"/>
      <c r="O739" s="83"/>
      <c r="P739" s="83"/>
      <c r="Q739" s="83"/>
      <c r="R739" s="83"/>
      <c r="V739" s="50"/>
      <c r="AB739" s="83"/>
      <c r="AC739" s="83"/>
      <c r="AD739" s="50"/>
      <c r="AE739" s="43"/>
    </row>
    <row r="740" spans="4:31" ht="14.5">
      <c r="D740" s="797"/>
      <c r="F740" s="83"/>
      <c r="G740" s="83"/>
      <c r="H740" s="83"/>
      <c r="I740" s="83"/>
      <c r="J740" s="83"/>
      <c r="K740" s="83"/>
      <c r="L740" s="83"/>
      <c r="M740" s="83"/>
      <c r="N740" s="83"/>
      <c r="O740" s="83"/>
      <c r="P740" s="83"/>
      <c r="Q740" s="83"/>
      <c r="R740" s="83"/>
      <c r="V740" s="50"/>
      <c r="AB740" s="83"/>
      <c r="AC740" s="83"/>
      <c r="AD740" s="50"/>
      <c r="AE740" s="43"/>
    </row>
    <row r="741" spans="4:31" ht="14.5">
      <c r="D741" s="797"/>
      <c r="F741" s="83"/>
      <c r="G741" s="83"/>
      <c r="H741" s="83"/>
      <c r="I741" s="83"/>
      <c r="J741" s="83"/>
      <c r="K741" s="83"/>
      <c r="L741" s="83"/>
      <c r="M741" s="83"/>
      <c r="N741" s="83"/>
      <c r="O741" s="83"/>
      <c r="P741" s="83"/>
      <c r="Q741" s="83"/>
      <c r="R741" s="83"/>
      <c r="V741" s="50"/>
      <c r="AB741" s="83"/>
      <c r="AC741" s="83"/>
      <c r="AD741" s="50"/>
      <c r="AE741" s="43"/>
    </row>
    <row r="742" spans="4:31" ht="14.5">
      <c r="D742" s="797"/>
      <c r="F742" s="83"/>
      <c r="G742" s="83"/>
      <c r="H742" s="83"/>
      <c r="I742" s="83"/>
      <c r="J742" s="83"/>
      <c r="K742" s="83"/>
      <c r="L742" s="83"/>
      <c r="M742" s="83"/>
      <c r="N742" s="83"/>
      <c r="O742" s="83"/>
      <c r="P742" s="83"/>
      <c r="Q742" s="83"/>
      <c r="R742" s="83"/>
      <c r="V742" s="50"/>
      <c r="AB742" s="83"/>
      <c r="AC742" s="83"/>
      <c r="AD742" s="50"/>
      <c r="AE742" s="43"/>
    </row>
    <row r="743" spans="4:31" ht="14.5">
      <c r="D743" s="797"/>
      <c r="F743" s="83"/>
      <c r="G743" s="83"/>
      <c r="H743" s="83"/>
      <c r="I743" s="83"/>
      <c r="J743" s="83"/>
      <c r="K743" s="83"/>
      <c r="L743" s="83"/>
      <c r="M743" s="83"/>
      <c r="N743" s="83"/>
      <c r="O743" s="83"/>
      <c r="P743" s="83"/>
      <c r="Q743" s="83"/>
      <c r="R743" s="83"/>
      <c r="V743" s="50"/>
      <c r="AB743" s="83"/>
      <c r="AC743" s="83"/>
      <c r="AD743" s="50"/>
      <c r="AE743" s="43"/>
    </row>
    <row r="744" spans="4:31" ht="14.5">
      <c r="D744" s="797"/>
      <c r="F744" s="83"/>
      <c r="G744" s="83"/>
      <c r="H744" s="83"/>
      <c r="I744" s="83"/>
      <c r="J744" s="83"/>
      <c r="K744" s="83"/>
      <c r="L744" s="83"/>
      <c r="M744" s="83"/>
      <c r="N744" s="83"/>
      <c r="O744" s="83"/>
      <c r="P744" s="83"/>
      <c r="Q744" s="83"/>
      <c r="R744" s="83"/>
      <c r="V744" s="50"/>
      <c r="AB744" s="83"/>
      <c r="AC744" s="83"/>
      <c r="AD744" s="50"/>
      <c r="AE744" s="43"/>
    </row>
    <row r="745" spans="4:31" ht="14.5">
      <c r="D745" s="797"/>
      <c r="F745" s="83"/>
      <c r="G745" s="83"/>
      <c r="H745" s="83"/>
      <c r="I745" s="83"/>
      <c r="J745" s="83"/>
      <c r="K745" s="83"/>
      <c r="L745" s="83"/>
      <c r="M745" s="83"/>
      <c r="N745" s="83"/>
      <c r="O745" s="83"/>
      <c r="P745" s="83"/>
      <c r="Q745" s="83"/>
      <c r="R745" s="83"/>
      <c r="V745" s="50"/>
      <c r="AB745" s="83"/>
      <c r="AC745" s="83"/>
      <c r="AD745" s="50"/>
      <c r="AE745" s="43"/>
    </row>
    <row r="746" spans="4:31" ht="14.5">
      <c r="D746" s="797"/>
      <c r="F746" s="83"/>
      <c r="G746" s="83"/>
      <c r="H746" s="83"/>
      <c r="I746" s="83"/>
      <c r="J746" s="83"/>
      <c r="K746" s="83"/>
      <c r="L746" s="83"/>
      <c r="M746" s="83"/>
      <c r="N746" s="83"/>
      <c r="O746" s="83"/>
      <c r="P746" s="83"/>
      <c r="Q746" s="83"/>
      <c r="R746" s="83"/>
      <c r="V746" s="50"/>
      <c r="AB746" s="83"/>
      <c r="AC746" s="83"/>
      <c r="AD746" s="50"/>
      <c r="AE746" s="43"/>
    </row>
    <row r="747" spans="4:31" ht="14.5">
      <c r="D747" s="797"/>
      <c r="F747" s="83"/>
      <c r="G747" s="83"/>
      <c r="H747" s="83"/>
      <c r="I747" s="83"/>
      <c r="J747" s="83"/>
      <c r="K747" s="83"/>
      <c r="L747" s="83"/>
      <c r="M747" s="83"/>
      <c r="N747" s="83"/>
      <c r="O747" s="83"/>
      <c r="P747" s="83"/>
      <c r="Q747" s="83"/>
      <c r="R747" s="83"/>
      <c r="V747" s="50"/>
      <c r="AB747" s="83"/>
      <c r="AC747" s="83"/>
      <c r="AD747" s="50"/>
      <c r="AE747" s="43"/>
    </row>
    <row r="748" spans="4:31" ht="14.5">
      <c r="D748" s="797"/>
      <c r="F748" s="83"/>
      <c r="G748" s="83"/>
      <c r="H748" s="83"/>
      <c r="I748" s="83"/>
      <c r="J748" s="83"/>
      <c r="K748" s="83"/>
      <c r="L748" s="83"/>
      <c r="M748" s="83"/>
      <c r="N748" s="83"/>
      <c r="O748" s="83"/>
      <c r="P748" s="83"/>
      <c r="Q748" s="83"/>
      <c r="R748" s="83"/>
      <c r="V748" s="50"/>
      <c r="AB748" s="83"/>
      <c r="AC748" s="83"/>
      <c r="AD748" s="50"/>
      <c r="AE748" s="43"/>
    </row>
    <row r="749" spans="4:31" ht="14.5">
      <c r="D749" s="797"/>
      <c r="F749" s="83"/>
      <c r="G749" s="83"/>
      <c r="H749" s="83"/>
      <c r="I749" s="83"/>
      <c r="J749" s="83"/>
      <c r="K749" s="83"/>
      <c r="L749" s="83"/>
      <c r="M749" s="83"/>
      <c r="N749" s="83"/>
      <c r="O749" s="83"/>
      <c r="P749" s="83"/>
      <c r="Q749" s="83"/>
      <c r="R749" s="83"/>
      <c r="V749" s="50"/>
      <c r="AB749" s="83"/>
      <c r="AC749" s="83"/>
      <c r="AD749" s="50"/>
      <c r="AE749" s="43"/>
    </row>
    <row r="750" spans="4:31" ht="14.5">
      <c r="D750" s="797"/>
      <c r="F750" s="83"/>
      <c r="G750" s="83"/>
      <c r="H750" s="83"/>
      <c r="I750" s="83"/>
      <c r="J750" s="83"/>
      <c r="K750" s="83"/>
      <c r="L750" s="83"/>
      <c r="M750" s="83"/>
      <c r="N750" s="83"/>
      <c r="O750" s="83"/>
      <c r="P750" s="83"/>
      <c r="Q750" s="83"/>
      <c r="R750" s="83"/>
      <c r="V750" s="50"/>
      <c r="AB750" s="83"/>
      <c r="AC750" s="83"/>
      <c r="AD750" s="50"/>
      <c r="AE750" s="43"/>
    </row>
    <row r="751" spans="4:31" ht="14.5">
      <c r="D751" s="797"/>
      <c r="F751" s="83"/>
      <c r="G751" s="83"/>
      <c r="H751" s="83"/>
      <c r="I751" s="83"/>
      <c r="J751" s="83"/>
      <c r="K751" s="83"/>
      <c r="L751" s="83"/>
      <c r="M751" s="83"/>
      <c r="N751" s="83"/>
      <c r="O751" s="83"/>
      <c r="P751" s="83"/>
      <c r="Q751" s="83"/>
      <c r="R751" s="83"/>
      <c r="V751" s="50"/>
      <c r="AB751" s="83"/>
      <c r="AC751" s="83"/>
      <c r="AD751" s="50"/>
      <c r="AE751" s="43"/>
    </row>
    <row r="752" spans="4:31" ht="14.5">
      <c r="D752" s="797"/>
      <c r="F752" s="83"/>
      <c r="G752" s="83"/>
      <c r="H752" s="83"/>
      <c r="I752" s="83"/>
      <c r="J752" s="83"/>
      <c r="K752" s="83"/>
      <c r="L752" s="83"/>
      <c r="M752" s="83"/>
      <c r="N752" s="83"/>
      <c r="O752" s="83"/>
      <c r="P752" s="83"/>
      <c r="Q752" s="83"/>
      <c r="R752" s="83"/>
      <c r="V752" s="50"/>
      <c r="AB752" s="83"/>
      <c r="AC752" s="83"/>
      <c r="AD752" s="50"/>
      <c r="AE752" s="43"/>
    </row>
    <row r="753" spans="4:31" ht="14.5">
      <c r="D753" s="797"/>
      <c r="F753" s="83"/>
      <c r="G753" s="83"/>
      <c r="H753" s="83"/>
      <c r="I753" s="83"/>
      <c r="J753" s="83"/>
      <c r="K753" s="83"/>
      <c r="L753" s="83"/>
      <c r="M753" s="83"/>
      <c r="N753" s="83"/>
      <c r="O753" s="83"/>
      <c r="P753" s="83"/>
      <c r="Q753" s="83"/>
      <c r="R753" s="83"/>
      <c r="V753" s="50"/>
      <c r="AB753" s="83"/>
      <c r="AC753" s="83"/>
      <c r="AD753" s="50"/>
      <c r="AE753" s="43"/>
    </row>
    <row r="754" spans="4:31" ht="14.5">
      <c r="D754" s="797"/>
      <c r="F754" s="83"/>
      <c r="G754" s="83"/>
      <c r="H754" s="83"/>
      <c r="I754" s="83"/>
      <c r="J754" s="83"/>
      <c r="K754" s="83"/>
      <c r="L754" s="83"/>
      <c r="M754" s="83"/>
      <c r="N754" s="83"/>
      <c r="O754" s="83"/>
      <c r="P754" s="83"/>
      <c r="Q754" s="83"/>
      <c r="R754" s="83"/>
      <c r="V754" s="50"/>
      <c r="AB754" s="83"/>
      <c r="AC754" s="83"/>
      <c r="AD754" s="50"/>
      <c r="AE754" s="43"/>
    </row>
    <row r="755" spans="4:31" ht="14.5">
      <c r="D755" s="797"/>
      <c r="F755" s="83"/>
      <c r="G755" s="83"/>
      <c r="H755" s="83"/>
      <c r="I755" s="83"/>
      <c r="J755" s="83"/>
      <c r="K755" s="83"/>
      <c r="L755" s="83"/>
      <c r="M755" s="83"/>
      <c r="N755" s="83"/>
      <c r="O755" s="83"/>
      <c r="P755" s="83"/>
      <c r="Q755" s="83"/>
      <c r="R755" s="83"/>
      <c r="V755" s="50"/>
      <c r="AB755" s="83"/>
      <c r="AC755" s="83"/>
      <c r="AD755" s="50"/>
      <c r="AE755" s="43"/>
    </row>
    <row r="756" spans="4:31" ht="14.5">
      <c r="D756" s="797"/>
      <c r="F756" s="83"/>
      <c r="G756" s="83"/>
      <c r="H756" s="83"/>
      <c r="I756" s="83"/>
      <c r="J756" s="83"/>
      <c r="K756" s="83"/>
      <c r="L756" s="83"/>
      <c r="M756" s="83"/>
      <c r="N756" s="83"/>
      <c r="O756" s="83"/>
      <c r="P756" s="83"/>
      <c r="Q756" s="83"/>
      <c r="R756" s="83"/>
      <c r="V756" s="50"/>
      <c r="AB756" s="83"/>
      <c r="AC756" s="83"/>
      <c r="AD756" s="50"/>
      <c r="AE756" s="43"/>
    </row>
    <row r="757" spans="4:31" ht="14.5">
      <c r="D757" s="797"/>
      <c r="F757" s="83"/>
      <c r="G757" s="83"/>
      <c r="H757" s="83"/>
      <c r="I757" s="83"/>
      <c r="J757" s="83"/>
      <c r="K757" s="83"/>
      <c r="L757" s="83"/>
      <c r="M757" s="83"/>
      <c r="N757" s="83"/>
      <c r="O757" s="83"/>
      <c r="P757" s="83"/>
      <c r="Q757" s="83"/>
      <c r="R757" s="83"/>
      <c r="V757" s="50"/>
      <c r="AB757" s="83"/>
      <c r="AC757" s="83"/>
      <c r="AD757" s="50"/>
      <c r="AE757" s="43"/>
    </row>
    <row r="758" spans="4:31" ht="14.5">
      <c r="D758" s="797"/>
      <c r="F758" s="83"/>
      <c r="G758" s="83"/>
      <c r="H758" s="83"/>
      <c r="I758" s="83"/>
      <c r="J758" s="83"/>
      <c r="K758" s="83"/>
      <c r="L758" s="83"/>
      <c r="M758" s="83"/>
      <c r="N758" s="83"/>
      <c r="O758" s="83"/>
      <c r="P758" s="83"/>
      <c r="Q758" s="83"/>
      <c r="R758" s="83"/>
      <c r="V758" s="50"/>
      <c r="AB758" s="83"/>
      <c r="AC758" s="83"/>
      <c r="AD758" s="50"/>
      <c r="AE758" s="43"/>
    </row>
    <row r="759" spans="4:31" ht="14.5">
      <c r="D759" s="797"/>
      <c r="F759" s="83"/>
      <c r="G759" s="83"/>
      <c r="H759" s="83"/>
      <c r="I759" s="83"/>
      <c r="J759" s="83"/>
      <c r="K759" s="83"/>
      <c r="L759" s="83"/>
      <c r="M759" s="83"/>
      <c r="N759" s="83"/>
      <c r="O759" s="83"/>
      <c r="P759" s="83"/>
      <c r="Q759" s="83"/>
      <c r="R759" s="83"/>
      <c r="V759" s="50"/>
      <c r="AB759" s="83"/>
      <c r="AC759" s="83"/>
      <c r="AD759" s="50"/>
      <c r="AE759" s="43"/>
    </row>
    <row r="760" spans="4:31" ht="14.5">
      <c r="D760" s="797"/>
      <c r="F760" s="83"/>
      <c r="G760" s="83"/>
      <c r="H760" s="83"/>
      <c r="I760" s="83"/>
      <c r="J760" s="83"/>
      <c r="K760" s="83"/>
      <c r="L760" s="83"/>
      <c r="M760" s="83"/>
      <c r="N760" s="83"/>
      <c r="O760" s="83"/>
      <c r="P760" s="83"/>
      <c r="Q760" s="83"/>
      <c r="R760" s="83"/>
      <c r="V760" s="50"/>
      <c r="AB760" s="83"/>
      <c r="AC760" s="83"/>
      <c r="AD760" s="50"/>
      <c r="AE760" s="43"/>
    </row>
    <row r="761" spans="4:31" ht="14.5">
      <c r="D761" s="797"/>
      <c r="F761" s="83"/>
      <c r="G761" s="83"/>
      <c r="H761" s="83"/>
      <c r="I761" s="83"/>
      <c r="J761" s="83"/>
      <c r="K761" s="83"/>
      <c r="L761" s="83"/>
      <c r="M761" s="83"/>
      <c r="N761" s="83"/>
      <c r="O761" s="83"/>
      <c r="P761" s="83"/>
      <c r="Q761" s="83"/>
      <c r="R761" s="83"/>
      <c r="V761" s="50"/>
      <c r="AB761" s="83"/>
      <c r="AC761" s="83"/>
      <c r="AD761" s="50"/>
      <c r="AE761" s="43"/>
    </row>
    <row r="762" spans="4:31" ht="14.5">
      <c r="D762" s="797"/>
      <c r="F762" s="83"/>
      <c r="G762" s="83"/>
      <c r="H762" s="83"/>
      <c r="I762" s="83"/>
      <c r="J762" s="83"/>
      <c r="K762" s="83"/>
      <c r="L762" s="83"/>
      <c r="M762" s="83"/>
      <c r="N762" s="83"/>
      <c r="O762" s="83"/>
      <c r="P762" s="83"/>
      <c r="Q762" s="83"/>
      <c r="R762" s="83"/>
      <c r="V762" s="50"/>
      <c r="AB762" s="83"/>
      <c r="AC762" s="83"/>
      <c r="AD762" s="50"/>
      <c r="AE762" s="43"/>
    </row>
    <row r="763" spans="4:31" ht="14.5">
      <c r="D763" s="797"/>
      <c r="F763" s="83"/>
      <c r="G763" s="83"/>
      <c r="H763" s="83"/>
      <c r="I763" s="83"/>
      <c r="J763" s="83"/>
      <c r="K763" s="83"/>
      <c r="L763" s="83"/>
      <c r="M763" s="83"/>
      <c r="N763" s="83"/>
      <c r="O763" s="83"/>
      <c r="P763" s="83"/>
      <c r="Q763" s="83"/>
      <c r="R763" s="83"/>
      <c r="V763" s="50"/>
      <c r="AB763" s="83"/>
      <c r="AC763" s="83"/>
      <c r="AD763" s="50"/>
      <c r="AE763" s="43"/>
    </row>
    <row r="764" spans="4:31" ht="14.5">
      <c r="D764" s="797"/>
      <c r="F764" s="83"/>
      <c r="G764" s="83"/>
      <c r="H764" s="83"/>
      <c r="I764" s="83"/>
      <c r="J764" s="83"/>
      <c r="K764" s="83"/>
      <c r="L764" s="83"/>
      <c r="M764" s="83"/>
      <c r="N764" s="83"/>
      <c r="O764" s="83"/>
      <c r="P764" s="83"/>
      <c r="Q764" s="83"/>
      <c r="R764" s="83"/>
      <c r="V764" s="50"/>
      <c r="AB764" s="83"/>
      <c r="AC764" s="83"/>
      <c r="AD764" s="50"/>
      <c r="AE764" s="43"/>
    </row>
    <row r="765" spans="4:31" ht="14.5">
      <c r="D765" s="797"/>
      <c r="F765" s="83"/>
      <c r="G765" s="83"/>
      <c r="H765" s="83"/>
      <c r="I765" s="83"/>
      <c r="J765" s="83"/>
      <c r="K765" s="83"/>
      <c r="L765" s="83"/>
      <c r="M765" s="83"/>
      <c r="N765" s="83"/>
      <c r="O765" s="83"/>
      <c r="P765" s="83"/>
      <c r="Q765" s="83"/>
      <c r="R765" s="83"/>
      <c r="V765" s="50"/>
      <c r="AB765" s="83"/>
      <c r="AC765" s="83"/>
      <c r="AD765" s="50"/>
      <c r="AE765" s="43"/>
    </row>
    <row r="766" spans="4:31" ht="14.5">
      <c r="D766" s="797"/>
      <c r="F766" s="83"/>
      <c r="G766" s="83"/>
      <c r="H766" s="83"/>
      <c r="I766" s="83"/>
      <c r="J766" s="83"/>
      <c r="K766" s="83"/>
      <c r="L766" s="83"/>
      <c r="M766" s="83"/>
      <c r="N766" s="83"/>
      <c r="O766" s="83"/>
      <c r="P766" s="83"/>
      <c r="Q766" s="83"/>
      <c r="R766" s="83"/>
      <c r="V766" s="50"/>
      <c r="AB766" s="83"/>
      <c r="AC766" s="83"/>
      <c r="AD766" s="50"/>
      <c r="AE766" s="43"/>
    </row>
    <row r="767" spans="4:31" ht="14.5">
      <c r="D767" s="797"/>
      <c r="F767" s="83"/>
      <c r="G767" s="83"/>
      <c r="H767" s="83"/>
      <c r="I767" s="83"/>
      <c r="J767" s="83"/>
      <c r="K767" s="83"/>
      <c r="L767" s="83"/>
      <c r="M767" s="83"/>
      <c r="N767" s="83"/>
      <c r="O767" s="83"/>
      <c r="P767" s="83"/>
      <c r="Q767" s="83"/>
      <c r="R767" s="83"/>
      <c r="V767" s="50"/>
      <c r="AB767" s="83"/>
      <c r="AC767" s="83"/>
      <c r="AD767" s="50"/>
      <c r="AE767" s="43"/>
    </row>
    <row r="768" spans="4:31" ht="14.5">
      <c r="D768" s="797"/>
      <c r="F768" s="83"/>
      <c r="G768" s="83"/>
      <c r="H768" s="83"/>
      <c r="I768" s="83"/>
      <c r="J768" s="83"/>
      <c r="K768" s="83"/>
      <c r="L768" s="83"/>
      <c r="M768" s="83"/>
      <c r="N768" s="83"/>
      <c r="O768" s="83"/>
      <c r="P768" s="83"/>
      <c r="Q768" s="83"/>
      <c r="R768" s="83"/>
      <c r="V768" s="50"/>
      <c r="AB768" s="83"/>
      <c r="AC768" s="83"/>
      <c r="AD768" s="50"/>
      <c r="AE768" s="43"/>
    </row>
    <row r="769" spans="4:31" ht="14.5">
      <c r="D769" s="797"/>
      <c r="F769" s="83"/>
      <c r="G769" s="83"/>
      <c r="H769" s="83"/>
      <c r="I769" s="83"/>
      <c r="J769" s="83"/>
      <c r="K769" s="83"/>
      <c r="L769" s="83"/>
      <c r="M769" s="83"/>
      <c r="N769" s="83"/>
      <c r="O769" s="83"/>
      <c r="P769" s="83"/>
      <c r="Q769" s="83"/>
      <c r="R769" s="83"/>
      <c r="V769" s="50"/>
      <c r="AB769" s="83"/>
      <c r="AC769" s="83"/>
      <c r="AD769" s="50"/>
      <c r="AE769" s="43"/>
    </row>
    <row r="770" spans="4:31" ht="14.5">
      <c r="D770" s="797"/>
      <c r="F770" s="83"/>
      <c r="G770" s="83"/>
      <c r="H770" s="83"/>
      <c r="I770" s="83"/>
      <c r="J770" s="83"/>
      <c r="K770" s="83"/>
      <c r="L770" s="83"/>
      <c r="M770" s="83"/>
      <c r="N770" s="83"/>
      <c r="O770" s="83"/>
      <c r="P770" s="83"/>
      <c r="Q770" s="83"/>
      <c r="R770" s="83"/>
      <c r="V770" s="50"/>
      <c r="AB770" s="83"/>
      <c r="AC770" s="83"/>
      <c r="AD770" s="50"/>
      <c r="AE770" s="43"/>
    </row>
    <row r="771" spans="4:31" ht="14.5">
      <c r="D771" s="797"/>
      <c r="F771" s="83"/>
      <c r="G771" s="83"/>
      <c r="H771" s="83"/>
      <c r="I771" s="83"/>
      <c r="J771" s="83"/>
      <c r="K771" s="83"/>
      <c r="L771" s="83"/>
      <c r="M771" s="83"/>
      <c r="N771" s="83"/>
      <c r="O771" s="83"/>
      <c r="P771" s="83"/>
      <c r="Q771" s="83"/>
      <c r="R771" s="83"/>
      <c r="V771" s="50"/>
      <c r="AB771" s="83"/>
      <c r="AC771" s="83"/>
      <c r="AD771" s="50"/>
      <c r="AE771" s="43"/>
    </row>
    <row r="772" spans="4:31" ht="14.5">
      <c r="D772" s="797"/>
      <c r="F772" s="83"/>
      <c r="G772" s="83"/>
      <c r="H772" s="83"/>
      <c r="I772" s="83"/>
      <c r="J772" s="83"/>
      <c r="K772" s="83"/>
      <c r="L772" s="83"/>
      <c r="M772" s="83"/>
      <c r="N772" s="83"/>
      <c r="O772" s="83"/>
      <c r="P772" s="83"/>
      <c r="Q772" s="83"/>
      <c r="R772" s="83"/>
      <c r="V772" s="50"/>
      <c r="AB772" s="83"/>
      <c r="AC772" s="83"/>
      <c r="AD772" s="50"/>
      <c r="AE772" s="43"/>
    </row>
    <row r="773" spans="4:31" ht="14.5">
      <c r="D773" s="797"/>
      <c r="F773" s="83"/>
      <c r="G773" s="83"/>
      <c r="H773" s="83"/>
      <c r="I773" s="83"/>
      <c r="J773" s="83"/>
      <c r="K773" s="83"/>
      <c r="L773" s="83"/>
      <c r="M773" s="83"/>
      <c r="N773" s="83"/>
      <c r="O773" s="83"/>
      <c r="P773" s="83"/>
      <c r="Q773" s="83"/>
      <c r="R773" s="83"/>
      <c r="V773" s="50"/>
      <c r="AB773" s="83"/>
      <c r="AC773" s="83"/>
      <c r="AD773" s="50"/>
      <c r="AE773" s="43"/>
    </row>
    <row r="774" spans="4:31" ht="14.5">
      <c r="D774" s="797"/>
      <c r="F774" s="83"/>
      <c r="G774" s="83"/>
      <c r="H774" s="83"/>
      <c r="I774" s="83"/>
      <c r="J774" s="83"/>
      <c r="K774" s="83"/>
      <c r="L774" s="83"/>
      <c r="M774" s="83"/>
      <c r="N774" s="83"/>
      <c r="O774" s="83"/>
      <c r="P774" s="83"/>
      <c r="Q774" s="83"/>
      <c r="R774" s="83"/>
      <c r="V774" s="50"/>
      <c r="AB774" s="83"/>
      <c r="AC774" s="83"/>
      <c r="AD774" s="50"/>
      <c r="AE774" s="43"/>
    </row>
    <row r="775" spans="4:31" ht="14.5">
      <c r="D775" s="797"/>
      <c r="F775" s="83"/>
      <c r="G775" s="83"/>
      <c r="H775" s="83"/>
      <c r="I775" s="83"/>
      <c r="J775" s="83"/>
      <c r="K775" s="83"/>
      <c r="L775" s="83"/>
      <c r="M775" s="83"/>
      <c r="N775" s="83"/>
      <c r="O775" s="83"/>
      <c r="P775" s="83"/>
      <c r="Q775" s="83"/>
      <c r="R775" s="83"/>
      <c r="V775" s="50"/>
      <c r="AB775" s="83"/>
      <c r="AC775" s="83"/>
      <c r="AD775" s="50"/>
      <c r="AE775" s="43"/>
    </row>
    <row r="776" spans="4:31" ht="14.5">
      <c r="D776" s="797"/>
      <c r="F776" s="83"/>
      <c r="G776" s="83"/>
      <c r="H776" s="83"/>
      <c r="I776" s="83"/>
      <c r="J776" s="83"/>
      <c r="K776" s="83"/>
      <c r="L776" s="83"/>
      <c r="M776" s="83"/>
      <c r="N776" s="83"/>
      <c r="O776" s="83"/>
      <c r="P776" s="83"/>
      <c r="Q776" s="83"/>
      <c r="R776" s="83"/>
      <c r="V776" s="50"/>
      <c r="AB776" s="83"/>
      <c r="AC776" s="83"/>
      <c r="AD776" s="50"/>
      <c r="AE776" s="43"/>
    </row>
    <row r="777" spans="4:31" ht="14.5">
      <c r="D777" s="797"/>
      <c r="F777" s="83"/>
      <c r="G777" s="83"/>
      <c r="H777" s="83"/>
      <c r="I777" s="83"/>
      <c r="J777" s="83"/>
      <c r="K777" s="83"/>
      <c r="L777" s="83"/>
      <c r="M777" s="83"/>
      <c r="N777" s="83"/>
      <c r="O777" s="83"/>
      <c r="P777" s="83"/>
      <c r="Q777" s="83"/>
      <c r="R777" s="83"/>
      <c r="V777" s="50"/>
      <c r="AB777" s="83"/>
      <c r="AC777" s="83"/>
      <c r="AD777" s="50"/>
      <c r="AE777" s="43"/>
    </row>
    <row r="778" spans="4:31" ht="14.5">
      <c r="D778" s="797"/>
      <c r="F778" s="83"/>
      <c r="G778" s="83"/>
      <c r="H778" s="83"/>
      <c r="I778" s="83"/>
      <c r="J778" s="83"/>
      <c r="K778" s="83"/>
      <c r="L778" s="83"/>
      <c r="M778" s="83"/>
      <c r="N778" s="83"/>
      <c r="O778" s="83"/>
      <c r="P778" s="83"/>
      <c r="Q778" s="83"/>
      <c r="R778" s="83"/>
      <c r="V778" s="50"/>
      <c r="AB778" s="83"/>
      <c r="AC778" s="83"/>
      <c r="AD778" s="50"/>
      <c r="AE778" s="43"/>
    </row>
    <row r="779" spans="4:31" ht="14.5">
      <c r="D779" s="797"/>
      <c r="F779" s="83"/>
      <c r="G779" s="83"/>
      <c r="H779" s="83"/>
      <c r="I779" s="83"/>
      <c r="J779" s="83"/>
      <c r="K779" s="83"/>
      <c r="L779" s="83"/>
      <c r="M779" s="83"/>
      <c r="N779" s="83"/>
      <c r="O779" s="83"/>
      <c r="P779" s="83"/>
      <c r="Q779" s="83"/>
      <c r="R779" s="83"/>
      <c r="V779" s="50"/>
      <c r="AB779" s="83"/>
      <c r="AC779" s="83"/>
      <c r="AD779" s="50"/>
      <c r="AE779" s="43"/>
    </row>
    <row r="780" spans="4:31" ht="14.5">
      <c r="D780" s="797"/>
      <c r="F780" s="83"/>
      <c r="G780" s="83"/>
      <c r="H780" s="83"/>
      <c r="I780" s="83"/>
      <c r="J780" s="83"/>
      <c r="K780" s="83"/>
      <c r="L780" s="83"/>
      <c r="M780" s="83"/>
      <c r="N780" s="83"/>
      <c r="O780" s="83"/>
      <c r="P780" s="83"/>
      <c r="Q780" s="83"/>
      <c r="R780" s="83"/>
      <c r="V780" s="50"/>
      <c r="AB780" s="83"/>
      <c r="AC780" s="83"/>
      <c r="AD780" s="50"/>
      <c r="AE780" s="43"/>
    </row>
    <row r="781" spans="4:31" ht="14.5">
      <c r="D781" s="797"/>
      <c r="F781" s="83"/>
      <c r="G781" s="83"/>
      <c r="H781" s="83"/>
      <c r="I781" s="83"/>
      <c r="J781" s="83"/>
      <c r="K781" s="83"/>
      <c r="L781" s="83"/>
      <c r="M781" s="83"/>
      <c r="N781" s="83"/>
      <c r="O781" s="83"/>
      <c r="P781" s="83"/>
      <c r="Q781" s="83"/>
      <c r="R781" s="83"/>
      <c r="V781" s="50"/>
      <c r="AB781" s="83"/>
      <c r="AC781" s="83"/>
      <c r="AD781" s="50"/>
      <c r="AE781" s="43"/>
    </row>
    <row r="782" spans="4:31" ht="14.5">
      <c r="D782" s="797"/>
      <c r="F782" s="83"/>
      <c r="G782" s="83"/>
      <c r="H782" s="83"/>
      <c r="I782" s="83"/>
      <c r="J782" s="83"/>
      <c r="K782" s="83"/>
      <c r="L782" s="83"/>
      <c r="M782" s="83"/>
      <c r="N782" s="83"/>
      <c r="O782" s="83"/>
      <c r="P782" s="83"/>
      <c r="Q782" s="83"/>
      <c r="R782" s="83"/>
      <c r="V782" s="50"/>
      <c r="AB782" s="83"/>
      <c r="AC782" s="83"/>
      <c r="AD782" s="50"/>
      <c r="AE782" s="43"/>
    </row>
    <row r="783" spans="4:31" ht="14.5">
      <c r="D783" s="797"/>
      <c r="F783" s="83"/>
      <c r="G783" s="83"/>
      <c r="H783" s="83"/>
      <c r="I783" s="83"/>
      <c r="J783" s="83"/>
      <c r="K783" s="83"/>
      <c r="L783" s="83"/>
      <c r="M783" s="83"/>
      <c r="N783" s="83"/>
      <c r="O783" s="83"/>
      <c r="P783" s="83"/>
      <c r="Q783" s="83"/>
      <c r="R783" s="83"/>
      <c r="V783" s="50"/>
      <c r="AB783" s="83"/>
      <c r="AC783" s="83"/>
      <c r="AD783" s="50"/>
      <c r="AE783" s="43"/>
    </row>
    <row r="784" spans="4:31" ht="14.5">
      <c r="D784" s="797"/>
      <c r="F784" s="83"/>
      <c r="G784" s="83"/>
      <c r="H784" s="83"/>
      <c r="I784" s="83"/>
      <c r="J784" s="83"/>
      <c r="K784" s="83"/>
      <c r="L784" s="83"/>
      <c r="M784" s="83"/>
      <c r="N784" s="83"/>
      <c r="O784" s="83"/>
      <c r="P784" s="83"/>
      <c r="Q784" s="83"/>
      <c r="R784" s="83"/>
      <c r="V784" s="50"/>
      <c r="AB784" s="83"/>
      <c r="AC784" s="83"/>
      <c r="AD784" s="50"/>
      <c r="AE784" s="43"/>
    </row>
    <row r="785" spans="4:31" ht="14.5">
      <c r="D785" s="797"/>
      <c r="F785" s="83"/>
      <c r="G785" s="83"/>
      <c r="H785" s="83"/>
      <c r="I785" s="83"/>
      <c r="J785" s="83"/>
      <c r="K785" s="83"/>
      <c r="L785" s="83"/>
      <c r="M785" s="83"/>
      <c r="N785" s="83"/>
      <c r="O785" s="83"/>
      <c r="P785" s="83"/>
      <c r="Q785" s="83"/>
      <c r="R785" s="83"/>
      <c r="V785" s="50"/>
      <c r="AB785" s="83"/>
      <c r="AC785" s="83"/>
      <c r="AD785" s="50"/>
      <c r="AE785" s="43"/>
    </row>
    <row r="786" spans="4:31" ht="14.5">
      <c r="D786" s="797"/>
      <c r="F786" s="83"/>
      <c r="G786" s="83"/>
      <c r="H786" s="83"/>
      <c r="I786" s="83"/>
      <c r="J786" s="83"/>
      <c r="K786" s="83"/>
      <c r="L786" s="83"/>
      <c r="M786" s="83"/>
      <c r="N786" s="83"/>
      <c r="O786" s="83"/>
      <c r="P786" s="83"/>
      <c r="Q786" s="83"/>
      <c r="R786" s="83"/>
      <c r="V786" s="50"/>
      <c r="AB786" s="83"/>
      <c r="AC786" s="83"/>
      <c r="AD786" s="50"/>
      <c r="AE786" s="43"/>
    </row>
    <row r="787" spans="4:31" ht="14.5">
      <c r="D787" s="797"/>
      <c r="F787" s="83"/>
      <c r="G787" s="83"/>
      <c r="H787" s="83"/>
      <c r="I787" s="83"/>
      <c r="J787" s="83"/>
      <c r="K787" s="83"/>
      <c r="L787" s="83"/>
      <c r="M787" s="83"/>
      <c r="N787" s="83"/>
      <c r="O787" s="83"/>
      <c r="P787" s="83"/>
      <c r="Q787" s="83"/>
      <c r="R787" s="83"/>
      <c r="V787" s="50"/>
      <c r="AB787" s="83"/>
      <c r="AC787" s="83"/>
      <c r="AD787" s="50"/>
      <c r="AE787" s="43"/>
    </row>
    <row r="788" spans="4:31" ht="14.5">
      <c r="D788" s="797"/>
      <c r="F788" s="83"/>
      <c r="G788" s="83"/>
      <c r="H788" s="83"/>
      <c r="I788" s="83"/>
      <c r="J788" s="83"/>
      <c r="K788" s="83"/>
      <c r="L788" s="83"/>
      <c r="M788" s="83"/>
      <c r="N788" s="83"/>
      <c r="O788" s="83"/>
      <c r="P788" s="83"/>
      <c r="Q788" s="83"/>
      <c r="R788" s="83"/>
      <c r="V788" s="50"/>
      <c r="AB788" s="83"/>
      <c r="AC788" s="83"/>
      <c r="AD788" s="50"/>
      <c r="AE788" s="43"/>
    </row>
    <row r="789" spans="4:31" ht="14.5">
      <c r="D789" s="797"/>
      <c r="F789" s="83"/>
      <c r="G789" s="83"/>
      <c r="H789" s="83"/>
      <c r="I789" s="83"/>
      <c r="J789" s="83"/>
      <c r="K789" s="83"/>
      <c r="L789" s="83"/>
      <c r="M789" s="83"/>
      <c r="N789" s="83"/>
      <c r="O789" s="83"/>
      <c r="P789" s="83"/>
      <c r="Q789" s="83"/>
      <c r="R789" s="83"/>
      <c r="V789" s="50"/>
      <c r="AB789" s="83"/>
      <c r="AC789" s="83"/>
      <c r="AD789" s="50"/>
      <c r="AE789" s="43"/>
    </row>
    <row r="790" spans="4:31" ht="14.5">
      <c r="D790" s="797"/>
      <c r="F790" s="83"/>
      <c r="G790" s="83"/>
      <c r="H790" s="83"/>
      <c r="I790" s="83"/>
      <c r="J790" s="83"/>
      <c r="K790" s="83"/>
      <c r="L790" s="83"/>
      <c r="M790" s="83"/>
      <c r="N790" s="83"/>
      <c r="O790" s="83"/>
      <c r="P790" s="83"/>
      <c r="Q790" s="83"/>
      <c r="R790" s="83"/>
      <c r="V790" s="50"/>
      <c r="AB790" s="83"/>
      <c r="AC790" s="83"/>
      <c r="AD790" s="50"/>
      <c r="AE790" s="43"/>
    </row>
    <row r="791" spans="4:31" ht="14.5">
      <c r="D791" s="797"/>
      <c r="F791" s="83"/>
      <c r="G791" s="83"/>
      <c r="H791" s="83"/>
      <c r="I791" s="83"/>
      <c r="J791" s="83"/>
      <c r="K791" s="83"/>
      <c r="L791" s="83"/>
      <c r="M791" s="83"/>
      <c r="N791" s="83"/>
      <c r="O791" s="83"/>
      <c r="P791" s="83"/>
      <c r="Q791" s="83"/>
      <c r="R791" s="83"/>
      <c r="V791" s="50"/>
      <c r="AB791" s="83"/>
      <c r="AC791" s="83"/>
      <c r="AD791" s="50"/>
      <c r="AE791" s="43"/>
    </row>
    <row r="792" spans="4:31" ht="14.5">
      <c r="D792" s="797"/>
      <c r="F792" s="83"/>
      <c r="G792" s="83"/>
      <c r="H792" s="83"/>
      <c r="I792" s="83"/>
      <c r="J792" s="83"/>
      <c r="K792" s="83"/>
      <c r="L792" s="83"/>
      <c r="M792" s="83"/>
      <c r="N792" s="83"/>
      <c r="O792" s="83"/>
      <c r="P792" s="83"/>
      <c r="Q792" s="83"/>
      <c r="R792" s="83"/>
      <c r="V792" s="50"/>
      <c r="AB792" s="83"/>
      <c r="AC792" s="83"/>
      <c r="AD792" s="50"/>
      <c r="AE792" s="43"/>
    </row>
    <row r="793" spans="4:31" ht="14.5">
      <c r="D793" s="797"/>
      <c r="F793" s="83"/>
      <c r="G793" s="83"/>
      <c r="H793" s="83"/>
      <c r="I793" s="83"/>
      <c r="J793" s="83"/>
      <c r="K793" s="83"/>
      <c r="L793" s="83"/>
      <c r="M793" s="83"/>
      <c r="N793" s="83"/>
      <c r="O793" s="83"/>
      <c r="P793" s="83"/>
      <c r="Q793" s="83"/>
      <c r="R793" s="83"/>
      <c r="V793" s="50"/>
      <c r="AB793" s="83"/>
      <c r="AC793" s="83"/>
      <c r="AD793" s="50"/>
      <c r="AE793" s="43"/>
    </row>
    <row r="794" spans="4:31" ht="14.5">
      <c r="D794" s="797"/>
      <c r="F794" s="83"/>
      <c r="G794" s="83"/>
      <c r="H794" s="83"/>
      <c r="I794" s="83"/>
      <c r="J794" s="83"/>
      <c r="K794" s="83"/>
      <c r="L794" s="83"/>
      <c r="M794" s="83"/>
      <c r="N794" s="83"/>
      <c r="O794" s="83"/>
      <c r="P794" s="83"/>
      <c r="Q794" s="83"/>
      <c r="R794" s="83"/>
      <c r="V794" s="50"/>
      <c r="AB794" s="83"/>
      <c r="AC794" s="83"/>
      <c r="AD794" s="50"/>
      <c r="AE794" s="43"/>
    </row>
    <row r="795" spans="4:31" ht="14.5">
      <c r="D795" s="797"/>
      <c r="F795" s="83"/>
      <c r="G795" s="83"/>
      <c r="H795" s="83"/>
      <c r="I795" s="83"/>
      <c r="J795" s="83"/>
      <c r="K795" s="83"/>
      <c r="L795" s="83"/>
      <c r="M795" s="83"/>
      <c r="N795" s="83"/>
      <c r="O795" s="83"/>
      <c r="P795" s="83"/>
      <c r="Q795" s="83"/>
      <c r="R795" s="83"/>
      <c r="V795" s="50"/>
      <c r="AB795" s="83"/>
      <c r="AC795" s="83"/>
      <c r="AD795" s="50"/>
      <c r="AE795" s="43"/>
    </row>
    <row r="796" spans="4:31" ht="14.5">
      <c r="D796" s="797"/>
      <c r="F796" s="83"/>
      <c r="G796" s="83"/>
      <c r="H796" s="83"/>
      <c r="I796" s="83"/>
      <c r="J796" s="83"/>
      <c r="K796" s="83"/>
      <c r="L796" s="83"/>
      <c r="M796" s="83"/>
      <c r="N796" s="83"/>
      <c r="O796" s="83"/>
      <c r="P796" s="83"/>
      <c r="Q796" s="83"/>
      <c r="R796" s="83"/>
      <c r="V796" s="50"/>
      <c r="AB796" s="83"/>
      <c r="AC796" s="83"/>
      <c r="AD796" s="50"/>
      <c r="AE796" s="43"/>
    </row>
    <row r="797" spans="4:31" ht="14.5">
      <c r="D797" s="797"/>
      <c r="F797" s="83"/>
      <c r="G797" s="83"/>
      <c r="H797" s="83"/>
      <c r="I797" s="83"/>
      <c r="J797" s="83"/>
      <c r="K797" s="83"/>
      <c r="L797" s="83"/>
      <c r="M797" s="83"/>
      <c r="N797" s="83"/>
      <c r="O797" s="83"/>
      <c r="P797" s="83"/>
      <c r="Q797" s="83"/>
      <c r="R797" s="83"/>
      <c r="V797" s="50"/>
      <c r="AB797" s="83"/>
      <c r="AC797" s="83"/>
      <c r="AD797" s="50"/>
      <c r="AE797" s="43"/>
    </row>
    <row r="798" spans="4:31" ht="14.5">
      <c r="D798" s="797"/>
      <c r="F798" s="83"/>
      <c r="G798" s="83"/>
      <c r="H798" s="83"/>
      <c r="I798" s="83"/>
      <c r="J798" s="83"/>
      <c r="K798" s="83"/>
      <c r="L798" s="83"/>
      <c r="M798" s="83"/>
      <c r="N798" s="83"/>
      <c r="O798" s="83"/>
      <c r="P798" s="83"/>
      <c r="Q798" s="83"/>
      <c r="R798" s="83"/>
      <c r="V798" s="50"/>
      <c r="AB798" s="83"/>
      <c r="AC798" s="83"/>
      <c r="AD798" s="50"/>
      <c r="AE798" s="43"/>
    </row>
    <row r="799" spans="4:31" ht="14.5">
      <c r="D799" s="797"/>
      <c r="F799" s="83"/>
      <c r="G799" s="83"/>
      <c r="H799" s="83"/>
      <c r="I799" s="83"/>
      <c r="J799" s="83"/>
      <c r="K799" s="83"/>
      <c r="L799" s="83"/>
      <c r="M799" s="83"/>
      <c r="N799" s="83"/>
      <c r="O799" s="83"/>
      <c r="P799" s="83"/>
      <c r="Q799" s="83"/>
      <c r="R799" s="83"/>
      <c r="V799" s="50"/>
      <c r="AB799" s="83"/>
      <c r="AC799" s="83"/>
      <c r="AD799" s="50"/>
      <c r="AE799" s="43"/>
    </row>
    <row r="800" spans="4:31" ht="14.5">
      <c r="D800" s="797"/>
      <c r="F800" s="83"/>
      <c r="G800" s="83"/>
      <c r="H800" s="83"/>
      <c r="I800" s="83"/>
      <c r="J800" s="83"/>
      <c r="K800" s="83"/>
      <c r="L800" s="83"/>
      <c r="M800" s="83"/>
      <c r="N800" s="83"/>
      <c r="O800" s="83"/>
      <c r="P800" s="83"/>
      <c r="Q800" s="83"/>
      <c r="R800" s="83"/>
      <c r="V800" s="50"/>
      <c r="AB800" s="83"/>
      <c r="AC800" s="83"/>
      <c r="AD800" s="50"/>
      <c r="AE800" s="43"/>
    </row>
    <row r="801" spans="4:31" ht="14.5">
      <c r="D801" s="797"/>
      <c r="F801" s="83"/>
      <c r="G801" s="83"/>
      <c r="H801" s="83"/>
      <c r="I801" s="83"/>
      <c r="J801" s="83"/>
      <c r="K801" s="83"/>
      <c r="L801" s="83"/>
      <c r="M801" s="83"/>
      <c r="N801" s="83"/>
      <c r="O801" s="83"/>
      <c r="P801" s="83"/>
      <c r="Q801" s="83"/>
      <c r="R801" s="83"/>
      <c r="V801" s="50"/>
      <c r="AB801" s="83"/>
      <c r="AC801" s="83"/>
      <c r="AD801" s="50"/>
      <c r="AE801" s="43"/>
    </row>
    <row r="802" spans="4:31" ht="14.5">
      <c r="D802" s="797"/>
      <c r="F802" s="83"/>
      <c r="G802" s="83"/>
      <c r="H802" s="83"/>
      <c r="I802" s="83"/>
      <c r="J802" s="83"/>
      <c r="K802" s="83"/>
      <c r="L802" s="83"/>
      <c r="M802" s="83"/>
      <c r="N802" s="83"/>
      <c r="O802" s="83"/>
      <c r="P802" s="83"/>
      <c r="Q802" s="83"/>
      <c r="R802" s="83"/>
      <c r="V802" s="50"/>
      <c r="AB802" s="83"/>
      <c r="AC802" s="83"/>
      <c r="AD802" s="50"/>
      <c r="AE802" s="43"/>
    </row>
    <row r="803" spans="4:31" ht="14.5">
      <c r="D803" s="797"/>
      <c r="F803" s="83"/>
      <c r="G803" s="83"/>
      <c r="H803" s="83"/>
      <c r="I803" s="83"/>
      <c r="J803" s="83"/>
      <c r="K803" s="83"/>
      <c r="L803" s="83"/>
      <c r="M803" s="83"/>
      <c r="N803" s="83"/>
      <c r="O803" s="83"/>
      <c r="P803" s="83"/>
      <c r="Q803" s="83"/>
      <c r="R803" s="83"/>
      <c r="V803" s="50"/>
      <c r="AB803" s="83"/>
      <c r="AC803" s="83"/>
      <c r="AD803" s="50"/>
      <c r="AE803" s="43"/>
    </row>
    <row r="804" spans="4:31" ht="14.5">
      <c r="D804" s="797"/>
      <c r="F804" s="83"/>
      <c r="G804" s="83"/>
      <c r="H804" s="83"/>
      <c r="I804" s="83"/>
      <c r="J804" s="83"/>
      <c r="K804" s="83"/>
      <c r="L804" s="83"/>
      <c r="M804" s="83"/>
      <c r="N804" s="83"/>
      <c r="O804" s="83"/>
      <c r="P804" s="83"/>
      <c r="Q804" s="83"/>
      <c r="R804" s="83"/>
      <c r="V804" s="50"/>
      <c r="AB804" s="83"/>
      <c r="AC804" s="83"/>
      <c r="AD804" s="50"/>
      <c r="AE804" s="43"/>
    </row>
    <row r="805" spans="4:31" ht="14.5">
      <c r="D805" s="797"/>
      <c r="F805" s="83"/>
      <c r="G805" s="83"/>
      <c r="H805" s="83"/>
      <c r="I805" s="83"/>
      <c r="J805" s="83"/>
      <c r="K805" s="83"/>
      <c r="L805" s="83"/>
      <c r="M805" s="83"/>
      <c r="N805" s="83"/>
      <c r="O805" s="83"/>
      <c r="P805" s="83"/>
      <c r="Q805" s="83"/>
      <c r="R805" s="83"/>
      <c r="V805" s="50"/>
      <c r="AB805" s="83"/>
      <c r="AC805" s="83"/>
      <c r="AD805" s="50"/>
      <c r="AE805" s="43"/>
    </row>
    <row r="806" spans="4:31" ht="14.5">
      <c r="D806" s="797"/>
      <c r="F806" s="83"/>
      <c r="G806" s="83"/>
      <c r="H806" s="83"/>
      <c r="I806" s="83"/>
      <c r="J806" s="83"/>
      <c r="K806" s="83"/>
      <c r="L806" s="83"/>
      <c r="M806" s="83"/>
      <c r="N806" s="83"/>
      <c r="O806" s="83"/>
      <c r="P806" s="83"/>
      <c r="Q806" s="83"/>
      <c r="R806" s="83"/>
      <c r="V806" s="50"/>
      <c r="AB806" s="83"/>
      <c r="AC806" s="83"/>
      <c r="AD806" s="50"/>
      <c r="AE806" s="43"/>
    </row>
    <row r="807" spans="4:31" ht="14.5">
      <c r="D807" s="797"/>
      <c r="F807" s="83"/>
      <c r="G807" s="83"/>
      <c r="H807" s="83"/>
      <c r="I807" s="83"/>
      <c r="J807" s="83"/>
      <c r="K807" s="83"/>
      <c r="L807" s="83"/>
      <c r="M807" s="83"/>
      <c r="N807" s="83"/>
      <c r="O807" s="83"/>
      <c r="P807" s="83"/>
      <c r="Q807" s="83"/>
      <c r="R807" s="83"/>
      <c r="V807" s="50"/>
      <c r="AB807" s="83"/>
      <c r="AC807" s="83"/>
      <c r="AD807" s="50"/>
      <c r="AE807" s="43"/>
    </row>
    <row r="808" spans="4:31" ht="14.5">
      <c r="D808" s="797"/>
      <c r="F808" s="83"/>
      <c r="G808" s="83"/>
      <c r="H808" s="83"/>
      <c r="I808" s="83"/>
      <c r="J808" s="83"/>
      <c r="K808" s="83"/>
      <c r="L808" s="83"/>
      <c r="M808" s="83"/>
      <c r="N808" s="83"/>
      <c r="O808" s="83"/>
      <c r="P808" s="83"/>
      <c r="Q808" s="83"/>
      <c r="R808" s="83"/>
      <c r="V808" s="50"/>
      <c r="AB808" s="83"/>
      <c r="AC808" s="83"/>
      <c r="AD808" s="50"/>
      <c r="AE808" s="43"/>
    </row>
    <row r="809" spans="4:31" ht="14.5">
      <c r="D809" s="797"/>
      <c r="F809" s="83"/>
      <c r="G809" s="83"/>
      <c r="H809" s="83"/>
      <c r="I809" s="83"/>
      <c r="J809" s="83"/>
      <c r="K809" s="83"/>
      <c r="L809" s="83"/>
      <c r="M809" s="83"/>
      <c r="N809" s="83"/>
      <c r="O809" s="83"/>
      <c r="P809" s="83"/>
      <c r="Q809" s="83"/>
      <c r="R809" s="83"/>
      <c r="V809" s="50"/>
      <c r="AB809" s="83"/>
      <c r="AC809" s="83"/>
      <c r="AD809" s="50"/>
      <c r="AE809" s="43"/>
    </row>
    <row r="810" spans="4:31" ht="14.5">
      <c r="D810" s="797"/>
      <c r="F810" s="83"/>
      <c r="G810" s="83"/>
      <c r="H810" s="83"/>
      <c r="I810" s="83"/>
      <c r="J810" s="83"/>
      <c r="K810" s="83"/>
      <c r="L810" s="83"/>
      <c r="M810" s="83"/>
      <c r="N810" s="83"/>
      <c r="O810" s="83"/>
      <c r="P810" s="83"/>
      <c r="Q810" s="83"/>
      <c r="R810" s="83"/>
      <c r="V810" s="50"/>
      <c r="AB810" s="83"/>
      <c r="AC810" s="83"/>
      <c r="AD810" s="50"/>
      <c r="AE810" s="43"/>
    </row>
    <row r="811" spans="4:31" ht="14.5">
      <c r="D811" s="797"/>
      <c r="F811" s="83"/>
      <c r="G811" s="83"/>
      <c r="H811" s="83"/>
      <c r="I811" s="83"/>
      <c r="J811" s="83"/>
      <c r="K811" s="83"/>
      <c r="L811" s="83"/>
      <c r="M811" s="83"/>
      <c r="N811" s="83"/>
      <c r="O811" s="83"/>
      <c r="P811" s="83"/>
      <c r="Q811" s="83"/>
      <c r="R811" s="83"/>
      <c r="V811" s="50"/>
      <c r="AB811" s="83"/>
      <c r="AC811" s="83"/>
      <c r="AD811" s="50"/>
      <c r="AE811" s="43"/>
    </row>
    <row r="812" spans="4:31" ht="14.5">
      <c r="D812" s="797"/>
      <c r="F812" s="83"/>
      <c r="G812" s="83"/>
      <c r="H812" s="83"/>
      <c r="I812" s="83"/>
      <c r="J812" s="83"/>
      <c r="K812" s="83"/>
      <c r="L812" s="83"/>
      <c r="M812" s="83"/>
      <c r="N812" s="83"/>
      <c r="O812" s="83"/>
      <c r="P812" s="83"/>
      <c r="Q812" s="83"/>
      <c r="R812" s="83"/>
      <c r="V812" s="50"/>
      <c r="AB812" s="83"/>
      <c r="AC812" s="83"/>
      <c r="AD812" s="50"/>
      <c r="AE812" s="43"/>
    </row>
    <row r="813" spans="4:31" ht="14.5">
      <c r="D813" s="797"/>
      <c r="F813" s="83"/>
      <c r="G813" s="83"/>
      <c r="H813" s="83"/>
      <c r="I813" s="83"/>
      <c r="J813" s="83"/>
      <c r="K813" s="83"/>
      <c r="L813" s="83"/>
      <c r="M813" s="83"/>
      <c r="N813" s="83"/>
      <c r="O813" s="83"/>
      <c r="P813" s="83"/>
      <c r="Q813" s="83"/>
      <c r="R813" s="83"/>
      <c r="V813" s="50"/>
      <c r="AB813" s="83"/>
      <c r="AC813" s="83"/>
      <c r="AD813" s="50"/>
      <c r="AE813" s="43"/>
    </row>
    <row r="814" spans="4:31" ht="14.5">
      <c r="D814" s="797"/>
      <c r="F814" s="83"/>
      <c r="G814" s="83"/>
      <c r="H814" s="83"/>
      <c r="I814" s="83"/>
      <c r="J814" s="83"/>
      <c r="K814" s="83"/>
      <c r="L814" s="83"/>
      <c r="M814" s="83"/>
      <c r="N814" s="83"/>
      <c r="O814" s="83"/>
      <c r="P814" s="83"/>
      <c r="Q814" s="83"/>
      <c r="R814" s="83"/>
      <c r="V814" s="50"/>
      <c r="AB814" s="83"/>
      <c r="AC814" s="83"/>
      <c r="AD814" s="50"/>
      <c r="AE814" s="43"/>
    </row>
    <row r="815" spans="4:31" ht="14.5">
      <c r="D815" s="797"/>
      <c r="F815" s="83"/>
      <c r="G815" s="83"/>
      <c r="H815" s="83"/>
      <c r="I815" s="83"/>
      <c r="J815" s="83"/>
      <c r="K815" s="83"/>
      <c r="L815" s="83"/>
      <c r="M815" s="83"/>
      <c r="N815" s="83"/>
      <c r="O815" s="83"/>
      <c r="P815" s="83"/>
      <c r="Q815" s="83"/>
      <c r="R815" s="83"/>
      <c r="V815" s="50"/>
      <c r="AB815" s="83"/>
      <c r="AC815" s="83"/>
      <c r="AD815" s="50"/>
      <c r="AE815" s="43"/>
    </row>
    <row r="816" spans="4:31" ht="14.5">
      <c r="D816" s="797"/>
      <c r="F816" s="83"/>
      <c r="G816" s="83"/>
      <c r="H816" s="83"/>
      <c r="I816" s="83"/>
      <c r="J816" s="83"/>
      <c r="K816" s="83"/>
      <c r="L816" s="83"/>
      <c r="M816" s="83"/>
      <c r="N816" s="83"/>
      <c r="O816" s="83"/>
      <c r="P816" s="83"/>
      <c r="Q816" s="83"/>
      <c r="R816" s="83"/>
      <c r="V816" s="50"/>
      <c r="AB816" s="83"/>
      <c r="AC816" s="83"/>
      <c r="AD816" s="50"/>
      <c r="AE816" s="43"/>
    </row>
    <row r="817" spans="4:31" ht="14.5">
      <c r="D817" s="797"/>
      <c r="F817" s="83"/>
      <c r="G817" s="83"/>
      <c r="H817" s="83"/>
      <c r="I817" s="83"/>
      <c r="J817" s="83"/>
      <c r="K817" s="83"/>
      <c r="L817" s="83"/>
      <c r="M817" s="83"/>
      <c r="N817" s="83"/>
      <c r="O817" s="83"/>
      <c r="P817" s="83"/>
      <c r="Q817" s="83"/>
      <c r="R817" s="83"/>
      <c r="V817" s="50"/>
      <c r="AB817" s="83"/>
      <c r="AC817" s="83"/>
      <c r="AD817" s="50"/>
      <c r="AE817" s="43"/>
    </row>
    <row r="818" spans="4:31" ht="14.5">
      <c r="D818" s="797"/>
      <c r="F818" s="83"/>
      <c r="G818" s="83"/>
      <c r="H818" s="83"/>
      <c r="I818" s="83"/>
      <c r="J818" s="83"/>
      <c r="K818" s="83"/>
      <c r="L818" s="83"/>
      <c r="M818" s="83"/>
      <c r="N818" s="83"/>
      <c r="O818" s="83"/>
      <c r="P818" s="83"/>
      <c r="Q818" s="83"/>
      <c r="R818" s="83"/>
      <c r="V818" s="50"/>
      <c r="AB818" s="83"/>
      <c r="AC818" s="83"/>
      <c r="AD818" s="50"/>
      <c r="AE818" s="43"/>
    </row>
    <row r="819" spans="4:31" ht="14.5">
      <c r="D819" s="797"/>
      <c r="F819" s="83"/>
      <c r="G819" s="83"/>
      <c r="H819" s="83"/>
      <c r="I819" s="83"/>
      <c r="J819" s="83"/>
      <c r="K819" s="83"/>
      <c r="L819" s="83"/>
      <c r="M819" s="83"/>
      <c r="N819" s="83"/>
      <c r="O819" s="83"/>
      <c r="P819" s="83"/>
      <c r="Q819" s="83"/>
      <c r="R819" s="83"/>
      <c r="V819" s="50"/>
      <c r="AB819" s="83"/>
      <c r="AC819" s="83"/>
      <c r="AD819" s="50"/>
      <c r="AE819" s="43"/>
    </row>
    <row r="820" spans="4:31" ht="14.5">
      <c r="D820" s="797"/>
      <c r="F820" s="83"/>
      <c r="G820" s="83"/>
      <c r="H820" s="83"/>
      <c r="I820" s="83"/>
      <c r="J820" s="83"/>
      <c r="K820" s="83"/>
      <c r="L820" s="83"/>
      <c r="M820" s="83"/>
      <c r="N820" s="83"/>
      <c r="O820" s="83"/>
      <c r="P820" s="83"/>
      <c r="Q820" s="83"/>
      <c r="R820" s="83"/>
      <c r="V820" s="50"/>
      <c r="AB820" s="83"/>
      <c r="AC820" s="83"/>
      <c r="AD820" s="50"/>
      <c r="AE820" s="43"/>
    </row>
    <row r="821" spans="4:31" ht="14.5">
      <c r="D821" s="797"/>
      <c r="F821" s="83"/>
      <c r="G821" s="83"/>
      <c r="H821" s="83"/>
      <c r="I821" s="83"/>
      <c r="J821" s="83"/>
      <c r="K821" s="83"/>
      <c r="L821" s="83"/>
      <c r="M821" s="83"/>
      <c r="N821" s="83"/>
      <c r="O821" s="83"/>
      <c r="P821" s="83"/>
      <c r="Q821" s="83"/>
      <c r="R821" s="83"/>
      <c r="V821" s="50"/>
      <c r="AB821" s="83"/>
      <c r="AC821" s="83"/>
      <c r="AD821" s="50"/>
      <c r="AE821" s="43"/>
    </row>
    <row r="822" spans="4:31" ht="14.5">
      <c r="D822" s="797"/>
      <c r="F822" s="83"/>
      <c r="G822" s="83"/>
      <c r="H822" s="83"/>
      <c r="I822" s="83"/>
      <c r="J822" s="83"/>
      <c r="K822" s="83"/>
      <c r="L822" s="83"/>
      <c r="M822" s="83"/>
      <c r="N822" s="83"/>
      <c r="O822" s="83"/>
      <c r="P822" s="83"/>
      <c r="Q822" s="83"/>
      <c r="R822" s="83"/>
      <c r="V822" s="50"/>
      <c r="AB822" s="83"/>
      <c r="AC822" s="83"/>
      <c r="AD822" s="50"/>
      <c r="AE822" s="43"/>
    </row>
    <row r="823" spans="4:31" ht="14.5">
      <c r="D823" s="797"/>
      <c r="F823" s="83"/>
      <c r="G823" s="83"/>
      <c r="H823" s="83"/>
      <c r="I823" s="83"/>
      <c r="J823" s="83"/>
      <c r="K823" s="83"/>
      <c r="L823" s="83"/>
      <c r="M823" s="83"/>
      <c r="N823" s="83"/>
      <c r="O823" s="83"/>
      <c r="P823" s="83"/>
      <c r="Q823" s="83"/>
      <c r="R823" s="83"/>
      <c r="V823" s="50"/>
      <c r="AB823" s="83"/>
      <c r="AC823" s="83"/>
      <c r="AD823" s="50"/>
      <c r="AE823" s="43"/>
    </row>
    <row r="824" spans="4:31" ht="14.5">
      <c r="D824" s="797"/>
      <c r="F824" s="83"/>
      <c r="G824" s="83"/>
      <c r="H824" s="83"/>
      <c r="I824" s="83"/>
      <c r="J824" s="83"/>
      <c r="K824" s="83"/>
      <c r="L824" s="83"/>
      <c r="M824" s="83"/>
      <c r="N824" s="83"/>
      <c r="O824" s="83"/>
      <c r="P824" s="83"/>
      <c r="Q824" s="83"/>
      <c r="R824" s="83"/>
      <c r="V824" s="50"/>
      <c r="AB824" s="83"/>
      <c r="AC824" s="83"/>
      <c r="AD824" s="50"/>
      <c r="AE824" s="43"/>
    </row>
    <row r="825" spans="4:31" ht="14.5">
      <c r="D825" s="797"/>
      <c r="F825" s="83"/>
      <c r="G825" s="83"/>
      <c r="H825" s="83"/>
      <c r="I825" s="83"/>
      <c r="J825" s="83"/>
      <c r="K825" s="83"/>
      <c r="L825" s="83"/>
      <c r="M825" s="83"/>
      <c r="N825" s="83"/>
      <c r="O825" s="83"/>
      <c r="P825" s="83"/>
      <c r="Q825" s="83"/>
      <c r="R825" s="83"/>
      <c r="V825" s="50"/>
      <c r="AB825" s="83"/>
      <c r="AC825" s="83"/>
      <c r="AD825" s="50"/>
      <c r="AE825" s="43"/>
    </row>
    <row r="826" spans="4:31" ht="14.5">
      <c r="D826" s="797"/>
      <c r="F826" s="83"/>
      <c r="G826" s="83"/>
      <c r="H826" s="83"/>
      <c r="I826" s="83"/>
      <c r="J826" s="83"/>
      <c r="K826" s="83"/>
      <c r="L826" s="83"/>
      <c r="M826" s="83"/>
      <c r="N826" s="83"/>
      <c r="O826" s="83"/>
      <c r="P826" s="83"/>
      <c r="Q826" s="83"/>
      <c r="R826" s="83"/>
      <c r="V826" s="50"/>
      <c r="AB826" s="83"/>
      <c r="AC826" s="83"/>
      <c r="AD826" s="50"/>
      <c r="AE826" s="43"/>
    </row>
    <row r="827" spans="4:31" ht="14.5">
      <c r="D827" s="797"/>
      <c r="F827" s="83"/>
      <c r="G827" s="83"/>
      <c r="H827" s="83"/>
      <c r="I827" s="83"/>
      <c r="J827" s="83"/>
      <c r="K827" s="83"/>
      <c r="L827" s="83"/>
      <c r="M827" s="83"/>
      <c r="N827" s="83"/>
      <c r="O827" s="83"/>
      <c r="P827" s="83"/>
      <c r="Q827" s="83"/>
      <c r="R827" s="83"/>
      <c r="V827" s="50"/>
      <c r="AB827" s="83"/>
      <c r="AC827" s="83"/>
      <c r="AD827" s="50"/>
      <c r="AE827" s="43"/>
    </row>
    <row r="828" spans="4:31" ht="14.5">
      <c r="D828" s="797"/>
      <c r="F828" s="83"/>
      <c r="G828" s="83"/>
      <c r="H828" s="83"/>
      <c r="I828" s="83"/>
      <c r="J828" s="83"/>
      <c r="K828" s="83"/>
      <c r="L828" s="83"/>
      <c r="M828" s="83"/>
      <c r="N828" s="83"/>
      <c r="O828" s="83"/>
      <c r="P828" s="83"/>
      <c r="Q828" s="83"/>
      <c r="R828" s="83"/>
      <c r="V828" s="50"/>
      <c r="AB828" s="83"/>
      <c r="AC828" s="83"/>
      <c r="AD828" s="50"/>
      <c r="AE828" s="43"/>
    </row>
    <row r="829" spans="4:31" ht="14.5">
      <c r="D829" s="797"/>
      <c r="F829" s="83"/>
      <c r="G829" s="83"/>
      <c r="H829" s="83"/>
      <c r="I829" s="83"/>
      <c r="J829" s="83"/>
      <c r="K829" s="83"/>
      <c r="L829" s="83"/>
      <c r="M829" s="83"/>
      <c r="N829" s="83"/>
      <c r="O829" s="83"/>
      <c r="P829" s="83"/>
      <c r="Q829" s="83"/>
      <c r="R829" s="83"/>
      <c r="V829" s="50"/>
      <c r="AB829" s="83"/>
      <c r="AC829" s="83"/>
      <c r="AD829" s="50"/>
      <c r="AE829" s="43"/>
    </row>
    <row r="830" spans="4:31" ht="14.5">
      <c r="D830" s="797"/>
      <c r="F830" s="83"/>
      <c r="G830" s="83"/>
      <c r="H830" s="83"/>
      <c r="I830" s="83"/>
      <c r="J830" s="83"/>
      <c r="K830" s="83"/>
      <c r="L830" s="83"/>
      <c r="M830" s="83"/>
      <c r="N830" s="83"/>
      <c r="O830" s="83"/>
      <c r="P830" s="83"/>
      <c r="Q830" s="83"/>
      <c r="R830" s="83"/>
      <c r="V830" s="50"/>
      <c r="AB830" s="83"/>
      <c r="AC830" s="83"/>
      <c r="AD830" s="50"/>
      <c r="AE830" s="43"/>
    </row>
    <row r="831" spans="4:31" ht="14.5">
      <c r="D831" s="797"/>
      <c r="F831" s="83"/>
      <c r="G831" s="83"/>
      <c r="H831" s="83"/>
      <c r="I831" s="83"/>
      <c r="J831" s="83"/>
      <c r="K831" s="83"/>
      <c r="L831" s="83"/>
      <c r="M831" s="83"/>
      <c r="N831" s="83"/>
      <c r="O831" s="83"/>
      <c r="P831" s="83"/>
      <c r="Q831" s="83"/>
      <c r="R831" s="83"/>
      <c r="V831" s="50"/>
      <c r="AB831" s="83"/>
      <c r="AC831" s="83"/>
      <c r="AD831" s="50"/>
      <c r="AE831" s="43"/>
    </row>
    <row r="832" spans="4:31" ht="14.5">
      <c r="D832" s="797"/>
      <c r="F832" s="83"/>
      <c r="G832" s="83"/>
      <c r="H832" s="83"/>
      <c r="I832" s="83"/>
      <c r="J832" s="83"/>
      <c r="K832" s="83"/>
      <c r="L832" s="83"/>
      <c r="M832" s="83"/>
      <c r="N832" s="83"/>
      <c r="O832" s="83"/>
      <c r="P832" s="83"/>
      <c r="Q832" s="83"/>
      <c r="R832" s="83"/>
      <c r="V832" s="50"/>
      <c r="AB832" s="83"/>
      <c r="AC832" s="83"/>
      <c r="AD832" s="50"/>
      <c r="AE832" s="43"/>
    </row>
    <row r="833" spans="4:31" ht="14.5">
      <c r="D833" s="797"/>
      <c r="F833" s="83"/>
      <c r="G833" s="83"/>
      <c r="H833" s="83"/>
      <c r="I833" s="83"/>
      <c r="J833" s="83"/>
      <c r="K833" s="83"/>
      <c r="L833" s="83"/>
      <c r="M833" s="83"/>
      <c r="N833" s="83"/>
      <c r="O833" s="83"/>
      <c r="P833" s="83"/>
      <c r="Q833" s="83"/>
      <c r="R833" s="83"/>
      <c r="V833" s="50"/>
      <c r="AB833" s="83"/>
      <c r="AC833" s="83"/>
      <c r="AD833" s="50"/>
      <c r="AE833" s="43"/>
    </row>
    <row r="834" spans="4:31" ht="14.5">
      <c r="D834" s="797"/>
      <c r="F834" s="83"/>
      <c r="G834" s="83"/>
      <c r="H834" s="83"/>
      <c r="I834" s="83"/>
      <c r="J834" s="83"/>
      <c r="K834" s="83"/>
      <c r="L834" s="83"/>
      <c r="M834" s="83"/>
      <c r="N834" s="83"/>
      <c r="O834" s="83"/>
      <c r="P834" s="83"/>
      <c r="Q834" s="83"/>
      <c r="R834" s="83"/>
      <c r="V834" s="50"/>
      <c r="AB834" s="83"/>
      <c r="AC834" s="83"/>
      <c r="AD834" s="50"/>
      <c r="AE834" s="43"/>
    </row>
    <row r="835" spans="4:31" ht="14.5">
      <c r="D835" s="797"/>
      <c r="F835" s="83"/>
      <c r="G835" s="83"/>
      <c r="H835" s="83"/>
      <c r="I835" s="83"/>
      <c r="J835" s="83"/>
      <c r="K835" s="83"/>
      <c r="L835" s="83"/>
      <c r="M835" s="83"/>
      <c r="N835" s="83"/>
      <c r="O835" s="83"/>
      <c r="P835" s="83"/>
      <c r="Q835" s="83"/>
      <c r="R835" s="83"/>
      <c r="V835" s="50"/>
      <c r="AB835" s="83"/>
      <c r="AC835" s="83"/>
      <c r="AD835" s="50"/>
      <c r="AE835" s="43"/>
    </row>
    <row r="836" spans="4:31" ht="14.5">
      <c r="D836" s="797"/>
      <c r="F836" s="83"/>
      <c r="G836" s="83"/>
      <c r="H836" s="83"/>
      <c r="I836" s="83"/>
      <c r="J836" s="83"/>
      <c r="K836" s="83"/>
      <c r="L836" s="83"/>
      <c r="M836" s="83"/>
      <c r="N836" s="83"/>
      <c r="O836" s="83"/>
      <c r="P836" s="83"/>
      <c r="Q836" s="83"/>
      <c r="R836" s="83"/>
      <c r="V836" s="50"/>
      <c r="AB836" s="83"/>
      <c r="AC836" s="83"/>
      <c r="AD836" s="50"/>
      <c r="AE836" s="43"/>
    </row>
    <row r="837" spans="4:31" ht="14.5">
      <c r="D837" s="797"/>
      <c r="F837" s="83"/>
      <c r="G837" s="83"/>
      <c r="H837" s="83"/>
      <c r="I837" s="83"/>
      <c r="J837" s="83"/>
      <c r="K837" s="83"/>
      <c r="L837" s="83"/>
      <c r="M837" s="83"/>
      <c r="N837" s="83"/>
      <c r="O837" s="83"/>
      <c r="P837" s="83"/>
      <c r="Q837" s="83"/>
      <c r="R837" s="83"/>
      <c r="V837" s="50"/>
      <c r="AB837" s="83"/>
      <c r="AC837" s="83"/>
      <c r="AD837" s="50"/>
      <c r="AE837" s="43"/>
    </row>
    <row r="838" spans="4:31" ht="14.5">
      <c r="D838" s="797"/>
      <c r="F838" s="83"/>
      <c r="G838" s="83"/>
      <c r="H838" s="83"/>
      <c r="I838" s="83"/>
      <c r="J838" s="83"/>
      <c r="K838" s="83"/>
      <c r="L838" s="83"/>
      <c r="M838" s="83"/>
      <c r="N838" s="83"/>
      <c r="O838" s="83"/>
      <c r="P838" s="83"/>
      <c r="Q838" s="83"/>
      <c r="R838" s="83"/>
      <c r="V838" s="50"/>
      <c r="AB838" s="83"/>
      <c r="AC838" s="83"/>
      <c r="AD838" s="50"/>
      <c r="AE838" s="43"/>
    </row>
    <row r="839" spans="4:31" ht="14.5">
      <c r="D839" s="797"/>
      <c r="F839" s="83"/>
      <c r="G839" s="83"/>
      <c r="H839" s="83"/>
      <c r="I839" s="83"/>
      <c r="J839" s="83"/>
      <c r="K839" s="83"/>
      <c r="L839" s="83"/>
      <c r="M839" s="83"/>
      <c r="N839" s="83"/>
      <c r="O839" s="83"/>
      <c r="P839" s="83"/>
      <c r="Q839" s="83"/>
      <c r="R839" s="83"/>
      <c r="V839" s="50"/>
      <c r="AB839" s="83"/>
      <c r="AC839" s="83"/>
      <c r="AD839" s="50"/>
      <c r="AE839" s="43"/>
    </row>
    <row r="840" spans="4:31" ht="14.5">
      <c r="D840" s="797"/>
      <c r="F840" s="83"/>
      <c r="G840" s="83"/>
      <c r="H840" s="83"/>
      <c r="I840" s="83"/>
      <c r="J840" s="83"/>
      <c r="K840" s="83"/>
      <c r="L840" s="83"/>
      <c r="M840" s="83"/>
      <c r="N840" s="83"/>
      <c r="O840" s="83"/>
      <c r="P840" s="83"/>
      <c r="Q840" s="83"/>
      <c r="R840" s="83"/>
      <c r="V840" s="50"/>
      <c r="AB840" s="83"/>
      <c r="AC840" s="83"/>
      <c r="AD840" s="50"/>
      <c r="AE840" s="43"/>
    </row>
    <row r="841" spans="4:31" ht="14.5">
      <c r="D841" s="797"/>
      <c r="F841" s="83"/>
      <c r="G841" s="83"/>
      <c r="H841" s="83"/>
      <c r="I841" s="83"/>
      <c r="J841" s="83"/>
      <c r="K841" s="83"/>
      <c r="L841" s="83"/>
      <c r="M841" s="83"/>
      <c r="N841" s="83"/>
      <c r="O841" s="83"/>
      <c r="P841" s="83"/>
      <c r="Q841" s="83"/>
      <c r="R841" s="83"/>
      <c r="V841" s="50"/>
      <c r="AB841" s="83"/>
      <c r="AC841" s="83"/>
      <c r="AD841" s="50"/>
      <c r="AE841" s="43"/>
    </row>
    <row r="842" spans="4:31" ht="14.5">
      <c r="D842" s="797"/>
      <c r="F842" s="83"/>
      <c r="G842" s="83"/>
      <c r="H842" s="83"/>
      <c r="I842" s="83"/>
      <c r="J842" s="83"/>
      <c r="K842" s="83"/>
      <c r="L842" s="83"/>
      <c r="M842" s="83"/>
      <c r="N842" s="83"/>
      <c r="O842" s="83"/>
      <c r="P842" s="83"/>
      <c r="Q842" s="83"/>
      <c r="R842" s="83"/>
      <c r="V842" s="50"/>
      <c r="AB842" s="83"/>
      <c r="AC842" s="83"/>
      <c r="AD842" s="50"/>
      <c r="AE842" s="43"/>
    </row>
    <row r="843" spans="4:31" ht="14.5">
      <c r="D843" s="797"/>
      <c r="F843" s="83"/>
      <c r="G843" s="83"/>
      <c r="H843" s="83"/>
      <c r="I843" s="83"/>
      <c r="J843" s="83"/>
      <c r="K843" s="83"/>
      <c r="L843" s="83"/>
      <c r="M843" s="83"/>
      <c r="N843" s="83"/>
      <c r="O843" s="83"/>
      <c r="P843" s="83"/>
      <c r="Q843" s="83"/>
      <c r="R843" s="83"/>
      <c r="V843" s="50"/>
      <c r="AB843" s="83"/>
      <c r="AC843" s="83"/>
      <c r="AD843" s="50"/>
      <c r="AE843" s="43"/>
    </row>
    <row r="844" spans="4:31" ht="14.5">
      <c r="D844" s="797"/>
      <c r="F844" s="83"/>
      <c r="G844" s="83"/>
      <c r="H844" s="83"/>
      <c r="I844" s="83"/>
      <c r="J844" s="83"/>
      <c r="K844" s="83"/>
      <c r="L844" s="83"/>
      <c r="M844" s="83"/>
      <c r="N844" s="83"/>
      <c r="O844" s="83"/>
      <c r="P844" s="83"/>
      <c r="Q844" s="83"/>
      <c r="R844" s="83"/>
      <c r="V844" s="50"/>
      <c r="AB844" s="83"/>
      <c r="AC844" s="83"/>
      <c r="AD844" s="50"/>
      <c r="AE844" s="43"/>
    </row>
    <row r="845" spans="4:31" ht="14.5">
      <c r="D845" s="797"/>
      <c r="F845" s="83"/>
      <c r="G845" s="83"/>
      <c r="H845" s="83"/>
      <c r="I845" s="83"/>
      <c r="J845" s="83"/>
      <c r="K845" s="83"/>
      <c r="L845" s="83"/>
      <c r="M845" s="83"/>
      <c r="N845" s="83"/>
      <c r="O845" s="83"/>
      <c r="P845" s="83"/>
      <c r="Q845" s="83"/>
      <c r="R845" s="83"/>
      <c r="V845" s="50"/>
      <c r="AB845" s="83"/>
      <c r="AC845" s="83"/>
      <c r="AD845" s="50"/>
      <c r="AE845" s="43"/>
    </row>
    <row r="846" spans="4:31" ht="14.5">
      <c r="D846" s="797"/>
      <c r="F846" s="83"/>
      <c r="G846" s="83"/>
      <c r="H846" s="83"/>
      <c r="I846" s="83"/>
      <c r="J846" s="83"/>
      <c r="K846" s="83"/>
      <c r="L846" s="83"/>
      <c r="M846" s="83"/>
      <c r="N846" s="83"/>
      <c r="O846" s="83"/>
      <c r="P846" s="83"/>
      <c r="Q846" s="83"/>
      <c r="R846" s="83"/>
      <c r="V846" s="50"/>
      <c r="AB846" s="83"/>
      <c r="AC846" s="83"/>
      <c r="AD846" s="50"/>
      <c r="AE846" s="43"/>
    </row>
    <row r="847" spans="4:31" ht="14.5">
      <c r="D847" s="797"/>
      <c r="F847" s="83"/>
      <c r="G847" s="83"/>
      <c r="H847" s="83"/>
      <c r="I847" s="83"/>
      <c r="J847" s="83"/>
      <c r="K847" s="83"/>
      <c r="L847" s="83"/>
      <c r="M847" s="83"/>
      <c r="N847" s="83"/>
      <c r="O847" s="83"/>
      <c r="P847" s="83"/>
      <c r="Q847" s="83"/>
      <c r="R847" s="83"/>
      <c r="V847" s="50"/>
      <c r="AB847" s="83"/>
      <c r="AC847" s="83"/>
      <c r="AD847" s="50"/>
      <c r="AE847" s="43"/>
    </row>
    <row r="848" spans="4:31" ht="14.5">
      <c r="D848" s="797"/>
      <c r="F848" s="83"/>
      <c r="G848" s="83"/>
      <c r="H848" s="83"/>
      <c r="I848" s="83"/>
      <c r="J848" s="83"/>
      <c r="K848" s="83"/>
      <c r="L848" s="83"/>
      <c r="M848" s="83"/>
      <c r="N848" s="83"/>
      <c r="O848" s="83"/>
      <c r="P848" s="83"/>
      <c r="Q848" s="83"/>
      <c r="R848" s="83"/>
      <c r="V848" s="50"/>
      <c r="AB848" s="83"/>
      <c r="AC848" s="83"/>
      <c r="AD848" s="50"/>
      <c r="AE848" s="43"/>
    </row>
    <row r="849" spans="4:31" ht="14.5">
      <c r="D849" s="797"/>
      <c r="F849" s="83"/>
      <c r="G849" s="83"/>
      <c r="H849" s="83"/>
      <c r="I849" s="83"/>
      <c r="J849" s="83"/>
      <c r="K849" s="83"/>
      <c r="L849" s="83"/>
      <c r="M849" s="83"/>
      <c r="N849" s="83"/>
      <c r="O849" s="83"/>
      <c r="P849" s="83"/>
      <c r="Q849" s="83"/>
      <c r="R849" s="83"/>
      <c r="V849" s="50"/>
      <c r="AB849" s="83"/>
      <c r="AC849" s="83"/>
      <c r="AD849" s="50"/>
      <c r="AE849" s="43"/>
    </row>
    <row r="850" spans="4:31" ht="14.5">
      <c r="D850" s="797"/>
      <c r="F850" s="83"/>
      <c r="G850" s="83"/>
      <c r="H850" s="83"/>
      <c r="I850" s="83"/>
      <c r="J850" s="83"/>
      <c r="K850" s="83"/>
      <c r="L850" s="83"/>
      <c r="M850" s="83"/>
      <c r="N850" s="83"/>
      <c r="O850" s="83"/>
      <c r="P850" s="83"/>
      <c r="Q850" s="83"/>
      <c r="R850" s="83"/>
      <c r="V850" s="50"/>
      <c r="AB850" s="83"/>
      <c r="AC850" s="83"/>
      <c r="AD850" s="50"/>
      <c r="AE850" s="43"/>
    </row>
    <row r="851" spans="4:31" ht="14.5">
      <c r="D851" s="797"/>
      <c r="F851" s="83"/>
      <c r="G851" s="83"/>
      <c r="H851" s="83"/>
      <c r="I851" s="83"/>
      <c r="J851" s="83"/>
      <c r="K851" s="83"/>
      <c r="L851" s="83"/>
      <c r="M851" s="83"/>
      <c r="N851" s="83"/>
      <c r="O851" s="83"/>
      <c r="P851" s="83"/>
      <c r="Q851" s="83"/>
      <c r="R851" s="83"/>
      <c r="V851" s="50"/>
      <c r="AB851" s="83"/>
      <c r="AC851" s="83"/>
      <c r="AD851" s="50"/>
      <c r="AE851" s="43"/>
    </row>
    <row r="852" spans="4:31" ht="14.5">
      <c r="D852" s="797"/>
      <c r="F852" s="83"/>
      <c r="G852" s="83"/>
      <c r="H852" s="83"/>
      <c r="I852" s="83"/>
      <c r="J852" s="83"/>
      <c r="K852" s="83"/>
      <c r="L852" s="83"/>
      <c r="M852" s="83"/>
      <c r="N852" s="83"/>
      <c r="O852" s="83"/>
      <c r="P852" s="83"/>
      <c r="Q852" s="83"/>
      <c r="R852" s="83"/>
      <c r="V852" s="50"/>
      <c r="AB852" s="83"/>
      <c r="AC852" s="83"/>
      <c r="AD852" s="50"/>
      <c r="AE852" s="43"/>
    </row>
    <row r="853" spans="4:31" ht="14.5">
      <c r="D853" s="797"/>
      <c r="F853" s="83"/>
      <c r="G853" s="83"/>
      <c r="H853" s="83"/>
      <c r="I853" s="83"/>
      <c r="J853" s="83"/>
      <c r="K853" s="83"/>
      <c r="L853" s="83"/>
      <c r="M853" s="83"/>
      <c r="N853" s="83"/>
      <c r="O853" s="83"/>
      <c r="P853" s="83"/>
      <c r="Q853" s="83"/>
      <c r="R853" s="83"/>
      <c r="V853" s="50"/>
      <c r="AB853" s="83"/>
      <c r="AC853" s="83"/>
      <c r="AD853" s="50"/>
      <c r="AE853" s="43"/>
    </row>
    <row r="854" spans="4:31" ht="14.5">
      <c r="D854" s="797"/>
      <c r="F854" s="83"/>
      <c r="G854" s="83"/>
      <c r="H854" s="83"/>
      <c r="I854" s="83"/>
      <c r="J854" s="83"/>
      <c r="K854" s="83"/>
      <c r="L854" s="83"/>
      <c r="M854" s="83"/>
      <c r="N854" s="83"/>
      <c r="O854" s="83"/>
      <c r="P854" s="83"/>
      <c r="Q854" s="83"/>
      <c r="R854" s="83"/>
      <c r="V854" s="50"/>
      <c r="AB854" s="83"/>
      <c r="AC854" s="83"/>
      <c r="AD854" s="50"/>
      <c r="AE854" s="43"/>
    </row>
    <row r="855" spans="4:31" ht="14.5">
      <c r="D855" s="797"/>
      <c r="F855" s="83"/>
      <c r="G855" s="83"/>
      <c r="H855" s="83"/>
      <c r="I855" s="83"/>
      <c r="J855" s="83"/>
      <c r="K855" s="83"/>
      <c r="L855" s="83"/>
      <c r="M855" s="83"/>
      <c r="N855" s="83"/>
      <c r="O855" s="83"/>
      <c r="P855" s="83"/>
      <c r="Q855" s="83"/>
      <c r="R855" s="83"/>
      <c r="V855" s="50"/>
      <c r="AB855" s="83"/>
      <c r="AC855" s="83"/>
      <c r="AD855" s="50"/>
      <c r="AE855" s="43"/>
    </row>
    <row r="856" spans="4:31" ht="14.5">
      <c r="D856" s="797"/>
      <c r="F856" s="83"/>
      <c r="G856" s="83"/>
      <c r="H856" s="83"/>
      <c r="I856" s="83"/>
      <c r="J856" s="83"/>
      <c r="K856" s="83"/>
      <c r="L856" s="83"/>
      <c r="M856" s="83"/>
      <c r="N856" s="83"/>
      <c r="O856" s="83"/>
      <c r="P856" s="83"/>
      <c r="Q856" s="83"/>
      <c r="R856" s="83"/>
      <c r="V856" s="50"/>
      <c r="AB856" s="83"/>
      <c r="AC856" s="83"/>
      <c r="AD856" s="50"/>
      <c r="AE856" s="43"/>
    </row>
    <row r="857" spans="4:31" ht="14.5">
      <c r="D857" s="797"/>
      <c r="F857" s="83"/>
      <c r="G857" s="83"/>
      <c r="H857" s="83"/>
      <c r="I857" s="83"/>
      <c r="J857" s="83"/>
      <c r="K857" s="83"/>
      <c r="L857" s="83"/>
      <c r="M857" s="83"/>
      <c r="N857" s="83"/>
      <c r="O857" s="83"/>
      <c r="P857" s="83"/>
      <c r="Q857" s="83"/>
      <c r="R857" s="83"/>
      <c r="V857" s="50"/>
      <c r="AB857" s="83"/>
      <c r="AC857" s="83"/>
      <c r="AD857" s="50"/>
      <c r="AE857" s="43"/>
    </row>
    <row r="858" spans="4:31" ht="14.5">
      <c r="D858" s="797"/>
      <c r="F858" s="83"/>
      <c r="G858" s="83"/>
      <c r="H858" s="83"/>
      <c r="I858" s="83"/>
      <c r="J858" s="83"/>
      <c r="K858" s="83"/>
      <c r="L858" s="83"/>
      <c r="M858" s="83"/>
      <c r="N858" s="83"/>
      <c r="O858" s="83"/>
      <c r="P858" s="83"/>
      <c r="Q858" s="83"/>
      <c r="R858" s="83"/>
      <c r="V858" s="50"/>
      <c r="AB858" s="83"/>
      <c r="AC858" s="83"/>
      <c r="AD858" s="50"/>
      <c r="AE858" s="43"/>
    </row>
    <row r="859" spans="4:31" ht="14.5">
      <c r="D859" s="797"/>
      <c r="F859" s="83"/>
      <c r="G859" s="83"/>
      <c r="H859" s="83"/>
      <c r="I859" s="83"/>
      <c r="J859" s="83"/>
      <c r="K859" s="83"/>
      <c r="L859" s="83"/>
      <c r="M859" s="83"/>
      <c r="N859" s="83"/>
      <c r="O859" s="83"/>
      <c r="P859" s="83"/>
      <c r="Q859" s="83"/>
      <c r="R859" s="83"/>
      <c r="V859" s="50"/>
      <c r="AB859" s="83"/>
      <c r="AC859" s="83"/>
      <c r="AD859" s="50"/>
      <c r="AE859" s="43"/>
    </row>
    <row r="860" spans="4:31" ht="14.5">
      <c r="D860" s="797"/>
      <c r="F860" s="83"/>
      <c r="G860" s="83"/>
      <c r="H860" s="83"/>
      <c r="I860" s="83"/>
      <c r="J860" s="83"/>
      <c r="K860" s="83"/>
      <c r="L860" s="83"/>
      <c r="M860" s="83"/>
      <c r="N860" s="83"/>
      <c r="O860" s="83"/>
      <c r="P860" s="83"/>
      <c r="Q860" s="83"/>
      <c r="R860" s="83"/>
      <c r="V860" s="50"/>
      <c r="AB860" s="83"/>
      <c r="AC860" s="83"/>
      <c r="AD860" s="50"/>
      <c r="AE860" s="43"/>
    </row>
    <row r="861" spans="4:31" ht="14.5">
      <c r="D861" s="797"/>
      <c r="F861" s="83"/>
      <c r="G861" s="83"/>
      <c r="H861" s="83"/>
      <c r="I861" s="83"/>
      <c r="J861" s="83"/>
      <c r="K861" s="83"/>
      <c r="L861" s="83"/>
      <c r="M861" s="83"/>
      <c r="N861" s="83"/>
      <c r="O861" s="83"/>
      <c r="P861" s="83"/>
      <c r="Q861" s="83"/>
      <c r="R861" s="83"/>
      <c r="V861" s="50"/>
      <c r="AB861" s="83"/>
      <c r="AC861" s="83"/>
      <c r="AD861" s="50"/>
      <c r="AE861" s="43"/>
    </row>
    <row r="862" spans="4:31" ht="14.5">
      <c r="D862" s="797"/>
      <c r="F862" s="83"/>
      <c r="G862" s="83"/>
      <c r="H862" s="83"/>
      <c r="I862" s="83"/>
      <c r="J862" s="83"/>
      <c r="K862" s="83"/>
      <c r="L862" s="83"/>
      <c r="M862" s="83"/>
      <c r="N862" s="83"/>
      <c r="O862" s="83"/>
      <c r="P862" s="83"/>
      <c r="Q862" s="83"/>
      <c r="R862" s="83"/>
      <c r="V862" s="50"/>
      <c r="AB862" s="83"/>
      <c r="AC862" s="83"/>
      <c r="AD862" s="50"/>
      <c r="AE862" s="43"/>
    </row>
    <row r="863" spans="4:31" ht="14.5">
      <c r="D863" s="797"/>
      <c r="F863" s="83"/>
      <c r="G863" s="83"/>
      <c r="H863" s="83"/>
      <c r="I863" s="83"/>
      <c r="J863" s="83"/>
      <c r="K863" s="83"/>
      <c r="L863" s="83"/>
      <c r="M863" s="83"/>
      <c r="N863" s="83"/>
      <c r="O863" s="83"/>
      <c r="P863" s="83"/>
      <c r="Q863" s="83"/>
      <c r="R863" s="83"/>
      <c r="V863" s="50"/>
      <c r="AB863" s="83"/>
      <c r="AC863" s="83"/>
      <c r="AD863" s="50"/>
      <c r="AE863" s="43"/>
    </row>
    <row r="864" spans="4:31" ht="14.5">
      <c r="D864" s="797"/>
      <c r="F864" s="83"/>
      <c r="G864" s="83"/>
      <c r="H864" s="83"/>
      <c r="I864" s="83"/>
      <c r="J864" s="83"/>
      <c r="K864" s="83"/>
      <c r="L864" s="83"/>
      <c r="M864" s="83"/>
      <c r="N864" s="83"/>
      <c r="O864" s="83"/>
      <c r="P864" s="83"/>
      <c r="Q864" s="83"/>
      <c r="R864" s="83"/>
      <c r="V864" s="50"/>
      <c r="AB864" s="83"/>
      <c r="AC864" s="83"/>
      <c r="AD864" s="50"/>
      <c r="AE864" s="43"/>
    </row>
    <row r="865" spans="4:31" ht="14.5">
      <c r="D865" s="797"/>
      <c r="F865" s="83"/>
      <c r="G865" s="83"/>
      <c r="H865" s="83"/>
      <c r="I865" s="83"/>
      <c r="J865" s="83"/>
      <c r="K865" s="83"/>
      <c r="L865" s="83"/>
      <c r="M865" s="83"/>
      <c r="N865" s="83"/>
      <c r="O865" s="83"/>
      <c r="P865" s="83"/>
      <c r="Q865" s="83"/>
      <c r="R865" s="83"/>
      <c r="V865" s="50"/>
      <c r="AB865" s="83"/>
      <c r="AC865" s="83"/>
      <c r="AD865" s="50"/>
      <c r="AE865" s="43"/>
    </row>
    <row r="866" spans="4:31" ht="14.5">
      <c r="D866" s="797"/>
      <c r="F866" s="83"/>
      <c r="G866" s="83"/>
      <c r="H866" s="83"/>
      <c r="I866" s="83"/>
      <c r="J866" s="83"/>
      <c r="K866" s="83"/>
      <c r="L866" s="83"/>
      <c r="M866" s="83"/>
      <c r="N866" s="83"/>
      <c r="O866" s="83"/>
      <c r="P866" s="83"/>
      <c r="Q866" s="83"/>
      <c r="R866" s="83"/>
      <c r="V866" s="50"/>
      <c r="AB866" s="83"/>
      <c r="AC866" s="83"/>
      <c r="AD866" s="50"/>
      <c r="AE866" s="43"/>
    </row>
    <row r="867" spans="4:31" ht="14.5">
      <c r="D867" s="797"/>
      <c r="F867" s="83"/>
      <c r="G867" s="83"/>
      <c r="H867" s="83"/>
      <c r="I867" s="83"/>
      <c r="J867" s="83"/>
      <c r="K867" s="83"/>
      <c r="L867" s="83"/>
      <c r="M867" s="83"/>
      <c r="N867" s="83"/>
      <c r="O867" s="83"/>
      <c r="P867" s="83"/>
      <c r="Q867" s="83"/>
      <c r="R867" s="83"/>
      <c r="V867" s="50"/>
      <c r="AB867" s="83"/>
      <c r="AC867" s="83"/>
      <c r="AD867" s="50"/>
      <c r="AE867" s="43"/>
    </row>
    <row r="868" spans="4:31" ht="14.5">
      <c r="D868" s="797"/>
      <c r="F868" s="83"/>
      <c r="G868" s="83"/>
      <c r="H868" s="83"/>
      <c r="I868" s="83"/>
      <c r="J868" s="83"/>
      <c r="K868" s="83"/>
      <c r="L868" s="83"/>
      <c r="M868" s="83"/>
      <c r="N868" s="83"/>
      <c r="O868" s="83"/>
      <c r="P868" s="83"/>
      <c r="Q868" s="83"/>
      <c r="R868" s="83"/>
      <c r="V868" s="50"/>
      <c r="AB868" s="83"/>
      <c r="AC868" s="83"/>
      <c r="AD868" s="50"/>
      <c r="AE868" s="43"/>
    </row>
    <row r="869" spans="4:31" ht="14.5">
      <c r="D869" s="797"/>
      <c r="F869" s="83"/>
      <c r="G869" s="83"/>
      <c r="H869" s="83"/>
      <c r="I869" s="83"/>
      <c r="J869" s="83"/>
      <c r="K869" s="83"/>
      <c r="L869" s="83"/>
      <c r="M869" s="83"/>
      <c r="N869" s="83"/>
      <c r="O869" s="83"/>
      <c r="P869" s="83"/>
      <c r="Q869" s="83"/>
      <c r="R869" s="83"/>
      <c r="V869" s="50"/>
      <c r="AB869" s="83"/>
      <c r="AC869" s="83"/>
      <c r="AD869" s="50"/>
      <c r="AE869" s="43"/>
    </row>
    <row r="870" spans="4:31" ht="14.5">
      <c r="D870" s="797"/>
      <c r="F870" s="83"/>
      <c r="G870" s="83"/>
      <c r="H870" s="83"/>
      <c r="I870" s="83"/>
      <c r="J870" s="83"/>
      <c r="K870" s="83"/>
      <c r="L870" s="83"/>
      <c r="M870" s="83"/>
      <c r="N870" s="83"/>
      <c r="O870" s="83"/>
      <c r="P870" s="83"/>
      <c r="Q870" s="83"/>
      <c r="R870" s="83"/>
      <c r="V870" s="50"/>
      <c r="AB870" s="83"/>
      <c r="AC870" s="83"/>
      <c r="AD870" s="50"/>
      <c r="AE870" s="43"/>
    </row>
    <row r="871" spans="4:31" ht="14.5">
      <c r="D871" s="797"/>
      <c r="F871" s="83"/>
      <c r="G871" s="83"/>
      <c r="H871" s="83"/>
      <c r="I871" s="83"/>
      <c r="J871" s="83"/>
      <c r="K871" s="83"/>
      <c r="L871" s="83"/>
      <c r="M871" s="83"/>
      <c r="N871" s="83"/>
      <c r="O871" s="83"/>
      <c r="P871" s="83"/>
      <c r="Q871" s="83"/>
      <c r="R871" s="83"/>
      <c r="V871" s="50"/>
      <c r="AB871" s="83"/>
      <c r="AC871" s="83"/>
      <c r="AD871" s="50"/>
      <c r="AE871" s="43"/>
    </row>
    <row r="872" spans="4:31" ht="14.5">
      <c r="D872" s="797"/>
      <c r="F872" s="83"/>
      <c r="G872" s="83"/>
      <c r="H872" s="83"/>
      <c r="I872" s="83"/>
      <c r="J872" s="83"/>
      <c r="K872" s="83"/>
      <c r="L872" s="83"/>
      <c r="M872" s="83"/>
      <c r="N872" s="83"/>
      <c r="O872" s="83"/>
      <c r="P872" s="83"/>
      <c r="Q872" s="83"/>
      <c r="R872" s="83"/>
      <c r="V872" s="50"/>
      <c r="AB872" s="83"/>
      <c r="AC872" s="83"/>
      <c r="AD872" s="50"/>
      <c r="AE872" s="43"/>
    </row>
    <row r="873" spans="4:31" ht="14.5">
      <c r="D873" s="797"/>
      <c r="F873" s="83"/>
      <c r="G873" s="83"/>
      <c r="H873" s="83"/>
      <c r="I873" s="83"/>
      <c r="J873" s="83"/>
      <c r="K873" s="83"/>
      <c r="L873" s="83"/>
      <c r="M873" s="83"/>
      <c r="N873" s="83"/>
      <c r="O873" s="83"/>
      <c r="P873" s="83"/>
      <c r="Q873" s="83"/>
      <c r="R873" s="83"/>
      <c r="V873" s="50"/>
      <c r="AB873" s="83"/>
      <c r="AC873" s="83"/>
      <c r="AD873" s="50"/>
      <c r="AE873" s="43"/>
    </row>
    <row r="874" spans="4:31" ht="14.5">
      <c r="D874" s="797"/>
      <c r="F874" s="83"/>
      <c r="G874" s="83"/>
      <c r="H874" s="83"/>
      <c r="I874" s="83"/>
      <c r="J874" s="83"/>
      <c r="K874" s="83"/>
      <c r="L874" s="83"/>
      <c r="M874" s="83"/>
      <c r="N874" s="83"/>
      <c r="O874" s="83"/>
      <c r="P874" s="83"/>
      <c r="Q874" s="83"/>
      <c r="R874" s="83"/>
      <c r="V874" s="50"/>
      <c r="AB874" s="83"/>
      <c r="AC874" s="83"/>
      <c r="AD874" s="50"/>
      <c r="AE874" s="43"/>
    </row>
    <row r="875" spans="4:31" ht="14.5">
      <c r="D875" s="797"/>
      <c r="F875" s="83"/>
      <c r="G875" s="83"/>
      <c r="H875" s="83"/>
      <c r="I875" s="83"/>
      <c r="J875" s="83"/>
      <c r="K875" s="83"/>
      <c r="L875" s="83"/>
      <c r="M875" s="83"/>
      <c r="N875" s="83"/>
      <c r="O875" s="83"/>
      <c r="P875" s="83"/>
      <c r="Q875" s="83"/>
      <c r="R875" s="83"/>
      <c r="V875" s="50"/>
      <c r="AB875" s="83"/>
      <c r="AC875" s="83"/>
      <c r="AD875" s="50"/>
      <c r="AE875" s="43"/>
    </row>
    <row r="876" spans="4:31" ht="14.5">
      <c r="D876" s="797"/>
      <c r="F876" s="83"/>
      <c r="G876" s="83"/>
      <c r="H876" s="83"/>
      <c r="I876" s="83"/>
      <c r="J876" s="83"/>
      <c r="K876" s="83"/>
      <c r="L876" s="83"/>
      <c r="M876" s="83"/>
      <c r="N876" s="83"/>
      <c r="O876" s="83"/>
      <c r="P876" s="83"/>
      <c r="Q876" s="83"/>
      <c r="R876" s="83"/>
      <c r="V876" s="50"/>
      <c r="AB876" s="83"/>
      <c r="AC876" s="83"/>
      <c r="AD876" s="50"/>
      <c r="AE876" s="43"/>
    </row>
    <row r="877" spans="4:31" ht="14.5">
      <c r="D877" s="797"/>
      <c r="F877" s="83"/>
      <c r="G877" s="83"/>
      <c r="H877" s="83"/>
      <c r="I877" s="83"/>
      <c r="J877" s="83"/>
      <c r="K877" s="83"/>
      <c r="L877" s="83"/>
      <c r="M877" s="83"/>
      <c r="N877" s="83"/>
      <c r="O877" s="83"/>
      <c r="P877" s="83"/>
      <c r="Q877" s="83"/>
      <c r="R877" s="83"/>
      <c r="V877" s="50"/>
      <c r="AB877" s="83"/>
      <c r="AC877" s="83"/>
      <c r="AD877" s="50"/>
      <c r="AE877" s="43"/>
    </row>
    <row r="878" spans="4:31" ht="14.5">
      <c r="D878" s="797"/>
      <c r="F878" s="83"/>
      <c r="G878" s="83"/>
      <c r="H878" s="83"/>
      <c r="I878" s="83"/>
      <c r="J878" s="83"/>
      <c r="K878" s="83"/>
      <c r="L878" s="83"/>
      <c r="M878" s="83"/>
      <c r="N878" s="83"/>
      <c r="O878" s="83"/>
      <c r="P878" s="83"/>
      <c r="Q878" s="83"/>
      <c r="R878" s="83"/>
      <c r="V878" s="50"/>
      <c r="AB878" s="83"/>
      <c r="AC878" s="83"/>
      <c r="AD878" s="50"/>
      <c r="AE878" s="43"/>
    </row>
    <row r="879" spans="4:31" ht="14.5">
      <c r="D879" s="797"/>
      <c r="F879" s="83"/>
      <c r="G879" s="83"/>
      <c r="H879" s="83"/>
      <c r="I879" s="83"/>
      <c r="J879" s="83"/>
      <c r="K879" s="83"/>
      <c r="L879" s="83"/>
      <c r="M879" s="83"/>
      <c r="N879" s="83"/>
      <c r="O879" s="83"/>
      <c r="P879" s="83"/>
      <c r="Q879" s="83"/>
      <c r="R879" s="83"/>
      <c r="V879" s="50"/>
      <c r="AB879" s="83"/>
      <c r="AC879" s="83"/>
      <c r="AD879" s="50"/>
      <c r="AE879" s="43"/>
    </row>
    <row r="880" spans="4:31" ht="14.5">
      <c r="D880" s="797"/>
      <c r="F880" s="83"/>
      <c r="G880" s="83"/>
      <c r="H880" s="83"/>
      <c r="I880" s="83"/>
      <c r="J880" s="83"/>
      <c r="K880" s="83"/>
      <c r="L880" s="83"/>
      <c r="M880" s="83"/>
      <c r="N880" s="83"/>
      <c r="O880" s="83"/>
      <c r="P880" s="83"/>
      <c r="Q880" s="83"/>
      <c r="R880" s="83"/>
      <c r="V880" s="50"/>
      <c r="AB880" s="83"/>
      <c r="AC880" s="83"/>
      <c r="AD880" s="50"/>
      <c r="AE880" s="43"/>
    </row>
    <row r="881" spans="4:31" ht="14.5">
      <c r="D881" s="797"/>
      <c r="F881" s="83"/>
      <c r="G881" s="83"/>
      <c r="H881" s="83"/>
      <c r="I881" s="83"/>
      <c r="J881" s="83"/>
      <c r="K881" s="83"/>
      <c r="L881" s="83"/>
      <c r="M881" s="83"/>
      <c r="N881" s="83"/>
      <c r="O881" s="83"/>
      <c r="P881" s="83"/>
      <c r="Q881" s="83"/>
      <c r="R881" s="83"/>
      <c r="V881" s="50"/>
      <c r="AB881" s="83"/>
      <c r="AC881" s="83"/>
      <c r="AD881" s="50"/>
      <c r="AE881" s="43"/>
    </row>
    <row r="882" spans="4:31" ht="14.5">
      <c r="D882" s="797"/>
      <c r="F882" s="83"/>
      <c r="G882" s="83"/>
      <c r="H882" s="83"/>
      <c r="I882" s="83"/>
      <c r="J882" s="83"/>
      <c r="K882" s="83"/>
      <c r="L882" s="83"/>
      <c r="M882" s="83"/>
      <c r="N882" s="83"/>
      <c r="O882" s="83"/>
      <c r="P882" s="83"/>
      <c r="Q882" s="83"/>
      <c r="R882" s="83"/>
      <c r="V882" s="50"/>
      <c r="AB882" s="83"/>
      <c r="AC882" s="83"/>
      <c r="AD882" s="50"/>
      <c r="AE882" s="43"/>
    </row>
    <row r="883" spans="4:31" ht="14.5">
      <c r="D883" s="797"/>
      <c r="F883" s="83"/>
      <c r="G883" s="83"/>
      <c r="H883" s="83"/>
      <c r="I883" s="83"/>
      <c r="J883" s="83"/>
      <c r="K883" s="83"/>
      <c r="L883" s="83"/>
      <c r="M883" s="83"/>
      <c r="N883" s="83"/>
      <c r="O883" s="83"/>
      <c r="P883" s="83"/>
      <c r="Q883" s="83"/>
      <c r="R883" s="83"/>
      <c r="V883" s="50"/>
      <c r="AB883" s="83"/>
      <c r="AC883" s="83"/>
      <c r="AD883" s="50"/>
      <c r="AE883" s="43"/>
    </row>
    <row r="884" spans="4:31" ht="14.5">
      <c r="D884" s="797"/>
      <c r="F884" s="83"/>
      <c r="G884" s="83"/>
      <c r="H884" s="83"/>
      <c r="I884" s="83"/>
      <c r="J884" s="83"/>
      <c r="K884" s="83"/>
      <c r="L884" s="83"/>
      <c r="M884" s="83"/>
      <c r="N884" s="83"/>
      <c r="O884" s="83"/>
      <c r="P884" s="83"/>
      <c r="Q884" s="83"/>
      <c r="R884" s="83"/>
      <c r="V884" s="50"/>
      <c r="AB884" s="83"/>
      <c r="AC884" s="83"/>
      <c r="AD884" s="50"/>
      <c r="AE884" s="43"/>
    </row>
    <row r="885" spans="4:31" ht="14.5">
      <c r="D885" s="797"/>
      <c r="F885" s="83"/>
      <c r="G885" s="83"/>
      <c r="H885" s="83"/>
      <c r="I885" s="83"/>
      <c r="J885" s="83"/>
      <c r="K885" s="83"/>
      <c r="L885" s="83"/>
      <c r="M885" s="83"/>
      <c r="N885" s="83"/>
      <c r="O885" s="83"/>
      <c r="P885" s="83"/>
      <c r="Q885" s="83"/>
      <c r="R885" s="83"/>
      <c r="V885" s="50"/>
      <c r="AB885" s="83"/>
      <c r="AC885" s="83"/>
      <c r="AD885" s="50"/>
      <c r="AE885" s="43"/>
    </row>
    <row r="886" spans="4:31" ht="14.5">
      <c r="D886" s="797"/>
      <c r="F886" s="83"/>
      <c r="G886" s="83"/>
      <c r="H886" s="83"/>
      <c r="I886" s="83"/>
      <c r="J886" s="83"/>
      <c r="K886" s="83"/>
      <c r="L886" s="83"/>
      <c r="M886" s="83"/>
      <c r="N886" s="83"/>
      <c r="O886" s="83"/>
      <c r="P886" s="83"/>
      <c r="Q886" s="83"/>
      <c r="R886" s="83"/>
      <c r="V886" s="50"/>
      <c r="AB886" s="83"/>
      <c r="AC886" s="83"/>
      <c r="AD886" s="50"/>
      <c r="AE886" s="43"/>
    </row>
    <row r="887" spans="4:31" ht="14.5">
      <c r="D887" s="797"/>
      <c r="F887" s="83"/>
      <c r="G887" s="83"/>
      <c r="H887" s="83"/>
      <c r="I887" s="83"/>
      <c r="J887" s="83"/>
      <c r="K887" s="83"/>
      <c r="L887" s="83"/>
      <c r="M887" s="83"/>
      <c r="N887" s="83"/>
      <c r="O887" s="83"/>
      <c r="P887" s="83"/>
      <c r="Q887" s="83"/>
      <c r="R887" s="83"/>
      <c r="V887" s="50"/>
      <c r="AB887" s="83"/>
      <c r="AC887" s="83"/>
      <c r="AD887" s="50"/>
      <c r="AE887" s="43"/>
    </row>
    <row r="888" spans="4:31" ht="14.5">
      <c r="D888" s="797"/>
      <c r="F888" s="83"/>
      <c r="G888" s="83"/>
      <c r="H888" s="83"/>
      <c r="I888" s="83"/>
      <c r="J888" s="83"/>
      <c r="K888" s="83"/>
      <c r="L888" s="83"/>
      <c r="M888" s="83"/>
      <c r="N888" s="83"/>
      <c r="O888" s="83"/>
      <c r="P888" s="83"/>
      <c r="Q888" s="83"/>
      <c r="R888" s="83"/>
      <c r="V888" s="50"/>
      <c r="AB888" s="83"/>
      <c r="AC888" s="83"/>
      <c r="AD888" s="50"/>
      <c r="AE888" s="43"/>
    </row>
    <row r="889" spans="4:31" ht="14.5">
      <c r="D889" s="797"/>
      <c r="F889" s="83"/>
      <c r="G889" s="83"/>
      <c r="H889" s="83"/>
      <c r="I889" s="83"/>
      <c r="J889" s="83"/>
      <c r="K889" s="83"/>
      <c r="L889" s="83"/>
      <c r="M889" s="83"/>
      <c r="N889" s="83"/>
      <c r="O889" s="83"/>
      <c r="P889" s="83"/>
      <c r="Q889" s="83"/>
      <c r="R889" s="83"/>
      <c r="V889" s="50"/>
      <c r="AB889" s="83"/>
      <c r="AC889" s="83"/>
      <c r="AD889" s="50"/>
      <c r="AE889" s="43"/>
    </row>
    <row r="890" spans="4:31" ht="14.5">
      <c r="D890" s="797"/>
      <c r="F890" s="83"/>
      <c r="G890" s="83"/>
      <c r="H890" s="83"/>
      <c r="I890" s="83"/>
      <c r="J890" s="83"/>
      <c r="K890" s="83"/>
      <c r="L890" s="83"/>
      <c r="M890" s="83"/>
      <c r="N890" s="83"/>
      <c r="O890" s="83"/>
      <c r="P890" s="83"/>
      <c r="Q890" s="83"/>
      <c r="R890" s="83"/>
      <c r="V890" s="50"/>
      <c r="AB890" s="83"/>
      <c r="AC890" s="83"/>
      <c r="AD890" s="50"/>
      <c r="AE890" s="43"/>
    </row>
    <row r="891" spans="4:31" ht="14.5">
      <c r="D891" s="797"/>
      <c r="F891" s="83"/>
      <c r="G891" s="83"/>
      <c r="H891" s="83"/>
      <c r="I891" s="83"/>
      <c r="J891" s="83"/>
      <c r="K891" s="83"/>
      <c r="L891" s="83"/>
      <c r="M891" s="83"/>
      <c r="N891" s="83"/>
      <c r="O891" s="83"/>
      <c r="P891" s="83"/>
      <c r="Q891" s="83"/>
      <c r="R891" s="83"/>
      <c r="V891" s="50"/>
      <c r="AB891" s="83"/>
      <c r="AC891" s="83"/>
      <c r="AD891" s="50"/>
      <c r="AE891" s="43"/>
    </row>
    <row r="892" spans="4:31" ht="14.5">
      <c r="D892" s="797"/>
      <c r="F892" s="83"/>
      <c r="G892" s="83"/>
      <c r="H892" s="83"/>
      <c r="I892" s="83"/>
      <c r="J892" s="83"/>
      <c r="K892" s="83"/>
      <c r="L892" s="83"/>
      <c r="M892" s="83"/>
      <c r="N892" s="83"/>
      <c r="O892" s="83"/>
      <c r="P892" s="83"/>
      <c r="Q892" s="83"/>
      <c r="R892" s="83"/>
      <c r="V892" s="50"/>
      <c r="AB892" s="83"/>
      <c r="AC892" s="83"/>
      <c r="AD892" s="50"/>
      <c r="AE892" s="43"/>
    </row>
    <row r="893" spans="4:31" ht="14.5">
      <c r="D893" s="797"/>
      <c r="F893" s="83"/>
      <c r="G893" s="83"/>
      <c r="H893" s="83"/>
      <c r="I893" s="83"/>
      <c r="J893" s="83"/>
      <c r="K893" s="83"/>
      <c r="L893" s="83"/>
      <c r="M893" s="83"/>
      <c r="N893" s="83"/>
      <c r="O893" s="83"/>
      <c r="P893" s="83"/>
      <c r="Q893" s="83"/>
      <c r="R893" s="83"/>
      <c r="V893" s="50"/>
      <c r="AB893" s="83"/>
      <c r="AC893" s="83"/>
      <c r="AD893" s="50"/>
      <c r="AE893" s="43"/>
    </row>
    <row r="894" spans="4:31" ht="14.5">
      <c r="D894" s="797"/>
      <c r="F894" s="83"/>
      <c r="G894" s="83"/>
      <c r="H894" s="83"/>
      <c r="I894" s="83"/>
      <c r="J894" s="83"/>
      <c r="K894" s="83"/>
      <c r="L894" s="83"/>
      <c r="M894" s="83"/>
      <c r="N894" s="83"/>
      <c r="O894" s="83"/>
      <c r="P894" s="83"/>
      <c r="Q894" s="83"/>
      <c r="R894" s="83"/>
      <c r="V894" s="50"/>
      <c r="AB894" s="83"/>
      <c r="AC894" s="83"/>
      <c r="AD894" s="50"/>
      <c r="AE894" s="43"/>
    </row>
    <row r="895" spans="4:31" ht="14.5">
      <c r="D895" s="797"/>
      <c r="F895" s="83"/>
      <c r="G895" s="83"/>
      <c r="H895" s="83"/>
      <c r="I895" s="83"/>
      <c r="J895" s="83"/>
      <c r="K895" s="83"/>
      <c r="L895" s="83"/>
      <c r="M895" s="83"/>
      <c r="N895" s="83"/>
      <c r="O895" s="83"/>
      <c r="P895" s="83"/>
      <c r="Q895" s="83"/>
      <c r="R895" s="83"/>
      <c r="V895" s="50"/>
      <c r="AB895" s="83"/>
      <c r="AC895" s="83"/>
      <c r="AD895" s="50"/>
      <c r="AE895" s="43"/>
    </row>
    <row r="896" spans="4:31" ht="14.5">
      <c r="D896" s="797"/>
      <c r="F896" s="83"/>
      <c r="G896" s="83"/>
      <c r="H896" s="83"/>
      <c r="I896" s="83"/>
      <c r="J896" s="83"/>
      <c r="K896" s="83"/>
      <c r="L896" s="83"/>
      <c r="M896" s="83"/>
      <c r="N896" s="83"/>
      <c r="O896" s="83"/>
      <c r="P896" s="83"/>
      <c r="Q896" s="83"/>
      <c r="R896" s="83"/>
      <c r="V896" s="50"/>
      <c r="AB896" s="83"/>
      <c r="AC896" s="83"/>
      <c r="AD896" s="50"/>
      <c r="AE896" s="43"/>
    </row>
    <row r="897" spans="4:31" ht="14.5">
      <c r="D897" s="797"/>
      <c r="F897" s="83"/>
      <c r="G897" s="83"/>
      <c r="H897" s="83"/>
      <c r="I897" s="83"/>
      <c r="J897" s="83"/>
      <c r="K897" s="83"/>
      <c r="L897" s="83"/>
      <c r="M897" s="83"/>
      <c r="N897" s="83"/>
      <c r="O897" s="83"/>
      <c r="P897" s="83"/>
      <c r="Q897" s="83"/>
      <c r="R897" s="83"/>
      <c r="V897" s="50"/>
      <c r="AB897" s="83"/>
      <c r="AC897" s="83"/>
      <c r="AD897" s="50"/>
      <c r="AE897" s="43"/>
    </row>
    <row r="898" spans="4:31" ht="14.5">
      <c r="D898" s="797"/>
      <c r="F898" s="83"/>
      <c r="G898" s="83"/>
      <c r="H898" s="83"/>
      <c r="I898" s="83"/>
      <c r="J898" s="83"/>
      <c r="K898" s="83"/>
      <c r="L898" s="83"/>
      <c r="M898" s="83"/>
      <c r="N898" s="83"/>
      <c r="O898" s="83"/>
      <c r="P898" s="83"/>
      <c r="Q898" s="83"/>
      <c r="R898" s="83"/>
      <c r="V898" s="50"/>
      <c r="AB898" s="83"/>
      <c r="AC898" s="83"/>
      <c r="AD898" s="50"/>
      <c r="AE898" s="43"/>
    </row>
    <row r="899" spans="4:31" ht="14.5">
      <c r="D899" s="797"/>
      <c r="F899" s="83"/>
      <c r="G899" s="83"/>
      <c r="H899" s="83"/>
      <c r="I899" s="83"/>
      <c r="J899" s="83"/>
      <c r="K899" s="83"/>
      <c r="L899" s="83"/>
      <c r="M899" s="83"/>
      <c r="N899" s="83"/>
      <c r="O899" s="83"/>
      <c r="P899" s="83"/>
      <c r="Q899" s="83"/>
      <c r="R899" s="83"/>
      <c r="V899" s="50"/>
      <c r="AB899" s="83"/>
      <c r="AC899" s="83"/>
      <c r="AD899" s="50"/>
      <c r="AE899" s="43"/>
    </row>
    <row r="900" spans="4:31" ht="14.5">
      <c r="D900" s="797"/>
      <c r="F900" s="83"/>
      <c r="G900" s="83"/>
      <c r="H900" s="83"/>
      <c r="I900" s="83"/>
      <c r="J900" s="83"/>
      <c r="K900" s="83"/>
      <c r="L900" s="83"/>
      <c r="M900" s="83"/>
      <c r="N900" s="83"/>
      <c r="O900" s="83"/>
      <c r="P900" s="83"/>
      <c r="Q900" s="83"/>
      <c r="R900" s="83"/>
      <c r="V900" s="50"/>
      <c r="AB900" s="83"/>
      <c r="AC900" s="83"/>
      <c r="AD900" s="50"/>
      <c r="AE900" s="43"/>
    </row>
    <row r="901" spans="4:31" ht="14.5">
      <c r="D901" s="797"/>
      <c r="F901" s="83"/>
      <c r="G901" s="83"/>
      <c r="H901" s="83"/>
      <c r="I901" s="83"/>
      <c r="J901" s="83"/>
      <c r="K901" s="83"/>
      <c r="L901" s="83"/>
      <c r="M901" s="83"/>
      <c r="N901" s="83"/>
      <c r="O901" s="83"/>
      <c r="P901" s="83"/>
      <c r="Q901" s="83"/>
      <c r="R901" s="83"/>
      <c r="V901" s="50"/>
      <c r="AB901" s="83"/>
      <c r="AC901" s="83"/>
      <c r="AD901" s="50"/>
      <c r="AE901" s="43"/>
    </row>
    <row r="902" spans="4:31" ht="14.5">
      <c r="D902" s="797"/>
      <c r="F902" s="83"/>
      <c r="G902" s="83"/>
      <c r="H902" s="83"/>
      <c r="I902" s="83"/>
      <c r="J902" s="83"/>
      <c r="K902" s="83"/>
      <c r="L902" s="83"/>
      <c r="M902" s="83"/>
      <c r="N902" s="83"/>
      <c r="O902" s="83"/>
      <c r="P902" s="83"/>
      <c r="Q902" s="83"/>
      <c r="R902" s="83"/>
      <c r="V902" s="50"/>
      <c r="AB902" s="83"/>
      <c r="AC902" s="83"/>
      <c r="AD902" s="50"/>
      <c r="AE902" s="43"/>
    </row>
    <row r="903" spans="4:31" ht="14.5">
      <c r="D903" s="797"/>
      <c r="F903" s="83"/>
      <c r="G903" s="83"/>
      <c r="H903" s="83"/>
      <c r="I903" s="83"/>
      <c r="J903" s="83"/>
      <c r="K903" s="83"/>
      <c r="L903" s="83"/>
      <c r="M903" s="83"/>
      <c r="N903" s="83"/>
      <c r="O903" s="83"/>
      <c r="P903" s="83"/>
      <c r="Q903" s="83"/>
      <c r="R903" s="83"/>
      <c r="V903" s="50"/>
      <c r="AB903" s="83"/>
      <c r="AC903" s="83"/>
      <c r="AD903" s="50"/>
      <c r="AE903" s="43"/>
    </row>
    <row r="904" spans="4:31" ht="14.5">
      <c r="D904" s="797"/>
      <c r="F904" s="83"/>
      <c r="G904" s="83"/>
      <c r="H904" s="83"/>
      <c r="I904" s="83"/>
      <c r="J904" s="83"/>
      <c r="K904" s="83"/>
      <c r="L904" s="83"/>
      <c r="M904" s="83"/>
      <c r="N904" s="83"/>
      <c r="O904" s="83"/>
      <c r="P904" s="83"/>
      <c r="Q904" s="83"/>
      <c r="R904" s="83"/>
      <c r="V904" s="50"/>
      <c r="AB904" s="83"/>
      <c r="AC904" s="83"/>
      <c r="AD904" s="50"/>
      <c r="AE904" s="43"/>
    </row>
    <row r="905" spans="4:31" ht="14.5">
      <c r="D905" s="797"/>
      <c r="F905" s="83"/>
      <c r="G905" s="83"/>
      <c r="H905" s="83"/>
      <c r="I905" s="83"/>
      <c r="J905" s="83"/>
      <c r="K905" s="83"/>
      <c r="L905" s="83"/>
      <c r="M905" s="83"/>
      <c r="N905" s="83"/>
      <c r="O905" s="83"/>
      <c r="P905" s="83"/>
      <c r="Q905" s="83"/>
      <c r="R905" s="83"/>
      <c r="V905" s="50"/>
      <c r="AB905" s="83"/>
      <c r="AC905" s="83"/>
      <c r="AD905" s="50"/>
      <c r="AE905" s="43"/>
    </row>
    <row r="906" spans="4:31" ht="14.5">
      <c r="D906" s="797"/>
      <c r="F906" s="83"/>
      <c r="G906" s="83"/>
      <c r="H906" s="83"/>
      <c r="I906" s="83"/>
      <c r="J906" s="83"/>
      <c r="K906" s="83"/>
      <c r="L906" s="83"/>
      <c r="M906" s="83"/>
      <c r="N906" s="83"/>
      <c r="O906" s="83"/>
      <c r="P906" s="83"/>
      <c r="Q906" s="83"/>
      <c r="R906" s="83"/>
      <c r="V906" s="50"/>
      <c r="AB906" s="83"/>
      <c r="AC906" s="83"/>
      <c r="AD906" s="50"/>
      <c r="AE906" s="43"/>
    </row>
    <row r="907" spans="4:31" ht="14.5">
      <c r="D907" s="797"/>
      <c r="F907" s="83"/>
      <c r="G907" s="83"/>
      <c r="H907" s="83"/>
      <c r="I907" s="83"/>
      <c r="J907" s="83"/>
      <c r="K907" s="83"/>
      <c r="L907" s="83"/>
      <c r="M907" s="83"/>
      <c r="N907" s="83"/>
      <c r="O907" s="83"/>
      <c r="P907" s="83"/>
      <c r="Q907" s="83"/>
      <c r="R907" s="83"/>
      <c r="V907" s="50"/>
      <c r="AB907" s="83"/>
      <c r="AC907" s="83"/>
      <c r="AD907" s="50"/>
      <c r="AE907" s="43"/>
    </row>
    <row r="908" spans="4:31" ht="14.5">
      <c r="D908" s="797"/>
      <c r="F908" s="83"/>
      <c r="G908" s="83"/>
      <c r="H908" s="83"/>
      <c r="I908" s="83"/>
      <c r="J908" s="83"/>
      <c r="K908" s="83"/>
      <c r="L908" s="83"/>
      <c r="M908" s="83"/>
      <c r="N908" s="83"/>
      <c r="O908" s="83"/>
      <c r="P908" s="83"/>
      <c r="Q908" s="83"/>
      <c r="R908" s="83"/>
      <c r="V908" s="50"/>
      <c r="AB908" s="83"/>
      <c r="AC908" s="83"/>
      <c r="AD908" s="50"/>
      <c r="AE908" s="43"/>
    </row>
    <row r="909" spans="4:31" ht="14.5">
      <c r="D909" s="797"/>
      <c r="F909" s="83"/>
      <c r="G909" s="83"/>
      <c r="H909" s="83"/>
      <c r="I909" s="83"/>
      <c r="J909" s="83"/>
      <c r="K909" s="83"/>
      <c r="L909" s="83"/>
      <c r="M909" s="83"/>
      <c r="N909" s="83"/>
      <c r="O909" s="83"/>
      <c r="P909" s="83"/>
      <c r="Q909" s="83"/>
      <c r="R909" s="83"/>
      <c r="V909" s="50"/>
      <c r="AB909" s="83"/>
      <c r="AC909" s="83"/>
      <c r="AD909" s="50"/>
      <c r="AE909" s="43"/>
    </row>
    <row r="910" spans="4:31" ht="14.5">
      <c r="D910" s="797"/>
      <c r="F910" s="83"/>
      <c r="G910" s="83"/>
      <c r="H910" s="83"/>
      <c r="I910" s="83"/>
      <c r="J910" s="83"/>
      <c r="K910" s="83"/>
      <c r="L910" s="83"/>
      <c r="M910" s="83"/>
      <c r="N910" s="83"/>
      <c r="O910" s="83"/>
      <c r="P910" s="83"/>
      <c r="Q910" s="83"/>
      <c r="R910" s="83"/>
      <c r="V910" s="50"/>
      <c r="AB910" s="83"/>
      <c r="AC910" s="83"/>
      <c r="AD910" s="50"/>
      <c r="AE910" s="43"/>
    </row>
    <row r="911" spans="4:31" ht="14.5">
      <c r="D911" s="797"/>
      <c r="F911" s="83"/>
      <c r="G911" s="83"/>
      <c r="H911" s="83"/>
      <c r="I911" s="83"/>
      <c r="J911" s="83"/>
      <c r="K911" s="83"/>
      <c r="L911" s="83"/>
      <c r="M911" s="83"/>
      <c r="N911" s="83"/>
      <c r="O911" s="83"/>
      <c r="P911" s="83"/>
      <c r="Q911" s="83"/>
      <c r="R911" s="83"/>
      <c r="V911" s="50"/>
      <c r="AB911" s="83"/>
      <c r="AC911" s="83"/>
      <c r="AD911" s="50"/>
      <c r="AE911" s="43"/>
    </row>
    <row r="912" spans="4:31" ht="14.5">
      <c r="D912" s="797"/>
      <c r="F912" s="83"/>
      <c r="G912" s="83"/>
      <c r="H912" s="83"/>
      <c r="I912" s="83"/>
      <c r="J912" s="83"/>
      <c r="K912" s="83"/>
      <c r="L912" s="83"/>
      <c r="M912" s="83"/>
      <c r="N912" s="83"/>
      <c r="O912" s="83"/>
      <c r="P912" s="83"/>
      <c r="Q912" s="83"/>
      <c r="R912" s="83"/>
      <c r="V912" s="50"/>
      <c r="AB912" s="83"/>
      <c r="AC912" s="83"/>
      <c r="AD912" s="50"/>
      <c r="AE912" s="43"/>
    </row>
    <row r="913" spans="4:31" ht="14.5">
      <c r="D913" s="797"/>
      <c r="F913" s="83"/>
      <c r="G913" s="83"/>
      <c r="H913" s="83"/>
      <c r="I913" s="83"/>
      <c r="J913" s="83"/>
      <c r="K913" s="83"/>
      <c r="L913" s="83"/>
      <c r="M913" s="83"/>
      <c r="N913" s="83"/>
      <c r="O913" s="83"/>
      <c r="P913" s="83"/>
      <c r="Q913" s="83"/>
      <c r="R913" s="83"/>
      <c r="V913" s="50"/>
      <c r="AB913" s="83"/>
      <c r="AC913" s="83"/>
      <c r="AD913" s="50"/>
      <c r="AE913" s="43"/>
    </row>
    <row r="914" spans="4:31" ht="14.5">
      <c r="D914" s="797"/>
      <c r="F914" s="83"/>
      <c r="G914" s="83"/>
      <c r="H914" s="83"/>
      <c r="I914" s="83"/>
      <c r="J914" s="83"/>
      <c r="K914" s="83"/>
      <c r="L914" s="83"/>
      <c r="M914" s="83"/>
      <c r="N914" s="83"/>
      <c r="O914" s="83"/>
      <c r="P914" s="83"/>
      <c r="Q914" s="83"/>
      <c r="R914" s="83"/>
      <c r="V914" s="50"/>
      <c r="AB914" s="83"/>
      <c r="AC914" s="83"/>
      <c r="AD914" s="50"/>
      <c r="AE914" s="43"/>
    </row>
    <row r="915" spans="4:31" ht="14.5">
      <c r="D915" s="797"/>
      <c r="F915" s="83"/>
      <c r="G915" s="83"/>
      <c r="H915" s="83"/>
      <c r="I915" s="83"/>
      <c r="J915" s="83"/>
      <c r="K915" s="83"/>
      <c r="L915" s="83"/>
      <c r="M915" s="83"/>
      <c r="N915" s="83"/>
      <c r="O915" s="83"/>
      <c r="P915" s="83"/>
      <c r="Q915" s="83"/>
      <c r="R915" s="83"/>
      <c r="V915" s="50"/>
      <c r="AB915" s="83"/>
      <c r="AC915" s="83"/>
      <c r="AD915" s="50"/>
      <c r="AE915" s="43"/>
    </row>
    <row r="916" spans="4:31" ht="14.5">
      <c r="D916" s="797"/>
      <c r="F916" s="83"/>
      <c r="G916" s="83"/>
      <c r="H916" s="83"/>
      <c r="I916" s="83"/>
      <c r="J916" s="83"/>
      <c r="K916" s="83"/>
      <c r="L916" s="83"/>
      <c r="M916" s="83"/>
      <c r="N916" s="83"/>
      <c r="O916" s="83"/>
      <c r="P916" s="83"/>
      <c r="Q916" s="83"/>
      <c r="R916" s="83"/>
      <c r="V916" s="50"/>
      <c r="AB916" s="83"/>
      <c r="AC916" s="83"/>
      <c r="AD916" s="50"/>
      <c r="AE916" s="43"/>
    </row>
    <row r="917" spans="4:31" ht="14.5">
      <c r="D917" s="797"/>
      <c r="F917" s="83"/>
      <c r="G917" s="83"/>
      <c r="H917" s="83"/>
      <c r="I917" s="83"/>
      <c r="J917" s="83"/>
      <c r="K917" s="83"/>
      <c r="L917" s="83"/>
      <c r="M917" s="83"/>
      <c r="N917" s="83"/>
      <c r="O917" s="83"/>
      <c r="P917" s="83"/>
      <c r="Q917" s="83"/>
      <c r="R917" s="83"/>
      <c r="V917" s="50"/>
      <c r="AB917" s="83"/>
      <c r="AC917" s="83"/>
      <c r="AD917" s="50"/>
      <c r="AE917" s="43"/>
    </row>
    <row r="918" spans="4:31" ht="14.5">
      <c r="D918" s="797"/>
      <c r="F918" s="83"/>
      <c r="G918" s="83"/>
      <c r="H918" s="83"/>
      <c r="I918" s="83"/>
      <c r="J918" s="83"/>
      <c r="K918" s="83"/>
      <c r="L918" s="83"/>
      <c r="M918" s="83"/>
      <c r="N918" s="83"/>
      <c r="O918" s="83"/>
      <c r="P918" s="83"/>
      <c r="Q918" s="83"/>
      <c r="R918" s="83"/>
      <c r="V918" s="50"/>
      <c r="AB918" s="83"/>
      <c r="AC918" s="83"/>
      <c r="AD918" s="50"/>
      <c r="AE918" s="43"/>
    </row>
    <row r="919" spans="4:31" ht="14.5">
      <c r="D919" s="797"/>
      <c r="F919" s="83"/>
      <c r="G919" s="83"/>
      <c r="H919" s="83"/>
      <c r="I919" s="83"/>
      <c r="J919" s="83"/>
      <c r="K919" s="83"/>
      <c r="L919" s="83"/>
      <c r="M919" s="83"/>
      <c r="N919" s="83"/>
      <c r="O919" s="83"/>
      <c r="P919" s="83"/>
      <c r="Q919" s="83"/>
      <c r="R919" s="83"/>
      <c r="V919" s="50"/>
      <c r="AB919" s="83"/>
      <c r="AC919" s="83"/>
      <c r="AD919" s="50"/>
      <c r="AE919" s="43"/>
    </row>
    <row r="920" spans="4:31" ht="14.5">
      <c r="D920" s="797"/>
      <c r="F920" s="83"/>
      <c r="G920" s="83"/>
      <c r="H920" s="83"/>
      <c r="I920" s="83"/>
      <c r="J920" s="83"/>
      <c r="K920" s="83"/>
      <c r="L920" s="83"/>
      <c r="M920" s="83"/>
      <c r="N920" s="83"/>
      <c r="O920" s="83"/>
      <c r="P920" s="83"/>
      <c r="Q920" s="83"/>
      <c r="R920" s="83"/>
      <c r="V920" s="50"/>
      <c r="AB920" s="83"/>
      <c r="AC920" s="83"/>
      <c r="AD920" s="50"/>
      <c r="AE920" s="43"/>
    </row>
    <row r="921" spans="4:31" ht="14.5">
      <c r="D921" s="797"/>
      <c r="F921" s="83"/>
      <c r="G921" s="83"/>
      <c r="H921" s="83"/>
      <c r="I921" s="83"/>
      <c r="J921" s="83"/>
      <c r="K921" s="83"/>
      <c r="L921" s="83"/>
      <c r="M921" s="83"/>
      <c r="N921" s="83"/>
      <c r="O921" s="83"/>
      <c r="P921" s="83"/>
      <c r="Q921" s="83"/>
      <c r="R921" s="83"/>
      <c r="V921" s="50"/>
      <c r="AB921" s="83"/>
      <c r="AC921" s="83"/>
      <c r="AD921" s="50"/>
      <c r="AE921" s="43"/>
    </row>
    <row r="922" spans="4:31" ht="14.5">
      <c r="D922" s="797"/>
      <c r="F922" s="83"/>
      <c r="G922" s="83"/>
      <c r="H922" s="83"/>
      <c r="I922" s="83"/>
      <c r="J922" s="83"/>
      <c r="K922" s="83"/>
      <c r="L922" s="83"/>
      <c r="M922" s="83"/>
      <c r="N922" s="83"/>
      <c r="O922" s="83"/>
      <c r="P922" s="83"/>
      <c r="Q922" s="83"/>
      <c r="R922" s="83"/>
      <c r="V922" s="50"/>
      <c r="AB922" s="83"/>
      <c r="AC922" s="83"/>
      <c r="AD922" s="50"/>
      <c r="AE922" s="43"/>
    </row>
    <row r="923" spans="4:31" ht="14.5">
      <c r="D923" s="797"/>
      <c r="F923" s="83"/>
      <c r="G923" s="83"/>
      <c r="H923" s="83"/>
      <c r="I923" s="83"/>
      <c r="J923" s="83"/>
      <c r="K923" s="83"/>
      <c r="L923" s="83"/>
      <c r="M923" s="83"/>
      <c r="N923" s="83"/>
      <c r="O923" s="83"/>
      <c r="P923" s="83"/>
      <c r="Q923" s="83"/>
      <c r="R923" s="83"/>
      <c r="V923" s="50"/>
      <c r="AB923" s="83"/>
      <c r="AC923" s="83"/>
      <c r="AD923" s="50"/>
      <c r="AE923" s="43"/>
    </row>
    <row r="924" spans="4:31" ht="14.5">
      <c r="D924" s="797"/>
      <c r="F924" s="83"/>
      <c r="G924" s="83"/>
      <c r="H924" s="83"/>
      <c r="I924" s="83"/>
      <c r="J924" s="83"/>
      <c r="K924" s="83"/>
      <c r="L924" s="83"/>
      <c r="M924" s="83"/>
      <c r="N924" s="83"/>
      <c r="O924" s="83"/>
      <c r="P924" s="83"/>
      <c r="Q924" s="83"/>
      <c r="R924" s="83"/>
      <c r="V924" s="50"/>
      <c r="AB924" s="83"/>
      <c r="AC924" s="83"/>
      <c r="AD924" s="50"/>
      <c r="AE924" s="43"/>
    </row>
    <row r="925" spans="4:31" ht="14.5">
      <c r="D925" s="797"/>
      <c r="F925" s="83"/>
      <c r="G925" s="83"/>
      <c r="H925" s="83"/>
      <c r="I925" s="83"/>
      <c r="J925" s="83"/>
      <c r="K925" s="83"/>
      <c r="L925" s="83"/>
      <c r="M925" s="83"/>
      <c r="N925" s="83"/>
      <c r="O925" s="83"/>
      <c r="P925" s="83"/>
      <c r="Q925" s="83"/>
      <c r="R925" s="83"/>
      <c r="V925" s="50"/>
      <c r="AB925" s="83"/>
      <c r="AC925" s="83"/>
      <c r="AD925" s="50"/>
      <c r="AE925" s="43"/>
    </row>
    <row r="926" spans="4:31" ht="14.5">
      <c r="D926" s="797"/>
      <c r="F926" s="83"/>
      <c r="G926" s="83"/>
      <c r="H926" s="83"/>
      <c r="I926" s="83"/>
      <c r="J926" s="83"/>
      <c r="K926" s="83"/>
      <c r="L926" s="83"/>
      <c r="M926" s="83"/>
      <c r="N926" s="83"/>
      <c r="O926" s="83"/>
      <c r="P926" s="83"/>
      <c r="Q926" s="83"/>
      <c r="R926" s="83"/>
      <c r="V926" s="50"/>
      <c r="AB926" s="83"/>
      <c r="AC926" s="83"/>
      <c r="AD926" s="50"/>
      <c r="AE926" s="43"/>
    </row>
    <row r="927" spans="4:31" ht="14.5">
      <c r="D927" s="797"/>
      <c r="F927" s="83"/>
      <c r="G927" s="83"/>
      <c r="H927" s="83"/>
      <c r="I927" s="83"/>
      <c r="J927" s="83"/>
      <c r="K927" s="83"/>
      <c r="L927" s="83"/>
      <c r="M927" s="83"/>
      <c r="N927" s="83"/>
      <c r="O927" s="83"/>
      <c r="P927" s="83"/>
      <c r="Q927" s="83"/>
      <c r="R927" s="83"/>
      <c r="V927" s="50"/>
      <c r="AB927" s="83"/>
      <c r="AC927" s="83"/>
      <c r="AD927" s="50"/>
      <c r="AE927" s="43"/>
    </row>
    <row r="928" spans="4:31" ht="14.5">
      <c r="D928" s="797"/>
      <c r="F928" s="83"/>
      <c r="G928" s="83"/>
      <c r="H928" s="83"/>
      <c r="I928" s="83"/>
      <c r="J928" s="83"/>
      <c r="K928" s="83"/>
      <c r="L928" s="83"/>
      <c r="M928" s="83"/>
      <c r="N928" s="83"/>
      <c r="O928" s="83"/>
      <c r="P928" s="83"/>
      <c r="Q928" s="83"/>
      <c r="R928" s="83"/>
      <c r="V928" s="50"/>
      <c r="AB928" s="83"/>
      <c r="AC928" s="83"/>
      <c r="AD928" s="50"/>
      <c r="AE928" s="43"/>
    </row>
    <row r="929" spans="4:31" ht="14.5">
      <c r="D929" s="797"/>
      <c r="F929" s="83"/>
      <c r="G929" s="83"/>
      <c r="H929" s="83"/>
      <c r="I929" s="83"/>
      <c r="J929" s="83"/>
      <c r="K929" s="83"/>
      <c r="L929" s="83"/>
      <c r="M929" s="83"/>
      <c r="N929" s="83"/>
      <c r="O929" s="83"/>
      <c r="P929" s="83"/>
      <c r="Q929" s="83"/>
      <c r="R929" s="83"/>
      <c r="V929" s="50"/>
      <c r="AB929" s="83"/>
      <c r="AC929" s="83"/>
      <c r="AD929" s="50"/>
      <c r="AE929" s="43"/>
    </row>
    <row r="930" spans="4:31" ht="14.5">
      <c r="D930" s="797"/>
      <c r="F930" s="83"/>
      <c r="G930" s="83"/>
      <c r="H930" s="83"/>
      <c r="I930" s="83"/>
      <c r="J930" s="83"/>
      <c r="K930" s="83"/>
      <c r="L930" s="83"/>
      <c r="M930" s="83"/>
      <c r="N930" s="83"/>
      <c r="O930" s="83"/>
      <c r="P930" s="83"/>
      <c r="Q930" s="83"/>
      <c r="R930" s="83"/>
      <c r="V930" s="50"/>
      <c r="AB930" s="83"/>
      <c r="AC930" s="83"/>
      <c r="AD930" s="50"/>
      <c r="AE930" s="43"/>
    </row>
    <row r="931" spans="4:31" ht="14.5">
      <c r="D931" s="797"/>
      <c r="F931" s="83"/>
      <c r="G931" s="83"/>
      <c r="H931" s="83"/>
      <c r="I931" s="83"/>
      <c r="J931" s="83"/>
      <c r="K931" s="83"/>
      <c r="L931" s="83"/>
      <c r="M931" s="83"/>
      <c r="N931" s="83"/>
      <c r="O931" s="83"/>
      <c r="P931" s="83"/>
      <c r="Q931" s="83"/>
      <c r="R931" s="83"/>
      <c r="V931" s="50"/>
      <c r="AB931" s="83"/>
      <c r="AC931" s="83"/>
      <c r="AD931" s="50"/>
      <c r="AE931" s="43"/>
    </row>
    <row r="932" spans="4:31" ht="14.5">
      <c r="D932" s="797"/>
      <c r="F932" s="83"/>
      <c r="G932" s="83"/>
      <c r="H932" s="83"/>
      <c r="I932" s="83"/>
      <c r="J932" s="83"/>
      <c r="K932" s="83"/>
      <c r="L932" s="83"/>
      <c r="M932" s="83"/>
      <c r="N932" s="83"/>
      <c r="O932" s="83"/>
      <c r="P932" s="83"/>
      <c r="Q932" s="83"/>
      <c r="R932" s="83"/>
      <c r="V932" s="50"/>
      <c r="AB932" s="83"/>
      <c r="AC932" s="83"/>
      <c r="AD932" s="50"/>
      <c r="AE932" s="43"/>
    </row>
    <row r="933" spans="4:31" ht="14.5">
      <c r="D933" s="797"/>
      <c r="F933" s="83"/>
      <c r="G933" s="83"/>
      <c r="H933" s="83"/>
      <c r="I933" s="83"/>
      <c r="J933" s="83"/>
      <c r="K933" s="83"/>
      <c r="L933" s="83"/>
      <c r="M933" s="83"/>
      <c r="N933" s="83"/>
      <c r="O933" s="83"/>
      <c r="P933" s="83"/>
      <c r="Q933" s="83"/>
      <c r="R933" s="83"/>
      <c r="V933" s="50"/>
      <c r="AB933" s="83"/>
      <c r="AC933" s="83"/>
      <c r="AD933" s="50"/>
      <c r="AE933" s="43"/>
    </row>
    <row r="934" spans="4:31" ht="14.5">
      <c r="D934" s="797"/>
      <c r="F934" s="83"/>
      <c r="G934" s="83"/>
      <c r="H934" s="83"/>
      <c r="I934" s="83"/>
      <c r="J934" s="83"/>
      <c r="K934" s="83"/>
      <c r="L934" s="83"/>
      <c r="M934" s="83"/>
      <c r="N934" s="83"/>
      <c r="O934" s="83"/>
      <c r="P934" s="83"/>
      <c r="Q934" s="83"/>
      <c r="R934" s="83"/>
      <c r="V934" s="50"/>
      <c r="AB934" s="83"/>
      <c r="AC934" s="83"/>
      <c r="AD934" s="50"/>
      <c r="AE934" s="43"/>
    </row>
    <row r="935" spans="4:31" ht="14.5">
      <c r="D935" s="797"/>
      <c r="F935" s="83"/>
      <c r="G935" s="83"/>
      <c r="H935" s="83"/>
      <c r="I935" s="83"/>
      <c r="J935" s="83"/>
      <c r="K935" s="83"/>
      <c r="L935" s="83"/>
      <c r="M935" s="83"/>
      <c r="N935" s="83"/>
      <c r="O935" s="83"/>
      <c r="P935" s="83"/>
      <c r="Q935" s="83"/>
      <c r="R935" s="83"/>
      <c r="V935" s="50"/>
      <c r="AB935" s="83"/>
      <c r="AC935" s="83"/>
      <c r="AD935" s="50"/>
      <c r="AE935" s="43"/>
    </row>
    <row r="936" spans="4:31" ht="14.5">
      <c r="D936" s="797"/>
      <c r="F936" s="83"/>
      <c r="G936" s="83"/>
      <c r="H936" s="83"/>
      <c r="I936" s="83"/>
      <c r="J936" s="83"/>
      <c r="K936" s="83"/>
      <c r="L936" s="83"/>
      <c r="M936" s="83"/>
      <c r="N936" s="83"/>
      <c r="O936" s="83"/>
      <c r="P936" s="83"/>
      <c r="Q936" s="83"/>
      <c r="R936" s="83"/>
      <c r="V936" s="50"/>
      <c r="AB936" s="83"/>
      <c r="AC936" s="83"/>
      <c r="AD936" s="50"/>
      <c r="AE936" s="43"/>
    </row>
    <row r="937" spans="4:31" ht="14.5">
      <c r="D937" s="797"/>
      <c r="F937" s="83"/>
      <c r="G937" s="83"/>
      <c r="H937" s="83"/>
      <c r="I937" s="83"/>
      <c r="J937" s="83"/>
      <c r="K937" s="83"/>
      <c r="L937" s="83"/>
      <c r="M937" s="83"/>
      <c r="N937" s="83"/>
      <c r="O937" s="83"/>
      <c r="P937" s="83"/>
      <c r="Q937" s="83"/>
      <c r="R937" s="83"/>
      <c r="V937" s="50"/>
      <c r="AB937" s="83"/>
      <c r="AC937" s="83"/>
      <c r="AD937" s="50"/>
      <c r="AE937" s="43"/>
    </row>
    <row r="938" spans="4:31" ht="14.5">
      <c r="D938" s="797"/>
      <c r="F938" s="83"/>
      <c r="G938" s="83"/>
      <c r="H938" s="83"/>
      <c r="I938" s="83"/>
      <c r="J938" s="83"/>
      <c r="K938" s="83"/>
      <c r="L938" s="83"/>
      <c r="M938" s="83"/>
      <c r="N938" s="83"/>
      <c r="O938" s="83"/>
      <c r="P938" s="83"/>
      <c r="Q938" s="83"/>
      <c r="R938" s="83"/>
      <c r="V938" s="50"/>
      <c r="AB938" s="83"/>
      <c r="AC938" s="83"/>
      <c r="AD938" s="50"/>
      <c r="AE938" s="43"/>
    </row>
    <row r="939" spans="4:31" ht="14.5">
      <c r="D939" s="797"/>
      <c r="F939" s="83"/>
      <c r="G939" s="83"/>
      <c r="H939" s="83"/>
      <c r="I939" s="83"/>
      <c r="J939" s="83"/>
      <c r="K939" s="83"/>
      <c r="L939" s="83"/>
      <c r="M939" s="83"/>
      <c r="N939" s="83"/>
      <c r="O939" s="83"/>
      <c r="P939" s="83"/>
      <c r="Q939" s="83"/>
      <c r="R939" s="83"/>
      <c r="V939" s="50"/>
      <c r="AB939" s="83"/>
      <c r="AC939" s="83"/>
      <c r="AD939" s="50"/>
      <c r="AE939" s="43"/>
    </row>
    <row r="940" spans="4:31" ht="14.5">
      <c r="D940" s="797"/>
      <c r="F940" s="83"/>
      <c r="G940" s="83"/>
      <c r="H940" s="83"/>
      <c r="I940" s="83"/>
      <c r="J940" s="83"/>
      <c r="K940" s="83"/>
      <c r="L940" s="83"/>
      <c r="M940" s="83"/>
      <c r="N940" s="83"/>
      <c r="O940" s="83"/>
      <c r="P940" s="83"/>
      <c r="Q940" s="83"/>
      <c r="R940" s="83"/>
      <c r="V940" s="50"/>
      <c r="AB940" s="83"/>
      <c r="AC940" s="83"/>
      <c r="AD940" s="50"/>
      <c r="AE940" s="43"/>
    </row>
    <row r="941" spans="4:31" ht="14.5">
      <c r="D941" s="797"/>
      <c r="F941" s="83"/>
      <c r="G941" s="83"/>
      <c r="H941" s="83"/>
      <c r="I941" s="83"/>
      <c r="J941" s="83"/>
      <c r="K941" s="83"/>
      <c r="L941" s="83"/>
      <c r="M941" s="83"/>
      <c r="N941" s="83"/>
      <c r="O941" s="83"/>
      <c r="P941" s="83"/>
      <c r="Q941" s="83"/>
      <c r="R941" s="83"/>
      <c r="V941" s="50"/>
      <c r="AB941" s="83"/>
      <c r="AC941" s="83"/>
      <c r="AD941" s="50"/>
      <c r="AE941" s="43"/>
    </row>
    <row r="942" spans="4:31" ht="14.5">
      <c r="D942" s="797"/>
      <c r="F942" s="83"/>
      <c r="G942" s="83"/>
      <c r="H942" s="83"/>
      <c r="I942" s="83"/>
      <c r="J942" s="83"/>
      <c r="K942" s="83"/>
      <c r="L942" s="83"/>
      <c r="M942" s="83"/>
      <c r="N942" s="83"/>
      <c r="O942" s="83"/>
      <c r="P942" s="83"/>
      <c r="Q942" s="83"/>
      <c r="R942" s="83"/>
      <c r="V942" s="50"/>
      <c r="AB942" s="83"/>
      <c r="AC942" s="83"/>
      <c r="AD942" s="50"/>
      <c r="AE942" s="43"/>
    </row>
    <row r="943" spans="4:31" ht="14.5">
      <c r="D943" s="797"/>
      <c r="F943" s="83"/>
      <c r="G943" s="83"/>
      <c r="H943" s="83"/>
      <c r="I943" s="83"/>
      <c r="J943" s="83"/>
      <c r="K943" s="83"/>
      <c r="L943" s="83"/>
      <c r="M943" s="83"/>
      <c r="N943" s="83"/>
      <c r="O943" s="83"/>
      <c r="P943" s="83"/>
      <c r="Q943" s="83"/>
      <c r="R943" s="83"/>
      <c r="V943" s="50"/>
      <c r="AB943" s="83"/>
      <c r="AC943" s="83"/>
      <c r="AD943" s="50"/>
      <c r="AE943" s="43"/>
    </row>
    <row r="944" spans="4:31" ht="14.5">
      <c r="D944" s="797"/>
      <c r="F944" s="83"/>
      <c r="G944" s="83"/>
      <c r="H944" s="83"/>
      <c r="I944" s="83"/>
      <c r="J944" s="83"/>
      <c r="K944" s="83"/>
      <c r="L944" s="83"/>
      <c r="M944" s="83"/>
      <c r="N944" s="83"/>
      <c r="O944" s="83"/>
      <c r="P944" s="83"/>
      <c r="Q944" s="83"/>
      <c r="R944" s="83"/>
      <c r="V944" s="50"/>
      <c r="AB944" s="83"/>
      <c r="AC944" s="83"/>
      <c r="AD944" s="50"/>
      <c r="AE944" s="43"/>
    </row>
    <row r="945" spans="4:31" ht="14.5">
      <c r="D945" s="797"/>
      <c r="F945" s="83"/>
      <c r="G945" s="83"/>
      <c r="H945" s="83"/>
      <c r="I945" s="83"/>
      <c r="J945" s="83"/>
      <c r="K945" s="83"/>
      <c r="L945" s="83"/>
      <c r="M945" s="83"/>
      <c r="N945" s="83"/>
      <c r="O945" s="83"/>
      <c r="P945" s="83"/>
      <c r="Q945" s="83"/>
      <c r="R945" s="83"/>
      <c r="V945" s="50"/>
      <c r="AB945" s="83"/>
      <c r="AC945" s="83"/>
      <c r="AD945" s="50"/>
      <c r="AE945" s="43"/>
    </row>
    <row r="946" spans="4:31" ht="14.5">
      <c r="D946" s="797"/>
      <c r="F946" s="83"/>
      <c r="G946" s="83"/>
      <c r="H946" s="83"/>
      <c r="I946" s="83"/>
      <c r="J946" s="83"/>
      <c r="K946" s="83"/>
      <c r="L946" s="83"/>
      <c r="M946" s="83"/>
      <c r="N946" s="83"/>
      <c r="O946" s="83"/>
      <c r="P946" s="83"/>
      <c r="Q946" s="83"/>
      <c r="R946" s="83"/>
      <c r="V946" s="50"/>
      <c r="AB946" s="83"/>
      <c r="AC946" s="83"/>
      <c r="AD946" s="50"/>
      <c r="AE946" s="43"/>
    </row>
    <row r="947" spans="4:31" ht="14.5">
      <c r="D947" s="797"/>
      <c r="F947" s="83"/>
      <c r="G947" s="83"/>
      <c r="H947" s="83"/>
      <c r="I947" s="83"/>
      <c r="J947" s="83"/>
      <c r="K947" s="83"/>
      <c r="L947" s="83"/>
      <c r="M947" s="83"/>
      <c r="N947" s="83"/>
      <c r="O947" s="83"/>
      <c r="P947" s="83"/>
      <c r="Q947" s="83"/>
      <c r="R947" s="83"/>
      <c r="V947" s="50"/>
      <c r="AB947" s="83"/>
      <c r="AC947" s="83"/>
      <c r="AD947" s="50"/>
      <c r="AE947" s="43"/>
    </row>
    <row r="948" spans="4:31" ht="14.5">
      <c r="D948" s="797"/>
      <c r="F948" s="83"/>
      <c r="G948" s="83"/>
      <c r="H948" s="83"/>
      <c r="I948" s="83"/>
      <c r="J948" s="83"/>
      <c r="K948" s="83"/>
      <c r="L948" s="83"/>
      <c r="M948" s="83"/>
      <c r="N948" s="83"/>
      <c r="O948" s="83"/>
      <c r="P948" s="83"/>
      <c r="Q948" s="83"/>
      <c r="R948" s="83"/>
      <c r="V948" s="50"/>
      <c r="AB948" s="83"/>
      <c r="AC948" s="83"/>
      <c r="AD948" s="50"/>
      <c r="AE948" s="43"/>
    </row>
    <row r="949" spans="4:31" ht="14.5">
      <c r="D949" s="797"/>
      <c r="F949" s="83"/>
      <c r="G949" s="83"/>
      <c r="H949" s="83"/>
      <c r="I949" s="83"/>
      <c r="J949" s="83"/>
      <c r="K949" s="83"/>
      <c r="L949" s="83"/>
      <c r="M949" s="83"/>
      <c r="N949" s="83"/>
      <c r="O949" s="83"/>
      <c r="P949" s="83"/>
      <c r="Q949" s="83"/>
      <c r="R949" s="83"/>
      <c r="V949" s="50"/>
      <c r="AB949" s="83"/>
      <c r="AC949" s="83"/>
      <c r="AD949" s="50"/>
      <c r="AE949" s="43"/>
    </row>
    <row r="950" spans="4:31" ht="14.5">
      <c r="D950" s="797"/>
      <c r="F950" s="83"/>
      <c r="G950" s="83"/>
      <c r="H950" s="83"/>
      <c r="I950" s="83"/>
      <c r="J950" s="83"/>
      <c r="K950" s="83"/>
      <c r="L950" s="83"/>
      <c r="M950" s="83"/>
      <c r="N950" s="83"/>
      <c r="O950" s="83"/>
      <c r="P950" s="83"/>
      <c r="Q950" s="83"/>
      <c r="R950" s="83"/>
      <c r="V950" s="50"/>
      <c r="AB950" s="83"/>
      <c r="AC950" s="83"/>
      <c r="AD950" s="50"/>
      <c r="AE950" s="43"/>
    </row>
    <row r="951" spans="4:31" ht="14.5">
      <c r="D951" s="797"/>
      <c r="F951" s="83"/>
      <c r="G951" s="83"/>
      <c r="H951" s="83"/>
      <c r="I951" s="83"/>
      <c r="J951" s="83"/>
      <c r="K951" s="83"/>
      <c r="L951" s="83"/>
      <c r="M951" s="83"/>
      <c r="N951" s="83"/>
      <c r="O951" s="83"/>
      <c r="P951" s="83"/>
      <c r="Q951" s="83"/>
      <c r="R951" s="83"/>
      <c r="V951" s="50"/>
      <c r="AB951" s="83"/>
      <c r="AC951" s="83"/>
      <c r="AD951" s="50"/>
      <c r="AE951" s="43"/>
    </row>
    <row r="952" spans="4:31" ht="14.5">
      <c r="D952" s="797"/>
      <c r="F952" s="83"/>
      <c r="G952" s="83"/>
      <c r="H952" s="83"/>
      <c r="I952" s="83"/>
      <c r="J952" s="83"/>
      <c r="K952" s="83"/>
      <c r="L952" s="83"/>
      <c r="M952" s="83"/>
      <c r="N952" s="83"/>
      <c r="O952" s="83"/>
      <c r="P952" s="83"/>
      <c r="Q952" s="83"/>
      <c r="R952" s="83"/>
      <c r="V952" s="50"/>
      <c r="AB952" s="83"/>
      <c r="AC952" s="83"/>
      <c r="AD952" s="50"/>
      <c r="AE952" s="43"/>
    </row>
    <row r="953" spans="4:31" ht="14.5">
      <c r="D953" s="797"/>
      <c r="F953" s="83"/>
      <c r="G953" s="83"/>
      <c r="H953" s="83"/>
      <c r="I953" s="83"/>
      <c r="J953" s="83"/>
      <c r="K953" s="83"/>
      <c r="L953" s="83"/>
      <c r="M953" s="83"/>
      <c r="N953" s="83"/>
      <c r="O953" s="83"/>
      <c r="P953" s="83"/>
      <c r="Q953" s="83"/>
      <c r="R953" s="83"/>
      <c r="V953" s="50"/>
      <c r="AB953" s="83"/>
      <c r="AC953" s="83"/>
      <c r="AD953" s="50"/>
      <c r="AE953" s="43"/>
    </row>
    <row r="954" spans="4:31" ht="14.5">
      <c r="D954" s="797"/>
      <c r="F954" s="83"/>
      <c r="G954" s="83"/>
      <c r="H954" s="83"/>
      <c r="I954" s="83"/>
      <c r="J954" s="83"/>
      <c r="K954" s="83"/>
      <c r="L954" s="83"/>
      <c r="M954" s="83"/>
      <c r="N954" s="83"/>
      <c r="O954" s="83"/>
      <c r="P954" s="83"/>
      <c r="Q954" s="83"/>
      <c r="R954" s="83"/>
      <c r="V954" s="50"/>
      <c r="AB954" s="83"/>
      <c r="AC954" s="83"/>
      <c r="AD954" s="50"/>
      <c r="AE954" s="43"/>
    </row>
    <row r="955" spans="4:31" ht="14.5">
      <c r="D955" s="797"/>
      <c r="F955" s="83"/>
      <c r="G955" s="83"/>
      <c r="H955" s="83"/>
      <c r="I955" s="83"/>
      <c r="J955" s="83"/>
      <c r="K955" s="83"/>
      <c r="L955" s="83"/>
      <c r="M955" s="83"/>
      <c r="N955" s="83"/>
      <c r="O955" s="83"/>
      <c r="P955" s="83"/>
      <c r="Q955" s="83"/>
      <c r="R955" s="83"/>
      <c r="V955" s="50"/>
      <c r="AB955" s="83"/>
      <c r="AC955" s="83"/>
      <c r="AD955" s="50"/>
      <c r="AE955" s="43"/>
    </row>
    <row r="956" spans="4:31" ht="14.5">
      <c r="D956" s="797"/>
      <c r="F956" s="83"/>
      <c r="G956" s="83"/>
      <c r="H956" s="83"/>
      <c r="I956" s="83"/>
      <c r="J956" s="83"/>
      <c r="K956" s="83"/>
      <c r="L956" s="83"/>
      <c r="M956" s="83"/>
      <c r="N956" s="83"/>
      <c r="O956" s="83"/>
      <c r="P956" s="83"/>
      <c r="Q956" s="83"/>
      <c r="R956" s="83"/>
      <c r="V956" s="50"/>
      <c r="AB956" s="83"/>
      <c r="AC956" s="83"/>
      <c r="AD956" s="50"/>
      <c r="AE956" s="43"/>
    </row>
    <row r="957" spans="4:31" ht="14.5">
      <c r="D957" s="797"/>
      <c r="F957" s="83"/>
      <c r="G957" s="83"/>
      <c r="H957" s="83"/>
      <c r="I957" s="83"/>
      <c r="J957" s="83"/>
      <c r="K957" s="83"/>
      <c r="L957" s="83"/>
      <c r="M957" s="83"/>
      <c r="N957" s="83"/>
      <c r="O957" s="83"/>
      <c r="P957" s="83"/>
      <c r="Q957" s="83"/>
      <c r="R957" s="83"/>
      <c r="V957" s="50"/>
      <c r="AB957" s="83"/>
      <c r="AC957" s="83"/>
      <c r="AD957" s="50"/>
      <c r="AE957" s="43"/>
    </row>
    <row r="958" spans="4:31" ht="14.5">
      <c r="D958" s="797"/>
      <c r="F958" s="83"/>
      <c r="G958" s="83"/>
      <c r="H958" s="83"/>
      <c r="I958" s="83"/>
      <c r="J958" s="83"/>
      <c r="K958" s="83"/>
      <c r="L958" s="83"/>
      <c r="M958" s="83"/>
      <c r="N958" s="83"/>
      <c r="O958" s="83"/>
      <c r="P958" s="83"/>
      <c r="Q958" s="83"/>
      <c r="R958" s="83"/>
      <c r="V958" s="50"/>
      <c r="AB958" s="83"/>
      <c r="AC958" s="83"/>
      <c r="AD958" s="50"/>
      <c r="AE958" s="43"/>
    </row>
    <row r="959" spans="4:31" ht="14.5">
      <c r="D959" s="797"/>
      <c r="F959" s="83"/>
      <c r="G959" s="83"/>
      <c r="H959" s="83"/>
      <c r="I959" s="83"/>
      <c r="J959" s="83"/>
      <c r="K959" s="83"/>
      <c r="L959" s="83"/>
      <c r="M959" s="83"/>
      <c r="N959" s="83"/>
      <c r="O959" s="83"/>
      <c r="P959" s="83"/>
      <c r="Q959" s="83"/>
      <c r="R959" s="83"/>
      <c r="V959" s="50"/>
      <c r="AB959" s="83"/>
      <c r="AC959" s="83"/>
      <c r="AD959" s="50"/>
      <c r="AE959" s="43"/>
    </row>
    <row r="960" spans="4:31" ht="14.5">
      <c r="D960" s="797"/>
      <c r="F960" s="83"/>
      <c r="G960" s="83"/>
      <c r="H960" s="83"/>
      <c r="I960" s="83"/>
      <c r="J960" s="83"/>
      <c r="K960" s="83"/>
      <c r="L960" s="83"/>
      <c r="M960" s="83"/>
      <c r="N960" s="83"/>
      <c r="O960" s="83"/>
      <c r="P960" s="83"/>
      <c r="Q960" s="83"/>
      <c r="R960" s="83"/>
      <c r="V960" s="50"/>
      <c r="AB960" s="83"/>
      <c r="AC960" s="83"/>
      <c r="AD960" s="50"/>
      <c r="AE960" s="43"/>
    </row>
    <row r="961" spans="4:31" ht="14.5">
      <c r="D961" s="797"/>
      <c r="F961" s="83"/>
      <c r="G961" s="83"/>
      <c r="H961" s="83"/>
      <c r="I961" s="83"/>
      <c r="J961" s="83"/>
      <c r="K961" s="83"/>
      <c r="L961" s="83"/>
      <c r="M961" s="83"/>
      <c r="N961" s="83"/>
      <c r="O961" s="83"/>
      <c r="P961" s="83"/>
      <c r="Q961" s="83"/>
      <c r="R961" s="83"/>
      <c r="V961" s="50"/>
      <c r="AB961" s="83"/>
      <c r="AC961" s="83"/>
      <c r="AD961" s="50"/>
      <c r="AE961" s="43"/>
    </row>
    <row r="962" spans="4:31" ht="14.5">
      <c r="D962" s="797"/>
      <c r="F962" s="83"/>
      <c r="G962" s="83"/>
      <c r="H962" s="83"/>
      <c r="I962" s="83"/>
      <c r="J962" s="83"/>
      <c r="K962" s="83"/>
      <c r="L962" s="83"/>
      <c r="M962" s="83"/>
      <c r="N962" s="83"/>
      <c r="O962" s="83"/>
      <c r="P962" s="83"/>
      <c r="Q962" s="83"/>
      <c r="R962" s="83"/>
      <c r="V962" s="50"/>
      <c r="AB962" s="83"/>
      <c r="AC962" s="83"/>
      <c r="AD962" s="50"/>
      <c r="AE962" s="43"/>
    </row>
    <row r="963" spans="4:31" ht="14.5">
      <c r="D963" s="797"/>
      <c r="F963" s="83"/>
      <c r="G963" s="83"/>
      <c r="H963" s="83"/>
      <c r="I963" s="83"/>
      <c r="J963" s="83"/>
      <c r="K963" s="83"/>
      <c r="L963" s="83"/>
      <c r="M963" s="83"/>
      <c r="N963" s="83"/>
      <c r="O963" s="83"/>
      <c r="P963" s="83"/>
      <c r="Q963" s="83"/>
      <c r="R963" s="83"/>
      <c r="V963" s="50"/>
      <c r="AB963" s="83"/>
      <c r="AC963" s="83"/>
      <c r="AD963" s="50"/>
      <c r="AE963" s="43"/>
    </row>
    <row r="964" spans="4:31" ht="14.5">
      <c r="D964" s="797"/>
      <c r="F964" s="83"/>
      <c r="G964" s="83"/>
      <c r="H964" s="83"/>
      <c r="I964" s="83"/>
      <c r="J964" s="83"/>
      <c r="K964" s="83"/>
      <c r="L964" s="83"/>
      <c r="M964" s="83"/>
      <c r="N964" s="83"/>
      <c r="O964" s="83"/>
      <c r="P964" s="83"/>
      <c r="Q964" s="83"/>
      <c r="R964" s="83"/>
      <c r="V964" s="50"/>
      <c r="AB964" s="83"/>
      <c r="AC964" s="83"/>
      <c r="AD964" s="50"/>
      <c r="AE964" s="43"/>
    </row>
    <row r="965" spans="4:31" ht="14.5">
      <c r="D965" s="797"/>
      <c r="F965" s="83"/>
      <c r="G965" s="83"/>
      <c r="H965" s="83"/>
      <c r="I965" s="83"/>
      <c r="J965" s="83"/>
      <c r="K965" s="83"/>
      <c r="L965" s="83"/>
      <c r="M965" s="83"/>
      <c r="N965" s="83"/>
      <c r="O965" s="83"/>
      <c r="P965" s="83"/>
      <c r="Q965" s="83"/>
      <c r="R965" s="83"/>
      <c r="V965" s="50"/>
      <c r="AB965" s="83"/>
      <c r="AC965" s="83"/>
      <c r="AD965" s="50"/>
      <c r="AE965" s="43"/>
    </row>
    <row r="966" spans="4:31" ht="14.5">
      <c r="D966" s="797"/>
      <c r="F966" s="83"/>
      <c r="G966" s="83"/>
      <c r="H966" s="83"/>
      <c r="I966" s="83"/>
      <c r="J966" s="83"/>
      <c r="K966" s="83"/>
      <c r="L966" s="83"/>
      <c r="M966" s="83"/>
      <c r="N966" s="83"/>
      <c r="O966" s="83"/>
      <c r="P966" s="83"/>
      <c r="Q966" s="83"/>
      <c r="R966" s="83"/>
      <c r="V966" s="50"/>
      <c r="AB966" s="83"/>
      <c r="AC966" s="83"/>
      <c r="AD966" s="50"/>
      <c r="AE966" s="43"/>
    </row>
    <row r="967" spans="4:31" ht="14.5">
      <c r="D967" s="797"/>
      <c r="F967" s="83"/>
      <c r="G967" s="83"/>
      <c r="H967" s="83"/>
      <c r="I967" s="83"/>
      <c r="J967" s="83"/>
      <c r="K967" s="83"/>
      <c r="L967" s="83"/>
      <c r="M967" s="83"/>
      <c r="N967" s="83"/>
      <c r="O967" s="83"/>
      <c r="P967" s="83"/>
      <c r="Q967" s="83"/>
      <c r="R967" s="83"/>
      <c r="V967" s="50"/>
      <c r="AB967" s="83"/>
      <c r="AC967" s="83"/>
      <c r="AD967" s="50"/>
      <c r="AE967" s="43"/>
    </row>
    <row r="968" spans="4:31" ht="14.5">
      <c r="D968" s="797"/>
      <c r="F968" s="83"/>
      <c r="G968" s="83"/>
      <c r="H968" s="83"/>
      <c r="I968" s="83"/>
      <c r="J968" s="83"/>
      <c r="K968" s="83"/>
      <c r="L968" s="83"/>
      <c r="M968" s="83"/>
      <c r="N968" s="83"/>
      <c r="O968" s="83"/>
      <c r="P968" s="83"/>
      <c r="Q968" s="83"/>
      <c r="R968" s="83"/>
      <c r="V968" s="50"/>
      <c r="AB968" s="83"/>
      <c r="AC968" s="83"/>
      <c r="AD968" s="50"/>
      <c r="AE968" s="43"/>
    </row>
    <row r="969" spans="4:31" ht="14.5">
      <c r="D969" s="797"/>
      <c r="F969" s="83"/>
      <c r="G969" s="83"/>
      <c r="H969" s="83"/>
      <c r="I969" s="83"/>
      <c r="J969" s="83"/>
      <c r="K969" s="83"/>
      <c r="L969" s="83"/>
      <c r="M969" s="83"/>
      <c r="N969" s="83"/>
      <c r="O969" s="83"/>
      <c r="P969" s="83"/>
      <c r="Q969" s="83"/>
      <c r="R969" s="83"/>
      <c r="V969" s="50"/>
      <c r="AB969" s="83"/>
      <c r="AC969" s="83"/>
      <c r="AD969" s="50"/>
      <c r="AE969" s="43"/>
    </row>
    <row r="970" spans="4:31" ht="14.5">
      <c r="D970" s="797"/>
      <c r="F970" s="83"/>
      <c r="G970" s="83"/>
      <c r="H970" s="83"/>
      <c r="I970" s="83"/>
      <c r="J970" s="83"/>
      <c r="K970" s="83"/>
      <c r="L970" s="83"/>
      <c r="M970" s="83"/>
      <c r="N970" s="83"/>
      <c r="O970" s="83"/>
      <c r="P970" s="83"/>
      <c r="Q970" s="83"/>
      <c r="R970" s="83"/>
      <c r="V970" s="50"/>
      <c r="AB970" s="83"/>
      <c r="AC970" s="83"/>
      <c r="AD970" s="50"/>
      <c r="AE970" s="43"/>
    </row>
    <row r="971" spans="4:31" ht="14.5">
      <c r="D971" s="797"/>
      <c r="F971" s="83"/>
      <c r="G971" s="83"/>
      <c r="H971" s="83"/>
      <c r="I971" s="83"/>
      <c r="J971" s="83"/>
      <c r="K971" s="83"/>
      <c r="L971" s="83"/>
      <c r="M971" s="83"/>
      <c r="N971" s="83"/>
      <c r="O971" s="83"/>
      <c r="P971" s="83"/>
      <c r="Q971" s="83"/>
      <c r="R971" s="83"/>
      <c r="V971" s="50"/>
      <c r="AB971" s="83"/>
      <c r="AC971" s="83"/>
      <c r="AD971" s="50"/>
      <c r="AE971" s="43"/>
    </row>
    <row r="972" spans="4:31" ht="14.5">
      <c r="D972" s="797"/>
      <c r="F972" s="83"/>
      <c r="G972" s="83"/>
      <c r="H972" s="83"/>
      <c r="I972" s="83"/>
      <c r="J972" s="83"/>
      <c r="K972" s="83"/>
      <c r="L972" s="83"/>
      <c r="M972" s="83"/>
      <c r="N972" s="83"/>
      <c r="O972" s="83"/>
      <c r="P972" s="83"/>
      <c r="Q972" s="83"/>
      <c r="R972" s="83"/>
      <c r="V972" s="50"/>
      <c r="AB972" s="83"/>
      <c r="AC972" s="83"/>
      <c r="AD972" s="50"/>
      <c r="AE972" s="43"/>
    </row>
    <row r="973" spans="4:31" ht="14.5">
      <c r="D973" s="797"/>
      <c r="F973" s="83"/>
      <c r="G973" s="83"/>
      <c r="H973" s="83"/>
      <c r="I973" s="83"/>
      <c r="J973" s="83"/>
      <c r="K973" s="83"/>
      <c r="L973" s="83"/>
      <c r="M973" s="83"/>
      <c r="N973" s="83"/>
      <c r="O973" s="83"/>
      <c r="P973" s="83"/>
      <c r="Q973" s="83"/>
      <c r="R973" s="83"/>
      <c r="V973" s="50"/>
      <c r="AB973" s="83"/>
      <c r="AC973" s="83"/>
      <c r="AD973" s="50"/>
      <c r="AE973" s="43"/>
    </row>
    <row r="974" spans="4:31" ht="14.5">
      <c r="D974" s="797"/>
      <c r="F974" s="83"/>
      <c r="G974" s="83"/>
      <c r="H974" s="83"/>
      <c r="I974" s="83"/>
      <c r="J974" s="83"/>
      <c r="K974" s="83"/>
      <c r="L974" s="83"/>
      <c r="M974" s="83"/>
      <c r="N974" s="83"/>
      <c r="O974" s="83"/>
      <c r="P974" s="83"/>
      <c r="Q974" s="83"/>
      <c r="R974" s="83"/>
      <c r="V974" s="50"/>
      <c r="AB974" s="83"/>
      <c r="AC974" s="83"/>
      <c r="AD974" s="50"/>
      <c r="AE974" s="43"/>
    </row>
    <row r="975" spans="4:31" ht="14.5">
      <c r="D975" s="797"/>
      <c r="F975" s="83"/>
      <c r="G975" s="83"/>
      <c r="H975" s="83"/>
      <c r="I975" s="83"/>
      <c r="J975" s="83"/>
      <c r="K975" s="83"/>
      <c r="L975" s="83"/>
      <c r="M975" s="83"/>
      <c r="N975" s="83"/>
      <c r="O975" s="83"/>
      <c r="P975" s="83"/>
      <c r="Q975" s="83"/>
      <c r="R975" s="83"/>
      <c r="V975" s="50"/>
      <c r="AB975" s="83"/>
      <c r="AC975" s="83"/>
      <c r="AD975" s="50"/>
      <c r="AE975" s="43"/>
    </row>
    <row r="976" spans="4:31" ht="14.5">
      <c r="D976" s="797"/>
      <c r="F976" s="83"/>
      <c r="G976" s="83"/>
      <c r="H976" s="83"/>
      <c r="I976" s="83"/>
      <c r="J976" s="83"/>
      <c r="K976" s="83"/>
      <c r="L976" s="83"/>
      <c r="M976" s="83"/>
      <c r="N976" s="83"/>
      <c r="O976" s="83"/>
      <c r="P976" s="83"/>
      <c r="Q976" s="83"/>
      <c r="R976" s="83"/>
      <c r="V976" s="50"/>
      <c r="AB976" s="83"/>
      <c r="AC976" s="83"/>
      <c r="AD976" s="50"/>
      <c r="AE976" s="43"/>
    </row>
    <row r="977" spans="4:31" ht="14.5">
      <c r="D977" s="797"/>
      <c r="F977" s="83"/>
      <c r="G977" s="83"/>
      <c r="H977" s="83"/>
      <c r="I977" s="83"/>
      <c r="J977" s="83"/>
      <c r="K977" s="83"/>
      <c r="L977" s="83"/>
      <c r="M977" s="83"/>
      <c r="N977" s="83"/>
      <c r="O977" s="83"/>
      <c r="P977" s="83"/>
      <c r="Q977" s="83"/>
      <c r="R977" s="83"/>
      <c r="V977" s="50"/>
      <c r="AB977" s="83"/>
      <c r="AC977" s="83"/>
      <c r="AD977" s="50"/>
      <c r="AE977" s="43"/>
    </row>
    <row r="978" spans="4:31" ht="14.5">
      <c r="D978" s="797"/>
      <c r="F978" s="83"/>
      <c r="G978" s="83"/>
      <c r="H978" s="83"/>
      <c r="I978" s="83"/>
      <c r="J978" s="83"/>
      <c r="K978" s="83"/>
      <c r="L978" s="83"/>
      <c r="M978" s="83"/>
      <c r="N978" s="83"/>
      <c r="O978" s="83"/>
      <c r="P978" s="83"/>
      <c r="Q978" s="83"/>
      <c r="R978" s="83"/>
      <c r="V978" s="50"/>
      <c r="AB978" s="83"/>
      <c r="AC978" s="83"/>
      <c r="AD978" s="50"/>
      <c r="AE978" s="43"/>
    </row>
    <row r="979" spans="4:31" ht="14.5">
      <c r="D979" s="797"/>
      <c r="F979" s="83"/>
      <c r="G979" s="83"/>
      <c r="H979" s="83"/>
      <c r="I979" s="83"/>
      <c r="J979" s="83"/>
      <c r="K979" s="83"/>
      <c r="L979" s="83"/>
      <c r="M979" s="83"/>
      <c r="N979" s="83"/>
      <c r="O979" s="83"/>
      <c r="P979" s="83"/>
      <c r="Q979" s="83"/>
      <c r="R979" s="83"/>
      <c r="V979" s="50"/>
      <c r="AB979" s="83"/>
      <c r="AC979" s="83"/>
      <c r="AD979" s="50"/>
      <c r="AE979" s="43"/>
    </row>
    <row r="980" spans="4:31" ht="14.5">
      <c r="D980" s="797"/>
      <c r="F980" s="83"/>
      <c r="G980" s="83"/>
      <c r="H980" s="83"/>
      <c r="I980" s="83"/>
      <c r="J980" s="83"/>
      <c r="K980" s="83"/>
      <c r="L980" s="83"/>
      <c r="M980" s="83"/>
      <c r="N980" s="83"/>
      <c r="O980" s="83"/>
      <c r="P980" s="83"/>
      <c r="Q980" s="83"/>
      <c r="R980" s="83"/>
      <c r="V980" s="50"/>
      <c r="AB980" s="83"/>
      <c r="AC980" s="83"/>
      <c r="AD980" s="50"/>
      <c r="AE980" s="43"/>
    </row>
    <row r="981" spans="4:31" ht="14.5">
      <c r="D981" s="797"/>
      <c r="F981" s="83"/>
      <c r="G981" s="83"/>
      <c r="H981" s="83"/>
      <c r="I981" s="83"/>
      <c r="J981" s="83"/>
      <c r="K981" s="83"/>
      <c r="L981" s="83"/>
      <c r="M981" s="83"/>
      <c r="N981" s="83"/>
      <c r="O981" s="83"/>
      <c r="P981" s="83"/>
      <c r="Q981" s="83"/>
      <c r="R981" s="83"/>
      <c r="V981" s="50"/>
      <c r="AB981" s="83"/>
      <c r="AC981" s="83"/>
      <c r="AD981" s="50"/>
      <c r="AE981" s="43"/>
    </row>
    <row r="982" spans="4:31" ht="14.5">
      <c r="D982" s="797"/>
      <c r="F982" s="83"/>
      <c r="G982" s="83"/>
      <c r="H982" s="83"/>
      <c r="I982" s="83"/>
      <c r="J982" s="83"/>
      <c r="K982" s="83"/>
      <c r="L982" s="83"/>
      <c r="M982" s="83"/>
      <c r="N982" s="83"/>
      <c r="O982" s="83"/>
      <c r="P982" s="83"/>
      <c r="Q982" s="83"/>
      <c r="R982" s="83"/>
      <c r="V982" s="50"/>
      <c r="AB982" s="83"/>
      <c r="AC982" s="83"/>
      <c r="AD982" s="50"/>
      <c r="AE982" s="43"/>
    </row>
    <row r="983" spans="4:31" ht="14.5">
      <c r="D983" s="797"/>
      <c r="F983" s="83"/>
      <c r="G983" s="83"/>
      <c r="H983" s="83"/>
      <c r="I983" s="83"/>
      <c r="J983" s="83"/>
      <c r="K983" s="83"/>
      <c r="L983" s="83"/>
      <c r="M983" s="83"/>
      <c r="N983" s="83"/>
      <c r="O983" s="83"/>
      <c r="P983" s="83"/>
      <c r="Q983" s="83"/>
      <c r="R983" s="83"/>
      <c r="V983" s="50"/>
      <c r="AB983" s="83"/>
      <c r="AC983" s="83"/>
      <c r="AD983" s="50"/>
      <c r="AE983" s="43"/>
    </row>
    <row r="984" spans="4:31" ht="14.5">
      <c r="D984" s="797"/>
      <c r="F984" s="83"/>
      <c r="G984" s="83"/>
      <c r="H984" s="83"/>
      <c r="I984" s="83"/>
      <c r="J984" s="83"/>
      <c r="K984" s="83"/>
      <c r="L984" s="83"/>
      <c r="M984" s="83"/>
      <c r="N984" s="83"/>
      <c r="O984" s="83"/>
      <c r="P984" s="83"/>
      <c r="Q984" s="83"/>
      <c r="R984" s="83"/>
      <c r="V984" s="50"/>
      <c r="AB984" s="83"/>
      <c r="AC984" s="83"/>
      <c r="AD984" s="50"/>
      <c r="AE984" s="43"/>
    </row>
    <row r="985" spans="4:31" ht="14.5">
      <c r="D985" s="797"/>
      <c r="F985" s="83"/>
      <c r="G985" s="83"/>
      <c r="H985" s="83"/>
      <c r="I985" s="83"/>
      <c r="J985" s="83"/>
      <c r="K985" s="83"/>
      <c r="L985" s="83"/>
      <c r="M985" s="83"/>
      <c r="N985" s="83"/>
      <c r="O985" s="83"/>
      <c r="P985" s="83"/>
      <c r="Q985" s="83"/>
      <c r="R985" s="83"/>
      <c r="V985" s="50"/>
      <c r="AB985" s="83"/>
      <c r="AC985" s="83"/>
      <c r="AD985" s="50"/>
      <c r="AE985" s="43"/>
    </row>
    <row r="986" spans="4:31" ht="14.5">
      <c r="D986" s="797"/>
      <c r="F986" s="83"/>
      <c r="G986" s="83"/>
      <c r="H986" s="83"/>
      <c r="I986" s="83"/>
      <c r="J986" s="83"/>
      <c r="K986" s="83"/>
      <c r="L986" s="83"/>
      <c r="M986" s="83"/>
      <c r="N986" s="83"/>
      <c r="O986" s="83"/>
      <c r="P986" s="83"/>
      <c r="Q986" s="83"/>
      <c r="R986" s="83"/>
      <c r="V986" s="50"/>
      <c r="AB986" s="83"/>
      <c r="AC986" s="83"/>
      <c r="AD986" s="50"/>
      <c r="AE986" s="43"/>
    </row>
    <row r="987" spans="4:31" ht="14.5">
      <c r="D987" s="797"/>
      <c r="F987" s="83"/>
      <c r="G987" s="83"/>
      <c r="H987" s="83"/>
      <c r="I987" s="83"/>
      <c r="J987" s="83"/>
      <c r="K987" s="83"/>
      <c r="L987" s="83"/>
      <c r="M987" s="83"/>
      <c r="N987" s="83"/>
      <c r="O987" s="83"/>
      <c r="P987" s="83"/>
      <c r="Q987" s="83"/>
      <c r="R987" s="83"/>
      <c r="V987" s="50"/>
      <c r="AB987" s="83"/>
      <c r="AC987" s="83"/>
      <c r="AD987" s="50"/>
      <c r="AE987" s="43"/>
    </row>
    <row r="988" spans="4:31" ht="14.5">
      <c r="D988" s="797"/>
      <c r="F988" s="83"/>
      <c r="G988" s="83"/>
      <c r="H988" s="83"/>
      <c r="I988" s="83"/>
      <c r="J988" s="83"/>
      <c r="K988" s="83"/>
      <c r="L988" s="83"/>
      <c r="M988" s="83"/>
      <c r="N988" s="83"/>
      <c r="O988" s="83"/>
      <c r="P988" s="83"/>
      <c r="Q988" s="83"/>
      <c r="R988" s="83"/>
      <c r="V988" s="50"/>
      <c r="AB988" s="83"/>
      <c r="AC988" s="83"/>
      <c r="AD988" s="50"/>
      <c r="AE988" s="43"/>
    </row>
    <row r="989" spans="4:31" ht="14.5">
      <c r="D989" s="797"/>
      <c r="F989" s="83"/>
      <c r="G989" s="83"/>
      <c r="H989" s="83"/>
      <c r="I989" s="83"/>
      <c r="J989" s="83"/>
      <c r="K989" s="83"/>
      <c r="L989" s="83"/>
      <c r="M989" s="83"/>
      <c r="N989" s="83"/>
      <c r="O989" s="83"/>
      <c r="P989" s="83"/>
      <c r="Q989" s="83"/>
      <c r="R989" s="83"/>
      <c r="V989" s="50"/>
      <c r="AB989" s="83"/>
      <c r="AC989" s="83"/>
      <c r="AD989" s="50"/>
      <c r="AE989" s="43"/>
    </row>
    <row r="990" spans="4:31" ht="14.5">
      <c r="D990" s="797"/>
      <c r="F990" s="83"/>
      <c r="G990" s="83"/>
      <c r="H990" s="83"/>
      <c r="I990" s="83"/>
      <c r="J990" s="83"/>
      <c r="K990" s="83"/>
      <c r="L990" s="83"/>
      <c r="M990" s="83"/>
      <c r="N990" s="83"/>
      <c r="O990" s="83"/>
      <c r="P990" s="83"/>
      <c r="Q990" s="83"/>
      <c r="R990" s="83"/>
      <c r="V990" s="50"/>
      <c r="AB990" s="83"/>
      <c r="AC990" s="83"/>
      <c r="AD990" s="50"/>
      <c r="AE990" s="43"/>
    </row>
    <row r="991" spans="4:31" ht="14.5">
      <c r="D991" s="797"/>
      <c r="F991" s="83"/>
      <c r="G991" s="83"/>
      <c r="H991" s="83"/>
      <c r="I991" s="83"/>
      <c r="J991" s="83"/>
      <c r="K991" s="83"/>
      <c r="L991" s="83"/>
      <c r="M991" s="83"/>
      <c r="N991" s="83"/>
      <c r="O991" s="83"/>
      <c r="P991" s="83"/>
      <c r="Q991" s="83"/>
      <c r="R991" s="83"/>
      <c r="V991" s="50"/>
      <c r="AB991" s="83"/>
      <c r="AC991" s="83"/>
      <c r="AD991" s="50"/>
      <c r="AE991" s="43"/>
    </row>
    <row r="992" spans="4:31" ht="14.5">
      <c r="D992" s="797"/>
      <c r="F992" s="83"/>
      <c r="G992" s="83"/>
      <c r="H992" s="83"/>
      <c r="I992" s="83"/>
      <c r="J992" s="83"/>
      <c r="K992" s="83"/>
      <c r="L992" s="83"/>
      <c r="M992" s="83"/>
      <c r="N992" s="83"/>
      <c r="O992" s="83"/>
      <c r="P992" s="83"/>
      <c r="Q992" s="83"/>
      <c r="R992" s="83"/>
      <c r="V992" s="50"/>
      <c r="AB992" s="83"/>
      <c r="AC992" s="83"/>
      <c r="AD992" s="50"/>
      <c r="AE992" s="43"/>
    </row>
    <row r="993" spans="4:31" ht="14.5">
      <c r="D993" s="797"/>
      <c r="F993" s="83"/>
      <c r="V993" s="50"/>
      <c r="AD993" s="50"/>
      <c r="AE993" s="43"/>
    </row>
  </sheetData>
  <mergeCells count="60">
    <mergeCell ref="AA20:AA21"/>
    <mergeCell ref="Y23:Y24"/>
    <mergeCell ref="A25:A26"/>
    <mergeCell ref="A32:AE32"/>
    <mergeCell ref="A33:AE33"/>
    <mergeCell ref="A34:AE34"/>
    <mergeCell ref="T20:T21"/>
    <mergeCell ref="U20:U21"/>
    <mergeCell ref="V20:V21"/>
    <mergeCell ref="W20:W21"/>
    <mergeCell ref="X20:X21"/>
    <mergeCell ref="Z20:Z21"/>
    <mergeCell ref="N20:N21"/>
    <mergeCell ref="O20:O21"/>
    <mergeCell ref="P20:P21"/>
    <mergeCell ref="Q20:Q21"/>
    <mergeCell ref="R20:R21"/>
    <mergeCell ref="S20:S21"/>
    <mergeCell ref="H20:H21"/>
    <mergeCell ref="I20:I21"/>
    <mergeCell ref="J20:J21"/>
    <mergeCell ref="K20:K21"/>
    <mergeCell ref="L20:L21"/>
    <mergeCell ref="M20:M21"/>
    <mergeCell ref="AD17:AD18"/>
    <mergeCell ref="AE17:AE18"/>
    <mergeCell ref="Y19:Y21"/>
    <mergeCell ref="A20:A21"/>
    <mergeCell ref="B20:B21"/>
    <mergeCell ref="C20:C21"/>
    <mergeCell ref="D20:D21"/>
    <mergeCell ref="E20:E21"/>
    <mergeCell ref="F20:F21"/>
    <mergeCell ref="G20:G21"/>
    <mergeCell ref="Z16:AC16"/>
    <mergeCell ref="AD16:AE16"/>
    <mergeCell ref="G17:I17"/>
    <mergeCell ref="J17:L17"/>
    <mergeCell ref="M17:O17"/>
    <mergeCell ref="P17:R17"/>
    <mergeCell ref="W17:W18"/>
    <mergeCell ref="X17:X18"/>
    <mergeCell ref="Y17:Y18"/>
    <mergeCell ref="AA17:AB17"/>
    <mergeCell ref="G16:R16"/>
    <mergeCell ref="S16:S18"/>
    <mergeCell ref="T16:T18"/>
    <mergeCell ref="U16:U18"/>
    <mergeCell ref="V16:V18"/>
    <mergeCell ref="W16:Y16"/>
    <mergeCell ref="A1:AE1"/>
    <mergeCell ref="A2:AE2"/>
    <mergeCell ref="A4:AE4"/>
    <mergeCell ref="A5:AE5"/>
    <mergeCell ref="A16:A18"/>
    <mergeCell ref="B16:B18"/>
    <mergeCell ref="C16:C18"/>
    <mergeCell ref="D16:D18"/>
    <mergeCell ref="E16:E18"/>
    <mergeCell ref="F16:F18"/>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00"/>
  <sheetViews>
    <sheetView zoomScale="50" zoomScaleNormal="50" workbookViewId="0">
      <selection activeCell="AF20" sqref="AF20"/>
    </sheetView>
  </sheetViews>
  <sheetFormatPr baseColWidth="10" defaultColWidth="14.453125" defaultRowHeight="15" customHeight="1"/>
  <cols>
    <col min="1" max="1" width="31.7265625" style="32" customWidth="1"/>
    <col min="2" max="2" width="36.81640625" style="32" customWidth="1"/>
    <col min="3" max="3" width="25.81640625" style="32" customWidth="1"/>
    <col min="4" max="5" width="22.26953125" style="32" customWidth="1"/>
    <col min="6" max="6" width="22.453125" style="32" customWidth="1"/>
    <col min="7" max="7" width="22.26953125" style="32" hidden="1" customWidth="1"/>
    <col min="8" max="8" width="19.54296875" style="32" hidden="1" customWidth="1"/>
    <col min="9" max="9" width="19.08984375" style="32" hidden="1" customWidth="1"/>
    <col min="10" max="10" width="19.7265625" style="32" hidden="1" customWidth="1"/>
    <col min="11" max="11" width="23.453125" style="32" hidden="1" customWidth="1"/>
    <col min="12" max="12" width="19.81640625" style="32" hidden="1" customWidth="1"/>
    <col min="13" max="13" width="22.453125" style="32" hidden="1" customWidth="1"/>
    <col min="14" max="14" width="21.453125" style="32" hidden="1" customWidth="1"/>
    <col min="15" max="15" width="20.54296875" style="32" hidden="1" customWidth="1"/>
    <col min="16" max="17" width="19.453125" style="32" hidden="1" customWidth="1"/>
    <col min="18" max="18" width="21.54296875" style="32" hidden="1" customWidth="1"/>
    <col min="19" max="19" width="23.26953125" style="32" customWidth="1"/>
    <col min="20" max="20" width="26.453125" style="32" customWidth="1"/>
    <col min="21" max="21" width="22" style="32" customWidth="1"/>
    <col min="22" max="22" width="54.08984375" style="32" customWidth="1"/>
    <col min="23" max="23" width="29.08984375" style="32" hidden="1" customWidth="1"/>
    <col min="24" max="24" width="37.81640625" style="32" hidden="1" customWidth="1"/>
    <col min="25" max="25" width="25.453125" style="32" hidden="1" customWidth="1"/>
    <col min="26" max="26" width="41.54296875" style="32" hidden="1" customWidth="1"/>
    <col min="27" max="28" width="17.08984375" style="32" hidden="1" customWidth="1"/>
    <col min="29" max="29" width="49" style="32" hidden="1" customWidth="1"/>
    <col min="30" max="30" width="26.81640625" style="32" customWidth="1"/>
    <col min="31" max="31" width="17.54296875" style="32" customWidth="1"/>
    <col min="32" max="16384" width="14.453125" style="32"/>
  </cols>
  <sheetData>
    <row r="1" spans="1:31" ht="23.5">
      <c r="A1" s="589" t="s">
        <v>0</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row>
    <row r="2" spans="1:31" ht="23.5">
      <c r="A2" s="589" t="s">
        <v>1</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row>
    <row r="3" spans="1:31" ht="23.5">
      <c r="A3" s="985"/>
      <c r="B3" s="985"/>
      <c r="C3" s="985"/>
      <c r="D3" s="985"/>
      <c r="E3" s="985"/>
      <c r="F3" s="985"/>
      <c r="G3" s="985"/>
      <c r="H3" s="985"/>
      <c r="I3" s="985"/>
      <c r="J3" s="985"/>
      <c r="K3" s="985"/>
      <c r="L3" s="985"/>
      <c r="M3" s="985"/>
      <c r="N3" s="985"/>
      <c r="O3" s="985"/>
      <c r="P3" s="985"/>
      <c r="Q3" s="985"/>
      <c r="R3" s="985"/>
      <c r="S3" s="985"/>
      <c r="T3" s="985"/>
      <c r="U3" s="985"/>
      <c r="V3" s="14"/>
      <c r="W3" s="15"/>
      <c r="X3" s="43"/>
      <c r="Y3" s="43"/>
      <c r="Z3" s="43"/>
      <c r="AA3" s="43"/>
      <c r="AB3" s="43"/>
      <c r="AC3" s="43"/>
    </row>
    <row r="4" spans="1:31" ht="23.5">
      <c r="A4" s="589" t="s">
        <v>84</v>
      </c>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row>
    <row r="5" spans="1:31" ht="23.5">
      <c r="A5" s="589" t="s">
        <v>64</v>
      </c>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row>
    <row r="6" spans="1:31" ht="21">
      <c r="A6" s="986" t="s">
        <v>65</v>
      </c>
      <c r="B6" s="987" t="s">
        <v>1518</v>
      </c>
      <c r="C6" s="107"/>
      <c r="D6" s="107"/>
      <c r="E6" s="107"/>
      <c r="F6" s="107"/>
      <c r="G6" s="107"/>
      <c r="H6" s="107"/>
      <c r="I6" s="107"/>
      <c r="J6" s="107"/>
      <c r="K6" s="450"/>
      <c r="L6" s="450"/>
      <c r="M6" s="450"/>
      <c r="N6" s="450"/>
      <c r="O6" s="450"/>
      <c r="P6" s="450"/>
      <c r="Q6" s="450"/>
      <c r="R6" s="450"/>
      <c r="S6" s="20"/>
      <c r="T6" s="20"/>
      <c r="U6" s="20"/>
      <c r="V6" s="1"/>
      <c r="W6" s="1"/>
      <c r="X6" s="43"/>
      <c r="Y6" s="43"/>
      <c r="Z6" s="43"/>
      <c r="AA6" s="43"/>
      <c r="AB6" s="43"/>
      <c r="AC6" s="43"/>
    </row>
    <row r="7" spans="1:31" ht="9.75" customHeight="1">
      <c r="A7" s="986"/>
      <c r="B7" s="988"/>
      <c r="C7" s="988"/>
      <c r="D7" s="988"/>
      <c r="E7" s="988"/>
      <c r="F7" s="988"/>
      <c r="G7" s="988"/>
      <c r="H7" s="989"/>
      <c r="I7" s="988"/>
      <c r="J7" s="988"/>
      <c r="K7" s="450"/>
      <c r="L7" s="450"/>
      <c r="M7" s="450"/>
      <c r="N7" s="450"/>
      <c r="O7" s="450"/>
      <c r="P7" s="450"/>
      <c r="Q7" s="450"/>
      <c r="R7" s="450"/>
      <c r="S7" s="20"/>
      <c r="T7" s="20"/>
      <c r="U7" s="20"/>
      <c r="V7" s="1"/>
      <c r="W7" s="1"/>
      <c r="X7" s="43"/>
      <c r="Y7" s="43"/>
      <c r="Z7" s="43"/>
      <c r="AA7" s="43"/>
      <c r="AB7" s="43"/>
      <c r="AC7" s="43"/>
    </row>
    <row r="8" spans="1:31" ht="21">
      <c r="A8" s="986" t="s">
        <v>66</v>
      </c>
      <c r="B8" s="990" t="s">
        <v>2</v>
      </c>
      <c r="C8" s="990"/>
      <c r="D8" s="990"/>
      <c r="E8" s="990"/>
      <c r="F8" s="990"/>
      <c r="G8" s="990"/>
      <c r="H8" s="990"/>
      <c r="I8" s="990"/>
      <c r="J8" s="990"/>
      <c r="K8" s="450"/>
      <c r="L8" s="450"/>
      <c r="M8" s="450"/>
      <c r="N8" s="450"/>
      <c r="O8" s="450"/>
      <c r="P8" s="450"/>
      <c r="Q8" s="450"/>
      <c r="R8" s="450"/>
      <c r="S8" s="20"/>
      <c r="T8" s="20"/>
      <c r="U8" s="20"/>
      <c r="V8" s="1"/>
      <c r="W8" s="1"/>
      <c r="X8" s="43"/>
      <c r="Y8" s="43"/>
      <c r="Z8" s="43"/>
      <c r="AA8" s="43"/>
      <c r="AB8" s="43"/>
      <c r="AC8" s="43"/>
    </row>
    <row r="9" spans="1:31" ht="21">
      <c r="A9" s="986" t="s">
        <v>67</v>
      </c>
      <c r="B9" s="990" t="s">
        <v>3</v>
      </c>
      <c r="C9" s="990"/>
      <c r="D9" s="990"/>
      <c r="E9" s="990"/>
      <c r="F9" s="990"/>
      <c r="G9" s="990"/>
      <c r="H9" s="990"/>
      <c r="I9" s="990"/>
      <c r="J9" s="990"/>
      <c r="K9" s="20"/>
      <c r="L9" s="20"/>
      <c r="M9" s="450"/>
      <c r="N9" s="450"/>
      <c r="O9" s="450"/>
      <c r="P9" s="450"/>
      <c r="Q9" s="450"/>
      <c r="R9" s="450"/>
      <c r="S9" s="20"/>
      <c r="T9" s="20"/>
      <c r="U9" s="20"/>
      <c r="V9" s="1"/>
      <c r="W9" s="1"/>
      <c r="X9" s="1"/>
      <c r="Y9" s="1"/>
      <c r="Z9" s="1"/>
      <c r="AA9" s="1"/>
      <c r="AB9" s="17"/>
      <c r="AC9" s="17"/>
    </row>
    <row r="10" spans="1:31" ht="21">
      <c r="A10" s="986" t="s">
        <v>68</v>
      </c>
      <c r="B10" s="991" t="s">
        <v>4</v>
      </c>
      <c r="C10" s="107"/>
      <c r="D10" s="107"/>
      <c r="E10" s="107"/>
      <c r="F10" s="107"/>
      <c r="G10" s="107"/>
      <c r="H10" s="107"/>
      <c r="I10" s="107"/>
      <c r="J10" s="107"/>
      <c r="K10" s="450"/>
      <c r="L10" s="450"/>
      <c r="M10" s="450"/>
      <c r="N10" s="450"/>
      <c r="O10" s="450"/>
      <c r="P10" s="450"/>
      <c r="Q10" s="450"/>
      <c r="R10" s="450"/>
      <c r="S10" s="20"/>
      <c r="T10" s="20"/>
      <c r="U10" s="20"/>
      <c r="V10" s="1"/>
      <c r="W10" s="1"/>
      <c r="X10" s="1"/>
      <c r="Y10" s="1"/>
      <c r="Z10" s="1"/>
      <c r="AA10" s="1"/>
      <c r="AB10" s="17"/>
      <c r="AC10" s="17"/>
    </row>
    <row r="11" spans="1:31" ht="21">
      <c r="A11" s="986"/>
      <c r="B11" s="988"/>
      <c r="C11" s="988"/>
      <c r="D11" s="988"/>
      <c r="E11" s="988"/>
      <c r="F11" s="988"/>
      <c r="G11" s="988"/>
      <c r="H11" s="989" t="s">
        <v>1519</v>
      </c>
      <c r="I11" s="988"/>
      <c r="J11" s="988"/>
      <c r="K11" s="450"/>
      <c r="L11" s="450"/>
      <c r="M11" s="450"/>
      <c r="N11" s="450"/>
      <c r="O11" s="450"/>
      <c r="P11" s="450"/>
      <c r="Q11" s="450"/>
      <c r="R11" s="450"/>
      <c r="S11" s="20"/>
      <c r="T11" s="20"/>
      <c r="U11" s="20"/>
      <c r="V11" s="1"/>
      <c r="W11" s="1"/>
      <c r="X11" s="1"/>
      <c r="Y11" s="1"/>
      <c r="Z11" s="1"/>
      <c r="AA11" s="1"/>
      <c r="AB11" s="17"/>
      <c r="AC11" s="17"/>
    </row>
    <row r="12" spans="1:31" ht="21">
      <c r="A12" s="986" t="s">
        <v>69</v>
      </c>
      <c r="B12" s="992" t="s">
        <v>47</v>
      </c>
      <c r="C12" s="107"/>
      <c r="D12" s="107"/>
      <c r="E12" s="107"/>
      <c r="F12" s="107"/>
      <c r="G12" s="107"/>
      <c r="H12" s="107"/>
      <c r="I12" s="107"/>
      <c r="J12" s="107"/>
      <c r="K12" s="450"/>
      <c r="L12" s="450"/>
      <c r="M12" s="450"/>
      <c r="N12" s="450"/>
      <c r="O12" s="450"/>
      <c r="P12" s="450"/>
      <c r="Q12" s="450"/>
      <c r="R12" s="450"/>
      <c r="S12" s="993"/>
      <c r="T12" s="993"/>
      <c r="U12" s="993"/>
      <c r="V12" s="2"/>
      <c r="W12" s="23"/>
      <c r="X12" s="23"/>
      <c r="Y12" s="23"/>
      <c r="Z12" s="23"/>
      <c r="AA12" s="23"/>
      <c r="AB12" s="17"/>
      <c r="AC12" s="17"/>
    </row>
    <row r="13" spans="1:31" ht="21">
      <c r="A13" s="986" t="s">
        <v>70</v>
      </c>
      <c r="B13" s="992" t="s">
        <v>63</v>
      </c>
      <c r="C13" s="107"/>
      <c r="D13" s="107"/>
      <c r="E13" s="107"/>
      <c r="F13" s="107"/>
      <c r="G13" s="107"/>
      <c r="H13" s="107"/>
      <c r="I13" s="107"/>
      <c r="J13" s="107"/>
      <c r="K13" s="450"/>
      <c r="L13" s="450"/>
      <c r="M13" s="450"/>
      <c r="N13" s="450"/>
      <c r="O13" s="450"/>
      <c r="P13" s="450"/>
      <c r="Q13" s="450"/>
      <c r="R13" s="450"/>
      <c r="S13" s="20"/>
      <c r="T13" s="20"/>
      <c r="U13" s="20"/>
      <c r="V13" s="1"/>
      <c r="W13" s="1"/>
      <c r="X13" s="1"/>
      <c r="Y13" s="1"/>
      <c r="Z13" s="1"/>
      <c r="AA13" s="1"/>
      <c r="AB13" s="17"/>
      <c r="AC13" s="17"/>
    </row>
    <row r="14" spans="1:31" ht="14.5">
      <c r="A14" s="43"/>
      <c r="B14" s="43"/>
      <c r="C14" s="43"/>
      <c r="D14" s="43"/>
      <c r="E14" s="43"/>
      <c r="F14" s="43"/>
      <c r="G14" s="83"/>
      <c r="H14" s="83"/>
      <c r="I14" s="83"/>
      <c r="J14" s="83"/>
      <c r="K14" s="83"/>
      <c r="L14" s="83"/>
      <c r="M14" s="83"/>
      <c r="N14" s="83"/>
      <c r="O14" s="83"/>
      <c r="P14" s="83"/>
      <c r="Q14" s="83"/>
      <c r="R14" s="83"/>
      <c r="S14" s="43"/>
      <c r="T14" s="43"/>
      <c r="U14" s="43"/>
      <c r="V14" s="43"/>
      <c r="W14" s="43"/>
      <c r="X14" s="43"/>
      <c r="Y14" s="43"/>
      <c r="Z14" s="43"/>
      <c r="AA14" s="43"/>
      <c r="AB14" s="83"/>
      <c r="AC14" s="83"/>
    </row>
    <row r="15" spans="1:31" ht="18.5">
      <c r="A15" s="994" t="s">
        <v>5</v>
      </c>
      <c r="B15" s="994" t="s">
        <v>6</v>
      </c>
      <c r="C15" s="995" t="s">
        <v>85</v>
      </c>
      <c r="D15" s="995" t="s">
        <v>7</v>
      </c>
      <c r="E15" s="995" t="s">
        <v>82</v>
      </c>
      <c r="F15" s="995" t="s">
        <v>83</v>
      </c>
      <c r="G15" s="996" t="s">
        <v>71</v>
      </c>
      <c r="H15" s="135"/>
      <c r="I15" s="135"/>
      <c r="J15" s="135"/>
      <c r="K15" s="135"/>
      <c r="L15" s="135"/>
      <c r="M15" s="135"/>
      <c r="N15" s="135"/>
      <c r="O15" s="135"/>
      <c r="P15" s="135"/>
      <c r="Q15" s="135"/>
      <c r="R15" s="136"/>
      <c r="S15" s="995" t="s">
        <v>8</v>
      </c>
      <c r="T15" s="994" t="s">
        <v>78</v>
      </c>
      <c r="U15" s="995" t="s">
        <v>72</v>
      </c>
      <c r="V15" s="150" t="s">
        <v>9</v>
      </c>
      <c r="W15" s="134" t="s">
        <v>73</v>
      </c>
      <c r="X15" s="135"/>
      <c r="Y15" s="136"/>
      <c r="Z15" s="134" t="s">
        <v>87</v>
      </c>
      <c r="AA15" s="135"/>
      <c r="AB15" s="135"/>
      <c r="AC15" s="136"/>
      <c r="AD15" s="134" t="s">
        <v>88</v>
      </c>
      <c r="AE15" s="136"/>
    </row>
    <row r="16" spans="1:31" ht="18.5">
      <c r="A16" s="140"/>
      <c r="B16" s="140"/>
      <c r="C16" s="140"/>
      <c r="D16" s="140"/>
      <c r="E16" s="140"/>
      <c r="F16" s="140"/>
      <c r="G16" s="996" t="s">
        <v>74</v>
      </c>
      <c r="H16" s="135"/>
      <c r="I16" s="136"/>
      <c r="J16" s="996" t="s">
        <v>75</v>
      </c>
      <c r="K16" s="135"/>
      <c r="L16" s="136"/>
      <c r="M16" s="996" t="s">
        <v>76</v>
      </c>
      <c r="N16" s="135"/>
      <c r="O16" s="136"/>
      <c r="P16" s="996" t="s">
        <v>77</v>
      </c>
      <c r="Q16" s="135"/>
      <c r="R16" s="136"/>
      <c r="S16" s="140"/>
      <c r="T16" s="140"/>
      <c r="U16" s="140"/>
      <c r="V16" s="151"/>
      <c r="W16" s="143" t="s">
        <v>79</v>
      </c>
      <c r="X16" s="143" t="s">
        <v>80</v>
      </c>
      <c r="Y16" s="143" t="s">
        <v>81</v>
      </c>
      <c r="Z16" s="54" t="s">
        <v>773</v>
      </c>
      <c r="AA16" s="134" t="s">
        <v>90</v>
      </c>
      <c r="AB16" s="136"/>
      <c r="AC16" s="55" t="s">
        <v>91</v>
      </c>
      <c r="AD16" s="143" t="s">
        <v>80</v>
      </c>
      <c r="AE16" s="143" t="s">
        <v>81</v>
      </c>
    </row>
    <row r="17" spans="1:31" ht="18.5">
      <c r="A17" s="140"/>
      <c r="B17" s="140"/>
      <c r="C17" s="140"/>
      <c r="D17" s="140"/>
      <c r="E17" s="140"/>
      <c r="F17" s="140"/>
      <c r="G17" s="997" t="s">
        <v>10</v>
      </c>
      <c r="H17" s="997" t="s">
        <v>11</v>
      </c>
      <c r="I17" s="997" t="s">
        <v>12</v>
      </c>
      <c r="J17" s="997" t="s">
        <v>13</v>
      </c>
      <c r="K17" s="997" t="s">
        <v>12</v>
      </c>
      <c r="L17" s="997" t="s">
        <v>14</v>
      </c>
      <c r="M17" s="997" t="s">
        <v>14</v>
      </c>
      <c r="N17" s="997" t="s">
        <v>13</v>
      </c>
      <c r="O17" s="997" t="s">
        <v>15</v>
      </c>
      <c r="P17" s="997" t="s">
        <v>16</v>
      </c>
      <c r="Q17" s="997" t="s">
        <v>17</v>
      </c>
      <c r="R17" s="997" t="s">
        <v>18</v>
      </c>
      <c r="S17" s="140"/>
      <c r="T17" s="140"/>
      <c r="U17" s="140"/>
      <c r="V17" s="151"/>
      <c r="W17" s="140"/>
      <c r="X17" s="140"/>
      <c r="Y17" s="140"/>
      <c r="Z17" s="52" t="s">
        <v>93</v>
      </c>
      <c r="AA17" s="52" t="s">
        <v>774</v>
      </c>
      <c r="AB17" s="52" t="s">
        <v>95</v>
      </c>
      <c r="AC17" s="52" t="s">
        <v>93</v>
      </c>
      <c r="AD17" s="140"/>
      <c r="AE17" s="140"/>
    </row>
    <row r="18" spans="1:31" ht="134.5" customHeight="1">
      <c r="A18" s="998" t="s">
        <v>1520</v>
      </c>
      <c r="B18" s="999" t="s">
        <v>1521</v>
      </c>
      <c r="C18" s="1000" t="s">
        <v>1522</v>
      </c>
      <c r="D18" s="1001" t="s">
        <v>1523</v>
      </c>
      <c r="E18" s="1002">
        <v>22216</v>
      </c>
      <c r="F18" s="1002">
        <v>10200</v>
      </c>
      <c r="G18" s="1003">
        <v>850</v>
      </c>
      <c r="H18" s="1003">
        <v>850</v>
      </c>
      <c r="I18" s="1003">
        <v>850</v>
      </c>
      <c r="J18" s="1003">
        <v>850</v>
      </c>
      <c r="K18" s="1003">
        <v>850</v>
      </c>
      <c r="L18" s="1003">
        <v>850</v>
      </c>
      <c r="M18" s="1003">
        <v>850</v>
      </c>
      <c r="N18" s="1003">
        <v>850</v>
      </c>
      <c r="O18" s="1003">
        <v>850</v>
      </c>
      <c r="P18" s="1003">
        <v>850</v>
      </c>
      <c r="Q18" s="1003">
        <v>850</v>
      </c>
      <c r="R18" s="1003">
        <v>850</v>
      </c>
      <c r="S18" s="1004" t="s">
        <v>1524</v>
      </c>
      <c r="T18" s="1005" t="s">
        <v>1525</v>
      </c>
      <c r="U18" s="1005" t="s">
        <v>1526</v>
      </c>
      <c r="V18" s="561" t="s">
        <v>1527</v>
      </c>
      <c r="W18" s="559" t="s">
        <v>1528</v>
      </c>
      <c r="X18" s="559" t="s">
        <v>1529</v>
      </c>
      <c r="Y18" s="1006">
        <v>27526454.579999998</v>
      </c>
      <c r="Z18" s="1007" t="s">
        <v>1530</v>
      </c>
      <c r="AA18" s="564" t="s">
        <v>324</v>
      </c>
      <c r="AB18" s="564" t="s">
        <v>324</v>
      </c>
      <c r="AC18" s="1007" t="s">
        <v>1531</v>
      </c>
      <c r="AD18" s="1008"/>
      <c r="AE18" s="1009"/>
    </row>
    <row r="19" spans="1:31" ht="157" customHeight="1">
      <c r="A19" s="998" t="s">
        <v>1532</v>
      </c>
      <c r="B19" s="999" t="s">
        <v>1533</v>
      </c>
      <c r="C19" s="1000" t="s">
        <v>1534</v>
      </c>
      <c r="D19" s="1010" t="s">
        <v>1535</v>
      </c>
      <c r="E19" s="1002"/>
      <c r="F19" s="1002">
        <v>48217</v>
      </c>
      <c r="G19" s="1011"/>
      <c r="H19" s="1003"/>
      <c r="I19" s="1003">
        <v>12054</v>
      </c>
      <c r="J19" s="1003">
        <v>4018</v>
      </c>
      <c r="K19" s="1003">
        <v>4018</v>
      </c>
      <c r="L19" s="1003">
        <v>4018</v>
      </c>
      <c r="M19" s="1003">
        <v>4018</v>
      </c>
      <c r="N19" s="1003">
        <v>4018</v>
      </c>
      <c r="O19" s="1003">
        <v>4018</v>
      </c>
      <c r="P19" s="1003">
        <v>4018</v>
      </c>
      <c r="Q19" s="1003">
        <v>4018</v>
      </c>
      <c r="R19" s="1003">
        <v>4018</v>
      </c>
      <c r="S19" s="1012" t="s">
        <v>1536</v>
      </c>
      <c r="T19" s="1005" t="s">
        <v>1525</v>
      </c>
      <c r="U19" s="1005" t="s">
        <v>1537</v>
      </c>
      <c r="V19" s="561" t="s">
        <v>1538</v>
      </c>
      <c r="W19" s="549" t="s">
        <v>1539</v>
      </c>
      <c r="X19" s="111"/>
      <c r="Y19" s="1006" t="s">
        <v>1540</v>
      </c>
      <c r="Z19" s="1007" t="s">
        <v>1541</v>
      </c>
      <c r="AA19" s="564" t="s">
        <v>323</v>
      </c>
      <c r="AB19" s="564" t="s">
        <v>324</v>
      </c>
      <c r="AC19" s="1007" t="s">
        <v>1542</v>
      </c>
      <c r="AD19" s="1013" t="s">
        <v>1543</v>
      </c>
      <c r="AE19" s="1013"/>
    </row>
    <row r="20" spans="1:31" ht="154" customHeight="1">
      <c r="A20" s="998" t="s">
        <v>1544</v>
      </c>
      <c r="B20" s="999" t="s">
        <v>1545</v>
      </c>
      <c r="C20" s="1000" t="s">
        <v>1546</v>
      </c>
      <c r="D20" s="1010" t="s">
        <v>1547</v>
      </c>
      <c r="E20" s="1014">
        <v>194119.69225886208</v>
      </c>
      <c r="F20" s="1003">
        <v>204020</v>
      </c>
      <c r="G20" s="1003">
        <v>196202.94063812227</v>
      </c>
      <c r="H20" s="1003">
        <v>196816.83019692983</v>
      </c>
      <c r="I20" s="1003">
        <v>197430.7197557374</v>
      </c>
      <c r="J20" s="1003">
        <v>198044.60931454497</v>
      </c>
      <c r="K20" s="1003">
        <v>198658.49887335254</v>
      </c>
      <c r="L20" s="1003">
        <v>199272.38843216011</v>
      </c>
      <c r="M20" s="1003">
        <v>199886.27799096768</v>
      </c>
      <c r="N20" s="1003">
        <v>200500.16754977524</v>
      </c>
      <c r="O20" s="1003">
        <v>201114.05710858281</v>
      </c>
      <c r="P20" s="1003">
        <v>201727.94666739038</v>
      </c>
      <c r="Q20" s="1003">
        <v>202341.83622619795</v>
      </c>
      <c r="R20" s="1003">
        <v>204019.61534381309</v>
      </c>
      <c r="S20" s="1005" t="s">
        <v>1548</v>
      </c>
      <c r="T20" s="1005" t="s">
        <v>1549</v>
      </c>
      <c r="U20" s="1005" t="s">
        <v>1550</v>
      </c>
      <c r="V20" s="125" t="s">
        <v>1551</v>
      </c>
      <c r="W20" s="125" t="s">
        <v>1552</v>
      </c>
      <c r="X20" s="125" t="s">
        <v>1553</v>
      </c>
      <c r="Y20" s="1015">
        <f>2179534.5+2030414.72+1100000</f>
        <v>5309949.22</v>
      </c>
      <c r="Z20" s="70" t="s">
        <v>1554</v>
      </c>
      <c r="AA20" s="58" t="s">
        <v>323</v>
      </c>
      <c r="AB20" s="58" t="s">
        <v>324</v>
      </c>
      <c r="AC20" s="58" t="s">
        <v>1555</v>
      </c>
      <c r="AD20" s="1016" t="s">
        <v>1556</v>
      </c>
      <c r="AE20" s="1017">
        <v>1100000</v>
      </c>
    </row>
    <row r="21" spans="1:31" ht="90" customHeight="1">
      <c r="A21" s="998" t="s">
        <v>1557</v>
      </c>
      <c r="B21" s="999" t="s">
        <v>1558</v>
      </c>
      <c r="C21" s="1000" t="s">
        <v>1559</v>
      </c>
      <c r="D21" s="1018" t="s">
        <v>1560</v>
      </c>
      <c r="E21" s="1019">
        <v>1334362653.6716495</v>
      </c>
      <c r="F21" s="1020" t="s">
        <v>1561</v>
      </c>
      <c r="G21" s="1021">
        <v>88237273.285925865</v>
      </c>
      <c r="H21" s="1021">
        <v>103361887.25086886</v>
      </c>
      <c r="I21" s="1021">
        <v>107792092.70501518</v>
      </c>
      <c r="J21" s="1021">
        <v>122771839.45709245</v>
      </c>
      <c r="K21" s="1021">
        <v>131008695.66061272</v>
      </c>
      <c r="L21" s="1021">
        <v>127931847.27206968</v>
      </c>
      <c r="M21" s="1021">
        <v>137224967.1004107</v>
      </c>
      <c r="N21" s="1021">
        <v>149574922.18246925</v>
      </c>
      <c r="O21" s="1021">
        <v>124316263.55537818</v>
      </c>
      <c r="P21" s="1021">
        <v>125362199.18522672</v>
      </c>
      <c r="Q21" s="1021">
        <v>126414084.55383067</v>
      </c>
      <c r="R21" s="1021">
        <v>127471881.48496002</v>
      </c>
      <c r="S21" s="1005" t="s">
        <v>1548</v>
      </c>
      <c r="T21" s="1005" t="s">
        <v>1562</v>
      </c>
      <c r="U21" s="1005" t="s">
        <v>1563</v>
      </c>
      <c r="V21" s="111"/>
      <c r="W21" s="111"/>
      <c r="X21" s="111"/>
      <c r="Y21" s="111"/>
      <c r="Z21" s="70" t="s">
        <v>1564</v>
      </c>
      <c r="AA21" s="58" t="s">
        <v>323</v>
      </c>
      <c r="AB21" s="58" t="s">
        <v>323</v>
      </c>
      <c r="AC21" s="58" t="s">
        <v>1565</v>
      </c>
      <c r="AD21" s="1022"/>
      <c r="AE21" s="1022"/>
    </row>
    <row r="22" spans="1:31" ht="69" customHeight="1">
      <c r="A22" s="998" t="s">
        <v>1566</v>
      </c>
      <c r="B22" s="999" t="s">
        <v>1567</v>
      </c>
      <c r="C22" s="1000" t="s">
        <v>1566</v>
      </c>
      <c r="D22" s="1023" t="s">
        <v>367</v>
      </c>
      <c r="E22" s="1024">
        <v>0.78300000000000003</v>
      </c>
      <c r="F22" s="1025">
        <v>0.79730000000000001</v>
      </c>
      <c r="G22" s="1025">
        <v>0.96194363396122595</v>
      </c>
      <c r="H22" s="1025">
        <v>0.8211855024423409</v>
      </c>
      <c r="I22" s="1025">
        <v>0.85007204321633312</v>
      </c>
      <c r="J22" s="1025">
        <v>0.6835015780179573</v>
      </c>
      <c r="K22" s="1025">
        <v>0.62580327947599002</v>
      </c>
      <c r="L22" s="1025">
        <v>0.64085427618289847</v>
      </c>
      <c r="M22" s="1025">
        <v>0.61151223263684684</v>
      </c>
      <c r="N22" s="1025">
        <v>0.56102149197658169</v>
      </c>
      <c r="O22" s="1025">
        <v>0.6982864144531673</v>
      </c>
      <c r="P22" s="1025">
        <v>1.0463845965324441</v>
      </c>
      <c r="Q22" s="1025">
        <v>1.0376776818645905</v>
      </c>
      <c r="R22" s="1025">
        <v>1.0290667454400952</v>
      </c>
      <c r="S22" s="1005" t="s">
        <v>1548</v>
      </c>
      <c r="T22" s="1026" t="s">
        <v>1568</v>
      </c>
      <c r="U22" s="1005" t="s">
        <v>1563</v>
      </c>
      <c r="V22" s="58" t="s">
        <v>1569</v>
      </c>
      <c r="W22" s="111"/>
      <c r="X22" s="111"/>
      <c r="Y22" s="111"/>
      <c r="Z22" s="70" t="s">
        <v>1570</v>
      </c>
      <c r="AA22" s="58" t="s">
        <v>1571</v>
      </c>
      <c r="AB22" s="58" t="s">
        <v>1572</v>
      </c>
      <c r="AC22" s="58" t="s">
        <v>1573</v>
      </c>
      <c r="AD22" s="1022"/>
      <c r="AE22" s="1022"/>
    </row>
    <row r="23" spans="1:31" ht="116" customHeight="1">
      <c r="A23" s="998" t="s">
        <v>1574</v>
      </c>
      <c r="B23" s="999" t="s">
        <v>1575</v>
      </c>
      <c r="C23" s="1000" t="s">
        <v>1576</v>
      </c>
      <c r="D23" s="1010" t="s">
        <v>1577</v>
      </c>
      <c r="E23" s="1002">
        <v>40986</v>
      </c>
      <c r="F23" s="1027">
        <v>45085</v>
      </c>
      <c r="G23" s="1002">
        <v>3306.2333333333336</v>
      </c>
      <c r="H23" s="1002">
        <v>3306.2333333333336</v>
      </c>
      <c r="I23" s="1002">
        <v>3569.2291666666665</v>
      </c>
      <c r="J23" s="1002">
        <v>3268.6624999999999</v>
      </c>
      <c r="K23" s="1002">
        <v>3193.5208333333335</v>
      </c>
      <c r="L23" s="1002">
        <v>3193.5208333333335</v>
      </c>
      <c r="M23" s="1002">
        <v>3268.6624999999999</v>
      </c>
      <c r="N23" s="1002">
        <v>3268.6624999999999</v>
      </c>
      <c r="O23" s="1002">
        <v>3381.375</v>
      </c>
      <c r="P23" s="1002">
        <v>5109.6333333333341</v>
      </c>
      <c r="Q23" s="1002">
        <v>5109.6333333333341</v>
      </c>
      <c r="R23" s="1002">
        <v>5109.6333333333341</v>
      </c>
      <c r="S23" s="1004" t="s">
        <v>1578</v>
      </c>
      <c r="T23" s="1026" t="s">
        <v>1579</v>
      </c>
      <c r="U23" s="1005" t="s">
        <v>1550</v>
      </c>
      <c r="V23" s="70" t="s">
        <v>1580</v>
      </c>
      <c r="W23" s="559" t="s">
        <v>1581</v>
      </c>
      <c r="X23" s="131" t="s">
        <v>1582</v>
      </c>
      <c r="Y23" s="1015">
        <v>100000000</v>
      </c>
      <c r="Z23" s="58" t="s">
        <v>1583</v>
      </c>
      <c r="AA23" s="58" t="s">
        <v>323</v>
      </c>
      <c r="AB23" s="58" t="s">
        <v>1584</v>
      </c>
      <c r="AC23" s="58" t="s">
        <v>1585</v>
      </c>
      <c r="AD23" s="1008"/>
      <c r="AE23" s="1008"/>
    </row>
    <row r="24" spans="1:31" ht="158.25" customHeight="1">
      <c r="A24" s="998" t="s">
        <v>1586</v>
      </c>
      <c r="B24" s="999" t="s">
        <v>1587</v>
      </c>
      <c r="C24" s="1000" t="s">
        <v>1588</v>
      </c>
      <c r="D24" s="1010" t="s">
        <v>560</v>
      </c>
      <c r="E24" s="1002">
        <v>2000</v>
      </c>
      <c r="F24" s="1027">
        <v>2000</v>
      </c>
      <c r="G24" s="1002">
        <v>166.66666666666666</v>
      </c>
      <c r="H24" s="1002">
        <v>166.66666666666666</v>
      </c>
      <c r="I24" s="1002">
        <v>166.66666666666666</v>
      </c>
      <c r="J24" s="1002">
        <v>166.66666666666666</v>
      </c>
      <c r="K24" s="1002">
        <v>166.66666666666666</v>
      </c>
      <c r="L24" s="1002">
        <v>166.66666666666666</v>
      </c>
      <c r="M24" s="1002">
        <v>166.66666666666666</v>
      </c>
      <c r="N24" s="1002">
        <v>166.66666666666666</v>
      </c>
      <c r="O24" s="1002">
        <v>167</v>
      </c>
      <c r="P24" s="1002">
        <v>167</v>
      </c>
      <c r="Q24" s="1002">
        <v>167</v>
      </c>
      <c r="R24" s="1002">
        <v>166</v>
      </c>
      <c r="S24" s="1004" t="s">
        <v>1589</v>
      </c>
      <c r="T24" s="1026" t="s">
        <v>1590</v>
      </c>
      <c r="U24" s="1005" t="s">
        <v>1591</v>
      </c>
      <c r="V24" s="70" t="s">
        <v>1592</v>
      </c>
      <c r="W24" s="549" t="s">
        <v>1593</v>
      </c>
      <c r="X24" s="111"/>
      <c r="Y24" s="111"/>
      <c r="Z24" s="58" t="s">
        <v>1594</v>
      </c>
      <c r="AA24" s="58" t="s">
        <v>1595</v>
      </c>
      <c r="AB24" s="58" t="s">
        <v>1595</v>
      </c>
      <c r="AC24" s="58" t="s">
        <v>1596</v>
      </c>
      <c r="AD24" s="1008"/>
      <c r="AE24" s="1008"/>
    </row>
    <row r="25" spans="1:31" ht="158.25" customHeight="1">
      <c r="A25" s="998" t="s">
        <v>1597</v>
      </c>
      <c r="B25" s="999" t="s">
        <v>1598</v>
      </c>
      <c r="C25" s="1000" t="s">
        <v>1599</v>
      </c>
      <c r="D25" s="1028" t="s">
        <v>367</v>
      </c>
      <c r="E25" s="1025">
        <v>0.9</v>
      </c>
      <c r="F25" s="1029">
        <v>0.95</v>
      </c>
      <c r="G25" s="1025">
        <v>0.95</v>
      </c>
      <c r="H25" s="1025">
        <v>0.96499999999999997</v>
      </c>
      <c r="I25" s="1025">
        <v>0.95</v>
      </c>
      <c r="J25" s="1025">
        <v>0.94499999999999995</v>
      </c>
      <c r="K25" s="1025">
        <v>0.93500000000000005</v>
      </c>
      <c r="L25" s="1025">
        <v>0.94</v>
      </c>
      <c r="M25" s="1025">
        <v>0.94</v>
      </c>
      <c r="N25" s="1025">
        <v>0.95</v>
      </c>
      <c r="O25" s="1025">
        <v>0.97</v>
      </c>
      <c r="P25" s="1025">
        <v>0.95</v>
      </c>
      <c r="Q25" s="1025">
        <v>0.94</v>
      </c>
      <c r="R25" s="1025">
        <v>0.96499999999999997</v>
      </c>
      <c r="S25" s="1004" t="s">
        <v>1589</v>
      </c>
      <c r="T25" s="1026" t="s">
        <v>1590</v>
      </c>
      <c r="U25" s="1005" t="s">
        <v>1600</v>
      </c>
      <c r="V25" s="70" t="s">
        <v>1592</v>
      </c>
      <c r="W25" s="111"/>
      <c r="X25" s="111"/>
      <c r="Y25" s="111"/>
      <c r="Z25" s="58" t="s">
        <v>1594</v>
      </c>
      <c r="AA25" s="58" t="s">
        <v>1595</v>
      </c>
      <c r="AB25" s="58" t="s">
        <v>1595</v>
      </c>
      <c r="AC25" s="58" t="s">
        <v>1596</v>
      </c>
      <c r="AD25" s="1008"/>
      <c r="AE25" s="1008"/>
    </row>
    <row r="26" spans="1:31" ht="158.25" customHeight="1">
      <c r="A26" s="998" t="s">
        <v>1601</v>
      </c>
      <c r="B26" s="999" t="s">
        <v>1602</v>
      </c>
      <c r="C26" s="1030" t="s">
        <v>1603</v>
      </c>
      <c r="D26" s="1001" t="s">
        <v>1604</v>
      </c>
      <c r="E26" s="1021">
        <v>2.0529999999999999</v>
      </c>
      <c r="F26" s="1031">
        <v>2.16</v>
      </c>
      <c r="G26" s="1021">
        <v>0.18</v>
      </c>
      <c r="H26" s="1021">
        <v>0.18</v>
      </c>
      <c r="I26" s="1021">
        <v>0.18</v>
      </c>
      <c r="J26" s="1021">
        <v>0.18</v>
      </c>
      <c r="K26" s="1021">
        <v>0.18</v>
      </c>
      <c r="L26" s="1021">
        <v>0.18</v>
      </c>
      <c r="M26" s="1021">
        <v>0.18</v>
      </c>
      <c r="N26" s="1021">
        <v>0.18</v>
      </c>
      <c r="O26" s="1021">
        <v>0.18</v>
      </c>
      <c r="P26" s="1021">
        <v>0.18</v>
      </c>
      <c r="Q26" s="1021">
        <v>0.18</v>
      </c>
      <c r="R26" s="1021">
        <v>0.18</v>
      </c>
      <c r="S26" s="1004" t="s">
        <v>1605</v>
      </c>
      <c r="T26" s="1026" t="s">
        <v>1606</v>
      </c>
      <c r="U26" s="1005" t="s">
        <v>1607</v>
      </c>
      <c r="V26" s="70" t="s">
        <v>1608</v>
      </c>
      <c r="W26" s="111"/>
      <c r="X26" s="111"/>
      <c r="Y26" s="111"/>
      <c r="Z26" s="58" t="s">
        <v>1609</v>
      </c>
      <c r="AA26" s="58" t="s">
        <v>1610</v>
      </c>
      <c r="AB26" s="58" t="s">
        <v>1571</v>
      </c>
      <c r="AC26" s="58" t="s">
        <v>1611</v>
      </c>
      <c r="AD26" s="1008"/>
      <c r="AE26" s="1008"/>
    </row>
    <row r="27" spans="1:31" ht="174.75" customHeight="1">
      <c r="A27" s="998" t="s">
        <v>1612</v>
      </c>
      <c r="B27" s="999" t="s">
        <v>1613</v>
      </c>
      <c r="C27" s="1032" t="s">
        <v>1614</v>
      </c>
      <c r="D27" s="1005" t="s">
        <v>1615</v>
      </c>
      <c r="E27" s="1003">
        <v>44014</v>
      </c>
      <c r="F27" s="1002">
        <v>36284</v>
      </c>
      <c r="G27" s="1003">
        <v>579.75</v>
      </c>
      <c r="H27" s="1003">
        <v>521.77499999999998</v>
      </c>
      <c r="I27" s="1003">
        <v>708.58333333333337</v>
      </c>
      <c r="J27" s="1003">
        <v>515.33333333333337</v>
      </c>
      <c r="K27" s="1003">
        <v>418.70833333333331</v>
      </c>
      <c r="L27" s="1003">
        <v>418.70833333333331</v>
      </c>
      <c r="M27" s="1003">
        <v>483.125</v>
      </c>
      <c r="N27" s="1003">
        <v>515.33333333333337</v>
      </c>
      <c r="O27" s="1003">
        <v>547.54166666666663</v>
      </c>
      <c r="P27" s="1003">
        <v>1011.3416666666667</v>
      </c>
      <c r="Q27" s="1003">
        <v>1004.9</v>
      </c>
      <c r="R27" s="1003">
        <v>1004.9</v>
      </c>
      <c r="S27" s="1005" t="s">
        <v>1616</v>
      </c>
      <c r="T27" s="1005" t="s">
        <v>1617</v>
      </c>
      <c r="U27" s="1005" t="s">
        <v>1618</v>
      </c>
      <c r="V27" s="58" t="s">
        <v>1619</v>
      </c>
      <c r="W27" s="561" t="s">
        <v>1620</v>
      </c>
      <c r="X27" s="66" t="s">
        <v>1621</v>
      </c>
      <c r="Y27" s="1033">
        <v>28057571</v>
      </c>
      <c r="Z27" s="70" t="s">
        <v>1622</v>
      </c>
      <c r="AA27" s="69" t="s">
        <v>323</v>
      </c>
      <c r="AB27" s="70" t="s">
        <v>324</v>
      </c>
      <c r="AC27" s="561" t="s">
        <v>1623</v>
      </c>
      <c r="AD27" s="1034" t="s">
        <v>1624</v>
      </c>
      <c r="AE27" s="1035" t="s">
        <v>1625</v>
      </c>
    </row>
    <row r="28" spans="1:31" ht="133.5" customHeight="1">
      <c r="A28" s="1036" t="s">
        <v>1626</v>
      </c>
      <c r="B28" s="999" t="s">
        <v>1627</v>
      </c>
      <c r="C28" s="1032" t="s">
        <v>1628</v>
      </c>
      <c r="D28" s="1000" t="s">
        <v>1629</v>
      </c>
      <c r="E28" s="1003">
        <v>21552</v>
      </c>
      <c r="F28" s="1003">
        <v>15087</v>
      </c>
      <c r="G28" s="1003">
        <v>1106.3800000000001</v>
      </c>
      <c r="H28" s="1003">
        <v>1106.3800000000001</v>
      </c>
      <c r="I28" s="1003">
        <v>1194.3875</v>
      </c>
      <c r="J28" s="1003">
        <v>1093.8074999999999</v>
      </c>
      <c r="K28" s="1003">
        <v>1068.6624999999999</v>
      </c>
      <c r="L28" s="1003">
        <v>1068.6624999999999</v>
      </c>
      <c r="M28" s="1003">
        <v>1093.8074999999999</v>
      </c>
      <c r="N28" s="1003">
        <v>1093.8074999999999</v>
      </c>
      <c r="O28" s="1003">
        <v>1131.5250000000001</v>
      </c>
      <c r="P28" s="1003">
        <v>1709.8600000000001</v>
      </c>
      <c r="Q28" s="1003">
        <v>1709.8600000000001</v>
      </c>
      <c r="R28" s="1003">
        <v>1709.8600000000001</v>
      </c>
      <c r="S28" s="1000" t="s">
        <v>1630</v>
      </c>
      <c r="T28" s="1005" t="s">
        <v>1631</v>
      </c>
      <c r="U28" s="1005" t="s">
        <v>1632</v>
      </c>
      <c r="V28" s="62" t="s">
        <v>1633</v>
      </c>
      <c r="W28" s="549" t="s">
        <v>1634</v>
      </c>
      <c r="X28" s="111"/>
      <c r="Y28" s="1033"/>
      <c r="Z28" s="70" t="s">
        <v>1635</v>
      </c>
      <c r="AA28" s="62" t="s">
        <v>1572</v>
      </c>
      <c r="AB28" s="62" t="s">
        <v>324</v>
      </c>
      <c r="AC28" s="70" t="s">
        <v>1636</v>
      </c>
      <c r="AD28" s="1008"/>
      <c r="AE28" s="1008"/>
    </row>
    <row r="29" spans="1:31" ht="133.5" customHeight="1">
      <c r="A29" s="1036" t="s">
        <v>1637</v>
      </c>
      <c r="B29" s="999" t="s">
        <v>1638</v>
      </c>
      <c r="C29" s="1005" t="s">
        <v>1639</v>
      </c>
      <c r="D29" s="1032" t="s">
        <v>1640</v>
      </c>
      <c r="E29" s="61"/>
      <c r="F29" s="1003">
        <v>0</v>
      </c>
      <c r="G29" s="1002">
        <v>1200</v>
      </c>
      <c r="H29" s="1002"/>
      <c r="I29" s="1002"/>
      <c r="J29" s="1002">
        <v>150</v>
      </c>
      <c r="K29" s="1002">
        <v>75</v>
      </c>
      <c r="L29" s="1002">
        <v>20</v>
      </c>
      <c r="M29" s="1002">
        <v>150</v>
      </c>
      <c r="N29" s="1002">
        <v>150</v>
      </c>
      <c r="O29" s="1002">
        <v>150</v>
      </c>
      <c r="P29" s="1002">
        <v>145</v>
      </c>
      <c r="Q29" s="1002">
        <v>125</v>
      </c>
      <c r="R29" s="1002">
        <v>125</v>
      </c>
      <c r="S29" s="1000">
        <v>110</v>
      </c>
      <c r="T29" s="1005" t="s">
        <v>1641</v>
      </c>
      <c r="U29" s="1005" t="s">
        <v>1642</v>
      </c>
      <c r="V29" s="70" t="s">
        <v>1643</v>
      </c>
      <c r="W29" s="549" t="s">
        <v>1644</v>
      </c>
      <c r="X29" s="111"/>
      <c r="Y29" s="1033"/>
      <c r="Z29" s="70" t="s">
        <v>1645</v>
      </c>
      <c r="AA29" s="62" t="s">
        <v>323</v>
      </c>
      <c r="AB29" s="62" t="s">
        <v>324</v>
      </c>
      <c r="AC29" s="70" t="s">
        <v>1646</v>
      </c>
      <c r="AD29" s="1013" t="s">
        <v>1543</v>
      </c>
      <c r="AE29" s="1013"/>
    </row>
    <row r="30" spans="1:31" ht="96.75" customHeight="1">
      <c r="A30" s="1036" t="s">
        <v>1647</v>
      </c>
      <c r="B30" s="999" t="s">
        <v>1648</v>
      </c>
      <c r="C30" s="1005" t="s">
        <v>1649</v>
      </c>
      <c r="D30" s="1001" t="s">
        <v>1650</v>
      </c>
      <c r="E30" s="1002">
        <v>36328.555555555555</v>
      </c>
      <c r="F30" s="1002">
        <v>38144.983333333337</v>
      </c>
      <c r="G30" s="1002">
        <v>41608.35</v>
      </c>
      <c r="H30" s="1002">
        <v>38442.6</v>
      </c>
      <c r="I30" s="1002">
        <v>48683.25</v>
      </c>
      <c r="J30" s="1002">
        <v>35407.050000000003</v>
      </c>
      <c r="K30" s="1002">
        <v>37180.5</v>
      </c>
      <c r="L30" s="1002">
        <v>35970.9</v>
      </c>
      <c r="M30" s="1002">
        <v>35648.550000000003</v>
      </c>
      <c r="N30" s="1002">
        <v>35745.15</v>
      </c>
      <c r="O30" s="1002">
        <v>34618.5</v>
      </c>
      <c r="P30" s="1002">
        <v>36237.734166666669</v>
      </c>
      <c r="Q30" s="1002">
        <v>38144.983333333337</v>
      </c>
      <c r="R30" s="1002">
        <v>40052.232500000006</v>
      </c>
      <c r="S30" s="1005" t="s">
        <v>1651</v>
      </c>
      <c r="T30" s="1026" t="s">
        <v>1652</v>
      </c>
      <c r="U30" s="1005" t="s">
        <v>1632</v>
      </c>
      <c r="V30" s="1037" t="s">
        <v>1653</v>
      </c>
      <c r="W30" s="549" t="s">
        <v>1634</v>
      </c>
      <c r="X30" s="111"/>
      <c r="Y30" s="1038"/>
      <c r="Z30" s="58"/>
      <c r="AA30" s="58"/>
      <c r="AB30" s="65"/>
      <c r="AC30" s="58"/>
      <c r="AD30" s="1008"/>
      <c r="AE30" s="1008"/>
    </row>
    <row r="31" spans="1:31" ht="110.25" customHeight="1">
      <c r="A31" s="998" t="s">
        <v>1654</v>
      </c>
      <c r="B31" s="999" t="s">
        <v>1655</v>
      </c>
      <c r="C31" s="1000" t="s">
        <v>1656</v>
      </c>
      <c r="D31" s="1039" t="s">
        <v>1560</v>
      </c>
      <c r="E31" s="1040">
        <v>1052222520.4400001</v>
      </c>
      <c r="F31" s="1040">
        <v>1157444772.484</v>
      </c>
      <c r="G31" s="1021">
        <v>84879283.31549333</v>
      </c>
      <c r="H31" s="1021">
        <v>84879283.31549333</v>
      </c>
      <c r="I31" s="1021">
        <v>91631044.488316655</v>
      </c>
      <c r="J31" s="1021">
        <v>83914746.005089998</v>
      </c>
      <c r="K31" s="1021">
        <v>81985671.384283334</v>
      </c>
      <c r="L31" s="1021">
        <v>81985671.384283334</v>
      </c>
      <c r="M31" s="1020">
        <v>83914746.005089998</v>
      </c>
      <c r="N31" s="1020">
        <v>83914746.005089998</v>
      </c>
      <c r="O31" s="1020">
        <v>86808357.936299995</v>
      </c>
      <c r="P31" s="1020">
        <v>131177074.21485335</v>
      </c>
      <c r="Q31" s="1020">
        <v>131177074.21485335</v>
      </c>
      <c r="R31" s="1020">
        <v>131177074.21485335</v>
      </c>
      <c r="S31" s="1005" t="s">
        <v>1657</v>
      </c>
      <c r="T31" s="1005" t="s">
        <v>1658</v>
      </c>
      <c r="U31" s="1005" t="s">
        <v>1618</v>
      </c>
      <c r="V31" s="70" t="s">
        <v>1659</v>
      </c>
      <c r="W31" s="559" t="s">
        <v>1634</v>
      </c>
      <c r="X31" s="559" t="s">
        <v>1660</v>
      </c>
      <c r="Y31" s="1033">
        <f>(23*2179534.5)+(45*125000)</f>
        <v>55754293.5</v>
      </c>
      <c r="Z31" s="70" t="s">
        <v>1661</v>
      </c>
      <c r="AA31" s="58" t="s">
        <v>324</v>
      </c>
      <c r="AB31" s="58" t="s">
        <v>1584</v>
      </c>
      <c r="AC31" s="58" t="s">
        <v>1662</v>
      </c>
      <c r="AD31" s="1008"/>
      <c r="AE31" s="1008"/>
    </row>
    <row r="32" spans="1:31" ht="25" customHeight="1">
      <c r="A32" s="872"/>
      <c r="B32" s="872"/>
      <c r="C32" s="872"/>
      <c r="D32" s="1041"/>
      <c r="E32" s="1041"/>
      <c r="F32" s="1041"/>
      <c r="G32" s="1041"/>
      <c r="H32" s="1041"/>
      <c r="I32" s="1041"/>
      <c r="J32" s="1041"/>
      <c r="K32" s="1041"/>
      <c r="L32" s="1041"/>
      <c r="M32" s="1041"/>
      <c r="N32" s="1041"/>
      <c r="O32" s="1041"/>
      <c r="P32" s="1041"/>
      <c r="Q32" s="1041"/>
      <c r="R32" s="1041"/>
      <c r="S32" s="1042"/>
      <c r="T32" s="1043"/>
      <c r="U32" s="1043"/>
      <c r="V32" s="766"/>
      <c r="W32" s="1044"/>
      <c r="X32" s="1045" t="s">
        <v>1663</v>
      </c>
      <c r="Y32" s="1046">
        <f ca="1">SUM(Y18:Y32)</f>
        <v>216648268.30000001</v>
      </c>
      <c r="Z32" s="766"/>
      <c r="AA32" s="1047"/>
      <c r="AB32" s="766"/>
      <c r="AC32" s="766"/>
      <c r="AD32" s="1048" t="s">
        <v>1663</v>
      </c>
      <c r="AE32" s="1049">
        <v>4982586.9400000004</v>
      </c>
    </row>
    <row r="33" spans="1:31" ht="24" customHeight="1">
      <c r="A33" s="43"/>
      <c r="B33" s="43"/>
      <c r="C33" s="43"/>
      <c r="D33" s="1050"/>
      <c r="E33" s="1050"/>
      <c r="F33" s="1050"/>
      <c r="G33" s="1050"/>
      <c r="H33" s="1050"/>
      <c r="I33" s="1050"/>
      <c r="J33" s="1050"/>
      <c r="K33" s="1050"/>
      <c r="L33" s="1050"/>
      <c r="M33" s="1050"/>
      <c r="N33" s="1050"/>
      <c r="O33" s="1050"/>
      <c r="P33" s="1050"/>
      <c r="Q33" s="1050"/>
      <c r="R33" s="1050"/>
      <c r="S33" s="598"/>
      <c r="T33" s="1051"/>
      <c r="U33" s="1051"/>
      <c r="V33" s="98"/>
      <c r="W33" s="764"/>
      <c r="Z33" s="98"/>
      <c r="AA33" s="1052"/>
      <c r="AB33" s="98"/>
      <c r="AC33" s="98"/>
    </row>
    <row r="34" spans="1:31" ht="9" customHeight="1">
      <c r="A34" s="43"/>
      <c r="B34" s="43"/>
      <c r="C34" s="43"/>
      <c r="D34" s="43"/>
      <c r="E34" s="43"/>
      <c r="F34" s="43"/>
      <c r="G34" s="83"/>
      <c r="H34" s="83"/>
      <c r="I34" s="83"/>
      <c r="J34" s="83"/>
      <c r="K34" s="83"/>
      <c r="L34" s="83"/>
      <c r="M34" s="83"/>
      <c r="N34" s="83"/>
      <c r="O34" s="83"/>
      <c r="P34" s="83"/>
      <c r="Q34" s="83"/>
      <c r="R34" s="83"/>
      <c r="S34" s="43"/>
      <c r="T34" s="43"/>
      <c r="U34" s="43"/>
      <c r="V34" s="43"/>
      <c r="W34" s="43"/>
      <c r="X34" s="43"/>
      <c r="Y34" s="43"/>
      <c r="Z34" s="43"/>
      <c r="AA34" s="43"/>
      <c r="AB34" s="83"/>
      <c r="AC34" s="83"/>
    </row>
    <row r="35" spans="1:31" ht="9" customHeight="1">
      <c r="A35" s="43"/>
      <c r="B35" s="43"/>
      <c r="C35" s="43"/>
      <c r="D35" s="43"/>
      <c r="E35" s="43"/>
      <c r="F35" s="43"/>
      <c r="G35" s="83"/>
      <c r="H35" s="83"/>
      <c r="I35" s="83"/>
      <c r="J35" s="83"/>
      <c r="K35" s="83"/>
      <c r="L35" s="83"/>
      <c r="M35" s="83"/>
      <c r="N35" s="83"/>
      <c r="O35" s="83"/>
      <c r="P35" s="83"/>
      <c r="Q35" s="83"/>
      <c r="R35" s="83"/>
      <c r="S35" s="43"/>
      <c r="T35" s="43"/>
      <c r="U35" s="43"/>
      <c r="V35" s="43"/>
      <c r="W35" s="43"/>
      <c r="X35" s="43"/>
      <c r="Y35" s="43"/>
      <c r="Z35" s="43"/>
      <c r="AA35" s="43"/>
      <c r="AB35" s="83"/>
      <c r="AC35" s="83"/>
    </row>
    <row r="36" spans="1:31" ht="9" customHeight="1">
      <c r="A36" s="43"/>
      <c r="B36" s="43"/>
      <c r="C36" s="43"/>
      <c r="D36" s="43"/>
      <c r="E36" s="43"/>
      <c r="F36" s="43"/>
      <c r="G36" s="83"/>
      <c r="H36" s="83"/>
      <c r="I36" s="83"/>
      <c r="J36" s="83"/>
      <c r="K36" s="83"/>
      <c r="L36" s="83"/>
      <c r="M36" s="83"/>
      <c r="N36" s="83"/>
      <c r="O36" s="83"/>
      <c r="P36" s="83"/>
      <c r="Q36" s="83"/>
      <c r="R36" s="83"/>
      <c r="S36" s="43"/>
      <c r="T36" s="43"/>
      <c r="U36" s="43"/>
      <c r="V36" s="43"/>
      <c r="W36" s="43"/>
      <c r="X36" s="43"/>
      <c r="Y36" s="43"/>
      <c r="Z36" s="43"/>
      <c r="AA36" s="43"/>
      <c r="AB36" s="83"/>
      <c r="AC36" s="83"/>
    </row>
    <row r="37" spans="1:31" ht="30.5" customHeight="1">
      <c r="A37" s="113" t="s">
        <v>178</v>
      </c>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row>
    <row r="38" spans="1:31" ht="19" customHeight="1">
      <c r="A38" s="1053" t="s">
        <v>179</v>
      </c>
      <c r="B38" s="1053"/>
      <c r="C38" s="1053"/>
      <c r="D38" s="1053"/>
      <c r="E38" s="1053"/>
      <c r="F38" s="1053"/>
      <c r="G38" s="1053"/>
      <c r="H38" s="1053"/>
      <c r="I38" s="1053"/>
      <c r="J38" s="1053"/>
      <c r="K38" s="1053"/>
      <c r="L38" s="1053"/>
      <c r="M38" s="1053"/>
      <c r="N38" s="1053"/>
      <c r="O38" s="1053"/>
      <c r="P38" s="1053"/>
      <c r="Q38" s="1053"/>
      <c r="R38" s="1053"/>
      <c r="S38" s="1053"/>
      <c r="T38" s="1053"/>
      <c r="U38" s="1053"/>
      <c r="V38" s="1053"/>
      <c r="W38" s="1053"/>
      <c r="X38" s="1053"/>
      <c r="Y38" s="1053"/>
      <c r="Z38" s="1053"/>
      <c r="AA38" s="1053"/>
      <c r="AB38" s="1053"/>
      <c r="AC38" s="1053"/>
      <c r="AD38" s="1053"/>
      <c r="AE38" s="1053"/>
    </row>
    <row r="39" spans="1:31" ht="20.5" customHeight="1">
      <c r="A39" s="1054" t="s">
        <v>180</v>
      </c>
      <c r="B39" s="1054"/>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4"/>
      <c r="Y39" s="1054"/>
      <c r="Z39" s="1054"/>
      <c r="AA39" s="1054"/>
      <c r="AB39" s="1054"/>
      <c r="AC39" s="1054"/>
      <c r="AD39" s="1054"/>
      <c r="AE39" s="1054"/>
    </row>
    <row r="40" spans="1:31" ht="15.75" customHeight="1">
      <c r="A40" s="43"/>
      <c r="B40" s="43"/>
      <c r="C40" s="43"/>
      <c r="D40" s="43"/>
      <c r="E40" s="43"/>
      <c r="F40" s="43"/>
      <c r="G40" s="83"/>
      <c r="H40" s="83"/>
      <c r="I40" s="83"/>
      <c r="J40" s="83"/>
      <c r="K40" s="83"/>
      <c r="L40" s="83"/>
      <c r="M40" s="83"/>
      <c r="N40" s="83"/>
      <c r="O40" s="83"/>
      <c r="P40" s="83"/>
      <c r="Q40" s="83"/>
      <c r="R40" s="83"/>
      <c r="S40" s="43"/>
      <c r="T40" s="43"/>
      <c r="U40" s="43"/>
      <c r="V40" s="43"/>
      <c r="W40" s="43"/>
      <c r="X40" s="43"/>
      <c r="Y40" s="43"/>
      <c r="Z40" s="43"/>
      <c r="AA40" s="43"/>
      <c r="AB40" s="83"/>
      <c r="AC40" s="83"/>
    </row>
    <row r="41" spans="1:31" ht="15.75" customHeight="1">
      <c r="A41" s="43"/>
      <c r="B41" s="43"/>
      <c r="C41" s="43"/>
      <c r="D41" s="43"/>
      <c r="E41" s="43"/>
      <c r="F41" s="43"/>
      <c r="G41" s="83"/>
      <c r="H41" s="83"/>
      <c r="I41" s="83"/>
      <c r="J41" s="83"/>
      <c r="K41" s="83"/>
      <c r="L41" s="83"/>
      <c r="M41" s="83"/>
      <c r="N41" s="83"/>
      <c r="O41" s="83"/>
      <c r="P41" s="83"/>
      <c r="Q41" s="83"/>
      <c r="R41" s="83"/>
      <c r="S41" s="43"/>
      <c r="T41" s="43"/>
      <c r="U41" s="43"/>
      <c r="V41" s="43"/>
      <c r="W41" s="43"/>
      <c r="X41" s="43"/>
      <c r="Y41" s="43"/>
      <c r="Z41" s="43"/>
      <c r="AA41" s="43"/>
      <c r="AB41" s="83"/>
      <c r="AC41" s="83"/>
    </row>
    <row r="42" spans="1:31" ht="15.75" customHeight="1">
      <c r="A42" s="43"/>
      <c r="B42" s="43"/>
      <c r="C42" s="43"/>
      <c r="D42" s="43"/>
      <c r="E42" s="43"/>
      <c r="F42" s="43"/>
      <c r="G42" s="83"/>
      <c r="H42" s="83"/>
      <c r="I42" s="83"/>
      <c r="J42" s="83"/>
      <c r="K42" s="83"/>
      <c r="L42" s="83"/>
      <c r="M42" s="83"/>
      <c r="N42" s="83"/>
      <c r="O42" s="83"/>
      <c r="P42" s="83"/>
      <c r="Q42" s="83"/>
      <c r="R42" s="83"/>
      <c r="S42" s="43"/>
      <c r="T42" s="43"/>
      <c r="U42" s="43"/>
      <c r="V42" s="43"/>
      <c r="W42" s="43"/>
      <c r="X42" s="43"/>
      <c r="Y42" s="43"/>
      <c r="Z42" s="43"/>
      <c r="AA42" s="43"/>
      <c r="AB42" s="83"/>
      <c r="AC42" s="83"/>
    </row>
    <row r="43" spans="1:31" ht="15.75" customHeight="1">
      <c r="A43" s="43"/>
      <c r="B43" s="43"/>
      <c r="C43" s="43"/>
      <c r="D43" s="43"/>
      <c r="E43" s="43"/>
      <c r="F43" s="43"/>
      <c r="G43" s="83"/>
      <c r="H43" s="83"/>
      <c r="I43" s="83"/>
      <c r="J43" s="83"/>
      <c r="K43" s="83"/>
      <c r="L43" s="83"/>
      <c r="M43" s="83"/>
      <c r="N43" s="83"/>
      <c r="O43" s="83"/>
      <c r="P43" s="83"/>
      <c r="Q43" s="83"/>
      <c r="R43" s="83"/>
      <c r="S43" s="43"/>
      <c r="T43" s="43"/>
      <c r="U43" s="43"/>
      <c r="V43" s="43"/>
      <c r="W43" s="43"/>
      <c r="X43" s="43"/>
      <c r="Y43" s="43"/>
      <c r="Z43" s="43"/>
      <c r="AA43" s="43"/>
      <c r="AB43" s="83"/>
      <c r="AC43" s="83"/>
    </row>
    <row r="44" spans="1:31" ht="15.75" customHeight="1">
      <c r="A44" s="43"/>
      <c r="B44" s="43"/>
      <c r="C44" s="43"/>
      <c r="D44" s="43"/>
      <c r="E44" s="43"/>
      <c r="F44" s="43"/>
      <c r="G44" s="83"/>
      <c r="H44" s="83"/>
      <c r="I44" s="83"/>
      <c r="J44" s="83"/>
      <c r="K44" s="83"/>
      <c r="L44" s="83"/>
      <c r="M44" s="83"/>
      <c r="N44" s="83"/>
      <c r="O44" s="83"/>
      <c r="P44" s="83"/>
      <c r="Q44" s="83"/>
      <c r="R44" s="83"/>
      <c r="S44" s="43"/>
      <c r="T44" s="43"/>
      <c r="U44" s="43"/>
      <c r="V44" s="43"/>
      <c r="W44" s="43"/>
      <c r="X44" s="43"/>
      <c r="Y44" s="43"/>
      <c r="Z44" s="43"/>
      <c r="AA44" s="43"/>
      <c r="AB44" s="83"/>
      <c r="AC44" s="83"/>
    </row>
    <row r="45" spans="1:31" ht="15.75" customHeight="1">
      <c r="A45" s="43"/>
      <c r="B45" s="43"/>
      <c r="C45" s="43"/>
      <c r="D45" s="43"/>
      <c r="E45" s="43"/>
      <c r="F45" s="43"/>
      <c r="G45" s="83"/>
      <c r="H45" s="83"/>
      <c r="I45" s="83"/>
      <c r="J45" s="83"/>
      <c r="K45" s="83"/>
      <c r="L45" s="83"/>
      <c r="M45" s="83"/>
      <c r="N45" s="83"/>
      <c r="O45" s="83"/>
      <c r="P45" s="83"/>
      <c r="Q45" s="83"/>
      <c r="R45" s="83"/>
      <c r="S45" s="43"/>
      <c r="T45" s="43"/>
      <c r="U45" s="43"/>
      <c r="V45" s="43"/>
      <c r="W45" s="43"/>
      <c r="X45" s="43"/>
      <c r="Y45" s="43"/>
      <c r="Z45" s="43"/>
      <c r="AA45" s="43"/>
      <c r="AB45" s="83"/>
      <c r="AC45" s="83"/>
    </row>
    <row r="46" spans="1:31" ht="15.75" customHeight="1">
      <c r="A46" s="43"/>
      <c r="B46" s="43"/>
      <c r="C46" s="43"/>
      <c r="D46" s="43"/>
      <c r="E46" s="43"/>
      <c r="F46" s="43"/>
      <c r="G46" s="83"/>
      <c r="H46" s="83"/>
      <c r="I46" s="83"/>
      <c r="J46" s="83"/>
      <c r="K46" s="83"/>
      <c r="L46" s="83"/>
      <c r="M46" s="83"/>
      <c r="N46" s="83"/>
      <c r="O46" s="83"/>
      <c r="P46" s="83"/>
      <c r="Q46" s="83"/>
      <c r="R46" s="83"/>
      <c r="S46" s="43"/>
      <c r="T46" s="43"/>
      <c r="U46" s="43"/>
      <c r="V46" s="43"/>
      <c r="W46" s="43"/>
      <c r="X46" s="43"/>
      <c r="Y46" s="43"/>
      <c r="Z46" s="43"/>
      <c r="AA46" s="43"/>
      <c r="AB46" s="83"/>
      <c r="AC46" s="83"/>
    </row>
    <row r="47" spans="1:31" ht="15.75" customHeight="1">
      <c r="A47" s="43"/>
      <c r="B47" s="43"/>
      <c r="C47" s="43"/>
      <c r="D47" s="43"/>
      <c r="E47" s="43"/>
      <c r="F47" s="43"/>
      <c r="G47" s="83"/>
      <c r="H47" s="83"/>
      <c r="I47" s="83"/>
      <c r="J47" s="83"/>
      <c r="K47" s="83"/>
      <c r="L47" s="83"/>
      <c r="M47" s="83"/>
      <c r="N47" s="83"/>
      <c r="O47" s="83"/>
      <c r="P47" s="83"/>
      <c r="Q47" s="83"/>
      <c r="R47" s="83"/>
      <c r="S47" s="43"/>
      <c r="T47" s="43"/>
      <c r="U47" s="43"/>
      <c r="V47" s="43"/>
      <c r="W47" s="43"/>
      <c r="X47" s="43"/>
      <c r="Y47" s="43"/>
      <c r="Z47" s="43"/>
      <c r="AA47" s="43"/>
      <c r="AB47" s="83"/>
      <c r="AC47" s="83"/>
    </row>
    <row r="48" spans="1:31" ht="15.75" customHeight="1">
      <c r="A48" s="43"/>
      <c r="B48" s="43"/>
      <c r="C48" s="43"/>
      <c r="D48" s="43"/>
      <c r="E48" s="43"/>
      <c r="F48" s="43"/>
      <c r="G48" s="83"/>
      <c r="H48" s="83"/>
      <c r="I48" s="83"/>
      <c r="J48" s="83"/>
      <c r="K48" s="83"/>
      <c r="L48" s="83"/>
      <c r="M48" s="83"/>
      <c r="N48" s="83"/>
      <c r="O48" s="83"/>
      <c r="P48" s="83"/>
      <c r="Q48" s="83"/>
      <c r="R48" s="83"/>
      <c r="S48" s="43"/>
      <c r="T48" s="43"/>
      <c r="U48" s="43"/>
      <c r="V48" s="43"/>
      <c r="W48" s="43"/>
      <c r="X48" s="43"/>
      <c r="Y48" s="43"/>
      <c r="Z48" s="43"/>
      <c r="AA48" s="43"/>
      <c r="AB48" s="83"/>
      <c r="AC48" s="83"/>
    </row>
    <row r="49" spans="1:29" ht="15.75" customHeight="1">
      <c r="A49" s="43"/>
      <c r="B49" s="43"/>
      <c r="C49" s="43"/>
      <c r="D49" s="43"/>
      <c r="E49" s="43"/>
      <c r="F49" s="43"/>
      <c r="G49" s="83"/>
      <c r="H49" s="83"/>
      <c r="I49" s="83"/>
      <c r="J49" s="83"/>
      <c r="K49" s="83"/>
      <c r="L49" s="83"/>
      <c r="M49" s="83"/>
      <c r="N49" s="83"/>
      <c r="O49" s="83"/>
      <c r="P49" s="83"/>
      <c r="Q49" s="83"/>
      <c r="R49" s="83"/>
      <c r="S49" s="43"/>
      <c r="T49" s="43"/>
      <c r="U49" s="43"/>
      <c r="V49" s="43"/>
      <c r="W49" s="43"/>
      <c r="X49" s="43"/>
      <c r="Y49" s="43"/>
      <c r="Z49" s="43"/>
      <c r="AA49" s="43"/>
      <c r="AB49" s="83"/>
      <c r="AC49" s="83"/>
    </row>
    <row r="50" spans="1:29" ht="15.75" customHeight="1">
      <c r="A50" s="43"/>
      <c r="B50" s="43"/>
      <c r="C50" s="43"/>
      <c r="D50" s="43"/>
      <c r="E50" s="43"/>
      <c r="F50" s="43"/>
      <c r="G50" s="83"/>
      <c r="H50" s="83"/>
      <c r="I50" s="83"/>
      <c r="J50" s="83"/>
      <c r="K50" s="83"/>
      <c r="L50" s="83"/>
      <c r="M50" s="83"/>
      <c r="N50" s="83"/>
      <c r="O50" s="83"/>
      <c r="P50" s="83"/>
      <c r="Q50" s="83"/>
      <c r="R50" s="83"/>
      <c r="S50" s="43"/>
      <c r="T50" s="43"/>
      <c r="U50" s="43"/>
      <c r="V50" s="43"/>
      <c r="W50" s="43"/>
      <c r="X50" s="43"/>
      <c r="Y50" s="43"/>
      <c r="Z50" s="43"/>
      <c r="AA50" s="43"/>
      <c r="AB50" s="83"/>
      <c r="AC50" s="83"/>
    </row>
    <row r="51" spans="1:29" ht="15.75" customHeight="1">
      <c r="A51" s="43"/>
      <c r="B51" s="43"/>
      <c r="C51" s="43"/>
      <c r="D51" s="43"/>
      <c r="E51" s="43"/>
      <c r="F51" s="43"/>
      <c r="G51" s="83"/>
      <c r="H51" s="83"/>
      <c r="I51" s="83"/>
      <c r="J51" s="83"/>
      <c r="K51" s="83"/>
      <c r="L51" s="83"/>
      <c r="M51" s="83"/>
      <c r="N51" s="83"/>
      <c r="O51" s="83"/>
      <c r="P51" s="83"/>
      <c r="Q51" s="83"/>
      <c r="R51" s="83"/>
      <c r="S51" s="43"/>
      <c r="T51" s="43"/>
      <c r="U51" s="43"/>
      <c r="V51" s="43"/>
      <c r="W51" s="43"/>
      <c r="X51" s="43"/>
      <c r="Y51" s="43"/>
      <c r="Z51" s="43"/>
      <c r="AA51" s="43"/>
      <c r="AB51" s="83"/>
      <c r="AC51" s="83"/>
    </row>
    <row r="52" spans="1:29" ht="15.75" customHeight="1">
      <c r="A52" s="43"/>
      <c r="B52" s="43"/>
      <c r="C52" s="43"/>
      <c r="D52" s="43"/>
      <c r="E52" s="43"/>
      <c r="F52" s="43"/>
      <c r="G52" s="83"/>
      <c r="H52" s="83"/>
      <c r="I52" s="83"/>
      <c r="J52" s="83"/>
      <c r="K52" s="83"/>
      <c r="L52" s="83"/>
      <c r="M52" s="83"/>
      <c r="N52" s="83"/>
      <c r="O52" s="83"/>
      <c r="P52" s="83"/>
      <c r="Q52" s="83"/>
      <c r="R52" s="83"/>
      <c r="S52" s="43"/>
      <c r="T52" s="43"/>
      <c r="U52" s="43"/>
      <c r="V52" s="43"/>
      <c r="W52" s="43"/>
      <c r="X52" s="43"/>
      <c r="Y52" s="43"/>
      <c r="Z52" s="43"/>
      <c r="AA52" s="43"/>
      <c r="AB52" s="83"/>
      <c r="AC52" s="83"/>
    </row>
    <row r="53" spans="1:29" ht="15.75" customHeight="1">
      <c r="A53" s="43"/>
      <c r="B53" s="43"/>
      <c r="C53" s="43"/>
      <c r="D53" s="43"/>
      <c r="E53" s="43"/>
      <c r="F53" s="43"/>
      <c r="G53" s="83"/>
      <c r="H53" s="83"/>
      <c r="I53" s="83"/>
      <c r="J53" s="83"/>
      <c r="K53" s="83"/>
      <c r="L53" s="83"/>
      <c r="M53" s="83"/>
      <c r="N53" s="83"/>
      <c r="O53" s="83"/>
      <c r="P53" s="83"/>
      <c r="Q53" s="83"/>
      <c r="R53" s="83"/>
      <c r="S53" s="43"/>
      <c r="T53" s="43"/>
      <c r="U53" s="43"/>
      <c r="V53" s="43"/>
      <c r="W53" s="43"/>
      <c r="X53" s="43"/>
      <c r="Y53" s="43"/>
      <c r="Z53" s="43"/>
      <c r="AA53" s="43"/>
      <c r="AB53" s="83"/>
      <c r="AC53" s="83"/>
    </row>
    <row r="54" spans="1:29" ht="15.75" customHeight="1">
      <c r="A54" s="43"/>
      <c r="B54" s="43"/>
      <c r="C54" s="43"/>
      <c r="D54" s="43"/>
      <c r="E54" s="43"/>
      <c r="F54" s="43"/>
      <c r="G54" s="83"/>
      <c r="H54" s="83"/>
      <c r="I54" s="83"/>
      <c r="J54" s="83"/>
      <c r="K54" s="83"/>
      <c r="L54" s="83"/>
      <c r="M54" s="83"/>
      <c r="N54" s="83"/>
      <c r="O54" s="83"/>
      <c r="P54" s="83"/>
      <c r="Q54" s="83"/>
      <c r="R54" s="83"/>
      <c r="S54" s="43"/>
      <c r="T54" s="43"/>
      <c r="U54" s="43"/>
      <c r="V54" s="43"/>
      <c r="W54" s="43"/>
      <c r="X54" s="43"/>
      <c r="Y54" s="43"/>
      <c r="Z54" s="43"/>
      <c r="AA54" s="43"/>
      <c r="AB54" s="83"/>
      <c r="AC54" s="83"/>
    </row>
    <row r="55" spans="1:29" ht="15.75" customHeight="1">
      <c r="A55" s="43"/>
      <c r="B55" s="43"/>
      <c r="C55" s="43"/>
      <c r="D55" s="43"/>
      <c r="E55" s="43"/>
      <c r="F55" s="43"/>
      <c r="G55" s="83"/>
      <c r="H55" s="83"/>
      <c r="I55" s="83"/>
      <c r="J55" s="83"/>
      <c r="K55" s="83"/>
      <c r="L55" s="83"/>
      <c r="M55" s="83"/>
      <c r="N55" s="83"/>
      <c r="O55" s="83"/>
      <c r="P55" s="83"/>
      <c r="Q55" s="83"/>
      <c r="R55" s="83"/>
      <c r="S55" s="43"/>
      <c r="T55" s="43"/>
      <c r="U55" s="43"/>
      <c r="V55" s="43"/>
      <c r="W55" s="43"/>
      <c r="X55" s="43"/>
      <c r="Y55" s="43"/>
      <c r="Z55" s="43"/>
      <c r="AA55" s="43"/>
      <c r="AB55" s="83"/>
      <c r="AC55" s="83"/>
    </row>
    <row r="56" spans="1:29" ht="15.75" customHeight="1">
      <c r="A56" s="43"/>
      <c r="B56" s="43"/>
      <c r="C56" s="43"/>
      <c r="D56" s="43"/>
      <c r="E56" s="43"/>
      <c r="F56" s="43"/>
      <c r="G56" s="83"/>
      <c r="H56" s="83"/>
      <c r="I56" s="83"/>
      <c r="J56" s="83"/>
      <c r="K56" s="83"/>
      <c r="L56" s="83"/>
      <c r="M56" s="83"/>
      <c r="N56" s="83"/>
      <c r="O56" s="83"/>
      <c r="P56" s="83"/>
      <c r="Q56" s="83"/>
      <c r="R56" s="83"/>
      <c r="S56" s="43"/>
      <c r="T56" s="43"/>
      <c r="U56" s="43"/>
      <c r="V56" s="43"/>
      <c r="W56" s="43"/>
      <c r="X56" s="43"/>
      <c r="Y56" s="43"/>
      <c r="Z56" s="43"/>
      <c r="AA56" s="43"/>
      <c r="AB56" s="83"/>
      <c r="AC56" s="83"/>
    </row>
    <row r="57" spans="1:29" ht="15.75" customHeight="1">
      <c r="A57" s="43"/>
      <c r="B57" s="43"/>
      <c r="C57" s="43"/>
      <c r="D57" s="43"/>
      <c r="E57" s="43"/>
      <c r="F57" s="43"/>
      <c r="G57" s="83"/>
      <c r="H57" s="83"/>
      <c r="I57" s="83"/>
      <c r="J57" s="83"/>
      <c r="K57" s="83"/>
      <c r="L57" s="83"/>
      <c r="M57" s="83"/>
      <c r="N57" s="83"/>
      <c r="O57" s="83"/>
      <c r="P57" s="83"/>
      <c r="Q57" s="83"/>
      <c r="R57" s="83"/>
      <c r="S57" s="43"/>
      <c r="T57" s="43"/>
      <c r="U57" s="43"/>
      <c r="V57" s="43"/>
      <c r="W57" s="43"/>
      <c r="X57" s="43"/>
      <c r="Y57" s="43"/>
      <c r="Z57" s="43"/>
      <c r="AA57" s="43"/>
      <c r="AB57" s="83"/>
      <c r="AC57" s="83"/>
    </row>
    <row r="58" spans="1:29" ht="15.75" customHeight="1">
      <c r="A58" s="43"/>
      <c r="B58" s="43"/>
      <c r="C58" s="43"/>
      <c r="D58" s="43"/>
      <c r="E58" s="43"/>
      <c r="F58" s="43"/>
      <c r="G58" s="83"/>
      <c r="H58" s="83"/>
      <c r="I58" s="83"/>
      <c r="J58" s="83"/>
      <c r="K58" s="83"/>
      <c r="L58" s="83"/>
      <c r="M58" s="83"/>
      <c r="N58" s="83"/>
      <c r="O58" s="83"/>
      <c r="P58" s="83"/>
      <c r="Q58" s="83"/>
      <c r="R58" s="83"/>
      <c r="S58" s="43"/>
      <c r="T58" s="43"/>
      <c r="U58" s="43"/>
      <c r="V58" s="43"/>
      <c r="W58" s="43"/>
      <c r="X58" s="43"/>
      <c r="Y58" s="43"/>
      <c r="Z58" s="43"/>
      <c r="AA58" s="43"/>
      <c r="AB58" s="83"/>
      <c r="AC58" s="83"/>
    </row>
    <row r="59" spans="1:29" ht="15.75" customHeight="1">
      <c r="A59" s="43"/>
      <c r="B59" s="43"/>
      <c r="C59" s="43"/>
      <c r="D59" s="43"/>
      <c r="E59" s="43"/>
      <c r="F59" s="43"/>
      <c r="G59" s="83"/>
      <c r="H59" s="83"/>
      <c r="I59" s="83"/>
      <c r="J59" s="83"/>
      <c r="K59" s="83"/>
      <c r="L59" s="83"/>
      <c r="M59" s="83"/>
      <c r="N59" s="83"/>
      <c r="O59" s="83"/>
      <c r="P59" s="83"/>
      <c r="Q59" s="83"/>
      <c r="R59" s="83"/>
      <c r="S59" s="43"/>
      <c r="T59" s="43"/>
      <c r="U59" s="43"/>
      <c r="V59" s="43"/>
      <c r="W59" s="43"/>
      <c r="X59" s="43"/>
      <c r="Y59" s="43"/>
      <c r="Z59" s="43"/>
      <c r="AA59" s="43"/>
      <c r="AB59" s="83"/>
      <c r="AC59" s="83"/>
    </row>
    <row r="60" spans="1:29" ht="15.75" customHeight="1">
      <c r="A60" s="43"/>
      <c r="B60" s="43"/>
      <c r="C60" s="43"/>
      <c r="D60" s="43"/>
      <c r="E60" s="43"/>
      <c r="F60" s="43"/>
      <c r="G60" s="83"/>
      <c r="H60" s="83"/>
      <c r="I60" s="83"/>
      <c r="J60" s="83"/>
      <c r="K60" s="83"/>
      <c r="L60" s="83"/>
      <c r="M60" s="83"/>
      <c r="N60" s="83"/>
      <c r="O60" s="83"/>
      <c r="P60" s="83"/>
      <c r="Q60" s="83"/>
      <c r="R60" s="83"/>
      <c r="S60" s="43"/>
      <c r="T60" s="43"/>
      <c r="U60" s="43"/>
      <c r="V60" s="43"/>
      <c r="W60" s="43"/>
      <c r="X60" s="43"/>
      <c r="Y60" s="43"/>
      <c r="Z60" s="43"/>
      <c r="AA60" s="43"/>
      <c r="AB60" s="83"/>
      <c r="AC60" s="83"/>
    </row>
    <row r="61" spans="1:29" ht="15.75" customHeight="1">
      <c r="A61" s="43"/>
      <c r="B61" s="43"/>
      <c r="C61" s="43"/>
      <c r="D61" s="43"/>
      <c r="E61" s="43"/>
      <c r="F61" s="43"/>
      <c r="G61" s="83"/>
      <c r="H61" s="83"/>
      <c r="I61" s="83"/>
      <c r="J61" s="83"/>
      <c r="K61" s="83"/>
      <c r="L61" s="83"/>
      <c r="M61" s="83"/>
      <c r="N61" s="83"/>
      <c r="O61" s="83"/>
      <c r="P61" s="83"/>
      <c r="Q61" s="83"/>
      <c r="R61" s="83"/>
      <c r="S61" s="43"/>
      <c r="T61" s="43"/>
      <c r="U61" s="43"/>
      <c r="V61" s="43"/>
      <c r="W61" s="43"/>
      <c r="X61" s="43"/>
      <c r="Y61" s="43"/>
      <c r="Z61" s="43"/>
      <c r="AA61" s="43"/>
      <c r="AB61" s="83"/>
      <c r="AC61" s="83"/>
    </row>
    <row r="62" spans="1:29" ht="15.75" customHeight="1">
      <c r="A62" s="43"/>
      <c r="B62" s="43"/>
      <c r="C62" s="43"/>
      <c r="D62" s="43"/>
      <c r="E62" s="43"/>
      <c r="F62" s="43"/>
      <c r="G62" s="83"/>
      <c r="H62" s="83"/>
      <c r="I62" s="83"/>
      <c r="J62" s="83"/>
      <c r="K62" s="83"/>
      <c r="L62" s="83"/>
      <c r="M62" s="83"/>
      <c r="N62" s="83"/>
      <c r="O62" s="83"/>
      <c r="P62" s="83"/>
      <c r="Q62" s="83"/>
      <c r="R62" s="83"/>
      <c r="S62" s="43"/>
      <c r="T62" s="43"/>
      <c r="U62" s="43"/>
      <c r="V62" s="43"/>
      <c r="W62" s="43"/>
      <c r="X62" s="43"/>
      <c r="Y62" s="43"/>
      <c r="Z62" s="43"/>
      <c r="AA62" s="43"/>
      <c r="AB62" s="83"/>
      <c r="AC62" s="83"/>
    </row>
    <row r="63" spans="1:29" ht="15.75" customHeight="1">
      <c r="A63" s="43"/>
      <c r="B63" s="43"/>
      <c r="C63" s="43"/>
      <c r="D63" s="43"/>
      <c r="E63" s="43"/>
      <c r="F63" s="43"/>
      <c r="G63" s="83"/>
      <c r="H63" s="83"/>
      <c r="I63" s="83"/>
      <c r="J63" s="83"/>
      <c r="K63" s="83"/>
      <c r="L63" s="83"/>
      <c r="M63" s="83"/>
      <c r="N63" s="83"/>
      <c r="O63" s="83"/>
      <c r="P63" s="83"/>
      <c r="Q63" s="83"/>
      <c r="R63" s="83"/>
      <c r="S63" s="43"/>
      <c r="T63" s="43"/>
      <c r="U63" s="43"/>
      <c r="V63" s="43"/>
      <c r="W63" s="43"/>
      <c r="X63" s="43"/>
      <c r="Y63" s="43"/>
      <c r="Z63" s="43"/>
      <c r="AA63" s="43"/>
      <c r="AB63" s="83"/>
      <c r="AC63" s="83"/>
    </row>
    <row r="64" spans="1:29" ht="15.75" customHeight="1">
      <c r="A64" s="43"/>
      <c r="B64" s="43"/>
      <c r="C64" s="43"/>
      <c r="D64" s="43"/>
      <c r="E64" s="43"/>
      <c r="F64" s="43"/>
      <c r="G64" s="83"/>
      <c r="H64" s="83"/>
      <c r="I64" s="83"/>
      <c r="J64" s="83"/>
      <c r="K64" s="83"/>
      <c r="L64" s="83"/>
      <c r="M64" s="83"/>
      <c r="N64" s="83"/>
      <c r="O64" s="83"/>
      <c r="P64" s="83"/>
      <c r="Q64" s="83"/>
      <c r="R64" s="83"/>
      <c r="S64" s="43"/>
      <c r="T64" s="43"/>
      <c r="U64" s="43"/>
      <c r="V64" s="43"/>
      <c r="W64" s="43"/>
      <c r="X64" s="43"/>
      <c r="Y64" s="43"/>
      <c r="Z64" s="43"/>
      <c r="AA64" s="43"/>
      <c r="AB64" s="83"/>
      <c r="AC64" s="83"/>
    </row>
    <row r="65" spans="1:29" ht="15.75" customHeight="1">
      <c r="A65" s="43"/>
      <c r="B65" s="43"/>
      <c r="C65" s="43"/>
      <c r="D65" s="43"/>
      <c r="E65" s="43"/>
      <c r="F65" s="43"/>
      <c r="G65" s="83"/>
      <c r="H65" s="83"/>
      <c r="I65" s="83"/>
      <c r="J65" s="83"/>
      <c r="K65" s="83"/>
      <c r="L65" s="83"/>
      <c r="M65" s="83"/>
      <c r="N65" s="83"/>
      <c r="O65" s="83"/>
      <c r="P65" s="83"/>
      <c r="Q65" s="83"/>
      <c r="R65" s="83"/>
      <c r="S65" s="43"/>
      <c r="T65" s="43"/>
      <c r="U65" s="43"/>
      <c r="V65" s="43"/>
      <c r="W65" s="43"/>
      <c r="X65" s="43"/>
      <c r="Y65" s="43"/>
      <c r="Z65" s="43"/>
      <c r="AA65" s="43"/>
      <c r="AB65" s="83"/>
      <c r="AC65" s="83"/>
    </row>
    <row r="66" spans="1:29" ht="15.75" customHeight="1">
      <c r="A66" s="43"/>
      <c r="B66" s="43"/>
      <c r="C66" s="43"/>
      <c r="D66" s="43"/>
      <c r="E66" s="43"/>
      <c r="F66" s="43"/>
      <c r="G66" s="83"/>
      <c r="H66" s="83"/>
      <c r="I66" s="83"/>
      <c r="J66" s="83"/>
      <c r="K66" s="83"/>
      <c r="L66" s="83"/>
      <c r="M66" s="83"/>
      <c r="N66" s="83"/>
      <c r="O66" s="83"/>
      <c r="P66" s="83"/>
      <c r="Q66" s="83"/>
      <c r="R66" s="83"/>
      <c r="S66" s="43"/>
      <c r="T66" s="43"/>
      <c r="U66" s="43"/>
      <c r="V66" s="43"/>
      <c r="W66" s="43"/>
      <c r="X66" s="43"/>
      <c r="Y66" s="43"/>
      <c r="Z66" s="43"/>
      <c r="AA66" s="43"/>
      <c r="AB66" s="83"/>
      <c r="AC66" s="83"/>
    </row>
    <row r="67" spans="1:29" ht="15.75" customHeight="1">
      <c r="A67" s="43"/>
      <c r="B67" s="43"/>
      <c r="C67" s="43"/>
      <c r="D67" s="43"/>
      <c r="E67" s="43"/>
      <c r="F67" s="43"/>
      <c r="G67" s="83"/>
      <c r="H67" s="83"/>
      <c r="I67" s="83"/>
      <c r="J67" s="83"/>
      <c r="K67" s="83"/>
      <c r="L67" s="83"/>
      <c r="M67" s="83"/>
      <c r="N67" s="83"/>
      <c r="O67" s="83"/>
      <c r="P67" s="83"/>
      <c r="Q67" s="83"/>
      <c r="R67" s="83"/>
      <c r="S67" s="43"/>
      <c r="T67" s="43"/>
      <c r="U67" s="43"/>
      <c r="V67" s="43"/>
      <c r="W67" s="43"/>
      <c r="X67" s="43"/>
      <c r="Y67" s="43"/>
      <c r="Z67" s="43"/>
      <c r="AA67" s="43"/>
      <c r="AB67" s="83"/>
      <c r="AC67" s="83"/>
    </row>
    <row r="68" spans="1:29" ht="15.75" customHeight="1">
      <c r="A68" s="43"/>
      <c r="B68" s="43"/>
      <c r="C68" s="43"/>
      <c r="D68" s="43"/>
      <c r="E68" s="43"/>
      <c r="F68" s="43"/>
      <c r="G68" s="83"/>
      <c r="H68" s="83"/>
      <c r="I68" s="83"/>
      <c r="J68" s="83"/>
      <c r="K68" s="83"/>
      <c r="L68" s="83"/>
      <c r="M68" s="83"/>
      <c r="N68" s="83"/>
      <c r="O68" s="83"/>
      <c r="P68" s="83"/>
      <c r="Q68" s="83"/>
      <c r="R68" s="83"/>
      <c r="S68" s="43"/>
      <c r="T68" s="43"/>
      <c r="U68" s="43"/>
      <c r="V68" s="43"/>
      <c r="W68" s="43"/>
      <c r="X68" s="43"/>
      <c r="Y68" s="43"/>
      <c r="Z68" s="43"/>
      <c r="AA68" s="43"/>
      <c r="AB68" s="83"/>
      <c r="AC68" s="83"/>
    </row>
    <row r="69" spans="1:29" ht="15.75" customHeight="1">
      <c r="A69" s="43"/>
      <c r="B69" s="43"/>
      <c r="C69" s="43"/>
      <c r="D69" s="43"/>
      <c r="E69" s="43"/>
      <c r="F69" s="43"/>
      <c r="G69" s="83"/>
      <c r="H69" s="83"/>
      <c r="I69" s="83"/>
      <c r="J69" s="83"/>
      <c r="K69" s="83"/>
      <c r="L69" s="83"/>
      <c r="M69" s="83"/>
      <c r="N69" s="83"/>
      <c r="O69" s="83"/>
      <c r="P69" s="83"/>
      <c r="Q69" s="83"/>
      <c r="R69" s="83"/>
      <c r="S69" s="43"/>
      <c r="T69" s="43"/>
      <c r="U69" s="43"/>
      <c r="V69" s="43"/>
      <c r="W69" s="43"/>
      <c r="X69" s="43"/>
      <c r="Y69" s="43"/>
      <c r="Z69" s="43"/>
      <c r="AA69" s="43"/>
      <c r="AB69" s="83"/>
      <c r="AC69" s="83"/>
    </row>
    <row r="70" spans="1:29" ht="15.75" customHeight="1">
      <c r="A70" s="43"/>
      <c r="B70" s="43"/>
      <c r="C70" s="43"/>
      <c r="D70" s="43"/>
      <c r="E70" s="43"/>
      <c r="F70" s="43"/>
      <c r="G70" s="83"/>
      <c r="H70" s="83"/>
      <c r="I70" s="83"/>
      <c r="J70" s="83"/>
      <c r="K70" s="83"/>
      <c r="L70" s="83"/>
      <c r="M70" s="83"/>
      <c r="N70" s="83"/>
      <c r="O70" s="83"/>
      <c r="P70" s="83"/>
      <c r="Q70" s="83"/>
      <c r="R70" s="83"/>
      <c r="S70" s="43"/>
      <c r="T70" s="43"/>
      <c r="U70" s="43"/>
      <c r="V70" s="43"/>
      <c r="W70" s="43"/>
      <c r="X70" s="43"/>
      <c r="Y70" s="43"/>
      <c r="Z70" s="43"/>
      <c r="AA70" s="43"/>
      <c r="AB70" s="83"/>
      <c r="AC70" s="83"/>
    </row>
    <row r="71" spans="1:29" ht="15.75" customHeight="1">
      <c r="A71" s="43"/>
      <c r="B71" s="43"/>
      <c r="C71" s="43"/>
      <c r="D71" s="43"/>
      <c r="E71" s="43"/>
      <c r="F71" s="43"/>
      <c r="G71" s="83"/>
      <c r="H71" s="83"/>
      <c r="I71" s="83"/>
      <c r="J71" s="83"/>
      <c r="K71" s="83"/>
      <c r="L71" s="83"/>
      <c r="M71" s="83"/>
      <c r="N71" s="83"/>
      <c r="O71" s="83"/>
      <c r="P71" s="83"/>
      <c r="Q71" s="83"/>
      <c r="R71" s="83"/>
      <c r="S71" s="43"/>
      <c r="T71" s="43"/>
      <c r="U71" s="43"/>
      <c r="V71" s="43"/>
      <c r="W71" s="43"/>
      <c r="X71" s="43"/>
      <c r="Y71" s="43"/>
      <c r="Z71" s="43"/>
      <c r="AA71" s="43"/>
      <c r="AB71" s="83"/>
      <c r="AC71" s="83"/>
    </row>
    <row r="72" spans="1:29" ht="15.75" customHeight="1">
      <c r="A72" s="43"/>
      <c r="B72" s="43"/>
      <c r="C72" s="43"/>
      <c r="D72" s="43"/>
      <c r="E72" s="43"/>
      <c r="F72" s="43"/>
      <c r="G72" s="83"/>
      <c r="H72" s="83"/>
      <c r="I72" s="83"/>
      <c r="J72" s="83"/>
      <c r="K72" s="83"/>
      <c r="L72" s="83"/>
      <c r="M72" s="83"/>
      <c r="N72" s="83"/>
      <c r="O72" s="83"/>
      <c r="P72" s="83"/>
      <c r="Q72" s="83"/>
      <c r="R72" s="83"/>
      <c r="S72" s="43"/>
      <c r="T72" s="43"/>
      <c r="U72" s="43"/>
      <c r="V72" s="43"/>
      <c r="W72" s="43"/>
      <c r="X72" s="43"/>
      <c r="Y72" s="43"/>
      <c r="Z72" s="43"/>
      <c r="AA72" s="43"/>
      <c r="AB72" s="83"/>
      <c r="AC72" s="83"/>
    </row>
    <row r="73" spans="1:29" ht="15.75" customHeight="1">
      <c r="A73" s="43"/>
      <c r="B73" s="43"/>
      <c r="C73" s="43"/>
      <c r="D73" s="43"/>
      <c r="E73" s="43"/>
      <c r="F73" s="43"/>
      <c r="G73" s="83"/>
      <c r="H73" s="83"/>
      <c r="I73" s="83"/>
      <c r="J73" s="83"/>
      <c r="K73" s="83"/>
      <c r="L73" s="83"/>
      <c r="M73" s="83"/>
      <c r="N73" s="83"/>
      <c r="O73" s="83"/>
      <c r="P73" s="83"/>
      <c r="Q73" s="83"/>
      <c r="R73" s="83"/>
      <c r="S73" s="43"/>
      <c r="T73" s="43"/>
      <c r="U73" s="43"/>
      <c r="V73" s="43"/>
      <c r="W73" s="43"/>
      <c r="X73" s="43"/>
      <c r="Y73" s="43"/>
      <c r="Z73" s="43"/>
      <c r="AA73" s="43"/>
      <c r="AB73" s="83"/>
      <c r="AC73" s="83"/>
    </row>
    <row r="74" spans="1:29" ht="15.75" customHeight="1">
      <c r="A74" s="43"/>
      <c r="B74" s="43"/>
      <c r="C74" s="43"/>
      <c r="D74" s="43"/>
      <c r="E74" s="43"/>
      <c r="F74" s="43"/>
      <c r="G74" s="83"/>
      <c r="H74" s="83"/>
      <c r="I74" s="83"/>
      <c r="J74" s="83"/>
      <c r="K74" s="83"/>
      <c r="L74" s="83"/>
      <c r="M74" s="83"/>
      <c r="N74" s="83"/>
      <c r="O74" s="83"/>
      <c r="P74" s="83"/>
      <c r="Q74" s="83"/>
      <c r="R74" s="83"/>
      <c r="S74" s="43"/>
      <c r="T74" s="43"/>
      <c r="U74" s="43"/>
      <c r="V74" s="43"/>
      <c r="W74" s="43"/>
      <c r="X74" s="43"/>
      <c r="Y74" s="43"/>
      <c r="Z74" s="43"/>
      <c r="AA74" s="43"/>
      <c r="AB74" s="83"/>
      <c r="AC74" s="83"/>
    </row>
    <row r="75" spans="1:29" ht="15.75" customHeight="1">
      <c r="A75" s="43"/>
      <c r="B75" s="43"/>
      <c r="C75" s="43"/>
      <c r="D75" s="43"/>
      <c r="E75" s="43"/>
      <c r="F75" s="43"/>
      <c r="G75" s="83"/>
      <c r="H75" s="83"/>
      <c r="I75" s="83"/>
      <c r="J75" s="83"/>
      <c r="K75" s="83"/>
      <c r="L75" s="83"/>
      <c r="M75" s="83"/>
      <c r="N75" s="83"/>
      <c r="O75" s="83"/>
      <c r="P75" s="83"/>
      <c r="Q75" s="83"/>
      <c r="R75" s="83"/>
      <c r="S75" s="43"/>
      <c r="T75" s="43"/>
      <c r="U75" s="43"/>
      <c r="V75" s="43"/>
      <c r="W75" s="43"/>
      <c r="X75" s="43"/>
      <c r="Y75" s="43"/>
      <c r="Z75" s="43"/>
      <c r="AA75" s="43"/>
      <c r="AB75" s="83"/>
      <c r="AC75" s="83"/>
    </row>
    <row r="76" spans="1:29" ht="15.75" customHeight="1">
      <c r="A76" s="43"/>
      <c r="B76" s="43"/>
      <c r="C76" s="43"/>
      <c r="D76" s="43"/>
      <c r="E76" s="43"/>
      <c r="F76" s="43"/>
      <c r="G76" s="83"/>
      <c r="H76" s="83"/>
      <c r="I76" s="83"/>
      <c r="J76" s="83"/>
      <c r="K76" s="83"/>
      <c r="L76" s="83"/>
      <c r="M76" s="83"/>
      <c r="N76" s="83"/>
      <c r="O76" s="83"/>
      <c r="P76" s="83"/>
      <c r="Q76" s="83"/>
      <c r="R76" s="83"/>
      <c r="S76" s="43"/>
      <c r="T76" s="43"/>
      <c r="U76" s="43"/>
      <c r="V76" s="43"/>
      <c r="W76" s="43"/>
      <c r="X76" s="43"/>
      <c r="Y76" s="43"/>
      <c r="Z76" s="43"/>
      <c r="AA76" s="43"/>
      <c r="AB76" s="83"/>
      <c r="AC76" s="83"/>
    </row>
    <row r="77" spans="1:29" ht="15.75" customHeight="1">
      <c r="A77" s="43"/>
      <c r="B77" s="43"/>
      <c r="C77" s="43"/>
      <c r="D77" s="43"/>
      <c r="E77" s="43"/>
      <c r="F77" s="43"/>
      <c r="G77" s="83"/>
      <c r="H77" s="83"/>
      <c r="I77" s="83"/>
      <c r="J77" s="83"/>
      <c r="K77" s="83"/>
      <c r="L77" s="83"/>
      <c r="M77" s="83"/>
      <c r="N77" s="83"/>
      <c r="O77" s="83"/>
      <c r="P77" s="83"/>
      <c r="Q77" s="83"/>
      <c r="R77" s="83"/>
      <c r="S77" s="43"/>
      <c r="T77" s="43"/>
      <c r="U77" s="43"/>
      <c r="V77" s="43"/>
      <c r="W77" s="43"/>
      <c r="X77" s="43"/>
      <c r="Y77" s="43"/>
      <c r="Z77" s="43"/>
      <c r="AA77" s="43"/>
      <c r="AB77" s="83"/>
      <c r="AC77" s="83"/>
    </row>
    <row r="78" spans="1:29" ht="15.75" customHeight="1">
      <c r="A78" s="43"/>
      <c r="B78" s="43"/>
      <c r="C78" s="43"/>
      <c r="D78" s="43"/>
      <c r="E78" s="43"/>
      <c r="F78" s="43"/>
      <c r="G78" s="83"/>
      <c r="H78" s="83"/>
      <c r="I78" s="83"/>
      <c r="J78" s="83"/>
      <c r="K78" s="83"/>
      <c r="L78" s="83"/>
      <c r="M78" s="83"/>
      <c r="N78" s="83"/>
      <c r="O78" s="83"/>
      <c r="P78" s="83"/>
      <c r="Q78" s="83"/>
      <c r="R78" s="83"/>
      <c r="S78" s="43"/>
      <c r="T78" s="43"/>
      <c r="U78" s="43"/>
      <c r="V78" s="43"/>
      <c r="W78" s="43"/>
      <c r="X78" s="43"/>
      <c r="Y78" s="43"/>
      <c r="Z78" s="43"/>
      <c r="AA78" s="43"/>
      <c r="AB78" s="83"/>
      <c r="AC78" s="83"/>
    </row>
    <row r="79" spans="1:29" ht="15.75" customHeight="1">
      <c r="A79" s="43"/>
      <c r="B79" s="43"/>
      <c r="C79" s="43"/>
      <c r="D79" s="43"/>
      <c r="E79" s="43"/>
      <c r="F79" s="43"/>
      <c r="G79" s="83"/>
      <c r="H79" s="83"/>
      <c r="I79" s="83"/>
      <c r="J79" s="83"/>
      <c r="K79" s="83"/>
      <c r="L79" s="83"/>
      <c r="M79" s="83"/>
      <c r="N79" s="83"/>
      <c r="O79" s="83"/>
      <c r="P79" s="83"/>
      <c r="Q79" s="83"/>
      <c r="R79" s="83"/>
      <c r="S79" s="43"/>
      <c r="T79" s="43"/>
      <c r="U79" s="43"/>
      <c r="V79" s="43"/>
      <c r="W79" s="43"/>
      <c r="X79" s="43"/>
      <c r="Y79" s="43"/>
      <c r="Z79" s="43"/>
      <c r="AA79" s="43"/>
      <c r="AB79" s="83"/>
      <c r="AC79" s="83"/>
    </row>
    <row r="80" spans="1:29" ht="15.75" customHeight="1">
      <c r="A80" s="43"/>
      <c r="B80" s="43"/>
      <c r="C80" s="43"/>
      <c r="D80" s="43"/>
      <c r="E80" s="43"/>
      <c r="F80" s="43"/>
      <c r="G80" s="83"/>
      <c r="H80" s="83"/>
      <c r="I80" s="83"/>
      <c r="J80" s="83"/>
      <c r="K80" s="83"/>
      <c r="L80" s="83"/>
      <c r="M80" s="83"/>
      <c r="N80" s="83"/>
      <c r="O80" s="83"/>
      <c r="P80" s="83"/>
      <c r="Q80" s="83"/>
      <c r="R80" s="83"/>
      <c r="S80" s="43"/>
      <c r="T80" s="43"/>
      <c r="U80" s="43"/>
      <c r="V80" s="43"/>
      <c r="W80" s="43"/>
      <c r="X80" s="43"/>
      <c r="Y80" s="43"/>
      <c r="Z80" s="43"/>
      <c r="AA80" s="43"/>
      <c r="AB80" s="83"/>
      <c r="AC80" s="83"/>
    </row>
    <row r="81" spans="1:29" ht="15.75" customHeight="1">
      <c r="A81" s="43"/>
      <c r="B81" s="43"/>
      <c r="C81" s="43"/>
      <c r="D81" s="43"/>
      <c r="E81" s="43"/>
      <c r="F81" s="43"/>
      <c r="G81" s="83"/>
      <c r="H81" s="83"/>
      <c r="I81" s="83"/>
      <c r="J81" s="83"/>
      <c r="K81" s="83"/>
      <c r="L81" s="83"/>
      <c r="M81" s="83"/>
      <c r="N81" s="83"/>
      <c r="O81" s="83"/>
      <c r="P81" s="83"/>
      <c r="Q81" s="83"/>
      <c r="R81" s="83"/>
      <c r="S81" s="43"/>
      <c r="T81" s="43"/>
      <c r="U81" s="43"/>
      <c r="V81" s="43"/>
      <c r="W81" s="43"/>
      <c r="X81" s="43"/>
      <c r="Y81" s="43"/>
      <c r="Z81" s="43"/>
      <c r="AA81" s="43"/>
      <c r="AB81" s="83"/>
      <c r="AC81" s="83"/>
    </row>
    <row r="82" spans="1:29" ht="15.75" customHeight="1">
      <c r="A82" s="43"/>
      <c r="B82" s="43"/>
      <c r="C82" s="43"/>
      <c r="D82" s="43"/>
      <c r="E82" s="43"/>
      <c r="F82" s="43"/>
      <c r="G82" s="83"/>
      <c r="H82" s="83"/>
      <c r="I82" s="83"/>
      <c r="J82" s="83"/>
      <c r="K82" s="83"/>
      <c r="L82" s="83"/>
      <c r="M82" s="83"/>
      <c r="N82" s="83"/>
      <c r="O82" s="83"/>
      <c r="P82" s="83"/>
      <c r="Q82" s="83"/>
      <c r="R82" s="83"/>
      <c r="S82" s="43"/>
      <c r="T82" s="43"/>
      <c r="U82" s="43"/>
      <c r="V82" s="43"/>
      <c r="W82" s="43"/>
      <c r="X82" s="43"/>
      <c r="Y82" s="43"/>
      <c r="Z82" s="43"/>
      <c r="AA82" s="43"/>
      <c r="AB82" s="83"/>
      <c r="AC82" s="83"/>
    </row>
    <row r="83" spans="1:29" ht="15.75" customHeight="1">
      <c r="A83" s="43"/>
      <c r="B83" s="43"/>
      <c r="C83" s="43"/>
      <c r="D83" s="43"/>
      <c r="E83" s="43"/>
      <c r="F83" s="43"/>
      <c r="G83" s="83"/>
      <c r="H83" s="83"/>
      <c r="I83" s="83"/>
      <c r="J83" s="83"/>
      <c r="K83" s="83"/>
      <c r="L83" s="83"/>
      <c r="M83" s="83"/>
      <c r="N83" s="83"/>
      <c r="O83" s="83"/>
      <c r="P83" s="83"/>
      <c r="Q83" s="83"/>
      <c r="R83" s="83"/>
      <c r="S83" s="43"/>
      <c r="T83" s="43"/>
      <c r="U83" s="43"/>
      <c r="V83" s="43"/>
      <c r="W83" s="43"/>
      <c r="X83" s="43"/>
      <c r="Y83" s="43"/>
      <c r="Z83" s="43"/>
      <c r="AA83" s="43"/>
      <c r="AB83" s="83"/>
      <c r="AC83" s="83"/>
    </row>
    <row r="84" spans="1:29" ht="15.75" customHeight="1">
      <c r="A84" s="43"/>
      <c r="B84" s="43"/>
      <c r="C84" s="43"/>
      <c r="D84" s="43"/>
      <c r="E84" s="43"/>
      <c r="F84" s="43"/>
      <c r="G84" s="83"/>
      <c r="H84" s="83"/>
      <c r="I84" s="83"/>
      <c r="J84" s="83"/>
      <c r="K84" s="83"/>
      <c r="L84" s="83"/>
      <c r="M84" s="83"/>
      <c r="N84" s="83"/>
      <c r="O84" s="83"/>
      <c r="P84" s="83"/>
      <c r="Q84" s="83"/>
      <c r="R84" s="83"/>
      <c r="S84" s="43"/>
      <c r="T84" s="43"/>
      <c r="U84" s="43"/>
      <c r="V84" s="43"/>
      <c r="W84" s="43"/>
      <c r="X84" s="43"/>
      <c r="Y84" s="43"/>
      <c r="Z84" s="43"/>
      <c r="AA84" s="43"/>
      <c r="AB84" s="83"/>
      <c r="AC84" s="83"/>
    </row>
    <row r="85" spans="1:29" ht="15.75" customHeight="1">
      <c r="A85" s="43"/>
      <c r="B85" s="43"/>
      <c r="C85" s="43"/>
      <c r="D85" s="43"/>
      <c r="E85" s="43"/>
      <c r="F85" s="43"/>
      <c r="G85" s="83"/>
      <c r="H85" s="83"/>
      <c r="I85" s="83"/>
      <c r="J85" s="83"/>
      <c r="K85" s="83"/>
      <c r="L85" s="83"/>
      <c r="M85" s="83"/>
      <c r="N85" s="83"/>
      <c r="O85" s="83"/>
      <c r="P85" s="83"/>
      <c r="Q85" s="83"/>
      <c r="R85" s="83"/>
      <c r="S85" s="43"/>
      <c r="T85" s="43"/>
      <c r="U85" s="43"/>
      <c r="V85" s="43"/>
      <c r="W85" s="43"/>
      <c r="X85" s="43"/>
      <c r="Y85" s="43"/>
      <c r="Z85" s="43"/>
      <c r="AA85" s="43"/>
      <c r="AB85" s="83"/>
      <c r="AC85" s="83"/>
    </row>
    <row r="86" spans="1:29" ht="15.75" customHeight="1">
      <c r="A86" s="43"/>
      <c r="B86" s="43"/>
      <c r="C86" s="43"/>
      <c r="D86" s="43"/>
      <c r="E86" s="43"/>
      <c r="F86" s="43"/>
      <c r="G86" s="83"/>
      <c r="H86" s="83"/>
      <c r="I86" s="83"/>
      <c r="J86" s="83"/>
      <c r="K86" s="83"/>
      <c r="L86" s="83"/>
      <c r="M86" s="83"/>
      <c r="N86" s="83"/>
      <c r="O86" s="83"/>
      <c r="P86" s="83"/>
      <c r="Q86" s="83"/>
      <c r="R86" s="83"/>
      <c r="S86" s="43"/>
      <c r="T86" s="43"/>
      <c r="U86" s="43"/>
      <c r="V86" s="43"/>
      <c r="W86" s="43"/>
      <c r="X86" s="43"/>
      <c r="Y86" s="43"/>
      <c r="Z86" s="43"/>
      <c r="AA86" s="43"/>
      <c r="AB86" s="83"/>
      <c r="AC86" s="83"/>
    </row>
    <row r="87" spans="1:29" ht="15.75" customHeight="1">
      <c r="A87" s="43"/>
      <c r="B87" s="43"/>
      <c r="C87" s="43"/>
      <c r="D87" s="43"/>
      <c r="E87" s="43"/>
      <c r="F87" s="43"/>
      <c r="G87" s="83"/>
      <c r="H87" s="83"/>
      <c r="I87" s="83"/>
      <c r="J87" s="83"/>
      <c r="K87" s="83"/>
      <c r="L87" s="83"/>
      <c r="M87" s="83"/>
      <c r="N87" s="83"/>
      <c r="O87" s="83"/>
      <c r="P87" s="83"/>
      <c r="Q87" s="83"/>
      <c r="R87" s="83"/>
      <c r="S87" s="43"/>
      <c r="T87" s="43"/>
      <c r="U87" s="43"/>
      <c r="V87" s="43"/>
      <c r="W87" s="43"/>
      <c r="X87" s="43"/>
      <c r="Y87" s="43"/>
      <c r="Z87" s="43"/>
      <c r="AA87" s="43"/>
      <c r="AB87" s="83"/>
      <c r="AC87" s="83"/>
    </row>
    <row r="88" spans="1:29" ht="15.75" customHeight="1">
      <c r="A88" s="43"/>
      <c r="B88" s="43"/>
      <c r="C88" s="43"/>
      <c r="D88" s="43"/>
      <c r="E88" s="43"/>
      <c r="F88" s="43"/>
      <c r="G88" s="83"/>
      <c r="H88" s="83"/>
      <c r="I88" s="83"/>
      <c r="J88" s="83"/>
      <c r="K88" s="83"/>
      <c r="L88" s="83"/>
      <c r="M88" s="83"/>
      <c r="N88" s="83"/>
      <c r="O88" s="83"/>
      <c r="P88" s="83"/>
      <c r="Q88" s="83"/>
      <c r="R88" s="83"/>
      <c r="S88" s="43"/>
      <c r="T88" s="43"/>
      <c r="U88" s="43"/>
      <c r="V88" s="43"/>
      <c r="W88" s="43"/>
      <c r="X88" s="43"/>
      <c r="Y88" s="43"/>
      <c r="Z88" s="43"/>
      <c r="AA88" s="43"/>
      <c r="AB88" s="83"/>
      <c r="AC88" s="83"/>
    </row>
    <row r="89" spans="1:29" ht="15.75" customHeight="1">
      <c r="A89" s="43"/>
      <c r="B89" s="43"/>
      <c r="C89" s="43"/>
      <c r="D89" s="43"/>
      <c r="E89" s="43"/>
      <c r="F89" s="43"/>
      <c r="G89" s="83"/>
      <c r="H89" s="83"/>
      <c r="I89" s="83"/>
      <c r="J89" s="83"/>
      <c r="K89" s="83"/>
      <c r="L89" s="83"/>
      <c r="M89" s="83"/>
      <c r="N89" s="83"/>
      <c r="O89" s="83"/>
      <c r="P89" s="83"/>
      <c r="Q89" s="83"/>
      <c r="R89" s="83"/>
      <c r="S89" s="43"/>
      <c r="T89" s="43"/>
      <c r="U89" s="43"/>
      <c r="V89" s="43"/>
      <c r="W89" s="43"/>
      <c r="X89" s="43"/>
      <c r="Y89" s="43"/>
      <c r="Z89" s="43"/>
      <c r="AA89" s="43"/>
      <c r="AB89" s="83"/>
      <c r="AC89" s="83"/>
    </row>
    <row r="90" spans="1:29" ht="15.75" customHeight="1">
      <c r="A90" s="43"/>
      <c r="B90" s="43"/>
      <c r="C90" s="43"/>
      <c r="D90" s="43"/>
      <c r="E90" s="43"/>
      <c r="F90" s="43"/>
      <c r="G90" s="83"/>
      <c r="H90" s="83"/>
      <c r="I90" s="83"/>
      <c r="J90" s="83"/>
      <c r="K90" s="83"/>
      <c r="L90" s="83"/>
      <c r="M90" s="83"/>
      <c r="N90" s="83"/>
      <c r="O90" s="83"/>
      <c r="P90" s="83"/>
      <c r="Q90" s="83"/>
      <c r="R90" s="83"/>
      <c r="S90" s="43"/>
      <c r="T90" s="43"/>
      <c r="U90" s="43"/>
      <c r="V90" s="43"/>
      <c r="W90" s="43"/>
      <c r="X90" s="43"/>
      <c r="Y90" s="43"/>
      <c r="Z90" s="43"/>
      <c r="AA90" s="43"/>
      <c r="AB90" s="83"/>
      <c r="AC90" s="83"/>
    </row>
    <row r="91" spans="1:29" ht="15.75" customHeight="1">
      <c r="A91" s="43"/>
      <c r="B91" s="43"/>
      <c r="C91" s="43"/>
      <c r="D91" s="43"/>
      <c r="E91" s="43"/>
      <c r="F91" s="43"/>
      <c r="G91" s="83"/>
      <c r="H91" s="83"/>
      <c r="I91" s="83"/>
      <c r="J91" s="83"/>
      <c r="K91" s="83"/>
      <c r="L91" s="83"/>
      <c r="M91" s="83"/>
      <c r="N91" s="83"/>
      <c r="O91" s="83"/>
      <c r="P91" s="83"/>
      <c r="Q91" s="83"/>
      <c r="R91" s="83"/>
      <c r="S91" s="43"/>
      <c r="T91" s="43"/>
      <c r="U91" s="43"/>
      <c r="V91" s="43"/>
      <c r="W91" s="43"/>
      <c r="X91" s="43"/>
      <c r="Y91" s="43"/>
      <c r="Z91" s="43"/>
      <c r="AA91" s="43"/>
      <c r="AB91" s="83"/>
      <c r="AC91" s="83"/>
    </row>
    <row r="92" spans="1:29" ht="15.75" customHeight="1">
      <c r="A92" s="43"/>
      <c r="B92" s="43"/>
      <c r="C92" s="43"/>
      <c r="D92" s="43"/>
      <c r="E92" s="43"/>
      <c r="F92" s="43"/>
      <c r="G92" s="83"/>
      <c r="H92" s="83"/>
      <c r="I92" s="83"/>
      <c r="J92" s="83"/>
      <c r="K92" s="83"/>
      <c r="L92" s="83"/>
      <c r="M92" s="83"/>
      <c r="N92" s="83"/>
      <c r="O92" s="83"/>
      <c r="P92" s="83"/>
      <c r="Q92" s="83"/>
      <c r="R92" s="83"/>
      <c r="S92" s="43"/>
      <c r="T92" s="43"/>
      <c r="U92" s="43"/>
      <c r="V92" s="43"/>
      <c r="W92" s="43"/>
      <c r="X92" s="43"/>
      <c r="Y92" s="43"/>
      <c r="Z92" s="43"/>
      <c r="AA92" s="43"/>
      <c r="AB92" s="83"/>
      <c r="AC92" s="83"/>
    </row>
    <row r="93" spans="1:29" ht="15.75" customHeight="1">
      <c r="A93" s="43"/>
      <c r="B93" s="43"/>
      <c r="C93" s="43"/>
      <c r="D93" s="43"/>
      <c r="E93" s="43"/>
      <c r="F93" s="43"/>
      <c r="G93" s="83"/>
      <c r="H93" s="83"/>
      <c r="I93" s="83"/>
      <c r="J93" s="83"/>
      <c r="K93" s="83"/>
      <c r="L93" s="83"/>
      <c r="M93" s="83"/>
      <c r="N93" s="83"/>
      <c r="O93" s="83"/>
      <c r="P93" s="83"/>
      <c r="Q93" s="83"/>
      <c r="R93" s="83"/>
      <c r="S93" s="43"/>
      <c r="T93" s="43"/>
      <c r="U93" s="43"/>
      <c r="V93" s="43"/>
      <c r="W93" s="43"/>
      <c r="X93" s="43"/>
      <c r="Y93" s="43"/>
      <c r="Z93" s="43"/>
      <c r="AA93" s="43"/>
      <c r="AB93" s="83"/>
      <c r="AC93" s="83"/>
    </row>
    <row r="94" spans="1:29" ht="15.75" customHeight="1">
      <c r="A94" s="43"/>
      <c r="B94" s="43"/>
      <c r="C94" s="43"/>
      <c r="D94" s="43"/>
      <c r="E94" s="43"/>
      <c r="F94" s="43"/>
      <c r="G94" s="83"/>
      <c r="H94" s="83"/>
      <c r="I94" s="83"/>
      <c r="J94" s="83"/>
      <c r="K94" s="83"/>
      <c r="L94" s="83"/>
      <c r="M94" s="83"/>
      <c r="N94" s="83"/>
      <c r="O94" s="83"/>
      <c r="P94" s="83"/>
      <c r="Q94" s="83"/>
      <c r="R94" s="83"/>
      <c r="S94" s="43"/>
      <c r="T94" s="43"/>
      <c r="U94" s="43"/>
      <c r="V94" s="43"/>
      <c r="W94" s="43"/>
      <c r="X94" s="43"/>
      <c r="Y94" s="43"/>
      <c r="Z94" s="43"/>
      <c r="AA94" s="43"/>
      <c r="AB94" s="83"/>
      <c r="AC94" s="83"/>
    </row>
    <row r="95" spans="1:29" ht="15.75" customHeight="1">
      <c r="A95" s="43"/>
      <c r="B95" s="43"/>
      <c r="C95" s="43"/>
      <c r="D95" s="43"/>
      <c r="E95" s="43"/>
      <c r="F95" s="43"/>
      <c r="G95" s="83"/>
      <c r="H95" s="83"/>
      <c r="I95" s="83"/>
      <c r="J95" s="83"/>
      <c r="K95" s="83"/>
      <c r="L95" s="83"/>
      <c r="M95" s="83"/>
      <c r="N95" s="83"/>
      <c r="O95" s="83"/>
      <c r="P95" s="83"/>
      <c r="Q95" s="83"/>
      <c r="R95" s="83"/>
      <c r="S95" s="43"/>
      <c r="T95" s="43"/>
      <c r="U95" s="43"/>
      <c r="V95" s="43"/>
      <c r="W95" s="43"/>
      <c r="X95" s="43"/>
      <c r="Y95" s="43"/>
      <c r="Z95" s="43"/>
      <c r="AA95" s="43"/>
      <c r="AB95" s="83"/>
      <c r="AC95" s="83"/>
    </row>
    <row r="96" spans="1:29" ht="15.75" customHeight="1">
      <c r="A96" s="43"/>
      <c r="B96" s="43"/>
      <c r="C96" s="43"/>
      <c r="D96" s="43"/>
      <c r="E96" s="43"/>
      <c r="F96" s="43"/>
      <c r="G96" s="83"/>
      <c r="H96" s="83"/>
      <c r="I96" s="83"/>
      <c r="J96" s="83"/>
      <c r="K96" s="83"/>
      <c r="L96" s="83"/>
      <c r="M96" s="83"/>
      <c r="N96" s="83"/>
      <c r="O96" s="83"/>
      <c r="P96" s="83"/>
      <c r="Q96" s="83"/>
      <c r="R96" s="83"/>
      <c r="S96" s="43"/>
      <c r="T96" s="43"/>
      <c r="U96" s="43"/>
      <c r="V96" s="43"/>
      <c r="W96" s="43"/>
      <c r="X96" s="43"/>
      <c r="Y96" s="43"/>
      <c r="Z96" s="43"/>
      <c r="AA96" s="43"/>
      <c r="AB96" s="83"/>
      <c r="AC96" s="83"/>
    </row>
    <row r="97" spans="1:29" ht="15.75" customHeight="1">
      <c r="A97" s="43"/>
      <c r="B97" s="43"/>
      <c r="C97" s="43"/>
      <c r="D97" s="43"/>
      <c r="E97" s="43"/>
      <c r="F97" s="43"/>
      <c r="G97" s="83"/>
      <c r="H97" s="83"/>
      <c r="I97" s="83"/>
      <c r="J97" s="83"/>
      <c r="K97" s="83"/>
      <c r="L97" s="83"/>
      <c r="M97" s="83"/>
      <c r="N97" s="83"/>
      <c r="O97" s="83"/>
      <c r="P97" s="83"/>
      <c r="Q97" s="83"/>
      <c r="R97" s="83"/>
      <c r="S97" s="43"/>
      <c r="T97" s="43"/>
      <c r="U97" s="43"/>
      <c r="V97" s="43"/>
      <c r="W97" s="43"/>
      <c r="X97" s="43"/>
      <c r="Y97" s="43"/>
      <c r="Z97" s="43"/>
      <c r="AA97" s="43"/>
      <c r="AB97" s="83"/>
      <c r="AC97" s="83"/>
    </row>
    <row r="98" spans="1:29" ht="15.75" customHeight="1">
      <c r="A98" s="43"/>
      <c r="B98" s="43"/>
      <c r="C98" s="43"/>
      <c r="D98" s="43"/>
      <c r="E98" s="43"/>
      <c r="F98" s="43"/>
      <c r="G98" s="83"/>
      <c r="H98" s="83"/>
      <c r="I98" s="83"/>
      <c r="J98" s="83"/>
      <c r="K98" s="83"/>
      <c r="L98" s="83"/>
      <c r="M98" s="83"/>
      <c r="N98" s="83"/>
      <c r="O98" s="83"/>
      <c r="P98" s="83"/>
      <c r="Q98" s="83"/>
      <c r="R98" s="83"/>
      <c r="S98" s="43"/>
      <c r="T98" s="43"/>
      <c r="U98" s="43"/>
      <c r="V98" s="43"/>
      <c r="W98" s="43"/>
      <c r="X98" s="43"/>
      <c r="Y98" s="43"/>
      <c r="Z98" s="43"/>
      <c r="AA98" s="43"/>
      <c r="AB98" s="83"/>
      <c r="AC98" s="83"/>
    </row>
    <row r="99" spans="1:29" ht="15.75" customHeight="1">
      <c r="A99" s="43"/>
      <c r="B99" s="43"/>
      <c r="C99" s="43"/>
      <c r="D99" s="43"/>
      <c r="E99" s="43"/>
      <c r="F99" s="43"/>
      <c r="G99" s="83"/>
      <c r="H99" s="83"/>
      <c r="I99" s="83"/>
      <c r="J99" s="83"/>
      <c r="K99" s="83"/>
      <c r="L99" s="83"/>
      <c r="M99" s="83"/>
      <c r="N99" s="83"/>
      <c r="O99" s="83"/>
      <c r="P99" s="83"/>
      <c r="Q99" s="83"/>
      <c r="R99" s="83"/>
      <c r="S99" s="43"/>
      <c r="T99" s="43"/>
      <c r="U99" s="43"/>
      <c r="V99" s="43"/>
      <c r="W99" s="43"/>
      <c r="X99" s="43"/>
      <c r="Y99" s="43"/>
      <c r="Z99" s="43"/>
      <c r="AA99" s="43"/>
      <c r="AB99" s="83"/>
      <c r="AC99" s="83"/>
    </row>
    <row r="100" spans="1:29" ht="15.75" customHeight="1">
      <c r="A100" s="43"/>
      <c r="B100" s="43"/>
      <c r="C100" s="43"/>
      <c r="D100" s="43"/>
      <c r="E100" s="43"/>
      <c r="F100" s="43"/>
      <c r="G100" s="83"/>
      <c r="H100" s="83"/>
      <c r="I100" s="83"/>
      <c r="J100" s="83"/>
      <c r="K100" s="83"/>
      <c r="L100" s="83"/>
      <c r="M100" s="83"/>
      <c r="N100" s="83"/>
      <c r="O100" s="83"/>
      <c r="P100" s="83"/>
      <c r="Q100" s="83"/>
      <c r="R100" s="83"/>
      <c r="S100" s="43"/>
      <c r="T100" s="43"/>
      <c r="U100" s="43"/>
      <c r="V100" s="43"/>
      <c r="W100" s="43"/>
      <c r="X100" s="43"/>
      <c r="Y100" s="43"/>
      <c r="Z100" s="43"/>
      <c r="AA100" s="43"/>
      <c r="AB100" s="83"/>
      <c r="AC100" s="83"/>
    </row>
    <row r="101" spans="1:29" ht="15.75" customHeight="1">
      <c r="A101" s="43"/>
      <c r="B101" s="43"/>
      <c r="C101" s="43"/>
      <c r="D101" s="43"/>
      <c r="E101" s="43"/>
      <c r="F101" s="43"/>
      <c r="G101" s="83"/>
      <c r="H101" s="83"/>
      <c r="I101" s="83"/>
      <c r="J101" s="83"/>
      <c r="K101" s="83"/>
      <c r="L101" s="83"/>
      <c r="M101" s="83"/>
      <c r="N101" s="83"/>
      <c r="O101" s="83"/>
      <c r="P101" s="83"/>
      <c r="Q101" s="83"/>
      <c r="R101" s="83"/>
      <c r="S101" s="43"/>
      <c r="T101" s="43"/>
      <c r="U101" s="43"/>
      <c r="V101" s="43"/>
      <c r="W101" s="43"/>
      <c r="X101" s="43"/>
      <c r="Y101" s="43"/>
      <c r="Z101" s="43"/>
      <c r="AA101" s="43"/>
      <c r="AB101" s="83"/>
      <c r="AC101" s="83"/>
    </row>
    <row r="102" spans="1:29" ht="15.75" customHeight="1">
      <c r="A102" s="43"/>
      <c r="B102" s="43"/>
      <c r="C102" s="43"/>
      <c r="D102" s="43"/>
      <c r="E102" s="43"/>
      <c r="F102" s="43"/>
      <c r="G102" s="83"/>
      <c r="H102" s="83"/>
      <c r="I102" s="83"/>
      <c r="J102" s="83"/>
      <c r="K102" s="83"/>
      <c r="L102" s="83"/>
      <c r="M102" s="83"/>
      <c r="N102" s="83"/>
      <c r="O102" s="83"/>
      <c r="P102" s="83"/>
      <c r="Q102" s="83"/>
      <c r="R102" s="83"/>
      <c r="S102" s="43"/>
      <c r="T102" s="43"/>
      <c r="U102" s="43"/>
      <c r="V102" s="43"/>
      <c r="W102" s="43"/>
      <c r="X102" s="43"/>
      <c r="Y102" s="43"/>
      <c r="Z102" s="43"/>
      <c r="AA102" s="43"/>
      <c r="AB102" s="83"/>
      <c r="AC102" s="83"/>
    </row>
    <row r="103" spans="1:29" ht="15.75" customHeight="1">
      <c r="A103" s="43"/>
      <c r="B103" s="43"/>
      <c r="C103" s="43"/>
      <c r="D103" s="43"/>
      <c r="E103" s="43"/>
      <c r="F103" s="43"/>
      <c r="G103" s="83"/>
      <c r="H103" s="83"/>
      <c r="I103" s="83"/>
      <c r="J103" s="83"/>
      <c r="K103" s="83"/>
      <c r="L103" s="83"/>
      <c r="M103" s="83"/>
      <c r="N103" s="83"/>
      <c r="O103" s="83"/>
      <c r="P103" s="83"/>
      <c r="Q103" s="83"/>
      <c r="R103" s="83"/>
      <c r="S103" s="43"/>
      <c r="T103" s="43"/>
      <c r="U103" s="43"/>
      <c r="V103" s="43"/>
      <c r="W103" s="43"/>
      <c r="X103" s="43"/>
      <c r="Y103" s="43"/>
      <c r="Z103" s="43"/>
      <c r="AA103" s="43"/>
      <c r="AB103" s="83"/>
      <c r="AC103" s="83"/>
    </row>
    <row r="104" spans="1:29" ht="15.75" customHeight="1">
      <c r="A104" s="43"/>
      <c r="B104" s="43"/>
      <c r="C104" s="43"/>
      <c r="D104" s="43"/>
      <c r="E104" s="43"/>
      <c r="F104" s="43"/>
      <c r="G104" s="83"/>
      <c r="H104" s="83"/>
      <c r="I104" s="83"/>
      <c r="J104" s="83"/>
      <c r="K104" s="83"/>
      <c r="L104" s="83"/>
      <c r="M104" s="83"/>
      <c r="N104" s="83"/>
      <c r="O104" s="83"/>
      <c r="P104" s="83"/>
      <c r="Q104" s="83"/>
      <c r="R104" s="83"/>
      <c r="S104" s="43"/>
      <c r="T104" s="43"/>
      <c r="U104" s="43"/>
      <c r="V104" s="43"/>
      <c r="W104" s="43"/>
      <c r="X104" s="43"/>
      <c r="Y104" s="43"/>
      <c r="Z104" s="43"/>
      <c r="AA104" s="43"/>
      <c r="AB104" s="83"/>
      <c r="AC104" s="83"/>
    </row>
    <row r="105" spans="1:29" ht="15.75" customHeight="1">
      <c r="A105" s="43"/>
      <c r="B105" s="43"/>
      <c r="C105" s="43"/>
      <c r="D105" s="43"/>
      <c r="E105" s="43"/>
      <c r="F105" s="43"/>
      <c r="G105" s="83"/>
      <c r="H105" s="83"/>
      <c r="I105" s="83"/>
      <c r="J105" s="83"/>
      <c r="K105" s="83"/>
      <c r="L105" s="83"/>
      <c r="M105" s="83"/>
      <c r="N105" s="83"/>
      <c r="O105" s="83"/>
      <c r="P105" s="83"/>
      <c r="Q105" s="83"/>
      <c r="R105" s="83"/>
      <c r="S105" s="43"/>
      <c r="T105" s="43"/>
      <c r="U105" s="43"/>
      <c r="V105" s="43"/>
      <c r="W105" s="43"/>
      <c r="X105" s="43"/>
      <c r="Y105" s="43"/>
      <c r="Z105" s="43"/>
      <c r="AA105" s="43"/>
      <c r="AB105" s="83"/>
      <c r="AC105" s="83"/>
    </row>
    <row r="106" spans="1:29" ht="15.75" customHeight="1">
      <c r="A106" s="43"/>
      <c r="B106" s="43"/>
      <c r="C106" s="43"/>
      <c r="D106" s="43"/>
      <c r="E106" s="43"/>
      <c r="F106" s="43"/>
      <c r="G106" s="83"/>
      <c r="H106" s="83"/>
      <c r="I106" s="83"/>
      <c r="J106" s="83"/>
      <c r="K106" s="83"/>
      <c r="L106" s="83"/>
      <c r="M106" s="83"/>
      <c r="N106" s="83"/>
      <c r="O106" s="83"/>
      <c r="P106" s="83"/>
      <c r="Q106" s="83"/>
      <c r="R106" s="83"/>
      <c r="S106" s="43"/>
      <c r="T106" s="43"/>
      <c r="U106" s="43"/>
      <c r="V106" s="43"/>
      <c r="W106" s="43"/>
      <c r="X106" s="43"/>
      <c r="Y106" s="43"/>
      <c r="Z106" s="43"/>
      <c r="AA106" s="43"/>
      <c r="AB106" s="83"/>
      <c r="AC106" s="83"/>
    </row>
    <row r="107" spans="1:29" ht="15.75" customHeight="1">
      <c r="A107" s="43"/>
      <c r="B107" s="43"/>
      <c r="C107" s="43"/>
      <c r="D107" s="43"/>
      <c r="E107" s="43"/>
      <c r="F107" s="43"/>
      <c r="G107" s="83"/>
      <c r="H107" s="83"/>
      <c r="I107" s="83"/>
      <c r="J107" s="83"/>
      <c r="K107" s="83"/>
      <c r="L107" s="83"/>
      <c r="M107" s="83"/>
      <c r="N107" s="83"/>
      <c r="O107" s="83"/>
      <c r="P107" s="83"/>
      <c r="Q107" s="83"/>
      <c r="R107" s="83"/>
      <c r="S107" s="43"/>
      <c r="T107" s="43"/>
      <c r="U107" s="43"/>
      <c r="V107" s="43"/>
      <c r="W107" s="43"/>
      <c r="X107" s="43"/>
      <c r="Y107" s="43"/>
      <c r="Z107" s="43"/>
      <c r="AA107" s="43"/>
      <c r="AB107" s="83"/>
      <c r="AC107" s="83"/>
    </row>
    <row r="108" spans="1:29" ht="15.75" customHeight="1">
      <c r="A108" s="43"/>
      <c r="B108" s="43"/>
      <c r="C108" s="43"/>
      <c r="D108" s="43"/>
      <c r="E108" s="43"/>
      <c r="F108" s="43"/>
      <c r="G108" s="83"/>
      <c r="H108" s="83"/>
      <c r="I108" s="83"/>
      <c r="J108" s="83"/>
      <c r="K108" s="83"/>
      <c r="L108" s="83"/>
      <c r="M108" s="83"/>
      <c r="N108" s="83"/>
      <c r="O108" s="83"/>
      <c r="P108" s="83"/>
      <c r="Q108" s="83"/>
      <c r="R108" s="83"/>
      <c r="S108" s="43"/>
      <c r="T108" s="43"/>
      <c r="U108" s="43"/>
      <c r="V108" s="43"/>
      <c r="W108" s="43"/>
      <c r="X108" s="43"/>
      <c r="Y108" s="43"/>
      <c r="Z108" s="43"/>
      <c r="AA108" s="43"/>
      <c r="AB108" s="83"/>
      <c r="AC108" s="83"/>
    </row>
    <row r="109" spans="1:29" ht="15.75" customHeight="1">
      <c r="A109" s="43"/>
      <c r="B109" s="43"/>
      <c r="C109" s="43"/>
      <c r="D109" s="43"/>
      <c r="E109" s="43"/>
      <c r="F109" s="43"/>
      <c r="G109" s="83"/>
      <c r="H109" s="83"/>
      <c r="I109" s="83"/>
      <c r="J109" s="83"/>
      <c r="K109" s="83"/>
      <c r="L109" s="83"/>
      <c r="M109" s="83"/>
      <c r="N109" s="83"/>
      <c r="O109" s="83"/>
      <c r="P109" s="83"/>
      <c r="Q109" s="83"/>
      <c r="R109" s="83"/>
      <c r="S109" s="43"/>
      <c r="T109" s="43"/>
      <c r="U109" s="43"/>
      <c r="V109" s="43"/>
      <c r="W109" s="43"/>
      <c r="X109" s="43"/>
      <c r="Y109" s="43"/>
      <c r="Z109" s="43"/>
      <c r="AA109" s="43"/>
      <c r="AB109" s="83"/>
      <c r="AC109" s="83"/>
    </row>
    <row r="110" spans="1:29" ht="15.75" customHeight="1">
      <c r="A110" s="43"/>
      <c r="B110" s="43"/>
      <c r="C110" s="43"/>
      <c r="D110" s="43"/>
      <c r="E110" s="43"/>
      <c r="F110" s="43"/>
      <c r="G110" s="83"/>
      <c r="H110" s="83"/>
      <c r="I110" s="83"/>
      <c r="J110" s="83"/>
      <c r="K110" s="83"/>
      <c r="L110" s="83"/>
      <c r="M110" s="83"/>
      <c r="N110" s="83"/>
      <c r="O110" s="83"/>
      <c r="P110" s="83"/>
      <c r="Q110" s="83"/>
      <c r="R110" s="83"/>
      <c r="S110" s="43"/>
      <c r="T110" s="43"/>
      <c r="U110" s="43"/>
      <c r="V110" s="43"/>
      <c r="W110" s="43"/>
      <c r="X110" s="43"/>
      <c r="Y110" s="43"/>
      <c r="Z110" s="43"/>
      <c r="AA110" s="43"/>
      <c r="AB110" s="83"/>
      <c r="AC110" s="83"/>
    </row>
    <row r="111" spans="1:29" ht="15.75" customHeight="1">
      <c r="A111" s="43"/>
      <c r="B111" s="43"/>
      <c r="C111" s="43"/>
      <c r="D111" s="43"/>
      <c r="E111" s="43"/>
      <c r="F111" s="43"/>
      <c r="G111" s="83"/>
      <c r="H111" s="83"/>
      <c r="I111" s="83"/>
      <c r="J111" s="83"/>
      <c r="K111" s="83"/>
      <c r="L111" s="83"/>
      <c r="M111" s="83"/>
      <c r="N111" s="83"/>
      <c r="O111" s="83"/>
      <c r="P111" s="83"/>
      <c r="Q111" s="83"/>
      <c r="R111" s="83"/>
      <c r="S111" s="43"/>
      <c r="T111" s="43"/>
      <c r="U111" s="43"/>
      <c r="V111" s="43"/>
      <c r="W111" s="43"/>
      <c r="X111" s="43"/>
      <c r="Y111" s="43"/>
      <c r="Z111" s="43"/>
      <c r="AA111" s="43"/>
      <c r="AB111" s="83"/>
      <c r="AC111" s="83"/>
    </row>
    <row r="112" spans="1:29" ht="15.75" customHeight="1">
      <c r="A112" s="43"/>
      <c r="B112" s="43"/>
      <c r="C112" s="43"/>
      <c r="D112" s="43"/>
      <c r="E112" s="43"/>
      <c r="F112" s="43"/>
      <c r="G112" s="83"/>
      <c r="H112" s="83"/>
      <c r="I112" s="83"/>
      <c r="J112" s="83"/>
      <c r="K112" s="83"/>
      <c r="L112" s="83"/>
      <c r="M112" s="83"/>
      <c r="N112" s="83"/>
      <c r="O112" s="83"/>
      <c r="P112" s="83"/>
      <c r="Q112" s="83"/>
      <c r="R112" s="83"/>
      <c r="S112" s="43"/>
      <c r="T112" s="43"/>
      <c r="U112" s="43"/>
      <c r="V112" s="43"/>
      <c r="W112" s="43"/>
      <c r="X112" s="43"/>
      <c r="Y112" s="43"/>
      <c r="Z112" s="43"/>
      <c r="AA112" s="43"/>
      <c r="AB112" s="83"/>
      <c r="AC112" s="83"/>
    </row>
    <row r="113" spans="1:29" ht="15.75" customHeight="1">
      <c r="A113" s="43"/>
      <c r="B113" s="43"/>
      <c r="C113" s="43"/>
      <c r="D113" s="43"/>
      <c r="E113" s="43"/>
      <c r="F113" s="43"/>
      <c r="G113" s="83"/>
      <c r="H113" s="83"/>
      <c r="I113" s="83"/>
      <c r="J113" s="83"/>
      <c r="K113" s="83"/>
      <c r="L113" s="83"/>
      <c r="M113" s="83"/>
      <c r="N113" s="83"/>
      <c r="O113" s="83"/>
      <c r="P113" s="83"/>
      <c r="Q113" s="83"/>
      <c r="R113" s="83"/>
      <c r="S113" s="43"/>
      <c r="T113" s="43"/>
      <c r="U113" s="43"/>
      <c r="V113" s="43"/>
      <c r="W113" s="43"/>
      <c r="X113" s="43"/>
      <c r="Y113" s="43"/>
      <c r="Z113" s="43"/>
      <c r="AA113" s="43"/>
      <c r="AB113" s="83"/>
      <c r="AC113" s="83"/>
    </row>
    <row r="114" spans="1:29" ht="15.75" customHeight="1">
      <c r="A114" s="43"/>
      <c r="B114" s="43"/>
      <c r="C114" s="43"/>
      <c r="D114" s="43"/>
      <c r="E114" s="43"/>
      <c r="F114" s="43"/>
      <c r="G114" s="83"/>
      <c r="H114" s="83"/>
      <c r="I114" s="83"/>
      <c r="J114" s="83"/>
      <c r="K114" s="83"/>
      <c r="L114" s="83"/>
      <c r="M114" s="83"/>
      <c r="N114" s="83"/>
      <c r="O114" s="83"/>
      <c r="P114" s="83"/>
      <c r="Q114" s="83"/>
      <c r="R114" s="83"/>
      <c r="S114" s="43"/>
      <c r="T114" s="43"/>
      <c r="U114" s="43"/>
      <c r="V114" s="43"/>
      <c r="W114" s="43"/>
      <c r="X114" s="43"/>
      <c r="Y114" s="43"/>
      <c r="Z114" s="43"/>
      <c r="AA114" s="43"/>
      <c r="AB114" s="83"/>
      <c r="AC114" s="83"/>
    </row>
    <row r="115" spans="1:29" ht="15.75" customHeight="1">
      <c r="A115" s="43"/>
      <c r="B115" s="43"/>
      <c r="C115" s="43"/>
      <c r="D115" s="43"/>
      <c r="E115" s="43"/>
      <c r="F115" s="43"/>
      <c r="G115" s="83"/>
      <c r="H115" s="83"/>
      <c r="I115" s="83"/>
      <c r="J115" s="83"/>
      <c r="K115" s="83"/>
      <c r="L115" s="83"/>
      <c r="M115" s="83"/>
      <c r="N115" s="83"/>
      <c r="O115" s="83"/>
      <c r="P115" s="83"/>
      <c r="Q115" s="83"/>
      <c r="R115" s="83"/>
      <c r="S115" s="43"/>
      <c r="T115" s="43"/>
      <c r="U115" s="43"/>
      <c r="V115" s="43"/>
      <c r="W115" s="43"/>
      <c r="X115" s="43"/>
      <c r="Y115" s="43"/>
      <c r="Z115" s="43"/>
      <c r="AA115" s="43"/>
      <c r="AB115" s="83"/>
      <c r="AC115" s="83"/>
    </row>
    <row r="116" spans="1:29" ht="15.75" customHeight="1">
      <c r="A116" s="43"/>
      <c r="B116" s="43"/>
      <c r="C116" s="43"/>
      <c r="D116" s="43"/>
      <c r="E116" s="43"/>
      <c r="F116" s="43"/>
      <c r="G116" s="83"/>
      <c r="H116" s="83"/>
      <c r="I116" s="83"/>
      <c r="J116" s="83"/>
      <c r="K116" s="83"/>
      <c r="L116" s="83"/>
      <c r="M116" s="83"/>
      <c r="N116" s="83"/>
      <c r="O116" s="83"/>
      <c r="P116" s="83"/>
      <c r="Q116" s="83"/>
      <c r="R116" s="83"/>
      <c r="S116" s="43"/>
      <c r="T116" s="43"/>
      <c r="U116" s="43"/>
      <c r="V116" s="43"/>
      <c r="W116" s="43"/>
      <c r="X116" s="43"/>
      <c r="Y116" s="43"/>
      <c r="Z116" s="43"/>
      <c r="AA116" s="43"/>
      <c r="AB116" s="83"/>
      <c r="AC116" s="83"/>
    </row>
    <row r="117" spans="1:29" ht="15.75" customHeight="1">
      <c r="A117" s="43"/>
      <c r="B117" s="43"/>
      <c r="C117" s="43"/>
      <c r="D117" s="43"/>
      <c r="E117" s="43"/>
      <c r="F117" s="43"/>
      <c r="G117" s="83"/>
      <c r="H117" s="83"/>
      <c r="I117" s="83"/>
      <c r="J117" s="83"/>
      <c r="K117" s="83"/>
      <c r="L117" s="83"/>
      <c r="M117" s="83"/>
      <c r="N117" s="83"/>
      <c r="O117" s="83"/>
      <c r="P117" s="83"/>
      <c r="Q117" s="83"/>
      <c r="R117" s="83"/>
      <c r="S117" s="43"/>
      <c r="T117" s="43"/>
      <c r="U117" s="43"/>
      <c r="V117" s="43"/>
      <c r="W117" s="43"/>
      <c r="X117" s="43"/>
      <c r="Y117" s="43"/>
      <c r="Z117" s="43"/>
      <c r="AA117" s="43"/>
      <c r="AB117" s="83"/>
      <c r="AC117" s="83"/>
    </row>
    <row r="118" spans="1:29" ht="15.75" customHeight="1">
      <c r="A118" s="43"/>
      <c r="B118" s="43"/>
      <c r="C118" s="43"/>
      <c r="D118" s="43"/>
      <c r="E118" s="43"/>
      <c r="F118" s="43"/>
      <c r="G118" s="83"/>
      <c r="H118" s="83"/>
      <c r="I118" s="83"/>
      <c r="J118" s="83"/>
      <c r="K118" s="83"/>
      <c r="L118" s="83"/>
      <c r="M118" s="83"/>
      <c r="N118" s="83"/>
      <c r="O118" s="83"/>
      <c r="P118" s="83"/>
      <c r="Q118" s="83"/>
      <c r="R118" s="83"/>
      <c r="S118" s="43"/>
      <c r="T118" s="43"/>
      <c r="U118" s="43"/>
      <c r="V118" s="43"/>
      <c r="W118" s="43"/>
      <c r="X118" s="43"/>
      <c r="Y118" s="43"/>
      <c r="Z118" s="43"/>
      <c r="AA118" s="43"/>
      <c r="AB118" s="83"/>
      <c r="AC118" s="83"/>
    </row>
    <row r="119" spans="1:29" ht="15.75" customHeight="1">
      <c r="A119" s="43"/>
      <c r="B119" s="43"/>
      <c r="C119" s="43"/>
      <c r="D119" s="43"/>
      <c r="E119" s="43"/>
      <c r="F119" s="43"/>
      <c r="G119" s="83"/>
      <c r="H119" s="83"/>
      <c r="I119" s="83"/>
      <c r="J119" s="83"/>
      <c r="K119" s="83"/>
      <c r="L119" s="83"/>
      <c r="M119" s="83"/>
      <c r="N119" s="83"/>
      <c r="O119" s="83"/>
      <c r="P119" s="83"/>
      <c r="Q119" s="83"/>
      <c r="R119" s="83"/>
      <c r="S119" s="43"/>
      <c r="T119" s="43"/>
      <c r="U119" s="43"/>
      <c r="V119" s="43"/>
      <c r="W119" s="43"/>
      <c r="X119" s="43"/>
      <c r="Y119" s="43"/>
      <c r="Z119" s="43"/>
      <c r="AA119" s="43"/>
      <c r="AB119" s="83"/>
      <c r="AC119" s="83"/>
    </row>
    <row r="120" spans="1:29" ht="15.75" customHeight="1">
      <c r="A120" s="43"/>
      <c r="B120" s="43"/>
      <c r="C120" s="43"/>
      <c r="D120" s="43"/>
      <c r="E120" s="43"/>
      <c r="F120" s="43"/>
      <c r="G120" s="83"/>
      <c r="H120" s="83"/>
      <c r="I120" s="83"/>
      <c r="J120" s="83"/>
      <c r="K120" s="83"/>
      <c r="L120" s="83"/>
      <c r="M120" s="83"/>
      <c r="N120" s="83"/>
      <c r="O120" s="83"/>
      <c r="P120" s="83"/>
      <c r="Q120" s="83"/>
      <c r="R120" s="83"/>
      <c r="S120" s="43"/>
      <c r="T120" s="43"/>
      <c r="U120" s="43"/>
      <c r="V120" s="43"/>
      <c r="W120" s="43"/>
      <c r="X120" s="43"/>
      <c r="Y120" s="43"/>
      <c r="Z120" s="43"/>
      <c r="AA120" s="43"/>
      <c r="AB120" s="83"/>
      <c r="AC120" s="83"/>
    </row>
    <row r="121" spans="1:29" ht="15.75" customHeight="1">
      <c r="A121" s="43"/>
      <c r="B121" s="43"/>
      <c r="C121" s="43"/>
      <c r="D121" s="43"/>
      <c r="E121" s="43"/>
      <c r="F121" s="43"/>
      <c r="G121" s="83"/>
      <c r="H121" s="83"/>
      <c r="I121" s="83"/>
      <c r="J121" s="83"/>
      <c r="K121" s="83"/>
      <c r="L121" s="83"/>
      <c r="M121" s="83"/>
      <c r="N121" s="83"/>
      <c r="O121" s="83"/>
      <c r="P121" s="83"/>
      <c r="Q121" s="83"/>
      <c r="R121" s="83"/>
      <c r="S121" s="43"/>
      <c r="T121" s="43"/>
      <c r="U121" s="43"/>
      <c r="V121" s="43"/>
      <c r="W121" s="43"/>
      <c r="X121" s="43"/>
      <c r="Y121" s="43"/>
      <c r="Z121" s="43"/>
      <c r="AA121" s="43"/>
      <c r="AB121" s="83"/>
      <c r="AC121" s="83"/>
    </row>
    <row r="122" spans="1:29" ht="15.75" customHeight="1">
      <c r="A122" s="43"/>
      <c r="B122" s="43"/>
      <c r="C122" s="43"/>
      <c r="D122" s="43"/>
      <c r="E122" s="43"/>
      <c r="F122" s="43"/>
      <c r="G122" s="83"/>
      <c r="H122" s="83"/>
      <c r="I122" s="83"/>
      <c r="J122" s="83"/>
      <c r="K122" s="83"/>
      <c r="L122" s="83"/>
      <c r="M122" s="83"/>
      <c r="N122" s="83"/>
      <c r="O122" s="83"/>
      <c r="P122" s="83"/>
      <c r="Q122" s="83"/>
      <c r="R122" s="83"/>
      <c r="S122" s="43"/>
      <c r="T122" s="43"/>
      <c r="U122" s="43"/>
      <c r="V122" s="43"/>
      <c r="W122" s="43"/>
      <c r="X122" s="43"/>
      <c r="Y122" s="43"/>
      <c r="Z122" s="43"/>
      <c r="AA122" s="43"/>
      <c r="AB122" s="83"/>
      <c r="AC122" s="83"/>
    </row>
    <row r="123" spans="1:29" ht="15.75" customHeight="1">
      <c r="A123" s="43"/>
      <c r="B123" s="43"/>
      <c r="C123" s="43"/>
      <c r="D123" s="43"/>
      <c r="E123" s="43"/>
      <c r="F123" s="43"/>
      <c r="G123" s="83"/>
      <c r="H123" s="83"/>
      <c r="I123" s="83"/>
      <c r="J123" s="83"/>
      <c r="K123" s="83"/>
      <c r="L123" s="83"/>
      <c r="M123" s="83"/>
      <c r="N123" s="83"/>
      <c r="O123" s="83"/>
      <c r="P123" s="83"/>
      <c r="Q123" s="83"/>
      <c r="R123" s="83"/>
      <c r="S123" s="43"/>
      <c r="T123" s="43"/>
      <c r="U123" s="43"/>
      <c r="V123" s="43"/>
      <c r="W123" s="43"/>
      <c r="X123" s="43"/>
      <c r="Y123" s="43"/>
      <c r="Z123" s="43"/>
      <c r="AA123" s="43"/>
      <c r="AB123" s="83"/>
      <c r="AC123" s="83"/>
    </row>
    <row r="124" spans="1:29" ht="15.75" customHeight="1">
      <c r="A124" s="43"/>
      <c r="B124" s="43"/>
      <c r="C124" s="43"/>
      <c r="D124" s="43"/>
      <c r="E124" s="43"/>
      <c r="F124" s="43"/>
      <c r="G124" s="83"/>
      <c r="H124" s="83"/>
      <c r="I124" s="83"/>
      <c r="J124" s="83"/>
      <c r="K124" s="83"/>
      <c r="L124" s="83"/>
      <c r="M124" s="83"/>
      <c r="N124" s="83"/>
      <c r="O124" s="83"/>
      <c r="P124" s="83"/>
      <c r="Q124" s="83"/>
      <c r="R124" s="83"/>
      <c r="S124" s="43"/>
      <c r="T124" s="43"/>
      <c r="U124" s="43"/>
      <c r="V124" s="43"/>
      <c r="W124" s="43"/>
      <c r="X124" s="43"/>
      <c r="Y124" s="43"/>
      <c r="Z124" s="43"/>
      <c r="AA124" s="43"/>
      <c r="AB124" s="83"/>
      <c r="AC124" s="83"/>
    </row>
    <row r="125" spans="1:29" ht="15.75" customHeight="1">
      <c r="A125" s="43"/>
      <c r="B125" s="43"/>
      <c r="C125" s="43"/>
      <c r="D125" s="43"/>
      <c r="E125" s="43"/>
      <c r="F125" s="43"/>
      <c r="G125" s="83"/>
      <c r="H125" s="83"/>
      <c r="I125" s="83"/>
      <c r="J125" s="83"/>
      <c r="K125" s="83"/>
      <c r="L125" s="83"/>
      <c r="M125" s="83"/>
      <c r="N125" s="83"/>
      <c r="O125" s="83"/>
      <c r="P125" s="83"/>
      <c r="Q125" s="83"/>
      <c r="R125" s="83"/>
      <c r="S125" s="43"/>
      <c r="T125" s="43"/>
      <c r="U125" s="43"/>
      <c r="V125" s="43"/>
      <c r="W125" s="43"/>
      <c r="X125" s="43"/>
      <c r="Y125" s="43"/>
      <c r="Z125" s="43"/>
      <c r="AA125" s="43"/>
      <c r="AB125" s="83"/>
      <c r="AC125" s="83"/>
    </row>
    <row r="126" spans="1:29" ht="15.75" customHeight="1">
      <c r="A126" s="43"/>
      <c r="B126" s="43"/>
      <c r="C126" s="43"/>
      <c r="D126" s="43"/>
      <c r="E126" s="43"/>
      <c r="F126" s="43"/>
      <c r="G126" s="83"/>
      <c r="H126" s="83"/>
      <c r="I126" s="83"/>
      <c r="J126" s="83"/>
      <c r="K126" s="83"/>
      <c r="L126" s="83"/>
      <c r="M126" s="83"/>
      <c r="N126" s="83"/>
      <c r="O126" s="83"/>
      <c r="P126" s="83"/>
      <c r="Q126" s="83"/>
      <c r="R126" s="83"/>
      <c r="S126" s="43"/>
      <c r="T126" s="43"/>
      <c r="U126" s="43"/>
      <c r="V126" s="43"/>
      <c r="W126" s="43"/>
      <c r="X126" s="43"/>
      <c r="Y126" s="43"/>
      <c r="Z126" s="43"/>
      <c r="AA126" s="43"/>
      <c r="AB126" s="83"/>
      <c r="AC126" s="83"/>
    </row>
    <row r="127" spans="1:29" ht="15.75" customHeight="1">
      <c r="A127" s="43"/>
      <c r="B127" s="43"/>
      <c r="C127" s="43"/>
      <c r="D127" s="43"/>
      <c r="E127" s="43"/>
      <c r="F127" s="43"/>
      <c r="G127" s="83"/>
      <c r="H127" s="83"/>
      <c r="I127" s="83"/>
      <c r="J127" s="83"/>
      <c r="K127" s="83"/>
      <c r="L127" s="83"/>
      <c r="M127" s="83"/>
      <c r="N127" s="83"/>
      <c r="O127" s="83"/>
      <c r="P127" s="83"/>
      <c r="Q127" s="83"/>
      <c r="R127" s="83"/>
      <c r="S127" s="43"/>
      <c r="T127" s="43"/>
      <c r="U127" s="43"/>
      <c r="V127" s="43"/>
      <c r="W127" s="43"/>
      <c r="X127" s="43"/>
      <c r="Y127" s="43"/>
      <c r="Z127" s="43"/>
      <c r="AA127" s="43"/>
      <c r="AB127" s="83"/>
      <c r="AC127" s="83"/>
    </row>
    <row r="128" spans="1:29" ht="15.75" customHeight="1">
      <c r="A128" s="43"/>
      <c r="B128" s="43"/>
      <c r="C128" s="43"/>
      <c r="D128" s="43"/>
      <c r="E128" s="43"/>
      <c r="F128" s="43"/>
      <c r="G128" s="83"/>
      <c r="H128" s="83"/>
      <c r="I128" s="83"/>
      <c r="J128" s="83"/>
      <c r="K128" s="83"/>
      <c r="L128" s="83"/>
      <c r="M128" s="83"/>
      <c r="N128" s="83"/>
      <c r="O128" s="83"/>
      <c r="P128" s="83"/>
      <c r="Q128" s="83"/>
      <c r="R128" s="83"/>
      <c r="S128" s="43"/>
      <c r="T128" s="43"/>
      <c r="U128" s="43"/>
      <c r="V128" s="43"/>
      <c r="W128" s="43"/>
      <c r="X128" s="43"/>
      <c r="Y128" s="43"/>
      <c r="Z128" s="43"/>
      <c r="AA128" s="43"/>
      <c r="AB128" s="83"/>
      <c r="AC128" s="83"/>
    </row>
    <row r="129" spans="1:29" ht="15.75" customHeight="1">
      <c r="A129" s="43"/>
      <c r="B129" s="43"/>
      <c r="C129" s="43"/>
      <c r="D129" s="43"/>
      <c r="E129" s="43"/>
      <c r="F129" s="43"/>
      <c r="G129" s="83"/>
      <c r="H129" s="83"/>
      <c r="I129" s="83"/>
      <c r="J129" s="83"/>
      <c r="K129" s="83"/>
      <c r="L129" s="83"/>
      <c r="M129" s="83"/>
      <c r="N129" s="83"/>
      <c r="O129" s="83"/>
      <c r="P129" s="83"/>
      <c r="Q129" s="83"/>
      <c r="R129" s="83"/>
      <c r="S129" s="43"/>
      <c r="T129" s="43"/>
      <c r="U129" s="43"/>
      <c r="V129" s="43"/>
      <c r="W129" s="43"/>
      <c r="X129" s="43"/>
      <c r="Y129" s="43"/>
      <c r="Z129" s="43"/>
      <c r="AA129" s="43"/>
      <c r="AB129" s="83"/>
      <c r="AC129" s="83"/>
    </row>
    <row r="130" spans="1:29" ht="15.75" customHeight="1">
      <c r="A130" s="43"/>
      <c r="B130" s="43"/>
      <c r="C130" s="43"/>
      <c r="D130" s="43"/>
      <c r="E130" s="43"/>
      <c r="F130" s="43"/>
      <c r="G130" s="83"/>
      <c r="H130" s="83"/>
      <c r="I130" s="83"/>
      <c r="J130" s="83"/>
      <c r="K130" s="83"/>
      <c r="L130" s="83"/>
      <c r="M130" s="83"/>
      <c r="N130" s="83"/>
      <c r="O130" s="83"/>
      <c r="P130" s="83"/>
      <c r="Q130" s="83"/>
      <c r="R130" s="83"/>
      <c r="S130" s="43"/>
      <c r="T130" s="43"/>
      <c r="U130" s="43"/>
      <c r="V130" s="43"/>
      <c r="W130" s="43"/>
      <c r="X130" s="43"/>
      <c r="Y130" s="43"/>
      <c r="Z130" s="43"/>
      <c r="AA130" s="43"/>
      <c r="AB130" s="83"/>
      <c r="AC130" s="83"/>
    </row>
    <row r="131" spans="1:29" ht="15.75" customHeight="1">
      <c r="A131" s="43"/>
      <c r="B131" s="43"/>
      <c r="C131" s="43"/>
      <c r="D131" s="43"/>
      <c r="E131" s="43"/>
      <c r="F131" s="43"/>
      <c r="G131" s="83"/>
      <c r="H131" s="83"/>
      <c r="I131" s="83"/>
      <c r="J131" s="83"/>
      <c r="K131" s="83"/>
      <c r="L131" s="83"/>
      <c r="M131" s="83"/>
      <c r="N131" s="83"/>
      <c r="O131" s="83"/>
      <c r="P131" s="83"/>
      <c r="Q131" s="83"/>
      <c r="R131" s="83"/>
      <c r="S131" s="43"/>
      <c r="T131" s="43"/>
      <c r="U131" s="43"/>
      <c r="V131" s="43"/>
      <c r="W131" s="43"/>
      <c r="X131" s="43"/>
      <c r="Y131" s="43"/>
      <c r="Z131" s="43"/>
      <c r="AA131" s="43"/>
      <c r="AB131" s="83"/>
      <c r="AC131" s="83"/>
    </row>
    <row r="132" spans="1:29" ht="15.75" customHeight="1">
      <c r="A132" s="43"/>
      <c r="B132" s="43"/>
      <c r="C132" s="43"/>
      <c r="D132" s="43"/>
      <c r="E132" s="43"/>
      <c r="F132" s="43"/>
      <c r="G132" s="83"/>
      <c r="H132" s="83"/>
      <c r="I132" s="83"/>
      <c r="J132" s="83"/>
      <c r="K132" s="83"/>
      <c r="L132" s="83"/>
      <c r="M132" s="83"/>
      <c r="N132" s="83"/>
      <c r="O132" s="83"/>
      <c r="P132" s="83"/>
      <c r="Q132" s="83"/>
      <c r="R132" s="83"/>
      <c r="S132" s="43"/>
      <c r="T132" s="43"/>
      <c r="U132" s="43"/>
      <c r="V132" s="43"/>
      <c r="W132" s="43"/>
      <c r="X132" s="43"/>
      <c r="Y132" s="43"/>
      <c r="Z132" s="43"/>
      <c r="AA132" s="43"/>
      <c r="AB132" s="83"/>
      <c r="AC132" s="83"/>
    </row>
    <row r="133" spans="1:29" ht="15.75" customHeight="1">
      <c r="A133" s="43"/>
      <c r="B133" s="43"/>
      <c r="C133" s="43"/>
      <c r="D133" s="43"/>
      <c r="E133" s="43"/>
      <c r="F133" s="43"/>
      <c r="G133" s="83"/>
      <c r="H133" s="83"/>
      <c r="I133" s="83"/>
      <c r="J133" s="83"/>
      <c r="K133" s="83"/>
      <c r="L133" s="83"/>
      <c r="M133" s="83"/>
      <c r="N133" s="83"/>
      <c r="O133" s="83"/>
      <c r="P133" s="83"/>
      <c r="Q133" s="83"/>
      <c r="R133" s="83"/>
      <c r="S133" s="43"/>
      <c r="T133" s="43"/>
      <c r="U133" s="43"/>
      <c r="V133" s="43"/>
      <c r="W133" s="43"/>
      <c r="X133" s="43"/>
      <c r="Y133" s="43"/>
      <c r="Z133" s="43"/>
      <c r="AA133" s="43"/>
      <c r="AB133" s="83"/>
      <c r="AC133" s="83"/>
    </row>
    <row r="134" spans="1:29" ht="15.75" customHeight="1">
      <c r="A134" s="43"/>
      <c r="B134" s="43"/>
      <c r="C134" s="43"/>
      <c r="D134" s="43"/>
      <c r="E134" s="43"/>
      <c r="F134" s="43"/>
      <c r="G134" s="83"/>
      <c r="H134" s="83"/>
      <c r="I134" s="83"/>
      <c r="J134" s="83"/>
      <c r="K134" s="83"/>
      <c r="L134" s="83"/>
      <c r="M134" s="83"/>
      <c r="N134" s="83"/>
      <c r="O134" s="83"/>
      <c r="P134" s="83"/>
      <c r="Q134" s="83"/>
      <c r="R134" s="83"/>
      <c r="S134" s="43"/>
      <c r="T134" s="43"/>
      <c r="U134" s="43"/>
      <c r="V134" s="43"/>
      <c r="W134" s="43"/>
      <c r="X134" s="43"/>
      <c r="Y134" s="43"/>
      <c r="Z134" s="43"/>
      <c r="AA134" s="43"/>
      <c r="AB134" s="83"/>
      <c r="AC134" s="83"/>
    </row>
    <row r="135" spans="1:29" ht="15.75" customHeight="1">
      <c r="A135" s="43"/>
      <c r="B135" s="43"/>
      <c r="C135" s="43"/>
      <c r="D135" s="43"/>
      <c r="E135" s="43"/>
      <c r="F135" s="43"/>
      <c r="G135" s="83"/>
      <c r="H135" s="83"/>
      <c r="I135" s="83"/>
      <c r="J135" s="83"/>
      <c r="K135" s="83"/>
      <c r="L135" s="83"/>
      <c r="M135" s="83"/>
      <c r="N135" s="83"/>
      <c r="O135" s="83"/>
      <c r="P135" s="83"/>
      <c r="Q135" s="83"/>
      <c r="R135" s="83"/>
      <c r="S135" s="43"/>
      <c r="T135" s="43"/>
      <c r="U135" s="43"/>
      <c r="V135" s="43"/>
      <c r="W135" s="43"/>
      <c r="X135" s="43"/>
      <c r="Y135" s="43"/>
      <c r="Z135" s="43"/>
      <c r="AA135" s="43"/>
      <c r="AB135" s="83"/>
      <c r="AC135" s="83"/>
    </row>
    <row r="136" spans="1:29" ht="15.75" customHeight="1">
      <c r="A136" s="43"/>
      <c r="B136" s="43"/>
      <c r="C136" s="43"/>
      <c r="D136" s="43"/>
      <c r="E136" s="43"/>
      <c r="F136" s="43"/>
      <c r="G136" s="83"/>
      <c r="H136" s="83"/>
      <c r="I136" s="83"/>
      <c r="J136" s="83"/>
      <c r="K136" s="83"/>
      <c r="L136" s="83"/>
      <c r="M136" s="83"/>
      <c r="N136" s="83"/>
      <c r="O136" s="83"/>
      <c r="P136" s="83"/>
      <c r="Q136" s="83"/>
      <c r="R136" s="83"/>
      <c r="S136" s="43"/>
      <c r="T136" s="43"/>
      <c r="U136" s="43"/>
      <c r="V136" s="43"/>
      <c r="W136" s="43"/>
      <c r="X136" s="43"/>
      <c r="Y136" s="43"/>
      <c r="Z136" s="43"/>
      <c r="AA136" s="43"/>
      <c r="AB136" s="83"/>
      <c r="AC136" s="83"/>
    </row>
    <row r="137" spans="1:29" ht="15.75" customHeight="1">
      <c r="A137" s="43"/>
      <c r="B137" s="43"/>
      <c r="C137" s="43"/>
      <c r="D137" s="43"/>
      <c r="E137" s="43"/>
      <c r="F137" s="43"/>
      <c r="G137" s="83"/>
      <c r="H137" s="83"/>
      <c r="I137" s="83"/>
      <c r="J137" s="83"/>
      <c r="K137" s="83"/>
      <c r="L137" s="83"/>
      <c r="M137" s="83"/>
      <c r="N137" s="83"/>
      <c r="O137" s="83"/>
      <c r="P137" s="83"/>
      <c r="Q137" s="83"/>
      <c r="R137" s="83"/>
      <c r="S137" s="43"/>
      <c r="T137" s="43"/>
      <c r="U137" s="43"/>
      <c r="V137" s="43"/>
      <c r="W137" s="43"/>
      <c r="X137" s="43"/>
      <c r="Y137" s="43"/>
      <c r="Z137" s="43"/>
      <c r="AA137" s="43"/>
      <c r="AB137" s="83"/>
      <c r="AC137" s="83"/>
    </row>
    <row r="138" spans="1:29" ht="15.75" customHeight="1">
      <c r="A138" s="43"/>
      <c r="B138" s="43"/>
      <c r="C138" s="43"/>
      <c r="D138" s="43"/>
      <c r="E138" s="43"/>
      <c r="F138" s="43"/>
      <c r="G138" s="83"/>
      <c r="H138" s="83"/>
      <c r="I138" s="83"/>
      <c r="J138" s="83"/>
      <c r="K138" s="83"/>
      <c r="L138" s="83"/>
      <c r="M138" s="83"/>
      <c r="N138" s="83"/>
      <c r="O138" s="83"/>
      <c r="P138" s="83"/>
      <c r="Q138" s="83"/>
      <c r="R138" s="83"/>
      <c r="S138" s="43"/>
      <c r="T138" s="43"/>
      <c r="U138" s="43"/>
      <c r="V138" s="43"/>
      <c r="W138" s="43"/>
      <c r="X138" s="43"/>
      <c r="Y138" s="43"/>
      <c r="Z138" s="43"/>
      <c r="AA138" s="43"/>
      <c r="AB138" s="83"/>
      <c r="AC138" s="83"/>
    </row>
    <row r="139" spans="1:29" ht="15.75" customHeight="1">
      <c r="A139" s="43"/>
      <c r="B139" s="43"/>
      <c r="C139" s="43"/>
      <c r="D139" s="43"/>
      <c r="E139" s="43"/>
      <c r="F139" s="43"/>
      <c r="G139" s="83"/>
      <c r="H139" s="83"/>
      <c r="I139" s="83"/>
      <c r="J139" s="83"/>
      <c r="K139" s="83"/>
      <c r="L139" s="83"/>
      <c r="M139" s="83"/>
      <c r="N139" s="83"/>
      <c r="O139" s="83"/>
      <c r="P139" s="83"/>
      <c r="Q139" s="83"/>
      <c r="R139" s="83"/>
      <c r="S139" s="43"/>
      <c r="T139" s="43"/>
      <c r="U139" s="43"/>
      <c r="V139" s="43"/>
      <c r="W139" s="43"/>
      <c r="X139" s="43"/>
      <c r="Y139" s="43"/>
      <c r="Z139" s="43"/>
      <c r="AA139" s="43"/>
      <c r="AB139" s="83"/>
      <c r="AC139" s="83"/>
    </row>
    <row r="140" spans="1:29" ht="15.75" customHeight="1">
      <c r="A140" s="43"/>
      <c r="B140" s="43"/>
      <c r="C140" s="43"/>
      <c r="D140" s="43"/>
      <c r="E140" s="43"/>
      <c r="F140" s="43"/>
      <c r="G140" s="83"/>
      <c r="H140" s="83"/>
      <c r="I140" s="83"/>
      <c r="J140" s="83"/>
      <c r="K140" s="83"/>
      <c r="L140" s="83"/>
      <c r="M140" s="83"/>
      <c r="N140" s="83"/>
      <c r="O140" s="83"/>
      <c r="P140" s="83"/>
      <c r="Q140" s="83"/>
      <c r="R140" s="83"/>
      <c r="S140" s="43"/>
      <c r="T140" s="43"/>
      <c r="U140" s="43"/>
      <c r="V140" s="43"/>
      <c r="W140" s="43"/>
      <c r="X140" s="43"/>
      <c r="Y140" s="43"/>
      <c r="Z140" s="43"/>
      <c r="AA140" s="43"/>
      <c r="AB140" s="83"/>
      <c r="AC140" s="83"/>
    </row>
    <row r="141" spans="1:29" ht="15.75" customHeight="1">
      <c r="A141" s="43"/>
      <c r="B141" s="43"/>
      <c r="C141" s="43"/>
      <c r="D141" s="43"/>
      <c r="E141" s="43"/>
      <c r="F141" s="43"/>
      <c r="G141" s="83"/>
      <c r="H141" s="83"/>
      <c r="I141" s="83"/>
      <c r="J141" s="83"/>
      <c r="K141" s="83"/>
      <c r="L141" s="83"/>
      <c r="M141" s="83"/>
      <c r="N141" s="83"/>
      <c r="O141" s="83"/>
      <c r="P141" s="83"/>
      <c r="Q141" s="83"/>
      <c r="R141" s="83"/>
      <c r="S141" s="43"/>
      <c r="T141" s="43"/>
      <c r="U141" s="43"/>
      <c r="V141" s="43"/>
      <c r="W141" s="43"/>
      <c r="X141" s="43"/>
      <c r="Y141" s="43"/>
      <c r="Z141" s="43"/>
      <c r="AA141" s="43"/>
      <c r="AB141" s="83"/>
      <c r="AC141" s="83"/>
    </row>
    <row r="142" spans="1:29" ht="15.75" customHeight="1">
      <c r="A142" s="43"/>
      <c r="B142" s="43"/>
      <c r="C142" s="43"/>
      <c r="D142" s="43"/>
      <c r="E142" s="43"/>
      <c r="F142" s="43"/>
      <c r="G142" s="83"/>
      <c r="H142" s="83"/>
      <c r="I142" s="83"/>
      <c r="J142" s="83"/>
      <c r="K142" s="83"/>
      <c r="L142" s="83"/>
      <c r="M142" s="83"/>
      <c r="N142" s="83"/>
      <c r="O142" s="83"/>
      <c r="P142" s="83"/>
      <c r="Q142" s="83"/>
      <c r="R142" s="83"/>
      <c r="S142" s="43"/>
      <c r="T142" s="43"/>
      <c r="U142" s="43"/>
      <c r="V142" s="43"/>
      <c r="W142" s="43"/>
      <c r="X142" s="43"/>
      <c r="Y142" s="43"/>
      <c r="Z142" s="43"/>
      <c r="AA142" s="43"/>
      <c r="AB142" s="83"/>
      <c r="AC142" s="83"/>
    </row>
    <row r="143" spans="1:29" ht="15.75" customHeight="1">
      <c r="A143" s="43"/>
      <c r="B143" s="43"/>
      <c r="C143" s="43"/>
      <c r="D143" s="43"/>
      <c r="E143" s="43"/>
      <c r="F143" s="43"/>
      <c r="G143" s="83"/>
      <c r="H143" s="83"/>
      <c r="I143" s="83"/>
      <c r="J143" s="83"/>
      <c r="K143" s="83"/>
      <c r="L143" s="83"/>
      <c r="M143" s="83"/>
      <c r="N143" s="83"/>
      <c r="O143" s="83"/>
      <c r="P143" s="83"/>
      <c r="Q143" s="83"/>
      <c r="R143" s="83"/>
      <c r="S143" s="43"/>
      <c r="T143" s="43"/>
      <c r="U143" s="43"/>
      <c r="V143" s="43"/>
      <c r="W143" s="43"/>
      <c r="X143" s="43"/>
      <c r="Y143" s="43"/>
      <c r="Z143" s="43"/>
      <c r="AA143" s="43"/>
      <c r="AB143" s="83"/>
      <c r="AC143" s="83"/>
    </row>
    <row r="144" spans="1:29" ht="15.75" customHeight="1">
      <c r="A144" s="43"/>
      <c r="B144" s="43"/>
      <c r="C144" s="43"/>
      <c r="D144" s="43"/>
      <c r="E144" s="43"/>
      <c r="F144" s="43"/>
      <c r="G144" s="83"/>
      <c r="H144" s="83"/>
      <c r="I144" s="83"/>
      <c r="J144" s="83"/>
      <c r="K144" s="83"/>
      <c r="L144" s="83"/>
      <c r="M144" s="83"/>
      <c r="N144" s="83"/>
      <c r="O144" s="83"/>
      <c r="P144" s="83"/>
      <c r="Q144" s="83"/>
      <c r="R144" s="83"/>
      <c r="S144" s="43"/>
      <c r="T144" s="43"/>
      <c r="U144" s="43"/>
      <c r="V144" s="43"/>
      <c r="W144" s="43"/>
      <c r="X144" s="43"/>
      <c r="Y144" s="43"/>
      <c r="Z144" s="43"/>
      <c r="AA144" s="43"/>
      <c r="AB144" s="83"/>
      <c r="AC144" s="83"/>
    </row>
    <row r="145" spans="1:29" ht="15.75" customHeight="1">
      <c r="A145" s="43"/>
      <c r="B145" s="43"/>
      <c r="C145" s="43"/>
      <c r="D145" s="43"/>
      <c r="E145" s="43"/>
      <c r="F145" s="43"/>
      <c r="G145" s="83"/>
      <c r="H145" s="83"/>
      <c r="I145" s="83"/>
      <c r="J145" s="83"/>
      <c r="K145" s="83"/>
      <c r="L145" s="83"/>
      <c r="M145" s="83"/>
      <c r="N145" s="83"/>
      <c r="O145" s="83"/>
      <c r="P145" s="83"/>
      <c r="Q145" s="83"/>
      <c r="R145" s="83"/>
      <c r="S145" s="43"/>
      <c r="T145" s="43"/>
      <c r="U145" s="43"/>
      <c r="V145" s="43"/>
      <c r="W145" s="43"/>
      <c r="X145" s="43"/>
      <c r="Y145" s="43"/>
      <c r="Z145" s="43"/>
      <c r="AA145" s="43"/>
      <c r="AB145" s="83"/>
      <c r="AC145" s="83"/>
    </row>
    <row r="146" spans="1:29" ht="15.75" customHeight="1">
      <c r="A146" s="43"/>
      <c r="B146" s="43"/>
      <c r="C146" s="43"/>
      <c r="D146" s="43"/>
      <c r="E146" s="43"/>
      <c r="F146" s="43"/>
      <c r="G146" s="83"/>
      <c r="H146" s="83"/>
      <c r="I146" s="83"/>
      <c r="J146" s="83"/>
      <c r="K146" s="83"/>
      <c r="L146" s="83"/>
      <c r="M146" s="83"/>
      <c r="N146" s="83"/>
      <c r="O146" s="83"/>
      <c r="P146" s="83"/>
      <c r="Q146" s="83"/>
      <c r="R146" s="83"/>
      <c r="S146" s="43"/>
      <c r="T146" s="43"/>
      <c r="U146" s="43"/>
      <c r="V146" s="43"/>
      <c r="W146" s="43"/>
      <c r="X146" s="43"/>
      <c r="Y146" s="43"/>
      <c r="Z146" s="43"/>
      <c r="AA146" s="43"/>
      <c r="AB146" s="83"/>
      <c r="AC146" s="83"/>
    </row>
    <row r="147" spans="1:29" ht="15.75" customHeight="1">
      <c r="A147" s="43"/>
      <c r="B147" s="43"/>
      <c r="C147" s="43"/>
      <c r="D147" s="43"/>
      <c r="E147" s="43"/>
      <c r="F147" s="43"/>
      <c r="G147" s="83"/>
      <c r="H147" s="83"/>
      <c r="I147" s="83"/>
      <c r="J147" s="83"/>
      <c r="K147" s="83"/>
      <c r="L147" s="83"/>
      <c r="M147" s="83"/>
      <c r="N147" s="83"/>
      <c r="O147" s="83"/>
      <c r="P147" s="83"/>
      <c r="Q147" s="83"/>
      <c r="R147" s="83"/>
      <c r="S147" s="43"/>
      <c r="T147" s="43"/>
      <c r="U147" s="43"/>
      <c r="V147" s="43"/>
      <c r="W147" s="43"/>
      <c r="X147" s="43"/>
      <c r="Y147" s="43"/>
      <c r="Z147" s="43"/>
      <c r="AA147" s="43"/>
      <c r="AB147" s="83"/>
      <c r="AC147" s="83"/>
    </row>
    <row r="148" spans="1:29" ht="15.75" customHeight="1">
      <c r="A148" s="43"/>
      <c r="B148" s="43"/>
      <c r="C148" s="43"/>
      <c r="D148" s="43"/>
      <c r="E148" s="43"/>
      <c r="F148" s="43"/>
      <c r="G148" s="83"/>
      <c r="H148" s="83"/>
      <c r="I148" s="83"/>
      <c r="J148" s="83"/>
      <c r="K148" s="83"/>
      <c r="L148" s="83"/>
      <c r="M148" s="83"/>
      <c r="N148" s="83"/>
      <c r="O148" s="83"/>
      <c r="P148" s="83"/>
      <c r="Q148" s="83"/>
      <c r="R148" s="83"/>
      <c r="S148" s="43"/>
      <c r="T148" s="43"/>
      <c r="U148" s="43"/>
      <c r="V148" s="43"/>
      <c r="W148" s="43"/>
      <c r="X148" s="43"/>
      <c r="Y148" s="43"/>
      <c r="Z148" s="43"/>
      <c r="AA148" s="43"/>
      <c r="AB148" s="83"/>
      <c r="AC148" s="83"/>
    </row>
    <row r="149" spans="1:29" ht="15.75" customHeight="1">
      <c r="A149" s="43"/>
      <c r="B149" s="43"/>
      <c r="C149" s="43"/>
      <c r="D149" s="43"/>
      <c r="E149" s="43"/>
      <c r="F149" s="43"/>
      <c r="G149" s="83"/>
      <c r="H149" s="83"/>
      <c r="I149" s="83"/>
      <c r="J149" s="83"/>
      <c r="K149" s="83"/>
      <c r="L149" s="83"/>
      <c r="M149" s="83"/>
      <c r="N149" s="83"/>
      <c r="O149" s="83"/>
      <c r="P149" s="83"/>
      <c r="Q149" s="83"/>
      <c r="R149" s="83"/>
      <c r="S149" s="43"/>
      <c r="T149" s="43"/>
      <c r="U149" s="43"/>
      <c r="V149" s="43"/>
      <c r="W149" s="43"/>
      <c r="X149" s="43"/>
      <c r="Y149" s="43"/>
      <c r="Z149" s="43"/>
      <c r="AA149" s="43"/>
      <c r="AB149" s="83"/>
      <c r="AC149" s="83"/>
    </row>
    <row r="150" spans="1:29" ht="15.75" customHeight="1">
      <c r="A150" s="43"/>
      <c r="B150" s="43"/>
      <c r="C150" s="43"/>
      <c r="D150" s="43"/>
      <c r="E150" s="43"/>
      <c r="F150" s="43"/>
      <c r="G150" s="83"/>
      <c r="H150" s="83"/>
      <c r="I150" s="83"/>
      <c r="J150" s="83"/>
      <c r="K150" s="83"/>
      <c r="L150" s="83"/>
      <c r="M150" s="83"/>
      <c r="N150" s="83"/>
      <c r="O150" s="83"/>
      <c r="P150" s="83"/>
      <c r="Q150" s="83"/>
      <c r="R150" s="83"/>
      <c r="S150" s="43"/>
      <c r="T150" s="43"/>
      <c r="U150" s="43"/>
      <c r="V150" s="43"/>
      <c r="W150" s="43"/>
      <c r="X150" s="43"/>
      <c r="Y150" s="43"/>
      <c r="Z150" s="43"/>
      <c r="AA150" s="43"/>
      <c r="AB150" s="83"/>
      <c r="AC150" s="83"/>
    </row>
    <row r="151" spans="1:29" ht="15.75" customHeight="1">
      <c r="A151" s="43"/>
      <c r="B151" s="43"/>
      <c r="C151" s="43"/>
      <c r="D151" s="43"/>
      <c r="E151" s="43"/>
      <c r="F151" s="43"/>
      <c r="G151" s="83"/>
      <c r="H151" s="83"/>
      <c r="I151" s="83"/>
      <c r="J151" s="83"/>
      <c r="K151" s="83"/>
      <c r="L151" s="83"/>
      <c r="M151" s="83"/>
      <c r="N151" s="83"/>
      <c r="O151" s="83"/>
      <c r="P151" s="83"/>
      <c r="Q151" s="83"/>
      <c r="R151" s="83"/>
      <c r="S151" s="43"/>
      <c r="T151" s="43"/>
      <c r="U151" s="43"/>
      <c r="V151" s="43"/>
      <c r="W151" s="43"/>
      <c r="X151" s="43"/>
      <c r="Y151" s="43"/>
      <c r="Z151" s="43"/>
      <c r="AA151" s="43"/>
      <c r="AB151" s="83"/>
      <c r="AC151" s="83"/>
    </row>
    <row r="152" spans="1:29" ht="15.75" customHeight="1">
      <c r="A152" s="43"/>
      <c r="B152" s="43"/>
      <c r="C152" s="43"/>
      <c r="D152" s="43"/>
      <c r="E152" s="43"/>
      <c r="F152" s="43"/>
      <c r="G152" s="83"/>
      <c r="H152" s="83"/>
      <c r="I152" s="83"/>
      <c r="J152" s="83"/>
      <c r="K152" s="83"/>
      <c r="L152" s="83"/>
      <c r="M152" s="83"/>
      <c r="N152" s="83"/>
      <c r="O152" s="83"/>
      <c r="P152" s="83"/>
      <c r="Q152" s="83"/>
      <c r="R152" s="83"/>
      <c r="S152" s="43"/>
      <c r="T152" s="43"/>
      <c r="U152" s="43"/>
      <c r="V152" s="43"/>
      <c r="W152" s="43"/>
      <c r="X152" s="43"/>
      <c r="Y152" s="43"/>
      <c r="Z152" s="43"/>
      <c r="AA152" s="43"/>
      <c r="AB152" s="83"/>
      <c r="AC152" s="83"/>
    </row>
    <row r="153" spans="1:29" ht="15.75" customHeight="1">
      <c r="A153" s="43"/>
      <c r="B153" s="43"/>
      <c r="C153" s="43"/>
      <c r="D153" s="43"/>
      <c r="E153" s="43"/>
      <c r="F153" s="43"/>
      <c r="G153" s="83"/>
      <c r="H153" s="83"/>
      <c r="I153" s="83"/>
      <c r="J153" s="83"/>
      <c r="K153" s="83"/>
      <c r="L153" s="83"/>
      <c r="M153" s="83"/>
      <c r="N153" s="83"/>
      <c r="O153" s="83"/>
      <c r="P153" s="83"/>
      <c r="Q153" s="83"/>
      <c r="R153" s="83"/>
      <c r="S153" s="43"/>
      <c r="T153" s="43"/>
      <c r="U153" s="43"/>
      <c r="V153" s="43"/>
      <c r="W153" s="43"/>
      <c r="X153" s="43"/>
      <c r="Y153" s="43"/>
      <c r="Z153" s="43"/>
      <c r="AA153" s="43"/>
      <c r="AB153" s="83"/>
      <c r="AC153" s="83"/>
    </row>
    <row r="154" spans="1:29" ht="15.75" customHeight="1">
      <c r="A154" s="43"/>
      <c r="B154" s="43"/>
      <c r="C154" s="43"/>
      <c r="D154" s="43"/>
      <c r="E154" s="43"/>
      <c r="F154" s="43"/>
      <c r="G154" s="83"/>
      <c r="H154" s="83"/>
      <c r="I154" s="83"/>
      <c r="J154" s="83"/>
      <c r="K154" s="83"/>
      <c r="L154" s="83"/>
      <c r="M154" s="83"/>
      <c r="N154" s="83"/>
      <c r="O154" s="83"/>
      <c r="P154" s="83"/>
      <c r="Q154" s="83"/>
      <c r="R154" s="83"/>
      <c r="S154" s="43"/>
      <c r="T154" s="43"/>
      <c r="U154" s="43"/>
      <c r="V154" s="43"/>
      <c r="W154" s="43"/>
      <c r="X154" s="43"/>
      <c r="Y154" s="43"/>
      <c r="Z154" s="43"/>
      <c r="AA154" s="43"/>
      <c r="AB154" s="83"/>
      <c r="AC154" s="83"/>
    </row>
    <row r="155" spans="1:29" ht="15.75" customHeight="1">
      <c r="A155" s="43"/>
      <c r="B155" s="43"/>
      <c r="C155" s="43"/>
      <c r="D155" s="43"/>
      <c r="E155" s="43"/>
      <c r="F155" s="43"/>
      <c r="G155" s="83"/>
      <c r="H155" s="83"/>
      <c r="I155" s="83"/>
      <c r="J155" s="83"/>
      <c r="K155" s="83"/>
      <c r="L155" s="83"/>
      <c r="M155" s="83"/>
      <c r="N155" s="83"/>
      <c r="O155" s="83"/>
      <c r="P155" s="83"/>
      <c r="Q155" s="83"/>
      <c r="R155" s="83"/>
      <c r="S155" s="43"/>
      <c r="T155" s="43"/>
      <c r="U155" s="43"/>
      <c r="V155" s="43"/>
      <c r="W155" s="43"/>
      <c r="X155" s="43"/>
      <c r="Y155" s="43"/>
      <c r="Z155" s="43"/>
      <c r="AA155" s="43"/>
      <c r="AB155" s="83"/>
      <c r="AC155" s="83"/>
    </row>
    <row r="156" spans="1:29" ht="15.75" customHeight="1">
      <c r="A156" s="43"/>
      <c r="B156" s="43"/>
      <c r="C156" s="43"/>
      <c r="D156" s="43"/>
      <c r="E156" s="43"/>
      <c r="F156" s="43"/>
      <c r="G156" s="83"/>
      <c r="H156" s="83"/>
      <c r="I156" s="83"/>
      <c r="J156" s="83"/>
      <c r="K156" s="83"/>
      <c r="L156" s="83"/>
      <c r="M156" s="83"/>
      <c r="N156" s="83"/>
      <c r="O156" s="83"/>
      <c r="P156" s="83"/>
      <c r="Q156" s="83"/>
      <c r="R156" s="83"/>
      <c r="S156" s="43"/>
      <c r="T156" s="43"/>
      <c r="U156" s="43"/>
      <c r="V156" s="43"/>
      <c r="W156" s="43"/>
      <c r="X156" s="43"/>
      <c r="Y156" s="43"/>
      <c r="Z156" s="43"/>
      <c r="AA156" s="43"/>
      <c r="AB156" s="83"/>
      <c r="AC156" s="83"/>
    </row>
    <row r="157" spans="1:29" ht="15.75" customHeight="1">
      <c r="A157" s="43"/>
      <c r="B157" s="43"/>
      <c r="C157" s="43"/>
      <c r="D157" s="43"/>
      <c r="E157" s="43"/>
      <c r="F157" s="43"/>
      <c r="G157" s="83"/>
      <c r="H157" s="83"/>
      <c r="I157" s="83"/>
      <c r="J157" s="83"/>
      <c r="K157" s="83"/>
      <c r="L157" s="83"/>
      <c r="M157" s="83"/>
      <c r="N157" s="83"/>
      <c r="O157" s="83"/>
      <c r="P157" s="83"/>
      <c r="Q157" s="83"/>
      <c r="R157" s="83"/>
      <c r="S157" s="43"/>
      <c r="T157" s="43"/>
      <c r="U157" s="43"/>
      <c r="V157" s="43"/>
      <c r="W157" s="43"/>
      <c r="X157" s="43"/>
      <c r="Y157" s="43"/>
      <c r="Z157" s="43"/>
      <c r="AA157" s="43"/>
      <c r="AB157" s="83"/>
      <c r="AC157" s="83"/>
    </row>
    <row r="158" spans="1:29" ht="15.75" customHeight="1">
      <c r="A158" s="43"/>
      <c r="B158" s="43"/>
      <c r="C158" s="43"/>
      <c r="D158" s="43"/>
      <c r="E158" s="43"/>
      <c r="F158" s="43"/>
      <c r="G158" s="83"/>
      <c r="H158" s="83"/>
      <c r="I158" s="83"/>
      <c r="J158" s="83"/>
      <c r="K158" s="83"/>
      <c r="L158" s="83"/>
      <c r="M158" s="83"/>
      <c r="N158" s="83"/>
      <c r="O158" s="83"/>
      <c r="P158" s="83"/>
      <c r="Q158" s="83"/>
      <c r="R158" s="83"/>
      <c r="S158" s="43"/>
      <c r="T158" s="43"/>
      <c r="U158" s="43"/>
      <c r="V158" s="43"/>
      <c r="W158" s="43"/>
      <c r="X158" s="43"/>
      <c r="Y158" s="43"/>
      <c r="Z158" s="43"/>
      <c r="AA158" s="43"/>
      <c r="AB158" s="83"/>
      <c r="AC158" s="83"/>
    </row>
    <row r="159" spans="1:29" ht="15.75" customHeight="1">
      <c r="A159" s="43"/>
      <c r="B159" s="43"/>
      <c r="C159" s="43"/>
      <c r="D159" s="43"/>
      <c r="E159" s="43"/>
      <c r="F159" s="43"/>
      <c r="G159" s="83"/>
      <c r="H159" s="83"/>
      <c r="I159" s="83"/>
      <c r="J159" s="83"/>
      <c r="K159" s="83"/>
      <c r="L159" s="83"/>
      <c r="M159" s="83"/>
      <c r="N159" s="83"/>
      <c r="O159" s="83"/>
      <c r="P159" s="83"/>
      <c r="Q159" s="83"/>
      <c r="R159" s="83"/>
      <c r="S159" s="43"/>
      <c r="T159" s="43"/>
      <c r="U159" s="43"/>
      <c r="V159" s="43"/>
      <c r="W159" s="43"/>
      <c r="X159" s="43"/>
      <c r="Y159" s="43"/>
      <c r="Z159" s="43"/>
      <c r="AA159" s="43"/>
      <c r="AB159" s="83"/>
      <c r="AC159" s="83"/>
    </row>
    <row r="160" spans="1:29" ht="15.75" customHeight="1">
      <c r="A160" s="43"/>
      <c r="B160" s="43"/>
      <c r="C160" s="43"/>
      <c r="D160" s="43"/>
      <c r="E160" s="43"/>
      <c r="F160" s="43"/>
      <c r="G160" s="83"/>
      <c r="H160" s="83"/>
      <c r="I160" s="83"/>
      <c r="J160" s="83"/>
      <c r="K160" s="83"/>
      <c r="L160" s="83"/>
      <c r="M160" s="83"/>
      <c r="N160" s="83"/>
      <c r="O160" s="83"/>
      <c r="P160" s="83"/>
      <c r="Q160" s="83"/>
      <c r="R160" s="83"/>
      <c r="S160" s="43"/>
      <c r="T160" s="43"/>
      <c r="U160" s="43"/>
      <c r="V160" s="43"/>
      <c r="W160" s="43"/>
      <c r="X160" s="43"/>
      <c r="Y160" s="43"/>
      <c r="Z160" s="43"/>
      <c r="AA160" s="43"/>
      <c r="AB160" s="83"/>
      <c r="AC160" s="83"/>
    </row>
    <row r="161" spans="1:29" ht="15.75" customHeight="1">
      <c r="A161" s="43"/>
      <c r="B161" s="43"/>
      <c r="C161" s="43"/>
      <c r="D161" s="43"/>
      <c r="E161" s="43"/>
      <c r="F161" s="43"/>
      <c r="G161" s="83"/>
      <c r="H161" s="83"/>
      <c r="I161" s="83"/>
      <c r="J161" s="83"/>
      <c r="K161" s="83"/>
      <c r="L161" s="83"/>
      <c r="M161" s="83"/>
      <c r="N161" s="83"/>
      <c r="O161" s="83"/>
      <c r="P161" s="83"/>
      <c r="Q161" s="83"/>
      <c r="R161" s="83"/>
      <c r="S161" s="43"/>
      <c r="T161" s="43"/>
      <c r="U161" s="43"/>
      <c r="V161" s="43"/>
      <c r="W161" s="43"/>
      <c r="X161" s="43"/>
      <c r="Y161" s="43"/>
      <c r="Z161" s="43"/>
      <c r="AA161" s="43"/>
      <c r="AB161" s="83"/>
      <c r="AC161" s="83"/>
    </row>
    <row r="162" spans="1:29" ht="15.75" customHeight="1">
      <c r="A162" s="43"/>
      <c r="B162" s="43"/>
      <c r="C162" s="43"/>
      <c r="D162" s="43"/>
      <c r="E162" s="43"/>
      <c r="F162" s="43"/>
      <c r="G162" s="83"/>
      <c r="H162" s="83"/>
      <c r="I162" s="83"/>
      <c r="J162" s="83"/>
      <c r="K162" s="83"/>
      <c r="L162" s="83"/>
      <c r="M162" s="83"/>
      <c r="N162" s="83"/>
      <c r="O162" s="83"/>
      <c r="P162" s="83"/>
      <c r="Q162" s="83"/>
      <c r="R162" s="83"/>
      <c r="S162" s="43"/>
      <c r="T162" s="43"/>
      <c r="U162" s="43"/>
      <c r="V162" s="43"/>
      <c r="W162" s="43"/>
      <c r="X162" s="43"/>
      <c r="Y162" s="43"/>
      <c r="Z162" s="43"/>
      <c r="AA162" s="43"/>
      <c r="AB162" s="83"/>
      <c r="AC162" s="83"/>
    </row>
    <row r="163" spans="1:29" ht="15.75" customHeight="1">
      <c r="A163" s="43"/>
      <c r="B163" s="43"/>
      <c r="C163" s="43"/>
      <c r="D163" s="43"/>
      <c r="E163" s="43"/>
      <c r="F163" s="43"/>
      <c r="G163" s="83"/>
      <c r="H163" s="83"/>
      <c r="I163" s="83"/>
      <c r="J163" s="83"/>
      <c r="K163" s="83"/>
      <c r="L163" s="83"/>
      <c r="M163" s="83"/>
      <c r="N163" s="83"/>
      <c r="O163" s="83"/>
      <c r="P163" s="83"/>
      <c r="Q163" s="83"/>
      <c r="R163" s="83"/>
      <c r="S163" s="43"/>
      <c r="T163" s="43"/>
      <c r="U163" s="43"/>
      <c r="V163" s="43"/>
      <c r="W163" s="43"/>
      <c r="X163" s="43"/>
      <c r="Y163" s="43"/>
      <c r="Z163" s="43"/>
      <c r="AA163" s="43"/>
      <c r="AB163" s="83"/>
      <c r="AC163" s="83"/>
    </row>
    <row r="164" spans="1:29" ht="15.75" customHeight="1">
      <c r="A164" s="43"/>
      <c r="B164" s="43"/>
      <c r="C164" s="43"/>
      <c r="D164" s="43"/>
      <c r="E164" s="43"/>
      <c r="F164" s="43"/>
      <c r="G164" s="83"/>
      <c r="H164" s="83"/>
      <c r="I164" s="83"/>
      <c r="J164" s="83"/>
      <c r="K164" s="83"/>
      <c r="L164" s="83"/>
      <c r="M164" s="83"/>
      <c r="N164" s="83"/>
      <c r="O164" s="83"/>
      <c r="P164" s="83"/>
      <c r="Q164" s="83"/>
      <c r="R164" s="83"/>
      <c r="S164" s="43"/>
      <c r="T164" s="43"/>
      <c r="U164" s="43"/>
      <c r="V164" s="43"/>
      <c r="W164" s="43"/>
      <c r="X164" s="43"/>
      <c r="Y164" s="43"/>
      <c r="Z164" s="43"/>
      <c r="AA164" s="43"/>
      <c r="AB164" s="83"/>
      <c r="AC164" s="83"/>
    </row>
    <row r="165" spans="1:29" ht="15.75" customHeight="1">
      <c r="A165" s="43"/>
      <c r="B165" s="43"/>
      <c r="C165" s="43"/>
      <c r="D165" s="43"/>
      <c r="E165" s="43"/>
      <c r="F165" s="43"/>
      <c r="G165" s="83"/>
      <c r="H165" s="83"/>
      <c r="I165" s="83"/>
      <c r="J165" s="83"/>
      <c r="K165" s="83"/>
      <c r="L165" s="83"/>
      <c r="M165" s="83"/>
      <c r="N165" s="83"/>
      <c r="O165" s="83"/>
      <c r="P165" s="83"/>
      <c r="Q165" s="83"/>
      <c r="R165" s="83"/>
      <c r="S165" s="43"/>
      <c r="T165" s="43"/>
      <c r="U165" s="43"/>
      <c r="V165" s="43"/>
      <c r="W165" s="43"/>
      <c r="X165" s="43"/>
      <c r="Y165" s="43"/>
      <c r="Z165" s="43"/>
      <c r="AA165" s="43"/>
      <c r="AB165" s="83"/>
      <c r="AC165" s="83"/>
    </row>
    <row r="166" spans="1:29" ht="15.75" customHeight="1">
      <c r="A166" s="43"/>
      <c r="B166" s="43"/>
      <c r="C166" s="43"/>
      <c r="D166" s="43"/>
      <c r="E166" s="43"/>
      <c r="F166" s="43"/>
      <c r="G166" s="83"/>
      <c r="H166" s="83"/>
      <c r="I166" s="83"/>
      <c r="J166" s="83"/>
      <c r="K166" s="83"/>
      <c r="L166" s="83"/>
      <c r="M166" s="83"/>
      <c r="N166" s="83"/>
      <c r="O166" s="83"/>
      <c r="P166" s="83"/>
      <c r="Q166" s="83"/>
      <c r="R166" s="83"/>
      <c r="S166" s="43"/>
      <c r="T166" s="43"/>
      <c r="U166" s="43"/>
      <c r="V166" s="43"/>
      <c r="W166" s="43"/>
      <c r="X166" s="43"/>
      <c r="Y166" s="43"/>
      <c r="Z166" s="43"/>
      <c r="AA166" s="43"/>
      <c r="AB166" s="83"/>
      <c r="AC166" s="83"/>
    </row>
    <row r="167" spans="1:29" ht="15.75" customHeight="1">
      <c r="A167" s="43"/>
      <c r="B167" s="43"/>
      <c r="C167" s="43"/>
      <c r="D167" s="43"/>
      <c r="E167" s="43"/>
      <c r="F167" s="43"/>
      <c r="G167" s="83"/>
      <c r="H167" s="83"/>
      <c r="I167" s="83"/>
      <c r="J167" s="83"/>
      <c r="K167" s="83"/>
      <c r="L167" s="83"/>
      <c r="M167" s="83"/>
      <c r="N167" s="83"/>
      <c r="O167" s="83"/>
      <c r="P167" s="83"/>
      <c r="Q167" s="83"/>
      <c r="R167" s="83"/>
      <c r="S167" s="43"/>
      <c r="T167" s="43"/>
      <c r="U167" s="43"/>
      <c r="V167" s="43"/>
      <c r="W167" s="43"/>
      <c r="X167" s="43"/>
      <c r="Y167" s="43"/>
      <c r="Z167" s="43"/>
      <c r="AA167" s="43"/>
      <c r="AB167" s="83"/>
      <c r="AC167" s="83"/>
    </row>
    <row r="168" spans="1:29" ht="15.75" customHeight="1">
      <c r="A168" s="43"/>
      <c r="B168" s="43"/>
      <c r="C168" s="43"/>
      <c r="D168" s="43"/>
      <c r="E168" s="43"/>
      <c r="F168" s="43"/>
      <c r="G168" s="83"/>
      <c r="H168" s="83"/>
      <c r="I168" s="83"/>
      <c r="J168" s="83"/>
      <c r="K168" s="83"/>
      <c r="L168" s="83"/>
      <c r="M168" s="83"/>
      <c r="N168" s="83"/>
      <c r="O168" s="83"/>
      <c r="P168" s="83"/>
      <c r="Q168" s="83"/>
      <c r="R168" s="83"/>
      <c r="S168" s="43"/>
      <c r="T168" s="43"/>
      <c r="U168" s="43"/>
      <c r="V168" s="43"/>
      <c r="W168" s="43"/>
      <c r="X168" s="43"/>
      <c r="Y168" s="43"/>
      <c r="Z168" s="43"/>
      <c r="AA168" s="43"/>
      <c r="AB168" s="83"/>
      <c r="AC168" s="83"/>
    </row>
    <row r="169" spans="1:29" ht="15.75" customHeight="1">
      <c r="A169" s="43"/>
      <c r="B169" s="43"/>
      <c r="C169" s="43"/>
      <c r="D169" s="43"/>
      <c r="E169" s="43"/>
      <c r="F169" s="43"/>
      <c r="G169" s="83"/>
      <c r="H169" s="83"/>
      <c r="I169" s="83"/>
      <c r="J169" s="83"/>
      <c r="K169" s="83"/>
      <c r="L169" s="83"/>
      <c r="M169" s="83"/>
      <c r="N169" s="83"/>
      <c r="O169" s="83"/>
      <c r="P169" s="83"/>
      <c r="Q169" s="83"/>
      <c r="R169" s="83"/>
      <c r="S169" s="43"/>
      <c r="T169" s="43"/>
      <c r="U169" s="43"/>
      <c r="V169" s="43"/>
      <c r="W169" s="43"/>
      <c r="X169" s="43"/>
      <c r="Y169" s="43"/>
      <c r="Z169" s="43"/>
      <c r="AA169" s="43"/>
      <c r="AB169" s="83"/>
      <c r="AC169" s="83"/>
    </row>
    <row r="170" spans="1:29" ht="15.75" customHeight="1">
      <c r="A170" s="43"/>
      <c r="B170" s="43"/>
      <c r="C170" s="43"/>
      <c r="D170" s="43"/>
      <c r="E170" s="43"/>
      <c r="F170" s="43"/>
      <c r="G170" s="83"/>
      <c r="H170" s="83"/>
      <c r="I170" s="83"/>
      <c r="J170" s="83"/>
      <c r="K170" s="83"/>
      <c r="L170" s="83"/>
      <c r="M170" s="83"/>
      <c r="N170" s="83"/>
      <c r="O170" s="83"/>
      <c r="P170" s="83"/>
      <c r="Q170" s="83"/>
      <c r="R170" s="83"/>
      <c r="S170" s="43"/>
      <c r="T170" s="43"/>
      <c r="U170" s="43"/>
      <c r="V170" s="43"/>
      <c r="W170" s="43"/>
      <c r="X170" s="43"/>
      <c r="Y170" s="43"/>
      <c r="Z170" s="43"/>
      <c r="AA170" s="43"/>
      <c r="AB170" s="83"/>
      <c r="AC170" s="83"/>
    </row>
    <row r="171" spans="1:29" ht="15.75" customHeight="1">
      <c r="A171" s="43"/>
      <c r="B171" s="43"/>
      <c r="C171" s="43"/>
      <c r="D171" s="43"/>
      <c r="E171" s="43"/>
      <c r="F171" s="43"/>
      <c r="G171" s="83"/>
      <c r="H171" s="83"/>
      <c r="I171" s="83"/>
      <c r="J171" s="83"/>
      <c r="K171" s="83"/>
      <c r="L171" s="83"/>
      <c r="M171" s="83"/>
      <c r="N171" s="83"/>
      <c r="O171" s="83"/>
      <c r="P171" s="83"/>
      <c r="Q171" s="83"/>
      <c r="R171" s="83"/>
      <c r="S171" s="43"/>
      <c r="T171" s="43"/>
      <c r="U171" s="43"/>
      <c r="V171" s="43"/>
      <c r="W171" s="43"/>
      <c r="X171" s="43"/>
      <c r="Y171" s="43"/>
      <c r="Z171" s="43"/>
      <c r="AA171" s="43"/>
      <c r="AB171" s="83"/>
      <c r="AC171" s="83"/>
    </row>
    <row r="172" spans="1:29" ht="15.75" customHeight="1">
      <c r="A172" s="43"/>
      <c r="B172" s="43"/>
      <c r="C172" s="43"/>
      <c r="D172" s="43"/>
      <c r="E172" s="43"/>
      <c r="F172" s="43"/>
      <c r="G172" s="83"/>
      <c r="H172" s="83"/>
      <c r="I172" s="83"/>
      <c r="J172" s="83"/>
      <c r="K172" s="83"/>
      <c r="L172" s="83"/>
      <c r="M172" s="83"/>
      <c r="N172" s="83"/>
      <c r="O172" s="83"/>
      <c r="P172" s="83"/>
      <c r="Q172" s="83"/>
      <c r="R172" s="83"/>
      <c r="S172" s="43"/>
      <c r="T172" s="43"/>
      <c r="U172" s="43"/>
      <c r="V172" s="43"/>
      <c r="W172" s="43"/>
      <c r="X172" s="43"/>
      <c r="Y172" s="43"/>
      <c r="Z172" s="43"/>
      <c r="AA172" s="43"/>
      <c r="AB172" s="83"/>
      <c r="AC172" s="83"/>
    </row>
    <row r="173" spans="1:29" ht="15.75" customHeight="1">
      <c r="A173" s="43"/>
      <c r="B173" s="43"/>
      <c r="C173" s="43"/>
      <c r="D173" s="43"/>
      <c r="E173" s="43"/>
      <c r="F173" s="43"/>
      <c r="G173" s="83"/>
      <c r="H173" s="83"/>
      <c r="I173" s="83"/>
      <c r="J173" s="83"/>
      <c r="K173" s="83"/>
      <c r="L173" s="83"/>
      <c r="M173" s="83"/>
      <c r="N173" s="83"/>
      <c r="O173" s="83"/>
      <c r="P173" s="83"/>
      <c r="Q173" s="83"/>
      <c r="R173" s="83"/>
      <c r="S173" s="43"/>
      <c r="T173" s="43"/>
      <c r="U173" s="43"/>
      <c r="V173" s="43"/>
      <c r="W173" s="43"/>
      <c r="X173" s="43"/>
      <c r="Y173" s="43"/>
      <c r="Z173" s="43"/>
      <c r="AA173" s="43"/>
      <c r="AB173" s="83"/>
      <c r="AC173" s="83"/>
    </row>
    <row r="174" spans="1:29" ht="15.75" customHeight="1">
      <c r="A174" s="43"/>
      <c r="B174" s="43"/>
      <c r="C174" s="43"/>
      <c r="D174" s="43"/>
      <c r="E174" s="43"/>
      <c r="F174" s="43"/>
      <c r="G174" s="83"/>
      <c r="H174" s="83"/>
      <c r="I174" s="83"/>
      <c r="J174" s="83"/>
      <c r="K174" s="83"/>
      <c r="L174" s="83"/>
      <c r="M174" s="83"/>
      <c r="N174" s="83"/>
      <c r="O174" s="83"/>
      <c r="P174" s="83"/>
      <c r="Q174" s="83"/>
      <c r="R174" s="83"/>
      <c r="S174" s="43"/>
      <c r="T174" s="43"/>
      <c r="U174" s="43"/>
      <c r="V174" s="43"/>
      <c r="W174" s="43"/>
      <c r="X174" s="43"/>
      <c r="Y174" s="43"/>
      <c r="Z174" s="43"/>
      <c r="AA174" s="43"/>
      <c r="AB174" s="83"/>
      <c r="AC174" s="83"/>
    </row>
    <row r="175" spans="1:29" ht="15.75" customHeight="1">
      <c r="A175" s="43"/>
      <c r="B175" s="43"/>
      <c r="C175" s="43"/>
      <c r="D175" s="43"/>
      <c r="E175" s="43"/>
      <c r="F175" s="43"/>
      <c r="G175" s="83"/>
      <c r="H175" s="83"/>
      <c r="I175" s="83"/>
      <c r="J175" s="83"/>
      <c r="K175" s="83"/>
      <c r="L175" s="83"/>
      <c r="M175" s="83"/>
      <c r="N175" s="83"/>
      <c r="O175" s="83"/>
      <c r="P175" s="83"/>
      <c r="Q175" s="83"/>
      <c r="R175" s="83"/>
      <c r="S175" s="43"/>
      <c r="T175" s="43"/>
      <c r="U175" s="43"/>
      <c r="V175" s="43"/>
      <c r="W175" s="43"/>
      <c r="X175" s="43"/>
      <c r="Y175" s="43"/>
      <c r="Z175" s="43"/>
      <c r="AA175" s="43"/>
      <c r="AB175" s="83"/>
      <c r="AC175" s="83"/>
    </row>
    <row r="176" spans="1:29" ht="15.75" customHeight="1">
      <c r="A176" s="43"/>
      <c r="B176" s="43"/>
      <c r="C176" s="43"/>
      <c r="D176" s="43"/>
      <c r="E176" s="43"/>
      <c r="F176" s="43"/>
      <c r="G176" s="83"/>
      <c r="H176" s="83"/>
      <c r="I176" s="83"/>
      <c r="J176" s="83"/>
      <c r="K176" s="83"/>
      <c r="L176" s="83"/>
      <c r="M176" s="83"/>
      <c r="N176" s="83"/>
      <c r="O176" s="83"/>
      <c r="P176" s="83"/>
      <c r="Q176" s="83"/>
      <c r="R176" s="83"/>
      <c r="S176" s="43"/>
      <c r="T176" s="43"/>
      <c r="U176" s="43"/>
      <c r="V176" s="43"/>
      <c r="W176" s="43"/>
      <c r="X176" s="43"/>
      <c r="Y176" s="43"/>
      <c r="Z176" s="43"/>
      <c r="AA176" s="43"/>
      <c r="AB176" s="83"/>
      <c r="AC176" s="83"/>
    </row>
    <row r="177" spans="1:29" ht="15.75" customHeight="1">
      <c r="A177" s="43"/>
      <c r="B177" s="43"/>
      <c r="C177" s="43"/>
      <c r="D177" s="43"/>
      <c r="E177" s="43"/>
      <c r="F177" s="43"/>
      <c r="G177" s="83"/>
      <c r="H177" s="83"/>
      <c r="I177" s="83"/>
      <c r="J177" s="83"/>
      <c r="K177" s="83"/>
      <c r="L177" s="83"/>
      <c r="M177" s="83"/>
      <c r="N177" s="83"/>
      <c r="O177" s="83"/>
      <c r="P177" s="83"/>
      <c r="Q177" s="83"/>
      <c r="R177" s="83"/>
      <c r="S177" s="43"/>
      <c r="T177" s="43"/>
      <c r="U177" s="43"/>
      <c r="V177" s="43"/>
      <c r="W177" s="43"/>
      <c r="X177" s="43"/>
      <c r="Y177" s="43"/>
      <c r="Z177" s="43"/>
      <c r="AA177" s="43"/>
      <c r="AB177" s="83"/>
      <c r="AC177" s="83"/>
    </row>
    <row r="178" spans="1:29" ht="15.75" customHeight="1">
      <c r="A178" s="43"/>
      <c r="B178" s="43"/>
      <c r="C178" s="43"/>
      <c r="D178" s="43"/>
      <c r="E178" s="43"/>
      <c r="F178" s="43"/>
      <c r="G178" s="83"/>
      <c r="H178" s="83"/>
      <c r="I178" s="83"/>
      <c r="J178" s="83"/>
      <c r="K178" s="83"/>
      <c r="L178" s="83"/>
      <c r="M178" s="83"/>
      <c r="N178" s="83"/>
      <c r="O178" s="83"/>
      <c r="P178" s="83"/>
      <c r="Q178" s="83"/>
      <c r="R178" s="83"/>
      <c r="S178" s="43"/>
      <c r="T178" s="43"/>
      <c r="U178" s="43"/>
      <c r="V178" s="43"/>
      <c r="W178" s="43"/>
      <c r="X178" s="43"/>
      <c r="Y178" s="43"/>
      <c r="Z178" s="43"/>
      <c r="AA178" s="43"/>
      <c r="AB178" s="83"/>
      <c r="AC178" s="83"/>
    </row>
    <row r="179" spans="1:29" ht="15.75" customHeight="1">
      <c r="A179" s="43"/>
      <c r="B179" s="43"/>
      <c r="C179" s="43"/>
      <c r="D179" s="43"/>
      <c r="E179" s="43"/>
      <c r="F179" s="43"/>
      <c r="G179" s="83"/>
      <c r="H179" s="83"/>
      <c r="I179" s="83"/>
      <c r="J179" s="83"/>
      <c r="K179" s="83"/>
      <c r="L179" s="83"/>
      <c r="M179" s="83"/>
      <c r="N179" s="83"/>
      <c r="O179" s="83"/>
      <c r="P179" s="83"/>
      <c r="Q179" s="83"/>
      <c r="R179" s="83"/>
      <c r="S179" s="43"/>
      <c r="T179" s="43"/>
      <c r="U179" s="43"/>
      <c r="V179" s="43"/>
      <c r="W179" s="43"/>
      <c r="X179" s="43"/>
      <c r="Y179" s="43"/>
      <c r="Z179" s="43"/>
      <c r="AA179" s="43"/>
      <c r="AB179" s="83"/>
      <c r="AC179" s="83"/>
    </row>
    <row r="180" spans="1:29" ht="15.75" customHeight="1">
      <c r="A180" s="43"/>
      <c r="B180" s="43"/>
      <c r="C180" s="43"/>
      <c r="D180" s="43"/>
      <c r="E180" s="43"/>
      <c r="F180" s="43"/>
      <c r="G180" s="83"/>
      <c r="H180" s="83"/>
      <c r="I180" s="83"/>
      <c r="J180" s="83"/>
      <c r="K180" s="83"/>
      <c r="L180" s="83"/>
      <c r="M180" s="83"/>
      <c r="N180" s="83"/>
      <c r="O180" s="83"/>
      <c r="P180" s="83"/>
      <c r="Q180" s="83"/>
      <c r="R180" s="83"/>
      <c r="S180" s="43"/>
      <c r="T180" s="43"/>
      <c r="U180" s="43"/>
      <c r="V180" s="43"/>
      <c r="W180" s="43"/>
      <c r="X180" s="43"/>
      <c r="Y180" s="43"/>
      <c r="Z180" s="43"/>
      <c r="AA180" s="43"/>
      <c r="AB180" s="83"/>
      <c r="AC180" s="83"/>
    </row>
    <row r="181" spans="1:29" ht="15.75" customHeight="1">
      <c r="A181" s="43"/>
      <c r="B181" s="43"/>
      <c r="C181" s="43"/>
      <c r="D181" s="43"/>
      <c r="E181" s="43"/>
      <c r="F181" s="43"/>
      <c r="G181" s="83"/>
      <c r="H181" s="83"/>
      <c r="I181" s="83"/>
      <c r="J181" s="83"/>
      <c r="K181" s="83"/>
      <c r="L181" s="83"/>
      <c r="M181" s="83"/>
      <c r="N181" s="83"/>
      <c r="O181" s="83"/>
      <c r="P181" s="83"/>
      <c r="Q181" s="83"/>
      <c r="R181" s="83"/>
      <c r="S181" s="43"/>
      <c r="T181" s="43"/>
      <c r="U181" s="43"/>
      <c r="V181" s="43"/>
      <c r="W181" s="43"/>
      <c r="X181" s="43"/>
      <c r="Y181" s="43"/>
      <c r="Z181" s="43"/>
      <c r="AA181" s="43"/>
      <c r="AB181" s="83"/>
      <c r="AC181" s="83"/>
    </row>
    <row r="182" spans="1:29" ht="15.75" customHeight="1">
      <c r="A182" s="43"/>
      <c r="B182" s="43"/>
      <c r="C182" s="43"/>
      <c r="D182" s="43"/>
      <c r="E182" s="43"/>
      <c r="F182" s="43"/>
      <c r="G182" s="83"/>
      <c r="H182" s="83"/>
      <c r="I182" s="83"/>
      <c r="J182" s="83"/>
      <c r="K182" s="83"/>
      <c r="L182" s="83"/>
      <c r="M182" s="83"/>
      <c r="N182" s="83"/>
      <c r="O182" s="83"/>
      <c r="P182" s="83"/>
      <c r="Q182" s="83"/>
      <c r="R182" s="83"/>
      <c r="S182" s="43"/>
      <c r="T182" s="43"/>
      <c r="U182" s="43"/>
      <c r="V182" s="43"/>
      <c r="W182" s="43"/>
      <c r="X182" s="43"/>
      <c r="Y182" s="43"/>
      <c r="Z182" s="43"/>
      <c r="AA182" s="43"/>
      <c r="AB182" s="83"/>
      <c r="AC182" s="83"/>
    </row>
    <row r="183" spans="1:29" ht="15.75" customHeight="1">
      <c r="A183" s="43"/>
      <c r="B183" s="43"/>
      <c r="C183" s="43"/>
      <c r="D183" s="43"/>
      <c r="E183" s="43"/>
      <c r="F183" s="43"/>
      <c r="G183" s="83"/>
      <c r="H183" s="83"/>
      <c r="I183" s="83"/>
      <c r="J183" s="83"/>
      <c r="K183" s="83"/>
      <c r="L183" s="83"/>
      <c r="M183" s="83"/>
      <c r="N183" s="83"/>
      <c r="O183" s="83"/>
      <c r="P183" s="83"/>
      <c r="Q183" s="83"/>
      <c r="R183" s="83"/>
      <c r="S183" s="43"/>
      <c r="T183" s="43"/>
      <c r="U183" s="43"/>
      <c r="V183" s="43"/>
      <c r="W183" s="43"/>
      <c r="X183" s="43"/>
      <c r="Y183" s="43"/>
      <c r="Z183" s="43"/>
      <c r="AA183" s="43"/>
      <c r="AB183" s="83"/>
      <c r="AC183" s="83"/>
    </row>
    <row r="184" spans="1:29" ht="15.75" customHeight="1">
      <c r="A184" s="43"/>
      <c r="B184" s="43"/>
      <c r="C184" s="43"/>
      <c r="D184" s="43"/>
      <c r="E184" s="43"/>
      <c r="F184" s="43"/>
      <c r="G184" s="83"/>
      <c r="H184" s="83"/>
      <c r="I184" s="83"/>
      <c r="J184" s="83"/>
      <c r="K184" s="83"/>
      <c r="L184" s="83"/>
      <c r="M184" s="83"/>
      <c r="N184" s="83"/>
      <c r="O184" s="83"/>
      <c r="P184" s="83"/>
      <c r="Q184" s="83"/>
      <c r="R184" s="83"/>
      <c r="S184" s="43"/>
      <c r="T184" s="43"/>
      <c r="U184" s="43"/>
      <c r="V184" s="43"/>
      <c r="W184" s="43"/>
      <c r="X184" s="43"/>
      <c r="Y184" s="43"/>
      <c r="Z184" s="43"/>
      <c r="AA184" s="43"/>
      <c r="AB184" s="83"/>
      <c r="AC184" s="83"/>
    </row>
    <row r="185" spans="1:29" ht="15.75" customHeight="1">
      <c r="A185" s="43"/>
      <c r="B185" s="43"/>
      <c r="C185" s="43"/>
      <c r="D185" s="43"/>
      <c r="E185" s="43"/>
      <c r="F185" s="43"/>
      <c r="G185" s="83"/>
      <c r="H185" s="83"/>
      <c r="I185" s="83"/>
      <c r="J185" s="83"/>
      <c r="K185" s="83"/>
      <c r="L185" s="83"/>
      <c r="M185" s="83"/>
      <c r="N185" s="83"/>
      <c r="O185" s="83"/>
      <c r="P185" s="83"/>
      <c r="Q185" s="83"/>
      <c r="R185" s="83"/>
      <c r="S185" s="43"/>
      <c r="T185" s="43"/>
      <c r="U185" s="43"/>
      <c r="V185" s="43"/>
      <c r="W185" s="43"/>
      <c r="X185" s="43"/>
      <c r="Y185" s="43"/>
      <c r="Z185" s="43"/>
      <c r="AA185" s="43"/>
      <c r="AB185" s="83"/>
      <c r="AC185" s="83"/>
    </row>
    <row r="186" spans="1:29" ht="15.75" customHeight="1">
      <c r="A186" s="43"/>
      <c r="B186" s="43"/>
      <c r="C186" s="43"/>
      <c r="D186" s="43"/>
      <c r="E186" s="43"/>
      <c r="F186" s="43"/>
      <c r="G186" s="83"/>
      <c r="H186" s="83"/>
      <c r="I186" s="83"/>
      <c r="J186" s="83"/>
      <c r="K186" s="83"/>
      <c r="L186" s="83"/>
      <c r="M186" s="83"/>
      <c r="N186" s="83"/>
      <c r="O186" s="83"/>
      <c r="P186" s="83"/>
      <c r="Q186" s="83"/>
      <c r="R186" s="83"/>
      <c r="S186" s="43"/>
      <c r="T186" s="43"/>
      <c r="U186" s="43"/>
      <c r="V186" s="43"/>
      <c r="W186" s="43"/>
      <c r="X186" s="43"/>
      <c r="Y186" s="43"/>
      <c r="Z186" s="43"/>
      <c r="AA186" s="43"/>
      <c r="AB186" s="83"/>
      <c r="AC186" s="83"/>
    </row>
    <row r="187" spans="1:29" ht="15.75" customHeight="1">
      <c r="A187" s="43"/>
      <c r="B187" s="43"/>
      <c r="C187" s="43"/>
      <c r="D187" s="43"/>
      <c r="E187" s="43"/>
      <c r="F187" s="43"/>
      <c r="G187" s="83"/>
      <c r="H187" s="83"/>
      <c r="I187" s="83"/>
      <c r="J187" s="83"/>
      <c r="K187" s="83"/>
      <c r="L187" s="83"/>
      <c r="M187" s="83"/>
      <c r="N187" s="83"/>
      <c r="O187" s="83"/>
      <c r="P187" s="83"/>
      <c r="Q187" s="83"/>
      <c r="R187" s="83"/>
      <c r="S187" s="43"/>
      <c r="T187" s="43"/>
      <c r="U187" s="43"/>
      <c r="V187" s="43"/>
      <c r="W187" s="43"/>
      <c r="X187" s="43"/>
      <c r="Y187" s="43"/>
      <c r="Z187" s="43"/>
      <c r="AA187" s="43"/>
      <c r="AB187" s="83"/>
      <c r="AC187" s="83"/>
    </row>
    <row r="188" spans="1:29" ht="15.75" customHeight="1">
      <c r="A188" s="43"/>
      <c r="B188" s="43"/>
      <c r="C188" s="43"/>
      <c r="D188" s="43"/>
      <c r="E188" s="43"/>
      <c r="F188" s="43"/>
      <c r="G188" s="83"/>
      <c r="H188" s="83"/>
      <c r="I188" s="83"/>
      <c r="J188" s="83"/>
      <c r="K188" s="83"/>
      <c r="L188" s="83"/>
      <c r="M188" s="83"/>
      <c r="N188" s="83"/>
      <c r="O188" s="83"/>
      <c r="P188" s="83"/>
      <c r="Q188" s="83"/>
      <c r="R188" s="83"/>
      <c r="S188" s="43"/>
      <c r="T188" s="43"/>
      <c r="U188" s="43"/>
      <c r="V188" s="43"/>
      <c r="W188" s="43"/>
      <c r="X188" s="43"/>
      <c r="Y188" s="43"/>
      <c r="Z188" s="43"/>
      <c r="AA188" s="43"/>
      <c r="AB188" s="83"/>
      <c r="AC188" s="83"/>
    </row>
    <row r="189" spans="1:29" ht="15.75" customHeight="1">
      <c r="A189" s="43"/>
      <c r="B189" s="43"/>
      <c r="C189" s="43"/>
      <c r="D189" s="43"/>
      <c r="E189" s="43"/>
      <c r="F189" s="43"/>
      <c r="G189" s="83"/>
      <c r="H189" s="83"/>
      <c r="I189" s="83"/>
      <c r="J189" s="83"/>
      <c r="K189" s="83"/>
      <c r="L189" s="83"/>
      <c r="M189" s="83"/>
      <c r="N189" s="83"/>
      <c r="O189" s="83"/>
      <c r="P189" s="83"/>
      <c r="Q189" s="83"/>
      <c r="R189" s="83"/>
      <c r="S189" s="43"/>
      <c r="T189" s="43"/>
      <c r="U189" s="43"/>
      <c r="V189" s="43"/>
      <c r="W189" s="43"/>
      <c r="X189" s="43"/>
      <c r="Y189" s="43"/>
      <c r="Z189" s="43"/>
      <c r="AA189" s="43"/>
      <c r="AB189" s="83"/>
      <c r="AC189" s="83"/>
    </row>
    <row r="190" spans="1:29" ht="15.75" customHeight="1">
      <c r="A190" s="43"/>
      <c r="B190" s="43"/>
      <c r="C190" s="43"/>
      <c r="D190" s="43"/>
      <c r="E190" s="43"/>
      <c r="F190" s="43"/>
      <c r="G190" s="83"/>
      <c r="H190" s="83"/>
      <c r="I190" s="83"/>
      <c r="J190" s="83"/>
      <c r="K190" s="83"/>
      <c r="L190" s="83"/>
      <c r="M190" s="83"/>
      <c r="N190" s="83"/>
      <c r="O190" s="83"/>
      <c r="P190" s="83"/>
      <c r="Q190" s="83"/>
      <c r="R190" s="83"/>
      <c r="S190" s="43"/>
      <c r="T190" s="43"/>
      <c r="U190" s="43"/>
      <c r="V190" s="43"/>
      <c r="W190" s="43"/>
      <c r="X190" s="43"/>
      <c r="Y190" s="43"/>
      <c r="Z190" s="43"/>
      <c r="AA190" s="43"/>
      <c r="AB190" s="83"/>
      <c r="AC190" s="83"/>
    </row>
    <row r="191" spans="1:29" ht="15.75" customHeight="1">
      <c r="A191" s="43"/>
      <c r="B191" s="43"/>
      <c r="C191" s="43"/>
      <c r="D191" s="43"/>
      <c r="E191" s="43"/>
      <c r="F191" s="43"/>
      <c r="G191" s="83"/>
      <c r="H191" s="83"/>
      <c r="I191" s="83"/>
      <c r="J191" s="83"/>
      <c r="K191" s="83"/>
      <c r="L191" s="83"/>
      <c r="M191" s="83"/>
      <c r="N191" s="83"/>
      <c r="O191" s="83"/>
      <c r="P191" s="83"/>
      <c r="Q191" s="83"/>
      <c r="R191" s="83"/>
      <c r="S191" s="43"/>
      <c r="T191" s="43"/>
      <c r="U191" s="43"/>
      <c r="V191" s="43"/>
      <c r="W191" s="43"/>
      <c r="X191" s="43"/>
      <c r="Y191" s="43"/>
      <c r="Z191" s="43"/>
      <c r="AA191" s="43"/>
      <c r="AB191" s="83"/>
      <c r="AC191" s="83"/>
    </row>
    <row r="192" spans="1:29" ht="15.75" customHeight="1">
      <c r="A192" s="43"/>
      <c r="B192" s="43"/>
      <c r="C192" s="43"/>
      <c r="D192" s="43"/>
      <c r="E192" s="43"/>
      <c r="F192" s="43"/>
      <c r="G192" s="83"/>
      <c r="H192" s="83"/>
      <c r="I192" s="83"/>
      <c r="J192" s="83"/>
      <c r="K192" s="83"/>
      <c r="L192" s="83"/>
      <c r="M192" s="83"/>
      <c r="N192" s="83"/>
      <c r="O192" s="83"/>
      <c r="P192" s="83"/>
      <c r="Q192" s="83"/>
      <c r="R192" s="83"/>
      <c r="S192" s="43"/>
      <c r="T192" s="43"/>
      <c r="U192" s="43"/>
      <c r="V192" s="43"/>
      <c r="W192" s="43"/>
      <c r="X192" s="43"/>
      <c r="Y192" s="43"/>
      <c r="Z192" s="43"/>
      <c r="AA192" s="43"/>
      <c r="AB192" s="83"/>
      <c r="AC192" s="83"/>
    </row>
    <row r="193" spans="1:29" ht="15.75" customHeight="1">
      <c r="A193" s="43"/>
      <c r="B193" s="43"/>
      <c r="C193" s="43"/>
      <c r="D193" s="43"/>
      <c r="E193" s="43"/>
      <c r="F193" s="43"/>
      <c r="G193" s="83"/>
      <c r="H193" s="83"/>
      <c r="I193" s="83"/>
      <c r="J193" s="83"/>
      <c r="K193" s="83"/>
      <c r="L193" s="83"/>
      <c r="M193" s="83"/>
      <c r="N193" s="83"/>
      <c r="O193" s="83"/>
      <c r="P193" s="83"/>
      <c r="Q193" s="83"/>
      <c r="R193" s="83"/>
      <c r="S193" s="43"/>
      <c r="T193" s="43"/>
      <c r="U193" s="43"/>
      <c r="V193" s="43"/>
      <c r="W193" s="43"/>
      <c r="X193" s="43"/>
      <c r="Y193" s="43"/>
      <c r="Z193" s="43"/>
      <c r="AA193" s="43"/>
      <c r="AB193" s="83"/>
      <c r="AC193" s="83"/>
    </row>
    <row r="194" spans="1:29" ht="15.75" customHeight="1">
      <c r="A194" s="43"/>
      <c r="B194" s="43"/>
      <c r="C194" s="43"/>
      <c r="D194" s="43"/>
      <c r="E194" s="43"/>
      <c r="F194" s="43"/>
      <c r="G194" s="83"/>
      <c r="H194" s="83"/>
      <c r="I194" s="83"/>
      <c r="J194" s="83"/>
      <c r="K194" s="83"/>
      <c r="L194" s="83"/>
      <c r="M194" s="83"/>
      <c r="N194" s="83"/>
      <c r="O194" s="83"/>
      <c r="P194" s="83"/>
      <c r="Q194" s="83"/>
      <c r="R194" s="83"/>
      <c r="S194" s="43"/>
      <c r="T194" s="43"/>
      <c r="U194" s="43"/>
      <c r="V194" s="43"/>
      <c r="W194" s="43"/>
      <c r="X194" s="43"/>
      <c r="Y194" s="43"/>
      <c r="Z194" s="43"/>
      <c r="AA194" s="43"/>
      <c r="AB194" s="83"/>
      <c r="AC194" s="83"/>
    </row>
    <row r="195" spans="1:29" ht="15.75" customHeight="1">
      <c r="A195" s="43"/>
      <c r="B195" s="43"/>
      <c r="C195" s="43"/>
      <c r="D195" s="43"/>
      <c r="E195" s="43"/>
      <c r="F195" s="43"/>
      <c r="G195" s="83"/>
      <c r="H195" s="83"/>
      <c r="I195" s="83"/>
      <c r="J195" s="83"/>
      <c r="K195" s="83"/>
      <c r="L195" s="83"/>
      <c r="M195" s="83"/>
      <c r="N195" s="83"/>
      <c r="O195" s="83"/>
      <c r="P195" s="83"/>
      <c r="Q195" s="83"/>
      <c r="R195" s="83"/>
      <c r="S195" s="43"/>
      <c r="T195" s="43"/>
      <c r="U195" s="43"/>
      <c r="V195" s="43"/>
      <c r="W195" s="43"/>
      <c r="X195" s="43"/>
      <c r="Y195" s="43"/>
      <c r="Z195" s="43"/>
      <c r="AA195" s="43"/>
      <c r="AB195" s="83"/>
      <c r="AC195" s="83"/>
    </row>
    <row r="196" spans="1:29" ht="15.75" customHeight="1">
      <c r="A196" s="43"/>
      <c r="B196" s="43"/>
      <c r="C196" s="43"/>
      <c r="D196" s="43"/>
      <c r="E196" s="43"/>
      <c r="F196" s="43"/>
      <c r="G196" s="83"/>
      <c r="H196" s="83"/>
      <c r="I196" s="83"/>
      <c r="J196" s="83"/>
      <c r="K196" s="83"/>
      <c r="L196" s="83"/>
      <c r="M196" s="83"/>
      <c r="N196" s="83"/>
      <c r="O196" s="83"/>
      <c r="P196" s="83"/>
      <c r="Q196" s="83"/>
      <c r="R196" s="83"/>
      <c r="S196" s="43"/>
      <c r="T196" s="43"/>
      <c r="U196" s="43"/>
      <c r="V196" s="43"/>
      <c r="W196" s="43"/>
      <c r="X196" s="43"/>
      <c r="Y196" s="43"/>
      <c r="Z196" s="43"/>
      <c r="AA196" s="43"/>
      <c r="AB196" s="83"/>
      <c r="AC196" s="83"/>
    </row>
    <row r="197" spans="1:29" ht="15.75" customHeight="1">
      <c r="A197" s="43"/>
      <c r="B197" s="43"/>
      <c r="C197" s="43"/>
      <c r="D197" s="43"/>
      <c r="E197" s="43"/>
      <c r="F197" s="43"/>
      <c r="G197" s="83"/>
      <c r="H197" s="83"/>
      <c r="I197" s="83"/>
      <c r="J197" s="83"/>
      <c r="K197" s="83"/>
      <c r="L197" s="83"/>
      <c r="M197" s="83"/>
      <c r="N197" s="83"/>
      <c r="O197" s="83"/>
      <c r="P197" s="83"/>
      <c r="Q197" s="83"/>
      <c r="R197" s="83"/>
      <c r="S197" s="43"/>
      <c r="T197" s="43"/>
      <c r="U197" s="43"/>
      <c r="V197" s="43"/>
      <c r="W197" s="43"/>
      <c r="X197" s="43"/>
      <c r="Y197" s="43"/>
      <c r="Z197" s="43"/>
      <c r="AA197" s="43"/>
      <c r="AB197" s="83"/>
      <c r="AC197" s="83"/>
    </row>
    <row r="198" spans="1:29" ht="15.75" customHeight="1">
      <c r="A198" s="43"/>
      <c r="B198" s="43"/>
      <c r="C198" s="43"/>
      <c r="D198" s="43"/>
      <c r="E198" s="43"/>
      <c r="F198" s="43"/>
      <c r="G198" s="83"/>
      <c r="H198" s="83"/>
      <c r="I198" s="83"/>
      <c r="J198" s="83"/>
      <c r="K198" s="83"/>
      <c r="L198" s="83"/>
      <c r="M198" s="83"/>
      <c r="N198" s="83"/>
      <c r="O198" s="83"/>
      <c r="P198" s="83"/>
      <c r="Q198" s="83"/>
      <c r="R198" s="83"/>
      <c r="S198" s="43"/>
      <c r="T198" s="43"/>
      <c r="U198" s="43"/>
      <c r="V198" s="43"/>
      <c r="W198" s="43"/>
      <c r="X198" s="43"/>
      <c r="Y198" s="43"/>
      <c r="Z198" s="43"/>
      <c r="AA198" s="43"/>
      <c r="AB198" s="83"/>
      <c r="AC198" s="83"/>
    </row>
    <row r="199" spans="1:29" ht="15.75" customHeight="1">
      <c r="A199" s="43"/>
      <c r="B199" s="43"/>
      <c r="C199" s="43"/>
      <c r="D199" s="43"/>
      <c r="E199" s="43"/>
      <c r="F199" s="43"/>
      <c r="G199" s="83"/>
      <c r="H199" s="83"/>
      <c r="I199" s="83"/>
      <c r="J199" s="83"/>
      <c r="K199" s="83"/>
      <c r="L199" s="83"/>
      <c r="M199" s="83"/>
      <c r="N199" s="83"/>
      <c r="O199" s="83"/>
      <c r="P199" s="83"/>
      <c r="Q199" s="83"/>
      <c r="R199" s="83"/>
      <c r="S199" s="43"/>
      <c r="T199" s="43"/>
      <c r="U199" s="43"/>
      <c r="V199" s="43"/>
      <c r="W199" s="43"/>
      <c r="X199" s="43"/>
      <c r="Y199" s="43"/>
      <c r="Z199" s="43"/>
      <c r="AA199" s="43"/>
      <c r="AB199" s="83"/>
      <c r="AC199" s="83"/>
    </row>
    <row r="200" spans="1:29" ht="15.75" customHeight="1">
      <c r="A200" s="43"/>
      <c r="B200" s="43"/>
      <c r="C200" s="43"/>
      <c r="D200" s="43"/>
      <c r="E200" s="43"/>
      <c r="F200" s="43"/>
      <c r="G200" s="83"/>
      <c r="H200" s="83"/>
      <c r="I200" s="83"/>
      <c r="J200" s="83"/>
      <c r="K200" s="83"/>
      <c r="L200" s="83"/>
      <c r="M200" s="83"/>
      <c r="N200" s="83"/>
      <c r="O200" s="83"/>
      <c r="P200" s="83"/>
      <c r="Q200" s="83"/>
      <c r="R200" s="83"/>
      <c r="S200" s="43"/>
      <c r="T200" s="43"/>
      <c r="U200" s="43"/>
      <c r="V200" s="43"/>
      <c r="W200" s="43"/>
      <c r="X200" s="43"/>
      <c r="Y200" s="43"/>
      <c r="Z200" s="43"/>
      <c r="AA200" s="43"/>
      <c r="AB200" s="83"/>
      <c r="AC200" s="83"/>
    </row>
    <row r="201" spans="1:29" ht="15.75" customHeight="1">
      <c r="A201" s="43"/>
      <c r="B201" s="43"/>
      <c r="C201" s="43"/>
      <c r="D201" s="43"/>
      <c r="E201" s="43"/>
      <c r="F201" s="43"/>
      <c r="G201" s="83"/>
      <c r="H201" s="83"/>
      <c r="I201" s="83"/>
      <c r="J201" s="83"/>
      <c r="K201" s="83"/>
      <c r="L201" s="83"/>
      <c r="M201" s="83"/>
      <c r="N201" s="83"/>
      <c r="O201" s="83"/>
      <c r="P201" s="83"/>
      <c r="Q201" s="83"/>
      <c r="R201" s="83"/>
      <c r="S201" s="43"/>
      <c r="T201" s="43"/>
      <c r="U201" s="43"/>
      <c r="V201" s="43"/>
      <c r="W201" s="43"/>
      <c r="X201" s="43"/>
      <c r="Y201" s="43"/>
      <c r="Z201" s="43"/>
      <c r="AA201" s="43"/>
      <c r="AB201" s="83"/>
      <c r="AC201" s="83"/>
    </row>
    <row r="202" spans="1:29" ht="15.75" customHeight="1">
      <c r="A202" s="43"/>
      <c r="B202" s="43"/>
      <c r="C202" s="43"/>
      <c r="D202" s="43"/>
      <c r="E202" s="43"/>
      <c r="F202" s="43"/>
      <c r="G202" s="83"/>
      <c r="H202" s="83"/>
      <c r="I202" s="83"/>
      <c r="J202" s="83"/>
      <c r="K202" s="83"/>
      <c r="L202" s="83"/>
      <c r="M202" s="83"/>
      <c r="N202" s="83"/>
      <c r="O202" s="83"/>
      <c r="P202" s="83"/>
      <c r="Q202" s="83"/>
      <c r="R202" s="83"/>
      <c r="S202" s="43"/>
      <c r="T202" s="43"/>
      <c r="U202" s="43"/>
      <c r="V202" s="43"/>
      <c r="W202" s="43"/>
      <c r="X202" s="43"/>
      <c r="Y202" s="43"/>
      <c r="Z202" s="43"/>
      <c r="AA202" s="43"/>
      <c r="AB202" s="83"/>
      <c r="AC202" s="83"/>
    </row>
    <row r="203" spans="1:29" ht="15.75" customHeight="1">
      <c r="A203" s="43"/>
      <c r="B203" s="43"/>
      <c r="C203" s="43"/>
      <c r="D203" s="43"/>
      <c r="E203" s="43"/>
      <c r="F203" s="43"/>
      <c r="G203" s="83"/>
      <c r="H203" s="83"/>
      <c r="I203" s="83"/>
      <c r="J203" s="83"/>
      <c r="K203" s="83"/>
      <c r="L203" s="83"/>
      <c r="M203" s="83"/>
      <c r="N203" s="83"/>
      <c r="O203" s="83"/>
      <c r="P203" s="83"/>
      <c r="Q203" s="83"/>
      <c r="R203" s="83"/>
      <c r="S203" s="43"/>
      <c r="T203" s="43"/>
      <c r="U203" s="43"/>
      <c r="V203" s="43"/>
      <c r="W203" s="43"/>
      <c r="X203" s="43"/>
      <c r="Y203" s="43"/>
      <c r="Z203" s="43"/>
      <c r="AA203" s="43"/>
      <c r="AB203" s="83"/>
      <c r="AC203" s="83"/>
    </row>
    <row r="204" spans="1:29" ht="15.75" customHeight="1">
      <c r="A204" s="43"/>
      <c r="B204" s="43"/>
      <c r="C204" s="43"/>
      <c r="D204" s="43"/>
      <c r="E204" s="43"/>
      <c r="F204" s="43"/>
      <c r="G204" s="83"/>
      <c r="H204" s="83"/>
      <c r="I204" s="83"/>
      <c r="J204" s="83"/>
      <c r="K204" s="83"/>
      <c r="L204" s="83"/>
      <c r="M204" s="83"/>
      <c r="N204" s="83"/>
      <c r="O204" s="83"/>
      <c r="P204" s="83"/>
      <c r="Q204" s="83"/>
      <c r="R204" s="83"/>
      <c r="S204" s="43"/>
      <c r="T204" s="43"/>
      <c r="U204" s="43"/>
      <c r="V204" s="43"/>
      <c r="W204" s="43"/>
      <c r="X204" s="43"/>
      <c r="Y204" s="43"/>
      <c r="Z204" s="43"/>
      <c r="AA204" s="43"/>
      <c r="AB204" s="83"/>
      <c r="AC204" s="83"/>
    </row>
    <row r="205" spans="1:29" ht="15.75" customHeight="1">
      <c r="A205" s="43"/>
      <c r="B205" s="43"/>
      <c r="C205" s="43"/>
      <c r="D205" s="43"/>
      <c r="E205" s="43"/>
      <c r="F205" s="43"/>
      <c r="G205" s="83"/>
      <c r="H205" s="83"/>
      <c r="I205" s="83"/>
      <c r="J205" s="83"/>
      <c r="K205" s="83"/>
      <c r="L205" s="83"/>
      <c r="M205" s="83"/>
      <c r="N205" s="83"/>
      <c r="O205" s="83"/>
      <c r="P205" s="83"/>
      <c r="Q205" s="83"/>
      <c r="R205" s="83"/>
      <c r="S205" s="43"/>
      <c r="T205" s="43"/>
      <c r="U205" s="43"/>
      <c r="V205" s="43"/>
      <c r="W205" s="43"/>
      <c r="X205" s="43"/>
      <c r="Y205" s="43"/>
      <c r="Z205" s="43"/>
      <c r="AA205" s="43"/>
      <c r="AB205" s="83"/>
      <c r="AC205" s="83"/>
    </row>
    <row r="206" spans="1:29" ht="15.75" customHeight="1">
      <c r="A206" s="43"/>
      <c r="B206" s="43"/>
      <c r="C206" s="43"/>
      <c r="D206" s="43"/>
      <c r="E206" s="43"/>
      <c r="F206" s="43"/>
      <c r="G206" s="83"/>
      <c r="H206" s="83"/>
      <c r="I206" s="83"/>
      <c r="J206" s="83"/>
      <c r="K206" s="83"/>
      <c r="L206" s="83"/>
      <c r="M206" s="83"/>
      <c r="N206" s="83"/>
      <c r="O206" s="83"/>
      <c r="P206" s="83"/>
      <c r="Q206" s="83"/>
      <c r="R206" s="83"/>
      <c r="S206" s="43"/>
      <c r="T206" s="43"/>
      <c r="U206" s="43"/>
      <c r="V206" s="43"/>
      <c r="W206" s="43"/>
      <c r="X206" s="43"/>
      <c r="Y206" s="43"/>
      <c r="Z206" s="43"/>
      <c r="AA206" s="43"/>
      <c r="AB206" s="83"/>
      <c r="AC206" s="83"/>
    </row>
    <row r="207" spans="1:29" ht="15.75" customHeight="1">
      <c r="A207" s="43"/>
      <c r="B207" s="43"/>
      <c r="C207" s="43"/>
      <c r="D207" s="43"/>
      <c r="E207" s="43"/>
      <c r="F207" s="43"/>
      <c r="G207" s="83"/>
      <c r="H207" s="83"/>
      <c r="I207" s="83"/>
      <c r="J207" s="83"/>
      <c r="K207" s="83"/>
      <c r="L207" s="83"/>
      <c r="M207" s="83"/>
      <c r="N207" s="83"/>
      <c r="O207" s="83"/>
      <c r="P207" s="83"/>
      <c r="Q207" s="83"/>
      <c r="R207" s="83"/>
      <c r="S207" s="43"/>
      <c r="T207" s="43"/>
      <c r="U207" s="43"/>
      <c r="V207" s="43"/>
      <c r="W207" s="43"/>
      <c r="X207" s="43"/>
      <c r="Y207" s="43"/>
      <c r="Z207" s="43"/>
      <c r="AA207" s="43"/>
      <c r="AB207" s="83"/>
      <c r="AC207" s="83"/>
    </row>
    <row r="208" spans="1:29" ht="15.75" customHeight="1">
      <c r="A208" s="43"/>
      <c r="B208" s="43"/>
      <c r="C208" s="43"/>
      <c r="D208" s="43"/>
      <c r="E208" s="43"/>
      <c r="F208" s="43"/>
      <c r="G208" s="83"/>
      <c r="H208" s="83"/>
      <c r="I208" s="83"/>
      <c r="J208" s="83"/>
      <c r="K208" s="83"/>
      <c r="L208" s="83"/>
      <c r="M208" s="83"/>
      <c r="N208" s="83"/>
      <c r="O208" s="83"/>
      <c r="P208" s="83"/>
      <c r="Q208" s="83"/>
      <c r="R208" s="83"/>
      <c r="S208" s="43"/>
      <c r="T208" s="43"/>
      <c r="U208" s="43"/>
      <c r="V208" s="43"/>
      <c r="W208" s="43"/>
      <c r="X208" s="43"/>
      <c r="Y208" s="43"/>
      <c r="Z208" s="43"/>
      <c r="AA208" s="43"/>
      <c r="AB208" s="83"/>
      <c r="AC208" s="83"/>
    </row>
    <row r="209" spans="1:29" ht="15.75" customHeight="1">
      <c r="A209" s="43"/>
      <c r="B209" s="43"/>
      <c r="C209" s="43"/>
      <c r="D209" s="43"/>
      <c r="E209" s="43"/>
      <c r="F209" s="43"/>
      <c r="G209" s="83"/>
      <c r="H209" s="83"/>
      <c r="I209" s="83"/>
      <c r="J209" s="83"/>
      <c r="K209" s="83"/>
      <c r="L209" s="83"/>
      <c r="M209" s="83"/>
      <c r="N209" s="83"/>
      <c r="O209" s="83"/>
      <c r="P209" s="83"/>
      <c r="Q209" s="83"/>
      <c r="R209" s="83"/>
      <c r="S209" s="43"/>
      <c r="T209" s="43"/>
      <c r="U209" s="43"/>
      <c r="V209" s="43"/>
      <c r="W209" s="43"/>
      <c r="X209" s="43"/>
      <c r="Y209" s="43"/>
      <c r="Z209" s="43"/>
      <c r="AA209" s="43"/>
      <c r="AB209" s="83"/>
      <c r="AC209" s="83"/>
    </row>
    <row r="210" spans="1:29" ht="15.75" customHeight="1">
      <c r="A210" s="43"/>
      <c r="B210" s="43"/>
      <c r="C210" s="43"/>
      <c r="D210" s="43"/>
      <c r="E210" s="43"/>
      <c r="F210" s="43"/>
      <c r="G210" s="83"/>
      <c r="H210" s="83"/>
      <c r="I210" s="83"/>
      <c r="J210" s="83"/>
      <c r="K210" s="83"/>
      <c r="L210" s="83"/>
      <c r="M210" s="83"/>
      <c r="N210" s="83"/>
      <c r="O210" s="83"/>
      <c r="P210" s="83"/>
      <c r="Q210" s="83"/>
      <c r="R210" s="83"/>
      <c r="S210" s="43"/>
      <c r="T210" s="43"/>
      <c r="U210" s="43"/>
      <c r="V210" s="43"/>
      <c r="W210" s="43"/>
      <c r="X210" s="43"/>
      <c r="Y210" s="43"/>
      <c r="Z210" s="43"/>
      <c r="AA210" s="43"/>
      <c r="AB210" s="83"/>
      <c r="AC210" s="83"/>
    </row>
    <row r="211" spans="1:29" ht="15.75" customHeight="1">
      <c r="A211" s="43"/>
      <c r="B211" s="43"/>
      <c r="C211" s="43"/>
      <c r="D211" s="43"/>
      <c r="E211" s="43"/>
      <c r="F211" s="43"/>
      <c r="G211" s="83"/>
      <c r="H211" s="83"/>
      <c r="I211" s="83"/>
      <c r="J211" s="83"/>
      <c r="K211" s="83"/>
      <c r="L211" s="83"/>
      <c r="M211" s="83"/>
      <c r="N211" s="83"/>
      <c r="O211" s="83"/>
      <c r="P211" s="83"/>
      <c r="Q211" s="83"/>
      <c r="R211" s="83"/>
      <c r="S211" s="43"/>
      <c r="T211" s="43"/>
      <c r="U211" s="43"/>
      <c r="V211" s="43"/>
      <c r="W211" s="43"/>
      <c r="X211" s="43"/>
      <c r="Y211" s="43"/>
      <c r="Z211" s="43"/>
      <c r="AA211" s="43"/>
      <c r="AB211" s="83"/>
      <c r="AC211" s="83"/>
    </row>
    <row r="212" spans="1:29" ht="15.75" customHeight="1">
      <c r="A212" s="43"/>
      <c r="B212" s="43"/>
      <c r="C212" s="43"/>
      <c r="D212" s="43"/>
      <c r="E212" s="43"/>
      <c r="F212" s="43"/>
      <c r="G212" s="83"/>
      <c r="H212" s="83"/>
      <c r="I212" s="83"/>
      <c r="J212" s="83"/>
      <c r="K212" s="83"/>
      <c r="L212" s="83"/>
      <c r="M212" s="83"/>
      <c r="N212" s="83"/>
      <c r="O212" s="83"/>
      <c r="P212" s="83"/>
      <c r="Q212" s="83"/>
      <c r="R212" s="83"/>
      <c r="S212" s="43"/>
      <c r="T212" s="43"/>
      <c r="U212" s="43"/>
      <c r="V212" s="43"/>
      <c r="W212" s="43"/>
      <c r="X212" s="43"/>
      <c r="Y212" s="43"/>
      <c r="Z212" s="43"/>
      <c r="AA212" s="43"/>
      <c r="AB212" s="83"/>
      <c r="AC212" s="83"/>
    </row>
    <row r="213" spans="1:29" ht="15.75" customHeight="1">
      <c r="A213" s="43"/>
      <c r="B213" s="43"/>
      <c r="C213" s="43"/>
      <c r="D213" s="43"/>
      <c r="E213" s="43"/>
      <c r="F213" s="43"/>
      <c r="G213" s="83"/>
      <c r="H213" s="83"/>
      <c r="I213" s="83"/>
      <c r="J213" s="83"/>
      <c r="K213" s="83"/>
      <c r="L213" s="83"/>
      <c r="M213" s="83"/>
      <c r="N213" s="83"/>
      <c r="O213" s="83"/>
      <c r="P213" s="83"/>
      <c r="Q213" s="83"/>
      <c r="R213" s="83"/>
      <c r="S213" s="43"/>
      <c r="T213" s="43"/>
      <c r="U213" s="43"/>
      <c r="V213" s="43"/>
      <c r="W213" s="43"/>
      <c r="X213" s="43"/>
      <c r="Y213" s="43"/>
      <c r="Z213" s="43"/>
      <c r="AA213" s="43"/>
      <c r="AB213" s="83"/>
      <c r="AC213" s="83"/>
    </row>
    <row r="214" spans="1:29" ht="15.75" customHeight="1">
      <c r="A214" s="43"/>
      <c r="B214" s="43"/>
      <c r="C214" s="43"/>
      <c r="D214" s="43"/>
      <c r="E214" s="43"/>
      <c r="F214" s="43"/>
      <c r="G214" s="83"/>
      <c r="H214" s="83"/>
      <c r="I214" s="83"/>
      <c r="J214" s="83"/>
      <c r="K214" s="83"/>
      <c r="L214" s="83"/>
      <c r="M214" s="83"/>
      <c r="N214" s="83"/>
      <c r="O214" s="83"/>
      <c r="P214" s="83"/>
      <c r="Q214" s="83"/>
      <c r="R214" s="83"/>
      <c r="S214" s="43"/>
      <c r="T214" s="43"/>
      <c r="U214" s="43"/>
      <c r="V214" s="43"/>
      <c r="W214" s="43"/>
      <c r="X214" s="43"/>
      <c r="Y214" s="43"/>
      <c r="Z214" s="43"/>
      <c r="AA214" s="43"/>
      <c r="AB214" s="83"/>
      <c r="AC214" s="83"/>
    </row>
    <row r="215" spans="1:29" ht="15.75" customHeight="1">
      <c r="A215" s="43"/>
      <c r="B215" s="43"/>
      <c r="C215" s="43"/>
      <c r="D215" s="43"/>
      <c r="E215" s="43"/>
      <c r="F215" s="43"/>
      <c r="G215" s="83"/>
      <c r="H215" s="83"/>
      <c r="I215" s="83"/>
      <c r="J215" s="83"/>
      <c r="K215" s="83"/>
      <c r="L215" s="83"/>
      <c r="M215" s="83"/>
      <c r="N215" s="83"/>
      <c r="O215" s="83"/>
      <c r="P215" s="83"/>
      <c r="Q215" s="83"/>
      <c r="R215" s="83"/>
      <c r="S215" s="43"/>
      <c r="T215" s="43"/>
      <c r="U215" s="43"/>
      <c r="V215" s="43"/>
      <c r="W215" s="43"/>
      <c r="X215" s="43"/>
      <c r="Y215" s="43"/>
      <c r="Z215" s="43"/>
      <c r="AA215" s="43"/>
      <c r="AB215" s="83"/>
      <c r="AC215" s="83"/>
    </row>
    <row r="216" spans="1:29" ht="15.75" customHeight="1">
      <c r="A216" s="43"/>
      <c r="B216" s="43"/>
      <c r="C216" s="43"/>
      <c r="D216" s="43"/>
      <c r="E216" s="43"/>
      <c r="F216" s="43"/>
      <c r="G216" s="83"/>
      <c r="H216" s="83"/>
      <c r="I216" s="83"/>
      <c r="J216" s="83"/>
      <c r="K216" s="83"/>
      <c r="L216" s="83"/>
      <c r="M216" s="83"/>
      <c r="N216" s="83"/>
      <c r="O216" s="83"/>
      <c r="P216" s="83"/>
      <c r="Q216" s="83"/>
      <c r="R216" s="83"/>
      <c r="S216" s="43"/>
      <c r="T216" s="43"/>
      <c r="U216" s="43"/>
      <c r="V216" s="43"/>
      <c r="W216" s="43"/>
      <c r="X216" s="43"/>
      <c r="Y216" s="43"/>
      <c r="Z216" s="43"/>
      <c r="AA216" s="43"/>
      <c r="AB216" s="83"/>
      <c r="AC216" s="83"/>
    </row>
    <row r="217" spans="1:29" ht="15.75" customHeight="1">
      <c r="A217" s="43"/>
      <c r="B217" s="43"/>
      <c r="C217" s="43"/>
      <c r="D217" s="43"/>
      <c r="E217" s="43"/>
      <c r="F217" s="43"/>
      <c r="G217" s="83"/>
      <c r="H217" s="83"/>
      <c r="I217" s="83"/>
      <c r="J217" s="83"/>
      <c r="K217" s="83"/>
      <c r="L217" s="83"/>
      <c r="M217" s="83"/>
      <c r="N217" s="83"/>
      <c r="O217" s="83"/>
      <c r="P217" s="83"/>
      <c r="Q217" s="83"/>
      <c r="R217" s="83"/>
      <c r="S217" s="43"/>
      <c r="T217" s="43"/>
      <c r="U217" s="43"/>
      <c r="V217" s="43"/>
      <c r="W217" s="43"/>
      <c r="X217" s="43"/>
      <c r="Y217" s="43"/>
      <c r="Z217" s="43"/>
      <c r="AA217" s="43"/>
      <c r="AB217" s="83"/>
      <c r="AC217" s="83"/>
    </row>
    <row r="218" spans="1:29" ht="15.75" customHeight="1">
      <c r="A218" s="43"/>
      <c r="B218" s="43"/>
      <c r="C218" s="43"/>
      <c r="D218" s="43"/>
      <c r="E218" s="43"/>
      <c r="F218" s="43"/>
      <c r="G218" s="83"/>
      <c r="H218" s="83"/>
      <c r="I218" s="83"/>
      <c r="J218" s="83"/>
      <c r="K218" s="83"/>
      <c r="L218" s="83"/>
      <c r="M218" s="83"/>
      <c r="N218" s="83"/>
      <c r="O218" s="83"/>
      <c r="P218" s="83"/>
      <c r="Q218" s="83"/>
      <c r="R218" s="83"/>
      <c r="S218" s="43"/>
      <c r="T218" s="43"/>
      <c r="U218" s="43"/>
      <c r="V218" s="43"/>
      <c r="W218" s="43"/>
      <c r="X218" s="43"/>
      <c r="Y218" s="43"/>
      <c r="Z218" s="43"/>
      <c r="AA218" s="43"/>
      <c r="AB218" s="83"/>
      <c r="AC218" s="83"/>
    </row>
    <row r="219" spans="1:29" ht="15.75" customHeight="1">
      <c r="A219" s="43"/>
      <c r="B219" s="43"/>
      <c r="C219" s="43"/>
      <c r="D219" s="43"/>
      <c r="E219" s="43"/>
      <c r="F219" s="43"/>
      <c r="G219" s="83"/>
      <c r="H219" s="83"/>
      <c r="I219" s="83"/>
      <c r="J219" s="83"/>
      <c r="K219" s="83"/>
      <c r="L219" s="83"/>
      <c r="M219" s="83"/>
      <c r="N219" s="83"/>
      <c r="O219" s="83"/>
      <c r="P219" s="83"/>
      <c r="Q219" s="83"/>
      <c r="R219" s="83"/>
      <c r="S219" s="43"/>
      <c r="T219" s="43"/>
      <c r="U219" s="43"/>
      <c r="V219" s="43"/>
      <c r="W219" s="43"/>
      <c r="X219" s="43"/>
      <c r="Y219" s="43"/>
      <c r="Z219" s="43"/>
      <c r="AA219" s="43"/>
      <c r="AB219" s="83"/>
      <c r="AC219" s="83"/>
    </row>
    <row r="220" spans="1:29" ht="15.75" customHeight="1">
      <c r="A220" s="43"/>
      <c r="B220" s="43"/>
      <c r="C220" s="43"/>
      <c r="D220" s="43"/>
      <c r="E220" s="43"/>
      <c r="F220" s="43"/>
      <c r="G220" s="83"/>
      <c r="H220" s="83"/>
      <c r="I220" s="83"/>
      <c r="J220" s="83"/>
      <c r="K220" s="83"/>
      <c r="L220" s="83"/>
      <c r="M220" s="83"/>
      <c r="N220" s="83"/>
      <c r="O220" s="83"/>
      <c r="P220" s="83"/>
      <c r="Q220" s="83"/>
      <c r="R220" s="83"/>
      <c r="S220" s="43"/>
      <c r="T220" s="43"/>
      <c r="U220" s="43"/>
      <c r="V220" s="43"/>
      <c r="W220" s="43"/>
      <c r="X220" s="43"/>
      <c r="Y220" s="43"/>
      <c r="Z220" s="43"/>
      <c r="AA220" s="43"/>
      <c r="AB220" s="83"/>
      <c r="AC220" s="83"/>
    </row>
    <row r="221" spans="1:29" ht="15.75" customHeight="1">
      <c r="A221" s="43"/>
      <c r="B221" s="43"/>
      <c r="C221" s="43"/>
      <c r="D221" s="43"/>
      <c r="E221" s="43"/>
      <c r="F221" s="43"/>
      <c r="G221" s="83"/>
      <c r="H221" s="83"/>
      <c r="I221" s="83"/>
      <c r="J221" s="83"/>
      <c r="K221" s="83"/>
      <c r="L221" s="83"/>
      <c r="M221" s="83"/>
      <c r="N221" s="83"/>
      <c r="O221" s="83"/>
      <c r="P221" s="83"/>
      <c r="Q221" s="83"/>
      <c r="R221" s="83"/>
      <c r="S221" s="43"/>
      <c r="T221" s="43"/>
      <c r="U221" s="43"/>
      <c r="V221" s="43"/>
      <c r="W221" s="43"/>
      <c r="X221" s="43"/>
      <c r="Y221" s="43"/>
      <c r="Z221" s="43"/>
      <c r="AA221" s="43"/>
      <c r="AB221" s="83"/>
      <c r="AC221" s="83"/>
    </row>
    <row r="222" spans="1:29" ht="15.75" customHeight="1">
      <c r="A222" s="43"/>
      <c r="B222" s="43"/>
      <c r="C222" s="43"/>
      <c r="D222" s="43"/>
      <c r="E222" s="43"/>
      <c r="F222" s="43"/>
      <c r="G222" s="83"/>
      <c r="H222" s="83"/>
      <c r="I222" s="83"/>
      <c r="J222" s="83"/>
      <c r="K222" s="83"/>
      <c r="L222" s="83"/>
      <c r="M222" s="83"/>
      <c r="N222" s="83"/>
      <c r="O222" s="83"/>
      <c r="P222" s="83"/>
      <c r="Q222" s="83"/>
      <c r="R222" s="83"/>
      <c r="S222" s="43"/>
      <c r="T222" s="43"/>
      <c r="U222" s="43"/>
      <c r="V222" s="43"/>
      <c r="W222" s="43"/>
      <c r="X222" s="43"/>
      <c r="Y222" s="43"/>
      <c r="Z222" s="43"/>
      <c r="AA222" s="43"/>
      <c r="AB222" s="83"/>
      <c r="AC222" s="83"/>
    </row>
    <row r="223" spans="1:29" ht="15.75" customHeight="1">
      <c r="A223" s="43"/>
      <c r="B223" s="43"/>
      <c r="C223" s="43"/>
      <c r="D223" s="43"/>
      <c r="E223" s="43"/>
      <c r="F223" s="43"/>
      <c r="G223" s="83"/>
      <c r="H223" s="83"/>
      <c r="I223" s="83"/>
      <c r="J223" s="83"/>
      <c r="K223" s="83"/>
      <c r="L223" s="83"/>
      <c r="M223" s="83"/>
      <c r="N223" s="83"/>
      <c r="O223" s="83"/>
      <c r="P223" s="83"/>
      <c r="Q223" s="83"/>
      <c r="R223" s="83"/>
      <c r="S223" s="43"/>
      <c r="T223" s="43"/>
      <c r="U223" s="43"/>
      <c r="V223" s="43"/>
      <c r="W223" s="43"/>
      <c r="X223" s="43"/>
      <c r="Y223" s="43"/>
      <c r="Z223" s="43"/>
      <c r="AA223" s="43"/>
      <c r="AB223" s="83"/>
      <c r="AC223" s="83"/>
    </row>
    <row r="224" spans="1:29" ht="15.75" customHeight="1">
      <c r="A224" s="43"/>
      <c r="B224" s="43"/>
      <c r="C224" s="43"/>
      <c r="D224" s="43"/>
      <c r="E224" s="43"/>
      <c r="F224" s="43"/>
      <c r="G224" s="83"/>
      <c r="H224" s="83"/>
      <c r="I224" s="83"/>
      <c r="J224" s="83"/>
      <c r="K224" s="83"/>
      <c r="L224" s="83"/>
      <c r="M224" s="83"/>
      <c r="N224" s="83"/>
      <c r="O224" s="83"/>
      <c r="P224" s="83"/>
      <c r="Q224" s="83"/>
      <c r="R224" s="83"/>
      <c r="S224" s="43"/>
      <c r="T224" s="43"/>
      <c r="U224" s="43"/>
      <c r="V224" s="43"/>
      <c r="W224" s="43"/>
      <c r="X224" s="43"/>
      <c r="Y224" s="43"/>
      <c r="Z224" s="43"/>
      <c r="AA224" s="43"/>
      <c r="AB224" s="83"/>
      <c r="AC224" s="83"/>
    </row>
    <row r="225" spans="1:29" ht="15.75" customHeight="1">
      <c r="A225" s="43"/>
      <c r="B225" s="43"/>
      <c r="C225" s="43"/>
      <c r="D225" s="43"/>
      <c r="E225" s="43"/>
      <c r="F225" s="43"/>
      <c r="G225" s="83"/>
      <c r="H225" s="83"/>
      <c r="I225" s="83"/>
      <c r="J225" s="83"/>
      <c r="K225" s="83"/>
      <c r="L225" s="83"/>
      <c r="M225" s="83"/>
      <c r="N225" s="83"/>
      <c r="O225" s="83"/>
      <c r="P225" s="83"/>
      <c r="Q225" s="83"/>
      <c r="R225" s="83"/>
      <c r="S225" s="43"/>
      <c r="T225" s="43"/>
      <c r="U225" s="43"/>
      <c r="V225" s="43"/>
      <c r="W225" s="43"/>
      <c r="X225" s="43"/>
      <c r="Y225" s="43"/>
      <c r="Z225" s="43"/>
      <c r="AA225" s="43"/>
      <c r="AB225" s="83"/>
      <c r="AC225" s="83"/>
    </row>
    <row r="226" spans="1:29" ht="15.75" customHeight="1">
      <c r="A226" s="43"/>
      <c r="B226" s="43"/>
      <c r="C226" s="43"/>
      <c r="D226" s="43"/>
      <c r="E226" s="43"/>
      <c r="F226" s="43"/>
      <c r="G226" s="83"/>
      <c r="H226" s="83"/>
      <c r="I226" s="83"/>
      <c r="J226" s="83"/>
      <c r="K226" s="83"/>
      <c r="L226" s="83"/>
      <c r="M226" s="83"/>
      <c r="N226" s="83"/>
      <c r="O226" s="83"/>
      <c r="P226" s="83"/>
      <c r="Q226" s="83"/>
      <c r="R226" s="83"/>
      <c r="S226" s="43"/>
      <c r="T226" s="43"/>
      <c r="U226" s="43"/>
      <c r="V226" s="43"/>
      <c r="W226" s="43"/>
      <c r="X226" s="43"/>
      <c r="Y226" s="43"/>
      <c r="Z226" s="43"/>
      <c r="AA226" s="43"/>
      <c r="AB226" s="83"/>
      <c r="AC226" s="83"/>
    </row>
    <row r="227" spans="1:29" ht="15.75" customHeight="1">
      <c r="A227" s="43"/>
      <c r="B227" s="43"/>
      <c r="C227" s="43"/>
      <c r="D227" s="43"/>
      <c r="E227" s="43"/>
      <c r="F227" s="43"/>
      <c r="G227" s="83"/>
      <c r="H227" s="83"/>
      <c r="I227" s="83"/>
      <c r="J227" s="83"/>
      <c r="K227" s="83"/>
      <c r="L227" s="83"/>
      <c r="M227" s="83"/>
      <c r="N227" s="83"/>
      <c r="O227" s="83"/>
      <c r="P227" s="83"/>
      <c r="Q227" s="83"/>
      <c r="R227" s="83"/>
      <c r="S227" s="43"/>
      <c r="T227" s="43"/>
      <c r="U227" s="43"/>
      <c r="V227" s="43"/>
      <c r="W227" s="43"/>
      <c r="X227" s="43"/>
      <c r="Y227" s="43"/>
      <c r="Z227" s="43"/>
      <c r="AA227" s="43"/>
      <c r="AB227" s="83"/>
      <c r="AC227" s="83"/>
    </row>
    <row r="228" spans="1:29" ht="15.75" customHeight="1">
      <c r="A228" s="43"/>
      <c r="B228" s="43"/>
      <c r="C228" s="43"/>
      <c r="D228" s="43"/>
      <c r="E228" s="43"/>
      <c r="F228" s="43"/>
      <c r="G228" s="83"/>
      <c r="H228" s="83"/>
      <c r="I228" s="83"/>
      <c r="J228" s="83"/>
      <c r="K228" s="83"/>
      <c r="L228" s="83"/>
      <c r="M228" s="83"/>
      <c r="N228" s="83"/>
      <c r="O228" s="83"/>
      <c r="P228" s="83"/>
      <c r="Q228" s="83"/>
      <c r="R228" s="83"/>
      <c r="S228" s="43"/>
      <c r="T228" s="43"/>
      <c r="U228" s="43"/>
      <c r="V228" s="43"/>
      <c r="W228" s="43"/>
      <c r="X228" s="43"/>
      <c r="Y228" s="43"/>
      <c r="Z228" s="43"/>
      <c r="AA228" s="43"/>
      <c r="AB228" s="83"/>
      <c r="AC228" s="83"/>
    </row>
    <row r="229" spans="1:29" ht="15.75" customHeight="1">
      <c r="A229" s="43"/>
      <c r="B229" s="43"/>
      <c r="C229" s="43"/>
      <c r="D229" s="43"/>
      <c r="E229" s="43"/>
      <c r="F229" s="43"/>
      <c r="G229" s="83"/>
      <c r="H229" s="83"/>
      <c r="I229" s="83"/>
      <c r="J229" s="83"/>
      <c r="K229" s="83"/>
      <c r="L229" s="83"/>
      <c r="M229" s="83"/>
      <c r="N229" s="83"/>
      <c r="O229" s="83"/>
      <c r="P229" s="83"/>
      <c r="Q229" s="83"/>
      <c r="R229" s="83"/>
      <c r="S229" s="43"/>
      <c r="T229" s="43"/>
      <c r="U229" s="43"/>
      <c r="V229" s="43"/>
      <c r="W229" s="43"/>
      <c r="X229" s="43"/>
      <c r="Y229" s="43"/>
      <c r="Z229" s="43"/>
      <c r="AA229" s="43"/>
      <c r="AB229" s="83"/>
      <c r="AC229" s="83"/>
    </row>
    <row r="230" spans="1:29" ht="15.75" customHeight="1">
      <c r="A230" s="43"/>
      <c r="B230" s="43"/>
      <c r="C230" s="43"/>
      <c r="D230" s="43"/>
      <c r="E230" s="43"/>
      <c r="F230" s="43"/>
      <c r="G230" s="83"/>
      <c r="H230" s="83"/>
      <c r="I230" s="83"/>
      <c r="J230" s="83"/>
      <c r="K230" s="83"/>
      <c r="L230" s="83"/>
      <c r="M230" s="83"/>
      <c r="N230" s="83"/>
      <c r="O230" s="83"/>
      <c r="P230" s="83"/>
      <c r="Q230" s="83"/>
      <c r="R230" s="83"/>
      <c r="S230" s="43"/>
      <c r="T230" s="43"/>
      <c r="U230" s="43"/>
      <c r="V230" s="43"/>
      <c r="W230" s="43"/>
      <c r="X230" s="43"/>
      <c r="Y230" s="43"/>
      <c r="Z230" s="43"/>
      <c r="AA230" s="43"/>
      <c r="AB230" s="83"/>
      <c r="AC230" s="83"/>
    </row>
    <row r="231" spans="1:29" ht="15.75" customHeight="1">
      <c r="A231" s="43"/>
      <c r="B231" s="43"/>
      <c r="C231" s="43"/>
      <c r="D231" s="43"/>
      <c r="E231" s="43"/>
      <c r="F231" s="43"/>
      <c r="G231" s="83"/>
      <c r="H231" s="83"/>
      <c r="I231" s="83"/>
      <c r="J231" s="83"/>
      <c r="K231" s="83"/>
      <c r="L231" s="83"/>
      <c r="M231" s="83"/>
      <c r="N231" s="83"/>
      <c r="O231" s="83"/>
      <c r="P231" s="83"/>
      <c r="Q231" s="83"/>
      <c r="R231" s="83"/>
      <c r="S231" s="43"/>
      <c r="T231" s="43"/>
      <c r="U231" s="43"/>
      <c r="V231" s="43"/>
      <c r="W231" s="43"/>
      <c r="X231" s="43"/>
      <c r="Y231" s="43"/>
      <c r="Z231" s="43"/>
      <c r="AA231" s="43"/>
      <c r="AB231" s="83"/>
      <c r="AC231" s="83"/>
    </row>
    <row r="232" spans="1:29" ht="15.75" customHeight="1">
      <c r="A232" s="43"/>
      <c r="B232" s="43"/>
      <c r="C232" s="43"/>
      <c r="D232" s="43"/>
      <c r="E232" s="43"/>
      <c r="F232" s="43"/>
      <c r="G232" s="83"/>
      <c r="H232" s="83"/>
      <c r="I232" s="83"/>
      <c r="J232" s="83"/>
      <c r="K232" s="83"/>
      <c r="L232" s="83"/>
      <c r="M232" s="83"/>
      <c r="N232" s="83"/>
      <c r="O232" s="83"/>
      <c r="P232" s="83"/>
      <c r="Q232" s="83"/>
      <c r="R232" s="83"/>
      <c r="S232" s="43"/>
      <c r="T232" s="43"/>
      <c r="U232" s="43"/>
      <c r="V232" s="43"/>
      <c r="W232" s="43"/>
      <c r="X232" s="43"/>
      <c r="Y232" s="43"/>
      <c r="Z232" s="43"/>
      <c r="AA232" s="43"/>
      <c r="AB232" s="83"/>
      <c r="AC232" s="83"/>
    </row>
    <row r="233" spans="1:29" ht="15.75" customHeight="1">
      <c r="A233" s="43"/>
      <c r="B233" s="43"/>
      <c r="C233" s="43"/>
      <c r="D233" s="43"/>
      <c r="E233" s="43"/>
      <c r="F233" s="43"/>
      <c r="G233" s="83"/>
      <c r="H233" s="83"/>
      <c r="I233" s="83"/>
      <c r="J233" s="83"/>
      <c r="K233" s="83"/>
      <c r="L233" s="83"/>
      <c r="M233" s="83"/>
      <c r="N233" s="83"/>
      <c r="O233" s="83"/>
      <c r="P233" s="83"/>
      <c r="Q233" s="83"/>
      <c r="R233" s="83"/>
      <c r="S233" s="43"/>
      <c r="T233" s="43"/>
      <c r="U233" s="43"/>
      <c r="V233" s="43"/>
      <c r="W233" s="43"/>
      <c r="X233" s="43"/>
      <c r="Y233" s="43"/>
      <c r="Z233" s="43"/>
      <c r="AA233" s="43"/>
      <c r="AB233" s="83"/>
      <c r="AC233" s="83"/>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row>
    <row r="241" spans="1:29" ht="15.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row>
    <row r="242" spans="1:29" ht="15.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row>
    <row r="243" spans="1:29" ht="15.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row>
    <row r="244" spans="1:29" ht="15.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row>
    <row r="245" spans="1:29" ht="15.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row>
    <row r="246" spans="1:29" ht="15.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row>
    <row r="247" spans="1:29" ht="15.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row>
    <row r="248" spans="1:29" ht="15.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row>
    <row r="249" spans="1:29" ht="15.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row>
    <row r="250" spans="1:29" ht="15.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row>
    <row r="251" spans="1:29" ht="15.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row>
    <row r="252" spans="1:29" ht="15.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row>
    <row r="253" spans="1:29" ht="15.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row>
    <row r="254" spans="1:29" ht="15.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row>
    <row r="255" spans="1:29" ht="15.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row>
    <row r="256" spans="1:29" ht="15.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row>
    <row r="257" spans="1:29" ht="15.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row>
    <row r="258" spans="1:29" ht="15.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row>
    <row r="259" spans="1:29" ht="15.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row>
    <row r="260" spans="1:29" ht="15.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row>
    <row r="261" spans="1:29" ht="15.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row>
    <row r="262" spans="1:29" ht="15.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row>
    <row r="263" spans="1:29" ht="15.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row>
    <row r="264" spans="1:29" ht="15.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row>
    <row r="265" spans="1:29" ht="15.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row>
    <row r="266" spans="1:29" ht="15.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row>
    <row r="267" spans="1:29" ht="15.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row>
    <row r="268" spans="1:29" ht="15.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row>
    <row r="269" spans="1:29" ht="15.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row>
    <row r="270" spans="1:29" ht="15.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row>
    <row r="271" spans="1:29" ht="15.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row>
    <row r="272" spans="1:29" ht="15.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row>
    <row r="273" spans="1:29" ht="15.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row>
    <row r="274" spans="1:29" ht="15.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row>
    <row r="275" spans="1:29" ht="15.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row>
    <row r="276" spans="1:29" ht="15.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row>
    <row r="277" spans="1:29" ht="15.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row>
    <row r="278" spans="1:29" ht="15.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row>
    <row r="279" spans="1:29" ht="15.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row>
    <row r="280" spans="1:29" ht="15.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row>
    <row r="281" spans="1:29" ht="15.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row>
    <row r="282" spans="1:29" ht="15.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row>
    <row r="283" spans="1:29" ht="15.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row>
    <row r="284" spans="1:29" ht="15.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row>
    <row r="285" spans="1:29" ht="15.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row>
    <row r="286" spans="1:29" ht="15.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row>
    <row r="287" spans="1:29" ht="15.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row>
    <row r="288" spans="1:29" ht="15.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row>
    <row r="289" spans="1:29" ht="15.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row>
    <row r="290" spans="1:29" ht="15.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row>
    <row r="291" spans="1:29" ht="15.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row>
    <row r="292" spans="1:29" ht="15.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row>
    <row r="293" spans="1:29" ht="15.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row>
    <row r="294" spans="1:29" ht="15.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row>
    <row r="295" spans="1:29" ht="15.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row>
    <row r="296" spans="1:29" ht="15.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row>
    <row r="297" spans="1:29" ht="15.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row>
    <row r="298" spans="1:29" ht="15.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row>
    <row r="299" spans="1:29" ht="15.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row>
    <row r="300" spans="1:29" ht="15.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row>
    <row r="301" spans="1:29" ht="15.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row>
    <row r="302" spans="1:29" ht="15.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row>
    <row r="303" spans="1:29" ht="15.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row>
    <row r="304" spans="1:29" ht="15.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row>
    <row r="305" spans="1:29" ht="15.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row>
    <row r="306" spans="1:29" ht="15.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row>
    <row r="307" spans="1:29" ht="15.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row>
    <row r="308" spans="1:29" ht="15.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row>
    <row r="309" spans="1:29" ht="15.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row>
    <row r="310" spans="1:29" ht="15.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row>
    <row r="311" spans="1:29" ht="15.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row>
    <row r="312" spans="1:29" ht="15.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row>
    <row r="313" spans="1:29" ht="15.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row>
    <row r="314" spans="1:29" ht="15.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row>
    <row r="315" spans="1:29" ht="15.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row>
    <row r="316" spans="1:29" ht="15.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row>
    <row r="317" spans="1:29" ht="15.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row>
    <row r="318" spans="1:29" ht="15.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row>
    <row r="319" spans="1:29" ht="15.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row>
    <row r="320" spans="1:29" ht="15.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row>
    <row r="321" spans="1:29" ht="15.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row>
    <row r="322" spans="1:29" ht="15.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row>
    <row r="323" spans="1:29" ht="15.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row>
    <row r="324" spans="1:29" ht="15.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row>
    <row r="325" spans="1:29" ht="15.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row>
    <row r="326" spans="1:29" ht="15.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row>
    <row r="327" spans="1:29" ht="15.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row>
    <row r="328" spans="1:29" ht="15.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row>
    <row r="329" spans="1:29" ht="15.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row>
    <row r="330" spans="1:29" ht="15.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row>
    <row r="331" spans="1:29" ht="15.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row>
    <row r="332" spans="1:29" ht="15.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row>
    <row r="333" spans="1:29" ht="15.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row>
    <row r="334" spans="1:29" ht="15.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row>
    <row r="335" spans="1:29" ht="15.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row>
    <row r="336" spans="1:29" ht="15.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row>
    <row r="337" spans="1:29" ht="15.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row>
    <row r="338" spans="1:29" ht="15.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row>
    <row r="339" spans="1:29" ht="15.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row>
    <row r="340" spans="1:29" ht="15.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row>
    <row r="341" spans="1:29" ht="15.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row>
    <row r="342" spans="1:29" ht="15.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row>
    <row r="343" spans="1:29" ht="15.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row>
    <row r="344" spans="1:29" ht="15.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row>
    <row r="345" spans="1:29" ht="15.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row>
    <row r="346" spans="1:29" ht="15.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row>
    <row r="347" spans="1:29" ht="15.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row>
    <row r="348" spans="1:29" ht="15.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row>
    <row r="349" spans="1:29" ht="15.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row>
    <row r="350" spans="1:29" ht="15.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row>
    <row r="351" spans="1:29" ht="15.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row>
    <row r="352" spans="1:29" ht="15.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row>
    <row r="353" spans="1:29" ht="15.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row>
    <row r="354" spans="1:29" ht="15.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row>
    <row r="355" spans="1:29" ht="15.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row>
    <row r="356" spans="1:29" ht="15.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row>
    <row r="357" spans="1:29" ht="15.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row>
    <row r="358" spans="1:29" ht="15.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row>
    <row r="359" spans="1:29" ht="15.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row>
    <row r="360" spans="1:29" ht="15.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row>
    <row r="361" spans="1:29" ht="15.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row>
    <row r="362" spans="1:29" ht="15.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row>
    <row r="363" spans="1:29" ht="15.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row>
    <row r="364" spans="1:29" ht="15.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row>
    <row r="365" spans="1:29" ht="15.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row>
    <row r="366" spans="1:29" ht="15.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row>
    <row r="367" spans="1:29" ht="15.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row>
    <row r="368" spans="1:29" ht="15.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row>
    <row r="369" spans="1:29" ht="15.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row>
    <row r="370" spans="1:29" ht="15.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row>
    <row r="371" spans="1:29" ht="15.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row>
    <row r="372" spans="1:29" ht="15.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row>
    <row r="373" spans="1:29" ht="15.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row>
    <row r="374" spans="1:29" ht="15.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row>
    <row r="375" spans="1:29" ht="15.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row>
    <row r="376" spans="1:29" ht="15.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row>
    <row r="377" spans="1:29" ht="15.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row>
    <row r="378" spans="1:29" ht="15.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row>
    <row r="379" spans="1:29" ht="15.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row>
    <row r="380" spans="1:29" ht="15.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row>
    <row r="381" spans="1:29" ht="15.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row>
    <row r="382" spans="1:29" ht="15.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row>
    <row r="383" spans="1:29" ht="15.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row>
    <row r="384" spans="1:29" ht="15.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row>
    <row r="385" spans="1:29" ht="15.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row>
    <row r="386" spans="1:29" ht="15.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row>
    <row r="387" spans="1:29" ht="15.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row>
    <row r="388" spans="1:29" ht="15.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row>
    <row r="389" spans="1:29" ht="15.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row>
    <row r="390" spans="1:29" ht="15.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row>
    <row r="391" spans="1:29"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row>
    <row r="392" spans="1:29"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row>
    <row r="393" spans="1:29"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row>
    <row r="394" spans="1:29"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row>
    <row r="395" spans="1:29"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row>
    <row r="396" spans="1:29"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row>
    <row r="397" spans="1:29"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row>
    <row r="398" spans="1:29"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row>
    <row r="399" spans="1:29"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row>
    <row r="400" spans="1:29"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row>
    <row r="401" spans="1:29"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row>
    <row r="402" spans="1:29"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row>
    <row r="403" spans="1:29"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row>
    <row r="404" spans="1:29"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row>
    <row r="405" spans="1:29"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row>
    <row r="406" spans="1:29"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row>
    <row r="407" spans="1:29"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row>
    <row r="408" spans="1:29"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row>
    <row r="409" spans="1:29"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row>
    <row r="410" spans="1:29"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row>
    <row r="411" spans="1:29"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row>
    <row r="412" spans="1:29"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row>
    <row r="413" spans="1:29"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row>
    <row r="414" spans="1:29"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row>
    <row r="415" spans="1:29"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row>
    <row r="416" spans="1:29"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row>
    <row r="417" spans="1:29"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row>
    <row r="418" spans="1:29"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row>
    <row r="419" spans="1:29"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row>
    <row r="420" spans="1:29"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row>
    <row r="421" spans="1:29"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row>
    <row r="422" spans="1:29"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row>
    <row r="423" spans="1:29"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row>
    <row r="424" spans="1:29"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row>
    <row r="425" spans="1:29"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row>
    <row r="426" spans="1:29"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row>
    <row r="427" spans="1:29"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row>
    <row r="428" spans="1:29"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row>
    <row r="429" spans="1:29"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row>
    <row r="430" spans="1:29"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row>
    <row r="431" spans="1:29"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row>
    <row r="432" spans="1:29"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row>
    <row r="433" spans="1:29"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row>
    <row r="434" spans="1:29"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row>
    <row r="435" spans="1:29"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row>
    <row r="436" spans="1:29"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row>
    <row r="437" spans="1:29"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row>
    <row r="438" spans="1:29"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row>
    <row r="439" spans="1:29"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row>
    <row r="440" spans="1:29"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row>
    <row r="441" spans="1:29"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row>
    <row r="442" spans="1:29"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row>
    <row r="443" spans="1:29"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row>
    <row r="444" spans="1:29"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row>
    <row r="445" spans="1:29"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row>
    <row r="446" spans="1:29"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row>
    <row r="447" spans="1:29"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row>
    <row r="448" spans="1:29"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row>
    <row r="449" spans="1:29"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row>
    <row r="450" spans="1:29"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row>
    <row r="451" spans="1:29"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row>
    <row r="452" spans="1:29"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row>
    <row r="453" spans="1:29"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row>
    <row r="454" spans="1:29"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row>
    <row r="455" spans="1:29"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row>
    <row r="456" spans="1:29"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row>
    <row r="457" spans="1:29"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row>
    <row r="458" spans="1:29"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row>
    <row r="459" spans="1:29"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row>
    <row r="460" spans="1:29"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row>
    <row r="461" spans="1:29"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row>
    <row r="462" spans="1:29"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row>
    <row r="463" spans="1:29"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row>
    <row r="464" spans="1:29"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row>
    <row r="465" spans="1:29"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row>
    <row r="466" spans="1:29"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row>
    <row r="467" spans="1:29"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row>
    <row r="468" spans="1:29"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row>
    <row r="469" spans="1:29"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row>
    <row r="470" spans="1:29"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row>
    <row r="471" spans="1:29"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row>
    <row r="472" spans="1:29"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row>
    <row r="473" spans="1:29"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row>
    <row r="474" spans="1:29"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row>
    <row r="475" spans="1:29"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row>
    <row r="476" spans="1:29"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row>
    <row r="477" spans="1:29"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row>
    <row r="478" spans="1:29"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row>
    <row r="479" spans="1:29"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row>
    <row r="480" spans="1:29"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row>
    <row r="481" spans="1:29"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row>
    <row r="482" spans="1:29"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row>
    <row r="483" spans="1:29"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row>
    <row r="484" spans="1:29"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row>
    <row r="485" spans="1:29"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row>
    <row r="486" spans="1:29"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row>
    <row r="487" spans="1:29"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row>
    <row r="488" spans="1:29"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row>
    <row r="489" spans="1:29"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row>
    <row r="490" spans="1:29"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row>
    <row r="491" spans="1:29"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row>
    <row r="492" spans="1:29"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row>
    <row r="493" spans="1:29"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row>
    <row r="494" spans="1:29"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row>
    <row r="495" spans="1:29"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row>
    <row r="496" spans="1:29"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row>
    <row r="497" spans="1:29"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row>
    <row r="498" spans="1:29"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row>
    <row r="499" spans="1:29"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row>
    <row r="500" spans="1:29"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row>
    <row r="501" spans="1:29"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row>
    <row r="502" spans="1:29"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row>
    <row r="503" spans="1:29"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row>
    <row r="504" spans="1:29"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row>
    <row r="505" spans="1:29"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row>
    <row r="506" spans="1:29"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row>
    <row r="507" spans="1:29"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row>
    <row r="508" spans="1:29"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row>
    <row r="509" spans="1:29"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row>
    <row r="510" spans="1:29"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row>
    <row r="511" spans="1:29"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row>
    <row r="512" spans="1:29"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row>
    <row r="513" spans="1:29"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row>
    <row r="514" spans="1:29"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row>
    <row r="515" spans="1:29"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row>
    <row r="516" spans="1:29"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row>
    <row r="517" spans="1:29"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row>
    <row r="518" spans="1:29"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row>
    <row r="519" spans="1:29"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row>
    <row r="520" spans="1:29"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row>
    <row r="521" spans="1:29"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row>
    <row r="522" spans="1:29"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row>
    <row r="523" spans="1:29"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row>
    <row r="524" spans="1:29"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row>
    <row r="525" spans="1:29"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row>
    <row r="526" spans="1:29"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row>
    <row r="527" spans="1:29"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row>
    <row r="528" spans="1:29"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row>
    <row r="529" spans="1:29"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row>
    <row r="530" spans="1:29"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row>
    <row r="531" spans="1:29"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row>
    <row r="532" spans="1:29"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row>
    <row r="533" spans="1:29"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row>
    <row r="534" spans="1:29"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row>
    <row r="535" spans="1:29"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row>
    <row r="536" spans="1:29"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row>
    <row r="537" spans="1:29"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row>
    <row r="538" spans="1:29"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row>
    <row r="539" spans="1:29"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row>
    <row r="540" spans="1:29"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row>
    <row r="541" spans="1:29"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row>
    <row r="542" spans="1:29"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row>
    <row r="543" spans="1:29"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row>
    <row r="544" spans="1:29"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row>
    <row r="545" spans="1:29"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row>
    <row r="546" spans="1:29"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row>
    <row r="547" spans="1:29"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row>
    <row r="548" spans="1:29"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row>
    <row r="549" spans="1:29"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row>
    <row r="550" spans="1:29"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row>
    <row r="551" spans="1:29"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row>
    <row r="552" spans="1:29"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row>
    <row r="553" spans="1:29"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row>
    <row r="554" spans="1:29"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row>
    <row r="555" spans="1:29"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row>
    <row r="556" spans="1:29"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row>
    <row r="557" spans="1:29"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row>
    <row r="558" spans="1:29"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row>
    <row r="559" spans="1:29"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row>
    <row r="560" spans="1:29"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row>
    <row r="561" spans="1:29"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row>
    <row r="562" spans="1:29"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row>
    <row r="563" spans="1:29"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row>
    <row r="564" spans="1:29"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row>
    <row r="565" spans="1:29"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row>
    <row r="566" spans="1:29"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row>
    <row r="567" spans="1:29"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row>
    <row r="568" spans="1:29"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row>
    <row r="569" spans="1:29"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row>
    <row r="570" spans="1:29"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row>
    <row r="571" spans="1:29"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row>
    <row r="572" spans="1:29"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row>
    <row r="573" spans="1:29"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row>
    <row r="574" spans="1:29"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row>
    <row r="575" spans="1:29"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row>
    <row r="576" spans="1:29"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row>
    <row r="577" spans="1:29"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row>
    <row r="578" spans="1:29"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row>
    <row r="579" spans="1:29"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row>
    <row r="580" spans="1:29"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row>
    <row r="581" spans="1:29"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row>
    <row r="582" spans="1:29"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row>
    <row r="583" spans="1:29"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row>
    <row r="584" spans="1:29"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row>
    <row r="585" spans="1:29"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row>
    <row r="586" spans="1:29"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row>
    <row r="587" spans="1:29"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row>
    <row r="588" spans="1:29"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row>
    <row r="589" spans="1:29"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row>
    <row r="590" spans="1:29"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row>
    <row r="591" spans="1:29"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row>
    <row r="592" spans="1:29"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row>
    <row r="593" spans="1:29"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row>
    <row r="594" spans="1:29"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row>
    <row r="595" spans="1:29"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row>
    <row r="596" spans="1:29"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row>
    <row r="597" spans="1:29"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row>
    <row r="598" spans="1:29"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row>
    <row r="599" spans="1:29"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row>
    <row r="600" spans="1:29"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row>
    <row r="601" spans="1:29"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row>
    <row r="602" spans="1:29"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row>
    <row r="603" spans="1:29"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row>
    <row r="604" spans="1:29"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row>
    <row r="605" spans="1:29"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row>
    <row r="606" spans="1:29"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row>
    <row r="607" spans="1:29"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row>
    <row r="608" spans="1:29"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row>
    <row r="609" spans="1:29"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row>
    <row r="610" spans="1:29"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row>
    <row r="611" spans="1:29"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row>
    <row r="612" spans="1:29"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row>
    <row r="613" spans="1:29"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row>
    <row r="614" spans="1:29"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row>
    <row r="615" spans="1:29"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row>
    <row r="616" spans="1:29"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row>
    <row r="617" spans="1:29"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row>
    <row r="618" spans="1:29"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row>
    <row r="619" spans="1:29"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row>
    <row r="620" spans="1:29"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row>
    <row r="621" spans="1:29"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row>
    <row r="622" spans="1:29"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row>
    <row r="623" spans="1:29"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row>
    <row r="624" spans="1:29"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row>
    <row r="625" spans="1:29"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row>
    <row r="626" spans="1:29"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row>
    <row r="627" spans="1:29"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row>
    <row r="628" spans="1:29"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row>
    <row r="629" spans="1:29"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row>
    <row r="630" spans="1:29"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row>
    <row r="631" spans="1:29"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row>
    <row r="632" spans="1:29"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row>
    <row r="633" spans="1:29"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row>
    <row r="634" spans="1:29"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row>
    <row r="635" spans="1:29"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row>
    <row r="636" spans="1:29"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row>
    <row r="637" spans="1:29"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row>
    <row r="638" spans="1:29"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row>
    <row r="639" spans="1:29"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row>
    <row r="640" spans="1:29"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row>
    <row r="641" spans="1:29"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row>
    <row r="642" spans="1:29"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row>
    <row r="643" spans="1:29"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row>
    <row r="644" spans="1:29"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row>
    <row r="645" spans="1:29"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row>
    <row r="646" spans="1:29"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row>
    <row r="647" spans="1:29"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row>
    <row r="648" spans="1:29"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row>
    <row r="649" spans="1:29"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row>
    <row r="650" spans="1:29"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row>
    <row r="651" spans="1:29"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row>
    <row r="652" spans="1:29"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row>
    <row r="653" spans="1:29"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row>
    <row r="654" spans="1:29"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row>
    <row r="655" spans="1:29"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row>
    <row r="656" spans="1:29"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row>
    <row r="657" spans="1:29"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row>
    <row r="658" spans="1:29"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row>
    <row r="659" spans="1:29"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row>
    <row r="660" spans="1:29"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row>
    <row r="661" spans="1:29"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row>
    <row r="662" spans="1:29"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row>
    <row r="663" spans="1:29"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row>
    <row r="664" spans="1:29"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row>
    <row r="665" spans="1:29"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row>
    <row r="666" spans="1:29"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row>
    <row r="667" spans="1:29"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row>
    <row r="668" spans="1:29"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row>
    <row r="669" spans="1:29"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row>
    <row r="670" spans="1:29"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row>
    <row r="671" spans="1:29"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row>
    <row r="672" spans="1:29"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row>
    <row r="673" spans="1:29"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row>
    <row r="674" spans="1:29"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row>
    <row r="675" spans="1:29"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row>
    <row r="676" spans="1:29"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row>
    <row r="677" spans="1:29"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row>
    <row r="678" spans="1:29"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row>
    <row r="679" spans="1:29"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row>
    <row r="680" spans="1:29"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row>
    <row r="681" spans="1:29"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row>
    <row r="682" spans="1:29"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row>
    <row r="683" spans="1:29"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row>
    <row r="684" spans="1:29"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row>
    <row r="685" spans="1:29"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row>
    <row r="686" spans="1:29"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row>
    <row r="687" spans="1:29"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row>
    <row r="688" spans="1:29"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row>
    <row r="689" spans="1:29"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row>
    <row r="690" spans="1:29"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row>
    <row r="691" spans="1:29"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row>
    <row r="692" spans="1:29"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row>
    <row r="693" spans="1:29"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row>
    <row r="694" spans="1:29"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row>
    <row r="695" spans="1:29"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row>
    <row r="696" spans="1:29"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row>
    <row r="697" spans="1:29"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row>
    <row r="698" spans="1:29"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row>
    <row r="699" spans="1:29"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row>
    <row r="700" spans="1:29"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row>
    <row r="701" spans="1:29"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row>
    <row r="702" spans="1:29"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row>
    <row r="703" spans="1:29"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row>
    <row r="704" spans="1:29"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row>
    <row r="705" spans="1:29"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row>
    <row r="706" spans="1:29"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row>
    <row r="707" spans="1:29"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row>
    <row r="708" spans="1:29"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row>
    <row r="709" spans="1:29"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row>
    <row r="710" spans="1:29"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row>
    <row r="711" spans="1:29"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row>
    <row r="712" spans="1:29"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row>
    <row r="713" spans="1:29"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row>
    <row r="714" spans="1:29"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row>
    <row r="715" spans="1:29"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row>
    <row r="716" spans="1:29"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row>
    <row r="717" spans="1:29"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row>
    <row r="718" spans="1:29"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row>
    <row r="719" spans="1:29"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row>
    <row r="720" spans="1:29"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row>
    <row r="721" spans="1:29"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row>
    <row r="722" spans="1:29"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row>
    <row r="723" spans="1:29"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row>
    <row r="724" spans="1:29"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row>
    <row r="725" spans="1:29"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row>
    <row r="726" spans="1:29"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row>
    <row r="727" spans="1:29"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row>
    <row r="728" spans="1:29"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row>
    <row r="729" spans="1:29"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row>
    <row r="730" spans="1:29"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row>
    <row r="731" spans="1:29"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row>
    <row r="732" spans="1:29"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row>
    <row r="733" spans="1:29"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row>
    <row r="734" spans="1:29"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row>
    <row r="735" spans="1:29"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row>
    <row r="736" spans="1:29"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row>
    <row r="737" spans="1:29"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row>
    <row r="738" spans="1:29"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row>
    <row r="739" spans="1:29"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row>
    <row r="740" spans="1:29"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row>
    <row r="741" spans="1:29"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row>
    <row r="742" spans="1:29"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row>
    <row r="743" spans="1:29"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row>
    <row r="744" spans="1:29"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row>
    <row r="745" spans="1:29"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row>
    <row r="746" spans="1:29"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row>
    <row r="747" spans="1:29"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row>
    <row r="748" spans="1:29"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row>
    <row r="749" spans="1:29"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row>
    <row r="750" spans="1:29"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row>
    <row r="751" spans="1:29"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row>
    <row r="752" spans="1:29"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row>
    <row r="753" spans="1:29"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row>
    <row r="754" spans="1:29"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row>
    <row r="755" spans="1:29"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row>
    <row r="756" spans="1:29"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row>
    <row r="757" spans="1:29"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row>
    <row r="758" spans="1:29"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row>
    <row r="759" spans="1:29"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row>
    <row r="760" spans="1:29"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row>
    <row r="761" spans="1:29"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row>
    <row r="762" spans="1:29"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row>
    <row r="763" spans="1:29"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row>
    <row r="764" spans="1:29"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row>
    <row r="765" spans="1:29"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row>
    <row r="766" spans="1:29"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row>
    <row r="767" spans="1:29"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row>
    <row r="768" spans="1:29"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row>
    <row r="769" spans="1:29"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row>
    <row r="770" spans="1:29"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row>
    <row r="771" spans="1:29"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row>
    <row r="772" spans="1:29"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row>
    <row r="773" spans="1:29"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row>
    <row r="774" spans="1:29"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row>
    <row r="775" spans="1:29"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row>
    <row r="776" spans="1:29"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row>
    <row r="777" spans="1:29"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row>
    <row r="778" spans="1:29"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row>
    <row r="779" spans="1:29"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row>
    <row r="780" spans="1:29"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row>
    <row r="781" spans="1:29"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row>
    <row r="782" spans="1:29"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row>
    <row r="783" spans="1:29"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row>
    <row r="784" spans="1:29"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row>
    <row r="785" spans="1:29"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row>
    <row r="786" spans="1:29"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row>
    <row r="787" spans="1:29"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row>
    <row r="788" spans="1:29"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row>
    <row r="789" spans="1:29"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row>
    <row r="790" spans="1:29"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row>
    <row r="791" spans="1:29"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row>
    <row r="792" spans="1:29"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row>
    <row r="793" spans="1:29"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row>
    <row r="794" spans="1:29"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row>
    <row r="795" spans="1:29"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row>
    <row r="796" spans="1:29"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row>
    <row r="797" spans="1:29"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row>
    <row r="798" spans="1:29"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row>
    <row r="799" spans="1:29"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row>
    <row r="800" spans="1:29"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row>
    <row r="801" spans="1:29"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row>
    <row r="802" spans="1:29"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row>
    <row r="803" spans="1:29"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row>
    <row r="804" spans="1:29"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row>
    <row r="805" spans="1:29"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row>
    <row r="806" spans="1:29"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row>
    <row r="807" spans="1:29"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row>
    <row r="808" spans="1:29"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row>
    <row r="809" spans="1:29"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row>
    <row r="810" spans="1:29"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row>
    <row r="811" spans="1:29"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row>
    <row r="812" spans="1:29"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row>
    <row r="813" spans="1:29"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row>
    <row r="814" spans="1:29"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row>
    <row r="815" spans="1:29"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row>
    <row r="816" spans="1:29"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row>
    <row r="817" spans="1:29"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row>
    <row r="818" spans="1:29"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row>
    <row r="819" spans="1:29"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row>
    <row r="820" spans="1:29"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row>
    <row r="821" spans="1:29"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row>
    <row r="822" spans="1:29"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row>
    <row r="823" spans="1:29"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row>
    <row r="824" spans="1:29"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row>
    <row r="825" spans="1:29"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row>
    <row r="826" spans="1:29"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row>
    <row r="827" spans="1:29"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row>
    <row r="828" spans="1:29"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row>
    <row r="829" spans="1:29"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row>
    <row r="830" spans="1:29"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row>
    <row r="831" spans="1:29"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row>
    <row r="832" spans="1:29"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row>
    <row r="833" spans="1:29"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row>
    <row r="834" spans="1:29"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row>
    <row r="835" spans="1:29"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row>
    <row r="836" spans="1:29"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row>
    <row r="837" spans="1:29"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row>
    <row r="838" spans="1:29"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row>
    <row r="839" spans="1:29"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row>
    <row r="840" spans="1:29"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row>
    <row r="841" spans="1:29"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row>
    <row r="842" spans="1:29"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row>
    <row r="843" spans="1:29"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row>
    <row r="844" spans="1:29"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row>
    <row r="845" spans="1:29"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row>
    <row r="846" spans="1:29"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row>
    <row r="847" spans="1:29"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row>
    <row r="848" spans="1:29"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row>
    <row r="849" spans="1:29"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row>
    <row r="850" spans="1:29"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row>
    <row r="851" spans="1:29"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row>
    <row r="852" spans="1:29"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row>
    <row r="853" spans="1:29"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row>
    <row r="854" spans="1:29"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row>
    <row r="855" spans="1:29"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row>
    <row r="856" spans="1:29"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row>
    <row r="857" spans="1:29"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row>
    <row r="858" spans="1:29"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row>
    <row r="859" spans="1:29"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row>
    <row r="860" spans="1:29"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row>
    <row r="861" spans="1:29"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row>
    <row r="862" spans="1:29"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row>
    <row r="863" spans="1:29"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row>
    <row r="864" spans="1:29"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row>
    <row r="865" spans="1:29"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row>
    <row r="866" spans="1:29"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row>
    <row r="867" spans="1:29"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row>
    <row r="868" spans="1:29"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row>
    <row r="869" spans="1:29"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row>
    <row r="870" spans="1:29"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row>
    <row r="871" spans="1:29"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row>
    <row r="872" spans="1:29"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row>
    <row r="873" spans="1:29"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row>
    <row r="874" spans="1:29"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row>
    <row r="875" spans="1:29"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row>
    <row r="876" spans="1:29"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row>
    <row r="877" spans="1:29"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row>
    <row r="878" spans="1:29"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row>
    <row r="879" spans="1:29"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row>
    <row r="880" spans="1:29"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row>
    <row r="881" spans="1:29"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row>
    <row r="882" spans="1:29"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row>
    <row r="883" spans="1:29"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row>
    <row r="884" spans="1:29"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row>
    <row r="885" spans="1:29"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row>
    <row r="886" spans="1:29"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row>
    <row r="887" spans="1:29"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row>
    <row r="888" spans="1:29"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row>
    <row r="889" spans="1:29"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row>
    <row r="890" spans="1:29"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row>
    <row r="891" spans="1:29"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row>
    <row r="892" spans="1:29"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row>
    <row r="893" spans="1:29"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row>
    <row r="894" spans="1:29"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row>
    <row r="895" spans="1:29"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row>
    <row r="896" spans="1:29"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row>
    <row r="897" spans="1:29"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row>
    <row r="898" spans="1:29"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row>
    <row r="899" spans="1:29"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row>
    <row r="900" spans="1:29"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row>
    <row r="901" spans="1:29"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row>
    <row r="902" spans="1:29"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row>
    <row r="903" spans="1:29"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row>
    <row r="904" spans="1:29"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row>
    <row r="905" spans="1:29"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row>
    <row r="906" spans="1:29"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row>
    <row r="907" spans="1:29"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row>
    <row r="908" spans="1:29"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row>
    <row r="909" spans="1:29"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row>
    <row r="910" spans="1:29"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row>
    <row r="911" spans="1:29"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row>
    <row r="912" spans="1:29"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row>
    <row r="913" spans="1:29"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row>
    <row r="914" spans="1:29"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row>
    <row r="915" spans="1:29"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row>
    <row r="916" spans="1:29"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row>
    <row r="917" spans="1:29"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row>
    <row r="918" spans="1:29"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row>
    <row r="919" spans="1:29"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row>
    <row r="920" spans="1:29"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row>
    <row r="921" spans="1:29"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row>
    <row r="922" spans="1:29"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row>
    <row r="923" spans="1:29"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row>
    <row r="924" spans="1:29"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row>
    <row r="925" spans="1:29"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row>
    <row r="926" spans="1:29"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row>
    <row r="927" spans="1:29"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row>
    <row r="928" spans="1:29"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row>
    <row r="929" spans="1:29"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row>
    <row r="930" spans="1:29"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row>
    <row r="931" spans="1:29"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row>
    <row r="932" spans="1:29"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row>
    <row r="933" spans="1:29"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row>
    <row r="934" spans="1:29"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row>
    <row r="935" spans="1:29"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row>
    <row r="936" spans="1:29"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row>
    <row r="937" spans="1:29"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row>
    <row r="938" spans="1:29"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row>
    <row r="939" spans="1:29"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row>
    <row r="940" spans="1:29"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row>
    <row r="941" spans="1:29"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row>
    <row r="942" spans="1:29"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row>
    <row r="943" spans="1:29"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row>
    <row r="944" spans="1:29"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row>
    <row r="945" spans="1:29"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row>
    <row r="946" spans="1:29"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row>
    <row r="947" spans="1:29"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row>
    <row r="948" spans="1:29"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row>
    <row r="949" spans="1:29"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row>
    <row r="950" spans="1:29"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row>
    <row r="951" spans="1:29"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row>
    <row r="952" spans="1:29"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row>
    <row r="953" spans="1:29"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row>
    <row r="954" spans="1:29"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row>
    <row r="955" spans="1:29"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row>
    <row r="956" spans="1:29"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row>
    <row r="957" spans="1:29"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row>
    <row r="958" spans="1:29"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row>
    <row r="959" spans="1:29"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row>
    <row r="960" spans="1:29"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row>
    <row r="961" spans="1:29"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row>
    <row r="962" spans="1:29"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row>
    <row r="963" spans="1:29"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row>
    <row r="964" spans="1:29"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row>
    <row r="965" spans="1:29"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row>
    <row r="966" spans="1:29"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row>
    <row r="967" spans="1:29"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row>
    <row r="968" spans="1:29"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row>
    <row r="969" spans="1:29"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row>
    <row r="970" spans="1:29"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row>
    <row r="971" spans="1:29"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row>
    <row r="972" spans="1:29"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row>
    <row r="973" spans="1:29"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row>
    <row r="974" spans="1:29"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row>
    <row r="975" spans="1:29"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row>
    <row r="976" spans="1:29"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row>
    <row r="977" spans="1:29"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row>
    <row r="978" spans="1:29"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row>
    <row r="979" spans="1:29"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row>
    <row r="980" spans="1:29"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row>
    <row r="981" spans="1:29"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row>
    <row r="982" spans="1:29"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row>
    <row r="983" spans="1:29"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row>
    <row r="984" spans="1:29"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row>
    <row r="985" spans="1:29"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row>
    <row r="986" spans="1:29"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row>
    <row r="987" spans="1:29"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row>
    <row r="988" spans="1:29"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row>
    <row r="989" spans="1:29"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row>
    <row r="990" spans="1:29"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row>
    <row r="991" spans="1:29"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row>
    <row r="992" spans="1:29"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row>
    <row r="993" spans="1:29"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row>
    <row r="994" spans="1:29"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row>
    <row r="995" spans="1:29"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row>
    <row r="996" spans="1:29"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row>
    <row r="997" spans="1:29"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row>
    <row r="998" spans="1:29"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row>
    <row r="999" spans="1:29"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row>
    <row r="1000" spans="1:29"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row>
  </sheetData>
  <mergeCells count="50">
    <mergeCell ref="W30:X30"/>
    <mergeCell ref="A37:AE37"/>
    <mergeCell ref="A38:AE38"/>
    <mergeCell ref="A39:AE39"/>
    <mergeCell ref="X23:X26"/>
    <mergeCell ref="Y23:Y26"/>
    <mergeCell ref="W24:W26"/>
    <mergeCell ref="W28:X28"/>
    <mergeCell ref="W29:X29"/>
    <mergeCell ref="AD29:AE29"/>
    <mergeCell ref="AE16:AE17"/>
    <mergeCell ref="W19:X19"/>
    <mergeCell ref="AD19:AE19"/>
    <mergeCell ref="V20:V21"/>
    <mergeCell ref="W20:W22"/>
    <mergeCell ref="X20:X22"/>
    <mergeCell ref="Y20:Y22"/>
    <mergeCell ref="AD20:AD22"/>
    <mergeCell ref="AE20:AE22"/>
    <mergeCell ref="AD15:AE15"/>
    <mergeCell ref="G16:I16"/>
    <mergeCell ref="J16:L16"/>
    <mergeCell ref="M16:O16"/>
    <mergeCell ref="P16:R16"/>
    <mergeCell ref="W16:W17"/>
    <mergeCell ref="X16:X17"/>
    <mergeCell ref="Y16:Y17"/>
    <mergeCell ref="AA16:AB16"/>
    <mergeCell ref="AD16:AD17"/>
    <mergeCell ref="S15:S17"/>
    <mergeCell ref="T15:T17"/>
    <mergeCell ref="U15:U17"/>
    <mergeCell ref="V15:V17"/>
    <mergeCell ref="W15:Y15"/>
    <mergeCell ref="Z15:AC15"/>
    <mergeCell ref="B12:J12"/>
    <mergeCell ref="B13:J13"/>
    <mergeCell ref="A15:A17"/>
    <mergeCell ref="B15:B17"/>
    <mergeCell ref="C15:C17"/>
    <mergeCell ref="D15:D17"/>
    <mergeCell ref="E15:E17"/>
    <mergeCell ref="F15:F17"/>
    <mergeCell ref="G15:R15"/>
    <mergeCell ref="A1:AE1"/>
    <mergeCell ref="A2:AE2"/>
    <mergeCell ref="A4:AE4"/>
    <mergeCell ref="A5:AE5"/>
    <mergeCell ref="B6:J6"/>
    <mergeCell ref="B10:J10"/>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1"/>
  <sheetViews>
    <sheetView zoomScale="70" zoomScaleNormal="70" workbookViewId="0">
      <selection activeCell="F23" sqref="F23"/>
    </sheetView>
  </sheetViews>
  <sheetFormatPr baseColWidth="10" defaultColWidth="14.453125" defaultRowHeight="15" customHeight="1"/>
  <cols>
    <col min="1" max="1" width="34.1796875" style="32" customWidth="1"/>
    <col min="2" max="2" width="48.453125" style="901" customWidth="1"/>
    <col min="3" max="4" width="18.453125" style="32" customWidth="1"/>
    <col min="5" max="5" width="12.7265625" style="32" customWidth="1"/>
    <col min="6" max="6" width="11.453125" style="32" customWidth="1"/>
    <col min="7" max="18" width="9.54296875" style="32" hidden="1" customWidth="1"/>
    <col min="19" max="19" width="38.26953125" style="32" customWidth="1"/>
    <col min="20" max="20" width="26.453125" style="32" customWidth="1"/>
    <col min="21" max="21" width="35.26953125" style="32" customWidth="1"/>
    <col min="22" max="22" width="51.54296875" style="32" customWidth="1"/>
    <col min="23" max="23" width="21.7265625" style="32" hidden="1" customWidth="1"/>
    <col min="24" max="24" width="72.7265625" style="32" hidden="1" customWidth="1"/>
    <col min="25" max="25" width="17.453125" style="32" hidden="1" customWidth="1"/>
    <col min="26" max="26" width="38.453125" style="32" customWidth="1"/>
    <col min="27" max="27" width="20.7265625" style="32" customWidth="1"/>
    <col min="28" max="16384" width="14.453125" style="32"/>
  </cols>
  <sheetData>
    <row r="1" spans="1:34" ht="26">
      <c r="A1" s="146" t="s">
        <v>0</v>
      </c>
      <c r="B1" s="881"/>
      <c r="C1" s="881"/>
      <c r="D1" s="881"/>
      <c r="E1" s="881"/>
      <c r="F1" s="881"/>
      <c r="G1" s="881"/>
      <c r="H1" s="881"/>
      <c r="I1" s="881"/>
      <c r="J1" s="881"/>
      <c r="K1" s="881"/>
      <c r="L1" s="881"/>
      <c r="M1" s="881"/>
      <c r="N1" s="881"/>
      <c r="O1" s="881"/>
      <c r="P1" s="881"/>
      <c r="Q1" s="881"/>
      <c r="R1" s="881"/>
      <c r="S1" s="881"/>
      <c r="T1" s="881"/>
      <c r="U1" s="881"/>
      <c r="V1" s="881"/>
      <c r="W1" s="881"/>
      <c r="X1" s="881"/>
      <c r="Y1" s="881"/>
    </row>
    <row r="2" spans="1:34" ht="21">
      <c r="A2" s="147" t="s">
        <v>1</v>
      </c>
      <c r="B2" s="882"/>
      <c r="C2" s="882"/>
      <c r="D2" s="882"/>
      <c r="E2" s="882"/>
      <c r="F2" s="882"/>
      <c r="G2" s="882"/>
      <c r="H2" s="882"/>
      <c r="I2" s="882"/>
      <c r="J2" s="882"/>
      <c r="K2" s="882"/>
      <c r="L2" s="882"/>
      <c r="M2" s="882"/>
      <c r="N2" s="882"/>
      <c r="O2" s="882"/>
      <c r="P2" s="882"/>
      <c r="Q2" s="882"/>
      <c r="R2" s="882"/>
      <c r="S2" s="882"/>
      <c r="T2" s="882"/>
      <c r="U2" s="882"/>
      <c r="V2" s="882"/>
      <c r="W2" s="882"/>
      <c r="X2" s="882"/>
      <c r="Y2" s="882"/>
    </row>
    <row r="3" spans="1:34" ht="14.5">
      <c r="A3" s="14"/>
      <c r="B3" s="15"/>
      <c r="C3" s="14"/>
      <c r="D3" s="14"/>
      <c r="E3" s="14"/>
      <c r="F3" s="14"/>
      <c r="G3" s="14"/>
      <c r="H3" s="14"/>
      <c r="I3" s="14"/>
      <c r="J3" s="14"/>
      <c r="K3" s="14"/>
      <c r="L3" s="14"/>
      <c r="M3" s="14"/>
      <c r="N3" s="14"/>
      <c r="O3" s="14"/>
      <c r="P3" s="14"/>
      <c r="Q3" s="14"/>
      <c r="R3" s="14"/>
      <c r="S3" s="14"/>
      <c r="T3" s="15"/>
      <c r="U3" s="14"/>
      <c r="V3" s="14"/>
      <c r="W3" s="15"/>
      <c r="X3" s="15"/>
      <c r="Y3" s="15"/>
    </row>
    <row r="4" spans="1:34" ht="22.5">
      <c r="A4" s="148" t="s">
        <v>84</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34" ht="22.5">
      <c r="A5" s="148" t="s">
        <v>64</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34" ht="18.5">
      <c r="A6" s="16" t="s">
        <v>65</v>
      </c>
      <c r="B6" s="160" t="s">
        <v>1312</v>
      </c>
      <c r="C6" s="107"/>
      <c r="D6" s="107"/>
      <c r="E6" s="107"/>
      <c r="F6" s="107"/>
      <c r="G6" s="107"/>
      <c r="H6" s="107"/>
      <c r="I6" s="107"/>
      <c r="J6" s="107"/>
      <c r="K6" s="17"/>
      <c r="L6" s="17"/>
      <c r="M6" s="17"/>
      <c r="N6" s="17"/>
      <c r="O6" s="17"/>
      <c r="P6" s="17"/>
      <c r="Q6" s="17"/>
      <c r="R6" s="17"/>
      <c r="S6" s="1"/>
      <c r="T6" s="1"/>
      <c r="U6" s="1"/>
      <c r="V6" s="1"/>
      <c r="W6" s="1"/>
      <c r="X6" s="1"/>
      <c r="Y6" s="1"/>
    </row>
    <row r="7" spans="1:34" ht="18.5">
      <c r="A7" s="16"/>
      <c r="B7" s="18"/>
      <c r="C7" s="18"/>
      <c r="D7" s="18"/>
      <c r="E7" s="18"/>
      <c r="F7" s="18"/>
      <c r="G7" s="18"/>
      <c r="H7" s="19"/>
      <c r="I7" s="18"/>
      <c r="J7" s="18"/>
      <c r="K7" s="17"/>
      <c r="L7" s="17"/>
      <c r="M7" s="17"/>
      <c r="N7" s="17"/>
      <c r="O7" s="17"/>
      <c r="P7" s="17"/>
      <c r="Q7" s="17"/>
      <c r="R7" s="17"/>
      <c r="S7" s="1"/>
      <c r="T7" s="1"/>
      <c r="U7" s="1"/>
      <c r="V7" s="1"/>
      <c r="W7" s="1"/>
      <c r="X7" s="1"/>
      <c r="Y7" s="1"/>
    </row>
    <row r="8" spans="1:34" ht="18.5">
      <c r="A8" s="16" t="s">
        <v>66</v>
      </c>
      <c r="B8" s="20" t="s">
        <v>2</v>
      </c>
      <c r="C8" s="20"/>
      <c r="D8" s="20"/>
      <c r="E8" s="20"/>
      <c r="F8" s="20"/>
      <c r="G8" s="20"/>
      <c r="H8" s="20"/>
      <c r="I8" s="20"/>
      <c r="J8" s="20"/>
      <c r="K8" s="17"/>
      <c r="L8" s="17"/>
      <c r="M8" s="17"/>
      <c r="N8" s="17"/>
      <c r="O8" s="17"/>
      <c r="P8" s="17"/>
      <c r="Q8" s="17"/>
      <c r="R8" s="17"/>
      <c r="S8" s="1"/>
      <c r="T8" s="1"/>
      <c r="U8" s="1"/>
      <c r="V8" s="1"/>
      <c r="W8" s="1"/>
      <c r="X8" s="1"/>
      <c r="Y8" s="1"/>
    </row>
    <row r="9" spans="1:34" ht="18.5">
      <c r="A9" s="16" t="s">
        <v>67</v>
      </c>
      <c r="B9" s="20" t="s">
        <v>3</v>
      </c>
      <c r="C9" s="20"/>
      <c r="D9" s="20"/>
      <c r="E9" s="20"/>
      <c r="F9" s="20"/>
      <c r="G9" s="20"/>
      <c r="H9" s="20"/>
      <c r="I9" s="20"/>
      <c r="J9" s="20"/>
      <c r="K9" s="1"/>
      <c r="L9" s="1"/>
      <c r="M9" s="17"/>
      <c r="N9" s="17"/>
      <c r="O9" s="17"/>
      <c r="P9" s="17"/>
      <c r="Q9" s="17"/>
      <c r="R9" s="17"/>
      <c r="S9" s="1"/>
      <c r="T9" s="1"/>
      <c r="U9" s="1"/>
      <c r="V9" s="1"/>
      <c r="W9" s="1"/>
      <c r="X9" s="1"/>
      <c r="Y9" s="1"/>
    </row>
    <row r="10" spans="1:34" ht="18.5">
      <c r="A10" s="16" t="s">
        <v>68</v>
      </c>
      <c r="B10" s="20" t="s">
        <v>4</v>
      </c>
      <c r="C10" s="20"/>
      <c r="D10" s="20"/>
      <c r="E10" s="20"/>
      <c r="F10" s="20"/>
      <c r="G10" s="20"/>
      <c r="H10" s="20"/>
      <c r="I10" s="20"/>
      <c r="J10" s="20"/>
      <c r="K10" s="17"/>
      <c r="L10" s="17"/>
      <c r="M10" s="17"/>
      <c r="N10" s="17"/>
      <c r="O10" s="17"/>
      <c r="P10" s="17"/>
      <c r="Q10" s="17"/>
      <c r="R10" s="17"/>
      <c r="S10" s="1"/>
      <c r="T10" s="1"/>
      <c r="U10" s="1"/>
      <c r="V10" s="1"/>
      <c r="W10" s="1"/>
      <c r="X10" s="1"/>
      <c r="Y10" s="1"/>
    </row>
    <row r="11" spans="1:34" ht="18.5">
      <c r="A11" s="16"/>
      <c r="B11" s="18"/>
      <c r="C11" s="18"/>
      <c r="D11" s="18"/>
      <c r="E11" s="18"/>
      <c r="F11" s="18"/>
      <c r="G11" s="18"/>
      <c r="H11" s="19"/>
      <c r="I11" s="18"/>
      <c r="J11" s="18"/>
      <c r="K11" s="17"/>
      <c r="L11" s="17"/>
      <c r="M11" s="17"/>
      <c r="N11" s="17"/>
      <c r="O11" s="17"/>
      <c r="P11" s="17"/>
      <c r="Q11" s="17"/>
      <c r="R11" s="17"/>
      <c r="S11" s="1"/>
      <c r="T11" s="1"/>
      <c r="U11" s="1"/>
      <c r="V11" s="1"/>
      <c r="W11" s="1"/>
      <c r="X11" s="1"/>
      <c r="Y11" s="1"/>
    </row>
    <row r="12" spans="1:34" ht="18.5">
      <c r="A12" s="16" t="s">
        <v>69</v>
      </c>
      <c r="B12" s="20" t="s">
        <v>37</v>
      </c>
      <c r="C12" s="22"/>
      <c r="D12" s="22"/>
      <c r="E12" s="22"/>
      <c r="F12" s="22"/>
      <c r="G12" s="22"/>
      <c r="H12" s="22"/>
      <c r="I12" s="22"/>
      <c r="J12" s="22"/>
      <c r="K12" s="17"/>
      <c r="L12" s="17"/>
      <c r="M12" s="17"/>
      <c r="N12" s="17"/>
      <c r="O12" s="17"/>
      <c r="P12" s="17"/>
      <c r="Q12" s="17"/>
      <c r="R12" s="17"/>
      <c r="S12" s="2"/>
      <c r="T12" s="1"/>
      <c r="U12" s="2"/>
      <c r="V12" s="2"/>
      <c r="W12" s="23"/>
      <c r="X12" s="23"/>
      <c r="Y12" s="23"/>
    </row>
    <row r="13" spans="1:34" ht="18.5">
      <c r="B13" s="20" t="s">
        <v>42</v>
      </c>
      <c r="C13" s="24"/>
      <c r="D13" s="24"/>
      <c r="E13" s="24"/>
      <c r="F13" s="24"/>
      <c r="G13" s="24"/>
      <c r="H13" s="24"/>
      <c r="I13" s="24"/>
      <c r="J13" s="24"/>
      <c r="K13" s="17"/>
      <c r="L13" s="17"/>
      <c r="M13" s="17"/>
      <c r="N13" s="17"/>
      <c r="O13" s="17"/>
      <c r="P13" s="17"/>
      <c r="Q13" s="17"/>
      <c r="R13" s="17"/>
      <c r="S13" s="1"/>
      <c r="T13" s="1"/>
      <c r="U13" s="1"/>
      <c r="V13" s="1"/>
      <c r="W13" s="1"/>
      <c r="X13" s="1"/>
      <c r="Y13" s="1"/>
    </row>
    <row r="14" spans="1:34" ht="18.5">
      <c r="A14" s="16" t="s">
        <v>70</v>
      </c>
      <c r="B14" s="20" t="s">
        <v>38</v>
      </c>
      <c r="D14" s="43"/>
      <c r="G14" s="83"/>
      <c r="H14" s="83"/>
      <c r="I14" s="83"/>
      <c r="J14" s="83"/>
      <c r="K14" s="83"/>
      <c r="L14" s="83"/>
      <c r="M14" s="83"/>
      <c r="N14" s="83"/>
      <c r="O14" s="83"/>
      <c r="P14" s="83"/>
      <c r="Q14" s="83"/>
      <c r="R14" s="83"/>
      <c r="T14" s="4"/>
    </row>
    <row r="15" spans="1:34" ht="18.5">
      <c r="B15" s="20" t="s">
        <v>43</v>
      </c>
      <c r="C15" s="31"/>
      <c r="D15" s="43"/>
      <c r="G15" s="83"/>
      <c r="H15" s="83"/>
      <c r="I15" s="83"/>
      <c r="J15" s="83"/>
      <c r="K15" s="83"/>
      <c r="L15" s="83"/>
      <c r="M15" s="83"/>
      <c r="N15" s="83"/>
      <c r="O15" s="83"/>
      <c r="P15" s="83"/>
      <c r="Q15" s="83"/>
      <c r="R15" s="83"/>
      <c r="T15" s="4"/>
    </row>
    <row r="16" spans="1:34" ht="15.5">
      <c r="A16" s="883"/>
      <c r="B16" s="883"/>
      <c r="C16" s="884"/>
      <c r="D16" s="884"/>
      <c r="E16" s="884"/>
      <c r="F16" s="884"/>
      <c r="G16" s="883"/>
      <c r="H16" s="883"/>
      <c r="I16" s="883"/>
      <c r="J16" s="883"/>
      <c r="K16" s="883"/>
      <c r="L16" s="883"/>
      <c r="M16" s="883"/>
      <c r="N16" s="883"/>
      <c r="O16" s="883"/>
      <c r="P16" s="883"/>
      <c r="Q16" s="883"/>
      <c r="R16" s="883"/>
      <c r="S16" s="883"/>
      <c r="T16" s="883"/>
      <c r="U16" s="884"/>
      <c r="V16" s="883"/>
      <c r="W16" s="883"/>
      <c r="X16" s="883"/>
      <c r="Y16" s="883"/>
      <c r="Z16" s="885"/>
      <c r="AA16" s="885"/>
      <c r="AB16" s="885"/>
      <c r="AC16" s="885"/>
      <c r="AD16" s="885"/>
      <c r="AE16" s="885"/>
      <c r="AF16" s="885"/>
      <c r="AG16" s="885"/>
      <c r="AH16" s="885"/>
    </row>
    <row r="17" spans="1:34" ht="15.5">
      <c r="A17" s="142" t="s">
        <v>5</v>
      </c>
      <c r="B17" s="142" t="s">
        <v>6</v>
      </c>
      <c r="C17" s="144" t="s">
        <v>7</v>
      </c>
      <c r="D17" s="143" t="s">
        <v>85</v>
      </c>
      <c r="E17" s="143" t="s">
        <v>82</v>
      </c>
      <c r="F17" s="143" t="s">
        <v>83</v>
      </c>
      <c r="G17" s="176" t="s">
        <v>71</v>
      </c>
      <c r="H17" s="135"/>
      <c r="I17" s="135"/>
      <c r="J17" s="135"/>
      <c r="K17" s="135"/>
      <c r="L17" s="135"/>
      <c r="M17" s="135"/>
      <c r="N17" s="135"/>
      <c r="O17" s="135"/>
      <c r="P17" s="135"/>
      <c r="Q17" s="135"/>
      <c r="R17" s="136"/>
      <c r="S17" s="142" t="s">
        <v>8</v>
      </c>
      <c r="T17" s="52"/>
      <c r="U17" s="143" t="s">
        <v>72</v>
      </c>
      <c r="V17" s="142" t="s">
        <v>9</v>
      </c>
      <c r="W17" s="134" t="s">
        <v>73</v>
      </c>
      <c r="X17" s="135"/>
      <c r="Y17" s="136"/>
      <c r="Z17" s="134" t="s">
        <v>88</v>
      </c>
      <c r="AA17" s="886"/>
    </row>
    <row r="18" spans="1:34" ht="15.5">
      <c r="A18" s="140"/>
      <c r="B18" s="887"/>
      <c r="C18" s="140"/>
      <c r="D18" s="140"/>
      <c r="E18" s="140"/>
      <c r="F18" s="140"/>
      <c r="G18" s="176" t="s">
        <v>74</v>
      </c>
      <c r="H18" s="135"/>
      <c r="I18" s="136"/>
      <c r="J18" s="176" t="s">
        <v>75</v>
      </c>
      <c r="K18" s="135"/>
      <c r="L18" s="136"/>
      <c r="M18" s="176" t="s">
        <v>76</v>
      </c>
      <c r="N18" s="135"/>
      <c r="O18" s="136"/>
      <c r="P18" s="176" t="s">
        <v>77</v>
      </c>
      <c r="Q18" s="135"/>
      <c r="R18" s="136"/>
      <c r="S18" s="140"/>
      <c r="T18" s="667" t="s">
        <v>78</v>
      </c>
      <c r="U18" s="140"/>
      <c r="V18" s="140"/>
      <c r="W18" s="144" t="s">
        <v>79</v>
      </c>
      <c r="X18" s="144" t="s">
        <v>80</v>
      </c>
      <c r="Y18" s="144" t="s">
        <v>81</v>
      </c>
      <c r="Z18" s="144" t="s">
        <v>80</v>
      </c>
      <c r="AA18" s="144" t="s">
        <v>81</v>
      </c>
    </row>
    <row r="19" spans="1:34" ht="15.5">
      <c r="A19" s="140"/>
      <c r="B19" s="887"/>
      <c r="C19" s="140"/>
      <c r="D19" s="140"/>
      <c r="E19" s="140"/>
      <c r="F19" s="140"/>
      <c r="G19" s="180" t="s">
        <v>10</v>
      </c>
      <c r="H19" s="180" t="s">
        <v>11</v>
      </c>
      <c r="I19" s="180" t="s">
        <v>12</v>
      </c>
      <c r="J19" s="180" t="s">
        <v>13</v>
      </c>
      <c r="K19" s="180" t="s">
        <v>12</v>
      </c>
      <c r="L19" s="180" t="s">
        <v>14</v>
      </c>
      <c r="M19" s="180" t="s">
        <v>14</v>
      </c>
      <c r="N19" s="180" t="s">
        <v>13</v>
      </c>
      <c r="O19" s="180" t="s">
        <v>15</v>
      </c>
      <c r="P19" s="180" t="s">
        <v>16</v>
      </c>
      <c r="Q19" s="180" t="s">
        <v>17</v>
      </c>
      <c r="R19" s="180" t="s">
        <v>18</v>
      </c>
      <c r="S19" s="140"/>
      <c r="T19" s="667"/>
      <c r="U19" s="140"/>
      <c r="V19" s="140"/>
      <c r="W19" s="140"/>
      <c r="X19" s="140"/>
      <c r="Y19" s="140"/>
      <c r="Z19" s="140"/>
      <c r="AA19" s="140"/>
    </row>
    <row r="20" spans="1:34" ht="195.5" customHeight="1">
      <c r="A20" s="84" t="s">
        <v>1313</v>
      </c>
      <c r="B20" s="91" t="s">
        <v>1314</v>
      </c>
      <c r="C20" s="86" t="s">
        <v>1315</v>
      </c>
      <c r="D20" s="87" t="s">
        <v>1316</v>
      </c>
      <c r="E20" s="88">
        <v>65</v>
      </c>
      <c r="F20" s="88">
        <f t="shared" ref="F20:F25" si="0">SUM(G20:R20)</f>
        <v>74</v>
      </c>
      <c r="G20" s="88">
        <v>5</v>
      </c>
      <c r="H20" s="88">
        <v>8</v>
      </c>
      <c r="I20" s="88">
        <v>6</v>
      </c>
      <c r="J20" s="88">
        <v>8</v>
      </c>
      <c r="K20" s="88">
        <v>8</v>
      </c>
      <c r="L20" s="88">
        <v>8</v>
      </c>
      <c r="M20" s="88">
        <v>8</v>
      </c>
      <c r="N20" s="88">
        <v>6</v>
      </c>
      <c r="O20" s="88">
        <v>5</v>
      </c>
      <c r="P20" s="88">
        <v>4</v>
      </c>
      <c r="Q20" s="88">
        <v>4</v>
      </c>
      <c r="R20" s="88">
        <v>4</v>
      </c>
      <c r="S20" s="91" t="s">
        <v>1317</v>
      </c>
      <c r="T20" s="1257" t="s">
        <v>1318</v>
      </c>
      <c r="U20" s="888" t="s">
        <v>1319</v>
      </c>
      <c r="V20" s="102" t="s">
        <v>1320</v>
      </c>
      <c r="W20" s="889" t="s">
        <v>1321</v>
      </c>
      <c r="X20" s="890" t="s">
        <v>1322</v>
      </c>
      <c r="Y20" s="891"/>
      <c r="Z20" s="1260" t="s">
        <v>1323</v>
      </c>
      <c r="AA20" s="1261">
        <v>800000</v>
      </c>
    </row>
    <row r="21" spans="1:34" ht="170.5">
      <c r="A21" s="84" t="s">
        <v>1324</v>
      </c>
      <c r="B21" s="91" t="s">
        <v>1325</v>
      </c>
      <c r="C21" s="86" t="s">
        <v>1315</v>
      </c>
      <c r="D21" s="87" t="s">
        <v>1326</v>
      </c>
      <c r="E21" s="88">
        <v>25</v>
      </c>
      <c r="F21" s="88">
        <f t="shared" si="0"/>
        <v>33</v>
      </c>
      <c r="G21" s="88">
        <v>3</v>
      </c>
      <c r="H21" s="88">
        <v>4</v>
      </c>
      <c r="I21" s="88">
        <v>4</v>
      </c>
      <c r="J21" s="88">
        <v>3</v>
      </c>
      <c r="K21" s="88">
        <v>3</v>
      </c>
      <c r="L21" s="88">
        <v>3</v>
      </c>
      <c r="M21" s="88">
        <v>3</v>
      </c>
      <c r="N21" s="88">
        <v>2</v>
      </c>
      <c r="O21" s="88">
        <v>2</v>
      </c>
      <c r="P21" s="88">
        <v>2</v>
      </c>
      <c r="Q21" s="88">
        <v>2</v>
      </c>
      <c r="R21" s="88">
        <v>2</v>
      </c>
      <c r="S21" s="91" t="s">
        <v>1327</v>
      </c>
      <c r="T21" s="1257" t="s">
        <v>1328</v>
      </c>
      <c r="U21" s="888" t="s">
        <v>1329</v>
      </c>
      <c r="V21" s="102" t="s">
        <v>1330</v>
      </c>
      <c r="W21" s="889" t="s">
        <v>1331</v>
      </c>
      <c r="X21" s="892" t="s">
        <v>1332</v>
      </c>
      <c r="Y21" s="891"/>
      <c r="Z21" s="1260" t="s">
        <v>1323</v>
      </c>
      <c r="AA21" s="1261">
        <v>600000</v>
      </c>
      <c r="AB21" s="43"/>
      <c r="AC21" s="43"/>
      <c r="AD21" s="43"/>
      <c r="AE21" s="43"/>
      <c r="AF21" s="43"/>
      <c r="AG21" s="43"/>
      <c r="AH21" s="43"/>
    </row>
    <row r="22" spans="1:34" ht="77.5">
      <c r="A22" s="90" t="s">
        <v>1333</v>
      </c>
      <c r="B22" s="90" t="s">
        <v>1334</v>
      </c>
      <c r="C22" s="86" t="s">
        <v>1315</v>
      </c>
      <c r="D22" s="87" t="s">
        <v>1335</v>
      </c>
      <c r="E22" s="86">
        <v>110</v>
      </c>
      <c r="F22" s="88">
        <f t="shared" si="0"/>
        <v>130</v>
      </c>
      <c r="G22" s="88">
        <v>10</v>
      </c>
      <c r="H22" s="88">
        <v>10</v>
      </c>
      <c r="I22" s="88">
        <v>10</v>
      </c>
      <c r="J22" s="88">
        <v>12</v>
      </c>
      <c r="K22" s="88">
        <v>12</v>
      </c>
      <c r="L22" s="88">
        <v>12</v>
      </c>
      <c r="M22" s="88">
        <v>12</v>
      </c>
      <c r="N22" s="88">
        <v>12</v>
      </c>
      <c r="O22" s="88">
        <v>10</v>
      </c>
      <c r="P22" s="88">
        <v>10</v>
      </c>
      <c r="Q22" s="88">
        <v>10</v>
      </c>
      <c r="R22" s="88">
        <v>10</v>
      </c>
      <c r="S22" s="91" t="s">
        <v>1336</v>
      </c>
      <c r="T22" s="1257" t="s">
        <v>1337</v>
      </c>
      <c r="U22" s="888" t="s">
        <v>1338</v>
      </c>
      <c r="V22" s="102" t="s">
        <v>1339</v>
      </c>
      <c r="W22" s="889"/>
      <c r="X22" s="890" t="s">
        <v>1340</v>
      </c>
      <c r="Y22" s="891"/>
      <c r="Z22" s="1260" t="s">
        <v>1323</v>
      </c>
      <c r="AA22" s="1261">
        <v>100000</v>
      </c>
    </row>
    <row r="23" spans="1:34" ht="93">
      <c r="A23" s="90" t="s">
        <v>1341</v>
      </c>
      <c r="B23" s="12" t="s">
        <v>1342</v>
      </c>
      <c r="C23" s="86" t="s">
        <v>1315</v>
      </c>
      <c r="D23" s="87" t="s">
        <v>1343</v>
      </c>
      <c r="E23" s="86">
        <v>25</v>
      </c>
      <c r="F23" s="88">
        <f t="shared" si="0"/>
        <v>40</v>
      </c>
      <c r="G23" s="88">
        <v>3</v>
      </c>
      <c r="H23" s="88">
        <v>4</v>
      </c>
      <c r="I23" s="88">
        <v>4</v>
      </c>
      <c r="J23" s="88">
        <v>4</v>
      </c>
      <c r="K23" s="88">
        <v>4</v>
      </c>
      <c r="L23" s="88">
        <v>4</v>
      </c>
      <c r="M23" s="88">
        <v>4</v>
      </c>
      <c r="N23" s="88">
        <v>4</v>
      </c>
      <c r="O23" s="88">
        <v>3</v>
      </c>
      <c r="P23" s="88">
        <v>2</v>
      </c>
      <c r="Q23" s="88">
        <v>2</v>
      </c>
      <c r="R23" s="88">
        <v>2</v>
      </c>
      <c r="S23" s="91" t="s">
        <v>1344</v>
      </c>
      <c r="T23" s="1257" t="s">
        <v>1345</v>
      </c>
      <c r="U23" s="888" t="s">
        <v>1346</v>
      </c>
      <c r="V23" s="102" t="s">
        <v>1347</v>
      </c>
      <c r="W23" s="889" t="s">
        <v>1348</v>
      </c>
      <c r="X23" s="890" t="s">
        <v>1349</v>
      </c>
      <c r="Y23" s="891"/>
      <c r="Z23" s="1260" t="s">
        <v>1323</v>
      </c>
      <c r="AA23" s="1261">
        <v>147000</v>
      </c>
    </row>
    <row r="24" spans="1:34" ht="130.5">
      <c r="A24" s="90" t="s">
        <v>1350</v>
      </c>
      <c r="B24" s="12" t="s">
        <v>1351</v>
      </c>
      <c r="C24" s="86" t="s">
        <v>1315</v>
      </c>
      <c r="D24" s="87" t="s">
        <v>1352</v>
      </c>
      <c r="E24" s="86">
        <v>15</v>
      </c>
      <c r="F24" s="88">
        <f t="shared" si="0"/>
        <v>20</v>
      </c>
      <c r="G24" s="88">
        <v>1</v>
      </c>
      <c r="H24" s="88">
        <v>2</v>
      </c>
      <c r="I24" s="88">
        <v>3</v>
      </c>
      <c r="J24" s="88">
        <v>2</v>
      </c>
      <c r="K24" s="88">
        <v>2</v>
      </c>
      <c r="L24" s="88">
        <v>1</v>
      </c>
      <c r="M24" s="88">
        <v>1</v>
      </c>
      <c r="N24" s="88">
        <v>1</v>
      </c>
      <c r="O24" s="88">
        <v>2</v>
      </c>
      <c r="P24" s="88">
        <v>2</v>
      </c>
      <c r="Q24" s="88">
        <v>2</v>
      </c>
      <c r="R24" s="88">
        <v>1</v>
      </c>
      <c r="S24" s="91" t="s">
        <v>1353</v>
      </c>
      <c r="T24" s="1257" t="s">
        <v>1354</v>
      </c>
      <c r="U24" s="888" t="s">
        <v>1355</v>
      </c>
      <c r="V24" s="102" t="s">
        <v>1356</v>
      </c>
      <c r="W24" s="889" t="s">
        <v>1348</v>
      </c>
      <c r="X24" s="892" t="s">
        <v>1357</v>
      </c>
      <c r="Y24" s="891"/>
      <c r="Z24" s="1260" t="s">
        <v>1323</v>
      </c>
      <c r="AA24" s="1261">
        <v>200000</v>
      </c>
      <c r="AB24" s="43"/>
      <c r="AC24" s="43"/>
      <c r="AD24" s="43"/>
      <c r="AE24" s="43"/>
      <c r="AF24" s="43"/>
      <c r="AG24" s="43"/>
      <c r="AH24" s="43"/>
    </row>
    <row r="25" spans="1:34" ht="137" customHeight="1">
      <c r="A25" s="680" t="s">
        <v>1358</v>
      </c>
      <c r="B25" s="893" t="s">
        <v>1359</v>
      </c>
      <c r="C25" s="894" t="s">
        <v>1315</v>
      </c>
      <c r="D25" s="59" t="s">
        <v>1360</v>
      </c>
      <c r="E25" s="780"/>
      <c r="F25" s="780">
        <f t="shared" si="0"/>
        <v>6</v>
      </c>
      <c r="G25" s="780"/>
      <c r="H25" s="780"/>
      <c r="I25" s="780"/>
      <c r="J25" s="780"/>
      <c r="K25" s="780"/>
      <c r="L25" s="780"/>
      <c r="M25" s="780">
        <v>2</v>
      </c>
      <c r="N25" s="780">
        <v>3</v>
      </c>
      <c r="O25" s="780">
        <v>1</v>
      </c>
      <c r="P25" s="780"/>
      <c r="Q25" s="780"/>
      <c r="R25" s="780"/>
      <c r="S25" s="895" t="s">
        <v>1361</v>
      </c>
      <c r="T25" s="1258" t="s">
        <v>1354</v>
      </c>
      <c r="U25" s="896" t="s">
        <v>1362</v>
      </c>
      <c r="V25" s="897" t="s">
        <v>1363</v>
      </c>
      <c r="W25" s="898" t="s">
        <v>1348</v>
      </c>
      <c r="X25" s="899" t="s">
        <v>1357</v>
      </c>
      <c r="Y25" s="900"/>
      <c r="Z25" s="1260" t="s">
        <v>1323</v>
      </c>
      <c r="AA25" s="1261">
        <v>600000</v>
      </c>
    </row>
    <row r="26" spans="1:34" s="833" customFormat="1" ht="193.5" customHeight="1">
      <c r="A26" s="1259" t="s">
        <v>1364</v>
      </c>
      <c r="B26" s="1262" t="s">
        <v>1365</v>
      </c>
      <c r="C26" s="838" t="s">
        <v>1315</v>
      </c>
      <c r="D26" s="821" t="s">
        <v>1366</v>
      </c>
      <c r="E26" s="1263"/>
      <c r="F26" s="822">
        <v>2</v>
      </c>
      <c r="G26" s="1264"/>
      <c r="H26" s="1264"/>
      <c r="I26" s="1264"/>
      <c r="J26" s="1264"/>
      <c r="K26" s="1264"/>
      <c r="L26" s="1264"/>
      <c r="M26" s="1264"/>
      <c r="N26" s="822">
        <v>1</v>
      </c>
      <c r="O26" s="1264"/>
      <c r="P26" s="1264"/>
      <c r="Q26" s="822">
        <v>1</v>
      </c>
      <c r="R26" s="1264"/>
      <c r="S26" s="831" t="s">
        <v>1367</v>
      </c>
      <c r="T26" s="1259" t="s">
        <v>1354</v>
      </c>
      <c r="U26" s="1265" t="s">
        <v>1368</v>
      </c>
      <c r="V26" s="1266" t="s">
        <v>1369</v>
      </c>
      <c r="W26" s="1263"/>
      <c r="X26" s="1267" t="s">
        <v>1370</v>
      </c>
      <c r="Y26" s="1263"/>
      <c r="Z26" s="1268" t="s">
        <v>1323</v>
      </c>
      <c r="AA26" s="1269">
        <v>651165</v>
      </c>
    </row>
    <row r="27" spans="1:34" ht="14.5">
      <c r="D27" s="43"/>
      <c r="G27" s="83"/>
      <c r="H27" s="83"/>
      <c r="I27" s="83"/>
      <c r="J27" s="83"/>
      <c r="K27" s="83"/>
      <c r="L27" s="83"/>
      <c r="M27" s="83"/>
      <c r="N27" s="83"/>
      <c r="O27" s="83"/>
      <c r="P27" s="83"/>
      <c r="Q27" s="83"/>
      <c r="R27" s="83"/>
      <c r="T27" s="4"/>
      <c r="Z27" s="61"/>
      <c r="AA27" s="1171">
        <f>SUM(AA20:AA26)</f>
        <v>3098165</v>
      </c>
    </row>
    <row r="28" spans="1:34" ht="14.5">
      <c r="D28" s="43"/>
      <c r="G28" s="83"/>
      <c r="H28" s="83"/>
      <c r="I28" s="83"/>
      <c r="J28" s="83"/>
      <c r="K28" s="83"/>
      <c r="L28" s="83"/>
      <c r="M28" s="83"/>
      <c r="N28" s="83"/>
      <c r="O28" s="83"/>
      <c r="P28" s="83"/>
      <c r="Q28" s="83"/>
      <c r="R28" s="83"/>
      <c r="T28" s="4"/>
    </row>
    <row r="29" spans="1:34" ht="14.5">
      <c r="G29" s="83"/>
      <c r="H29" s="83"/>
      <c r="I29" s="83"/>
      <c r="J29" s="83"/>
      <c r="K29" s="83"/>
      <c r="L29" s="83"/>
      <c r="M29" s="83"/>
      <c r="N29" s="83"/>
      <c r="O29" s="83"/>
      <c r="P29" s="83"/>
      <c r="Q29" s="83"/>
      <c r="R29" s="83"/>
      <c r="T29" s="4"/>
    </row>
    <row r="30" spans="1:34" ht="14.5">
      <c r="A30" s="880" t="s">
        <v>1371</v>
      </c>
      <c r="B30" s="659"/>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row>
    <row r="31" spans="1:34" ht="14.5">
      <c r="A31" s="660" t="s">
        <v>179</v>
      </c>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row>
    <row r="32" spans="1:34" ht="14.5">
      <c r="A32" s="880" t="s">
        <v>180</v>
      </c>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row>
    <row r="33" spans="4:20" ht="14.5">
      <c r="D33" s="43"/>
      <c r="G33" s="83"/>
      <c r="H33" s="83"/>
      <c r="I33" s="83"/>
      <c r="J33" s="83"/>
      <c r="K33" s="83"/>
      <c r="L33" s="83"/>
      <c r="M33" s="83"/>
      <c r="N33" s="83"/>
      <c r="O33" s="83"/>
      <c r="P33" s="83"/>
      <c r="Q33" s="83"/>
      <c r="R33" s="83"/>
      <c r="T33" s="4"/>
    </row>
    <row r="34" spans="4:20" ht="14.5">
      <c r="D34" s="43"/>
      <c r="G34" s="83"/>
      <c r="H34" s="83"/>
      <c r="I34" s="83"/>
      <c r="J34" s="83"/>
      <c r="K34" s="83"/>
      <c r="L34" s="83"/>
      <c r="M34" s="83"/>
      <c r="N34" s="83"/>
      <c r="O34" s="83"/>
      <c r="P34" s="83"/>
      <c r="Q34" s="83"/>
      <c r="R34" s="83"/>
      <c r="T34" s="4"/>
    </row>
    <row r="35" spans="4:20" ht="14.5">
      <c r="D35" s="43"/>
      <c r="G35" s="83"/>
      <c r="H35" s="83"/>
      <c r="I35" s="83"/>
      <c r="J35" s="83"/>
      <c r="K35" s="83"/>
      <c r="L35" s="83"/>
      <c r="M35" s="83"/>
      <c r="N35" s="83"/>
      <c r="O35" s="83"/>
      <c r="P35" s="83"/>
      <c r="Q35" s="83"/>
      <c r="R35" s="83"/>
      <c r="T35" s="4"/>
    </row>
    <row r="36" spans="4:20" ht="14.5">
      <c r="D36" s="43"/>
      <c r="G36" s="83"/>
      <c r="H36" s="83"/>
      <c r="I36" s="83"/>
      <c r="J36" s="83"/>
      <c r="K36" s="83"/>
      <c r="L36" s="83"/>
      <c r="M36" s="83"/>
      <c r="N36" s="83"/>
      <c r="O36" s="83"/>
      <c r="P36" s="83"/>
      <c r="Q36" s="83"/>
      <c r="R36" s="83"/>
      <c r="T36" s="4"/>
    </row>
    <row r="37" spans="4:20" ht="14.5">
      <c r="D37" s="43"/>
      <c r="G37" s="83"/>
      <c r="H37" s="83"/>
      <c r="I37" s="83"/>
      <c r="J37" s="83"/>
      <c r="K37" s="83"/>
      <c r="L37" s="83"/>
      <c r="M37" s="83"/>
      <c r="N37" s="83"/>
      <c r="O37" s="83"/>
      <c r="P37" s="83"/>
      <c r="Q37" s="83"/>
      <c r="R37" s="83"/>
      <c r="T37" s="4"/>
    </row>
    <row r="38" spans="4:20" ht="14.5">
      <c r="D38" s="43"/>
      <c r="G38" s="83"/>
      <c r="H38" s="83"/>
      <c r="I38" s="83"/>
      <c r="J38" s="83"/>
      <c r="K38" s="83"/>
      <c r="L38" s="83"/>
      <c r="M38" s="83"/>
      <c r="N38" s="83"/>
      <c r="O38" s="83"/>
      <c r="P38" s="83"/>
      <c r="Q38" s="83"/>
      <c r="R38" s="83"/>
      <c r="T38" s="4"/>
    </row>
    <row r="39" spans="4:20" ht="14.5">
      <c r="D39" s="43"/>
      <c r="G39" s="83"/>
      <c r="H39" s="83"/>
      <c r="I39" s="83"/>
      <c r="J39" s="83"/>
      <c r="K39" s="83"/>
      <c r="L39" s="83"/>
      <c r="M39" s="83"/>
      <c r="N39" s="83"/>
      <c r="O39" s="83"/>
      <c r="P39" s="83"/>
      <c r="Q39" s="83"/>
      <c r="R39" s="83"/>
      <c r="T39" s="4"/>
    </row>
    <row r="40" spans="4:20" ht="14.5">
      <c r="D40" s="43"/>
      <c r="G40" s="83"/>
      <c r="H40" s="83"/>
      <c r="I40" s="83"/>
      <c r="J40" s="83"/>
      <c r="K40" s="83"/>
      <c r="L40" s="83"/>
      <c r="M40" s="83"/>
      <c r="N40" s="83"/>
      <c r="O40" s="83"/>
      <c r="P40" s="83"/>
      <c r="Q40" s="83"/>
      <c r="R40" s="83"/>
      <c r="T40" s="4"/>
    </row>
    <row r="41" spans="4:20" ht="14.5">
      <c r="D41" s="43"/>
      <c r="G41" s="83"/>
      <c r="H41" s="83"/>
      <c r="I41" s="83"/>
      <c r="J41" s="83"/>
      <c r="K41" s="83"/>
      <c r="L41" s="83"/>
      <c r="M41" s="83"/>
      <c r="N41" s="83"/>
      <c r="O41" s="83"/>
      <c r="P41" s="83"/>
      <c r="Q41" s="83"/>
      <c r="R41" s="83"/>
      <c r="T41" s="4"/>
    </row>
    <row r="42" spans="4:20" ht="14.5">
      <c r="D42" s="43"/>
      <c r="G42" s="83"/>
      <c r="H42" s="83"/>
      <c r="I42" s="83"/>
      <c r="J42" s="83"/>
      <c r="K42" s="83"/>
      <c r="L42" s="83"/>
      <c r="M42" s="83"/>
      <c r="N42" s="83"/>
      <c r="O42" s="83"/>
      <c r="P42" s="83"/>
      <c r="Q42" s="83"/>
      <c r="R42" s="83"/>
      <c r="T42" s="4"/>
    </row>
    <row r="43" spans="4:20" ht="14.5">
      <c r="D43" s="43"/>
      <c r="G43" s="83"/>
      <c r="H43" s="83"/>
      <c r="I43" s="83"/>
      <c r="J43" s="83"/>
      <c r="K43" s="83"/>
      <c r="L43" s="83"/>
      <c r="M43" s="83"/>
      <c r="N43" s="83"/>
      <c r="O43" s="83"/>
      <c r="P43" s="83"/>
      <c r="Q43" s="83"/>
      <c r="R43" s="83"/>
      <c r="T43" s="4"/>
    </row>
    <row r="44" spans="4:20" ht="14.5">
      <c r="D44" s="43"/>
      <c r="G44" s="83"/>
      <c r="H44" s="83"/>
      <c r="I44" s="83"/>
      <c r="J44" s="83"/>
      <c r="K44" s="83"/>
      <c r="L44" s="83"/>
      <c r="M44" s="83"/>
      <c r="N44" s="83"/>
      <c r="O44" s="83"/>
      <c r="P44" s="83"/>
      <c r="Q44" s="83"/>
      <c r="R44" s="83"/>
      <c r="T44" s="4"/>
    </row>
    <row r="45" spans="4:20" ht="14.5">
      <c r="D45" s="43"/>
      <c r="G45" s="83"/>
      <c r="H45" s="83"/>
      <c r="I45" s="83"/>
      <c r="J45" s="83"/>
      <c r="K45" s="83"/>
      <c r="L45" s="83"/>
      <c r="M45" s="83"/>
      <c r="N45" s="83"/>
      <c r="O45" s="83"/>
      <c r="P45" s="83"/>
      <c r="Q45" s="83"/>
      <c r="R45" s="83"/>
      <c r="T45" s="4"/>
    </row>
    <row r="46" spans="4:20" ht="14.5">
      <c r="D46" s="43"/>
      <c r="G46" s="83"/>
      <c r="H46" s="83"/>
      <c r="I46" s="83"/>
      <c r="J46" s="83"/>
      <c r="K46" s="83"/>
      <c r="L46" s="83"/>
      <c r="M46" s="83"/>
      <c r="N46" s="83"/>
      <c r="O46" s="83"/>
      <c r="P46" s="83"/>
      <c r="Q46" s="83"/>
      <c r="R46" s="83"/>
      <c r="T46" s="4"/>
    </row>
    <row r="47" spans="4:20" ht="14.5">
      <c r="D47" s="43"/>
      <c r="G47" s="83"/>
      <c r="H47" s="83"/>
      <c r="I47" s="83"/>
      <c r="J47" s="83"/>
      <c r="K47" s="83"/>
      <c r="L47" s="83"/>
      <c r="M47" s="83"/>
      <c r="N47" s="83"/>
      <c r="O47" s="83"/>
      <c r="P47" s="83"/>
      <c r="Q47" s="83"/>
      <c r="R47" s="83"/>
      <c r="T47" s="4"/>
    </row>
    <row r="48" spans="4:20" ht="14.5">
      <c r="D48" s="43"/>
      <c r="G48" s="83"/>
      <c r="H48" s="83"/>
      <c r="I48" s="83"/>
      <c r="J48" s="83"/>
      <c r="K48" s="83"/>
      <c r="L48" s="83"/>
      <c r="M48" s="83"/>
      <c r="N48" s="83"/>
      <c r="O48" s="83"/>
      <c r="P48" s="83"/>
      <c r="Q48" s="83"/>
      <c r="R48" s="83"/>
      <c r="T48" s="4"/>
    </row>
    <row r="49" spans="4:20" ht="14.5">
      <c r="D49" s="43"/>
      <c r="G49" s="83"/>
      <c r="H49" s="83"/>
      <c r="I49" s="83"/>
      <c r="J49" s="83"/>
      <c r="K49" s="83"/>
      <c r="L49" s="83"/>
      <c r="M49" s="83"/>
      <c r="N49" s="83"/>
      <c r="O49" s="83"/>
      <c r="P49" s="83"/>
      <c r="Q49" s="83"/>
      <c r="R49" s="83"/>
      <c r="T49" s="4"/>
    </row>
    <row r="50" spans="4:20" ht="14.5">
      <c r="D50" s="43"/>
      <c r="G50" s="83"/>
      <c r="H50" s="83"/>
      <c r="I50" s="83"/>
      <c r="J50" s="83"/>
      <c r="K50" s="83"/>
      <c r="L50" s="83"/>
      <c r="M50" s="83"/>
      <c r="N50" s="83"/>
      <c r="O50" s="83"/>
      <c r="P50" s="83"/>
      <c r="Q50" s="83"/>
      <c r="R50" s="83"/>
      <c r="T50" s="4"/>
    </row>
    <row r="51" spans="4:20" ht="14.5">
      <c r="D51" s="43"/>
      <c r="G51" s="83"/>
      <c r="H51" s="83"/>
      <c r="I51" s="83"/>
      <c r="J51" s="83"/>
      <c r="K51" s="83"/>
      <c r="L51" s="83"/>
      <c r="M51" s="83"/>
      <c r="N51" s="83"/>
      <c r="O51" s="83"/>
      <c r="P51" s="83"/>
      <c r="Q51" s="83"/>
      <c r="R51" s="83"/>
      <c r="T51" s="4"/>
    </row>
    <row r="52" spans="4:20" ht="14.5">
      <c r="D52" s="43"/>
      <c r="G52" s="83"/>
      <c r="H52" s="83"/>
      <c r="I52" s="83"/>
      <c r="J52" s="83"/>
      <c r="K52" s="83"/>
      <c r="L52" s="83"/>
      <c r="M52" s="83"/>
      <c r="N52" s="83"/>
      <c r="O52" s="83"/>
      <c r="P52" s="83"/>
      <c r="Q52" s="83"/>
      <c r="R52" s="83"/>
      <c r="T52" s="4"/>
    </row>
    <row r="53" spans="4:20" ht="14.5">
      <c r="D53" s="43"/>
      <c r="G53" s="83"/>
      <c r="H53" s="83"/>
      <c r="I53" s="83"/>
      <c r="J53" s="83"/>
      <c r="K53" s="83"/>
      <c r="L53" s="83"/>
      <c r="M53" s="83"/>
      <c r="N53" s="83"/>
      <c r="O53" s="83"/>
      <c r="P53" s="83"/>
      <c r="Q53" s="83"/>
      <c r="R53" s="83"/>
      <c r="T53" s="4"/>
    </row>
    <row r="54" spans="4:20" ht="14.5">
      <c r="D54" s="43"/>
      <c r="G54" s="83"/>
      <c r="H54" s="83"/>
      <c r="I54" s="83"/>
      <c r="J54" s="83"/>
      <c r="K54" s="83"/>
      <c r="L54" s="83"/>
      <c r="M54" s="83"/>
      <c r="N54" s="83"/>
      <c r="O54" s="83"/>
      <c r="P54" s="83"/>
      <c r="Q54" s="83"/>
      <c r="R54" s="83"/>
      <c r="T54" s="4"/>
    </row>
    <row r="55" spans="4:20" ht="14.5">
      <c r="D55" s="43"/>
      <c r="G55" s="83"/>
      <c r="H55" s="83"/>
      <c r="I55" s="83"/>
      <c r="J55" s="83"/>
      <c r="K55" s="83"/>
      <c r="L55" s="83"/>
      <c r="M55" s="83"/>
      <c r="N55" s="83"/>
      <c r="O55" s="83"/>
      <c r="P55" s="83"/>
      <c r="Q55" s="83"/>
      <c r="R55" s="83"/>
      <c r="T55" s="4"/>
    </row>
    <row r="56" spans="4:20" ht="14.5">
      <c r="D56" s="43"/>
      <c r="G56" s="83"/>
      <c r="H56" s="83"/>
      <c r="I56" s="83"/>
      <c r="J56" s="83"/>
      <c r="K56" s="83"/>
      <c r="L56" s="83"/>
      <c r="M56" s="83"/>
      <c r="N56" s="83"/>
      <c r="O56" s="83"/>
      <c r="P56" s="83"/>
      <c r="Q56" s="83"/>
      <c r="R56" s="83"/>
      <c r="T56" s="4"/>
    </row>
    <row r="57" spans="4:20" ht="14.5">
      <c r="D57" s="43"/>
      <c r="G57" s="83"/>
      <c r="H57" s="83"/>
      <c r="I57" s="83"/>
      <c r="J57" s="83"/>
      <c r="K57" s="83"/>
      <c r="L57" s="83"/>
      <c r="M57" s="83"/>
      <c r="N57" s="83"/>
      <c r="O57" s="83"/>
      <c r="P57" s="83"/>
      <c r="Q57" s="83"/>
      <c r="R57" s="83"/>
      <c r="T57" s="4"/>
    </row>
    <row r="58" spans="4:20" ht="14.5">
      <c r="D58" s="43"/>
      <c r="G58" s="83"/>
      <c r="H58" s="83"/>
      <c r="I58" s="83"/>
      <c r="J58" s="83"/>
      <c r="K58" s="83"/>
      <c r="L58" s="83"/>
      <c r="M58" s="83"/>
      <c r="N58" s="83"/>
      <c r="O58" s="83"/>
      <c r="P58" s="83"/>
      <c r="Q58" s="83"/>
      <c r="R58" s="83"/>
      <c r="T58" s="4"/>
    </row>
    <row r="59" spans="4:20" ht="14.5">
      <c r="D59" s="43"/>
      <c r="G59" s="83"/>
      <c r="H59" s="83"/>
      <c r="I59" s="83"/>
      <c r="J59" s="83"/>
      <c r="K59" s="83"/>
      <c r="L59" s="83"/>
      <c r="M59" s="83"/>
      <c r="N59" s="83"/>
      <c r="O59" s="83"/>
      <c r="P59" s="83"/>
      <c r="Q59" s="83"/>
      <c r="R59" s="83"/>
      <c r="T59" s="4"/>
    </row>
    <row r="60" spans="4:20" ht="14.5">
      <c r="D60" s="43"/>
      <c r="G60" s="83"/>
      <c r="H60" s="83"/>
      <c r="I60" s="83"/>
      <c r="J60" s="83"/>
      <c r="K60" s="83"/>
      <c r="L60" s="83"/>
      <c r="M60" s="83"/>
      <c r="N60" s="83"/>
      <c r="O60" s="83"/>
      <c r="P60" s="83"/>
      <c r="Q60" s="83"/>
      <c r="R60" s="83"/>
      <c r="T60" s="4"/>
    </row>
    <row r="61" spans="4:20" ht="14.5">
      <c r="D61" s="43"/>
      <c r="G61" s="83"/>
      <c r="H61" s="83"/>
      <c r="I61" s="83"/>
      <c r="J61" s="83"/>
      <c r="K61" s="83"/>
      <c r="L61" s="83"/>
      <c r="M61" s="83"/>
      <c r="N61" s="83"/>
      <c r="O61" s="83"/>
      <c r="P61" s="83"/>
      <c r="Q61" s="83"/>
      <c r="R61" s="83"/>
      <c r="T61" s="4"/>
    </row>
    <row r="62" spans="4:20" ht="14.5">
      <c r="D62" s="43"/>
      <c r="G62" s="83"/>
      <c r="H62" s="83"/>
      <c r="I62" s="83"/>
      <c r="J62" s="83"/>
      <c r="K62" s="83"/>
      <c r="L62" s="83"/>
      <c r="M62" s="83"/>
      <c r="N62" s="83"/>
      <c r="O62" s="83"/>
      <c r="P62" s="83"/>
      <c r="Q62" s="83"/>
      <c r="R62" s="83"/>
      <c r="T62" s="4"/>
    </row>
    <row r="63" spans="4:20" ht="14.5">
      <c r="D63" s="43"/>
      <c r="G63" s="83"/>
      <c r="H63" s="83"/>
      <c r="I63" s="83"/>
      <c r="J63" s="83"/>
      <c r="K63" s="83"/>
      <c r="L63" s="83"/>
      <c r="M63" s="83"/>
      <c r="N63" s="83"/>
      <c r="O63" s="83"/>
      <c r="P63" s="83"/>
      <c r="Q63" s="83"/>
      <c r="R63" s="83"/>
      <c r="T63" s="4"/>
    </row>
    <row r="64" spans="4:20" ht="14.5">
      <c r="D64" s="43"/>
      <c r="G64" s="83"/>
      <c r="H64" s="83"/>
      <c r="I64" s="83"/>
      <c r="J64" s="83"/>
      <c r="K64" s="83"/>
      <c r="L64" s="83"/>
      <c r="M64" s="83"/>
      <c r="N64" s="83"/>
      <c r="O64" s="83"/>
      <c r="P64" s="83"/>
      <c r="Q64" s="83"/>
      <c r="R64" s="83"/>
      <c r="T64" s="4"/>
    </row>
    <row r="65" spans="4:20" ht="14.5">
      <c r="D65" s="43"/>
      <c r="G65" s="83"/>
      <c r="H65" s="83"/>
      <c r="I65" s="83"/>
      <c r="J65" s="83"/>
      <c r="K65" s="83"/>
      <c r="L65" s="83"/>
      <c r="M65" s="83"/>
      <c r="N65" s="83"/>
      <c r="O65" s="83"/>
      <c r="P65" s="83"/>
      <c r="Q65" s="83"/>
      <c r="R65" s="83"/>
      <c r="T65" s="4"/>
    </row>
    <row r="66" spans="4:20" ht="14.5">
      <c r="D66" s="43"/>
      <c r="G66" s="83"/>
      <c r="H66" s="83"/>
      <c r="I66" s="83"/>
      <c r="J66" s="83"/>
      <c r="K66" s="83"/>
      <c r="L66" s="83"/>
      <c r="M66" s="83"/>
      <c r="N66" s="83"/>
      <c r="O66" s="83"/>
      <c r="P66" s="83"/>
      <c r="Q66" s="83"/>
      <c r="R66" s="83"/>
      <c r="T66" s="4"/>
    </row>
    <row r="67" spans="4:20" ht="14.5">
      <c r="D67" s="43"/>
      <c r="G67" s="83"/>
      <c r="H67" s="83"/>
      <c r="I67" s="83"/>
      <c r="J67" s="83"/>
      <c r="K67" s="83"/>
      <c r="L67" s="83"/>
      <c r="M67" s="83"/>
      <c r="N67" s="83"/>
      <c r="O67" s="83"/>
      <c r="P67" s="83"/>
      <c r="Q67" s="83"/>
      <c r="R67" s="83"/>
      <c r="T67" s="4"/>
    </row>
    <row r="68" spans="4:20" ht="14.5">
      <c r="D68" s="43"/>
      <c r="G68" s="83"/>
      <c r="H68" s="83"/>
      <c r="I68" s="83"/>
      <c r="J68" s="83"/>
      <c r="K68" s="83"/>
      <c r="L68" s="83"/>
      <c r="M68" s="83"/>
      <c r="N68" s="83"/>
      <c r="O68" s="83"/>
      <c r="P68" s="83"/>
      <c r="Q68" s="83"/>
      <c r="R68" s="83"/>
      <c r="T68" s="4"/>
    </row>
    <row r="69" spans="4:20" ht="14.5">
      <c r="D69" s="43"/>
      <c r="G69" s="83"/>
      <c r="H69" s="83"/>
      <c r="I69" s="83"/>
      <c r="J69" s="83"/>
      <c r="K69" s="83"/>
      <c r="L69" s="83"/>
      <c r="M69" s="83"/>
      <c r="N69" s="83"/>
      <c r="O69" s="83"/>
      <c r="P69" s="83"/>
      <c r="Q69" s="83"/>
      <c r="R69" s="83"/>
      <c r="T69" s="4"/>
    </row>
    <row r="70" spans="4:20" ht="14.5">
      <c r="D70" s="43"/>
      <c r="G70" s="83"/>
      <c r="H70" s="83"/>
      <c r="I70" s="83"/>
      <c r="J70" s="83"/>
      <c r="K70" s="83"/>
      <c r="L70" s="83"/>
      <c r="M70" s="83"/>
      <c r="N70" s="83"/>
      <c r="O70" s="83"/>
      <c r="P70" s="83"/>
      <c r="Q70" s="83"/>
      <c r="R70" s="83"/>
      <c r="T70" s="4"/>
    </row>
    <row r="71" spans="4:20" ht="14.5">
      <c r="D71" s="43"/>
      <c r="G71" s="83"/>
      <c r="H71" s="83"/>
      <c r="I71" s="83"/>
      <c r="J71" s="83"/>
      <c r="K71" s="83"/>
      <c r="L71" s="83"/>
      <c r="M71" s="83"/>
      <c r="N71" s="83"/>
      <c r="O71" s="83"/>
      <c r="P71" s="83"/>
      <c r="Q71" s="83"/>
      <c r="R71" s="83"/>
      <c r="T71" s="4"/>
    </row>
    <row r="72" spans="4:20" ht="14.5">
      <c r="D72" s="43"/>
      <c r="G72" s="83"/>
      <c r="H72" s="83"/>
      <c r="I72" s="83"/>
      <c r="J72" s="83"/>
      <c r="K72" s="83"/>
      <c r="L72" s="83"/>
      <c r="M72" s="83"/>
      <c r="N72" s="83"/>
      <c r="O72" s="83"/>
      <c r="P72" s="83"/>
      <c r="Q72" s="83"/>
      <c r="R72" s="83"/>
      <c r="T72" s="4"/>
    </row>
    <row r="73" spans="4:20" ht="14.5">
      <c r="D73" s="43"/>
      <c r="G73" s="83"/>
      <c r="H73" s="83"/>
      <c r="I73" s="83"/>
      <c r="J73" s="83"/>
      <c r="K73" s="83"/>
      <c r="L73" s="83"/>
      <c r="M73" s="83"/>
      <c r="N73" s="83"/>
      <c r="O73" s="83"/>
      <c r="P73" s="83"/>
      <c r="Q73" s="83"/>
      <c r="R73" s="83"/>
      <c r="T73" s="4"/>
    </row>
    <row r="74" spans="4:20" ht="14.5">
      <c r="D74" s="43"/>
      <c r="G74" s="83"/>
      <c r="H74" s="83"/>
      <c r="I74" s="83"/>
      <c r="J74" s="83"/>
      <c r="K74" s="83"/>
      <c r="L74" s="83"/>
      <c r="M74" s="83"/>
      <c r="N74" s="83"/>
      <c r="O74" s="83"/>
      <c r="P74" s="83"/>
      <c r="Q74" s="83"/>
      <c r="R74" s="83"/>
      <c r="T74" s="4"/>
    </row>
    <row r="75" spans="4:20" ht="14.5">
      <c r="D75" s="43"/>
      <c r="G75" s="83"/>
      <c r="H75" s="83"/>
      <c r="I75" s="83"/>
      <c r="J75" s="83"/>
      <c r="K75" s="83"/>
      <c r="L75" s="83"/>
      <c r="M75" s="83"/>
      <c r="N75" s="83"/>
      <c r="O75" s="83"/>
      <c r="P75" s="83"/>
      <c r="Q75" s="83"/>
      <c r="R75" s="83"/>
      <c r="T75" s="4"/>
    </row>
    <row r="76" spans="4:20" ht="14.5">
      <c r="D76" s="43"/>
      <c r="G76" s="83"/>
      <c r="H76" s="83"/>
      <c r="I76" s="83"/>
      <c r="J76" s="83"/>
      <c r="K76" s="83"/>
      <c r="L76" s="83"/>
      <c r="M76" s="83"/>
      <c r="N76" s="83"/>
      <c r="O76" s="83"/>
      <c r="P76" s="83"/>
      <c r="Q76" s="83"/>
      <c r="R76" s="83"/>
      <c r="T76" s="4"/>
    </row>
    <row r="77" spans="4:20" ht="14.5">
      <c r="D77" s="43"/>
      <c r="G77" s="83"/>
      <c r="H77" s="83"/>
      <c r="I77" s="83"/>
      <c r="J77" s="83"/>
      <c r="K77" s="83"/>
      <c r="L77" s="83"/>
      <c r="M77" s="83"/>
      <c r="N77" s="83"/>
      <c r="O77" s="83"/>
      <c r="P77" s="83"/>
      <c r="Q77" s="83"/>
      <c r="R77" s="83"/>
      <c r="T77" s="4"/>
    </row>
    <row r="78" spans="4:20" ht="14.5">
      <c r="D78" s="43"/>
      <c r="G78" s="83"/>
      <c r="H78" s="83"/>
      <c r="I78" s="83"/>
      <c r="J78" s="83"/>
      <c r="K78" s="83"/>
      <c r="L78" s="83"/>
      <c r="M78" s="83"/>
      <c r="N78" s="83"/>
      <c r="O78" s="83"/>
      <c r="P78" s="83"/>
      <c r="Q78" s="83"/>
      <c r="R78" s="83"/>
      <c r="T78" s="4"/>
    </row>
    <row r="79" spans="4:20" ht="14.5">
      <c r="D79" s="43"/>
      <c r="G79" s="83"/>
      <c r="H79" s="83"/>
      <c r="I79" s="83"/>
      <c r="J79" s="83"/>
      <c r="K79" s="83"/>
      <c r="L79" s="83"/>
      <c r="M79" s="83"/>
      <c r="N79" s="83"/>
      <c r="O79" s="83"/>
      <c r="P79" s="83"/>
      <c r="Q79" s="83"/>
      <c r="R79" s="83"/>
      <c r="T79" s="4"/>
    </row>
    <row r="80" spans="4:20" ht="14.5">
      <c r="D80" s="43"/>
      <c r="G80" s="83"/>
      <c r="H80" s="83"/>
      <c r="I80" s="83"/>
      <c r="J80" s="83"/>
      <c r="K80" s="83"/>
      <c r="L80" s="83"/>
      <c r="M80" s="83"/>
      <c r="N80" s="83"/>
      <c r="O80" s="83"/>
      <c r="P80" s="83"/>
      <c r="Q80" s="83"/>
      <c r="R80" s="83"/>
      <c r="T80" s="4"/>
    </row>
    <row r="81" spans="4:20" ht="14.5">
      <c r="D81" s="43"/>
      <c r="G81" s="83"/>
      <c r="H81" s="83"/>
      <c r="I81" s="83"/>
      <c r="J81" s="83"/>
      <c r="K81" s="83"/>
      <c r="L81" s="83"/>
      <c r="M81" s="83"/>
      <c r="N81" s="83"/>
      <c r="O81" s="83"/>
      <c r="P81" s="83"/>
      <c r="Q81" s="83"/>
      <c r="R81" s="83"/>
      <c r="T81" s="4"/>
    </row>
    <row r="82" spans="4:20" ht="14.5">
      <c r="D82" s="43"/>
      <c r="G82" s="83"/>
      <c r="H82" s="83"/>
      <c r="I82" s="83"/>
      <c r="J82" s="83"/>
      <c r="K82" s="83"/>
      <c r="L82" s="83"/>
      <c r="M82" s="83"/>
      <c r="N82" s="83"/>
      <c r="O82" s="83"/>
      <c r="P82" s="83"/>
      <c r="Q82" s="83"/>
      <c r="R82" s="83"/>
      <c r="T82" s="4"/>
    </row>
    <row r="83" spans="4:20" ht="14.5">
      <c r="D83" s="43"/>
      <c r="G83" s="83"/>
      <c r="H83" s="83"/>
      <c r="I83" s="83"/>
      <c r="J83" s="83"/>
      <c r="K83" s="83"/>
      <c r="L83" s="83"/>
      <c r="M83" s="83"/>
      <c r="N83" s="83"/>
      <c r="O83" s="83"/>
      <c r="P83" s="83"/>
      <c r="Q83" s="83"/>
      <c r="R83" s="83"/>
      <c r="T83" s="4"/>
    </row>
    <row r="84" spans="4:20" ht="14.5">
      <c r="D84" s="43"/>
      <c r="G84" s="83"/>
      <c r="H84" s="83"/>
      <c r="I84" s="83"/>
      <c r="J84" s="83"/>
      <c r="K84" s="83"/>
      <c r="L84" s="83"/>
      <c r="M84" s="83"/>
      <c r="N84" s="83"/>
      <c r="O84" s="83"/>
      <c r="P84" s="83"/>
      <c r="Q84" s="83"/>
      <c r="R84" s="83"/>
      <c r="T84" s="4"/>
    </row>
    <row r="85" spans="4:20" ht="14.5">
      <c r="D85" s="43"/>
      <c r="G85" s="83"/>
      <c r="H85" s="83"/>
      <c r="I85" s="83"/>
      <c r="J85" s="83"/>
      <c r="K85" s="83"/>
      <c r="L85" s="83"/>
      <c r="M85" s="83"/>
      <c r="N85" s="83"/>
      <c r="O85" s="83"/>
      <c r="P85" s="83"/>
      <c r="Q85" s="83"/>
      <c r="R85" s="83"/>
      <c r="T85" s="4"/>
    </row>
    <row r="86" spans="4:20" ht="14.5">
      <c r="D86" s="43"/>
      <c r="G86" s="83"/>
      <c r="H86" s="83"/>
      <c r="I86" s="83"/>
      <c r="J86" s="83"/>
      <c r="K86" s="83"/>
      <c r="L86" s="83"/>
      <c r="M86" s="83"/>
      <c r="N86" s="83"/>
      <c r="O86" s="83"/>
      <c r="P86" s="83"/>
      <c r="Q86" s="83"/>
      <c r="R86" s="83"/>
      <c r="T86" s="4"/>
    </row>
    <row r="87" spans="4:20" ht="14.5">
      <c r="D87" s="43"/>
      <c r="G87" s="83"/>
      <c r="H87" s="83"/>
      <c r="I87" s="83"/>
      <c r="J87" s="83"/>
      <c r="K87" s="83"/>
      <c r="L87" s="83"/>
      <c r="M87" s="83"/>
      <c r="N87" s="83"/>
      <c r="O87" s="83"/>
      <c r="P87" s="83"/>
      <c r="Q87" s="83"/>
      <c r="R87" s="83"/>
      <c r="T87" s="4"/>
    </row>
    <row r="88" spans="4:20" ht="14.5">
      <c r="D88" s="43"/>
      <c r="G88" s="83"/>
      <c r="H88" s="83"/>
      <c r="I88" s="83"/>
      <c r="J88" s="83"/>
      <c r="K88" s="83"/>
      <c r="L88" s="83"/>
      <c r="M88" s="83"/>
      <c r="N88" s="83"/>
      <c r="O88" s="83"/>
      <c r="P88" s="83"/>
      <c r="Q88" s="83"/>
      <c r="R88" s="83"/>
      <c r="T88" s="4"/>
    </row>
    <row r="89" spans="4:20" ht="14.5">
      <c r="D89" s="43"/>
      <c r="G89" s="83"/>
      <c r="H89" s="83"/>
      <c r="I89" s="83"/>
      <c r="J89" s="83"/>
      <c r="K89" s="83"/>
      <c r="L89" s="83"/>
      <c r="M89" s="83"/>
      <c r="N89" s="83"/>
      <c r="O89" s="83"/>
      <c r="P89" s="83"/>
      <c r="Q89" s="83"/>
      <c r="R89" s="83"/>
      <c r="T89" s="4"/>
    </row>
    <row r="90" spans="4:20" ht="14.5">
      <c r="D90" s="43"/>
      <c r="G90" s="83"/>
      <c r="H90" s="83"/>
      <c r="I90" s="83"/>
      <c r="J90" s="83"/>
      <c r="K90" s="83"/>
      <c r="L90" s="83"/>
      <c r="M90" s="83"/>
      <c r="N90" s="83"/>
      <c r="O90" s="83"/>
      <c r="P90" s="83"/>
      <c r="Q90" s="83"/>
      <c r="R90" s="83"/>
      <c r="T90" s="4"/>
    </row>
    <row r="91" spans="4:20" ht="14.5">
      <c r="D91" s="43"/>
      <c r="G91" s="83"/>
      <c r="H91" s="83"/>
      <c r="I91" s="83"/>
      <c r="J91" s="83"/>
      <c r="K91" s="83"/>
      <c r="L91" s="83"/>
      <c r="M91" s="83"/>
      <c r="N91" s="83"/>
      <c r="O91" s="83"/>
      <c r="P91" s="83"/>
      <c r="Q91" s="83"/>
      <c r="R91" s="83"/>
      <c r="T91" s="4"/>
    </row>
    <row r="92" spans="4:20" ht="14.5">
      <c r="D92" s="43"/>
      <c r="G92" s="83"/>
      <c r="H92" s="83"/>
      <c r="I92" s="83"/>
      <c r="J92" s="83"/>
      <c r="K92" s="83"/>
      <c r="L92" s="83"/>
      <c r="M92" s="83"/>
      <c r="N92" s="83"/>
      <c r="O92" s="83"/>
      <c r="P92" s="83"/>
      <c r="Q92" s="83"/>
      <c r="R92" s="83"/>
      <c r="T92" s="4"/>
    </row>
    <row r="93" spans="4:20" ht="14.5">
      <c r="D93" s="43"/>
      <c r="G93" s="83"/>
      <c r="H93" s="83"/>
      <c r="I93" s="83"/>
      <c r="J93" s="83"/>
      <c r="K93" s="83"/>
      <c r="L93" s="83"/>
      <c r="M93" s="83"/>
      <c r="N93" s="83"/>
      <c r="O93" s="83"/>
      <c r="P93" s="83"/>
      <c r="Q93" s="83"/>
      <c r="R93" s="83"/>
      <c r="T93" s="4"/>
    </row>
    <row r="94" spans="4:20" ht="14.5">
      <c r="D94" s="43"/>
      <c r="G94" s="83"/>
      <c r="H94" s="83"/>
      <c r="I94" s="83"/>
      <c r="J94" s="83"/>
      <c r="K94" s="83"/>
      <c r="L94" s="83"/>
      <c r="M94" s="83"/>
      <c r="N94" s="83"/>
      <c r="O94" s="83"/>
      <c r="P94" s="83"/>
      <c r="Q94" s="83"/>
      <c r="R94" s="83"/>
      <c r="T94" s="4"/>
    </row>
    <row r="95" spans="4:20" ht="14.5">
      <c r="D95" s="43"/>
      <c r="G95" s="83"/>
      <c r="H95" s="83"/>
      <c r="I95" s="83"/>
      <c r="J95" s="83"/>
      <c r="K95" s="83"/>
      <c r="L95" s="83"/>
      <c r="M95" s="83"/>
      <c r="N95" s="83"/>
      <c r="O95" s="83"/>
      <c r="P95" s="83"/>
      <c r="Q95" s="83"/>
      <c r="R95" s="83"/>
      <c r="T95" s="4"/>
    </row>
    <row r="96" spans="4:20" ht="14.5">
      <c r="D96" s="43"/>
      <c r="G96" s="83"/>
      <c r="H96" s="83"/>
      <c r="I96" s="83"/>
      <c r="J96" s="83"/>
      <c r="K96" s="83"/>
      <c r="L96" s="83"/>
      <c r="M96" s="83"/>
      <c r="N96" s="83"/>
      <c r="O96" s="83"/>
      <c r="P96" s="83"/>
      <c r="Q96" s="83"/>
      <c r="R96" s="83"/>
      <c r="T96" s="4"/>
    </row>
    <row r="97" spans="4:20" ht="14.5">
      <c r="D97" s="43"/>
      <c r="G97" s="83"/>
      <c r="H97" s="83"/>
      <c r="I97" s="83"/>
      <c r="J97" s="83"/>
      <c r="K97" s="83"/>
      <c r="L97" s="83"/>
      <c r="M97" s="83"/>
      <c r="N97" s="83"/>
      <c r="O97" s="83"/>
      <c r="P97" s="83"/>
      <c r="Q97" s="83"/>
      <c r="R97" s="83"/>
      <c r="T97" s="4"/>
    </row>
    <row r="98" spans="4:20" ht="14.5">
      <c r="D98" s="43"/>
      <c r="G98" s="83"/>
      <c r="H98" s="83"/>
      <c r="I98" s="83"/>
      <c r="J98" s="83"/>
      <c r="K98" s="83"/>
      <c r="L98" s="83"/>
      <c r="M98" s="83"/>
      <c r="N98" s="83"/>
      <c r="O98" s="83"/>
      <c r="P98" s="83"/>
      <c r="Q98" s="83"/>
      <c r="R98" s="83"/>
      <c r="T98" s="4"/>
    </row>
    <row r="99" spans="4:20" ht="14.5">
      <c r="D99" s="43"/>
      <c r="G99" s="83"/>
      <c r="H99" s="83"/>
      <c r="I99" s="83"/>
      <c r="J99" s="83"/>
      <c r="K99" s="83"/>
      <c r="L99" s="83"/>
      <c r="M99" s="83"/>
      <c r="N99" s="83"/>
      <c r="O99" s="83"/>
      <c r="P99" s="83"/>
      <c r="Q99" s="83"/>
      <c r="R99" s="83"/>
      <c r="T99" s="4"/>
    </row>
    <row r="100" spans="4:20" ht="14.5">
      <c r="D100" s="43"/>
      <c r="G100" s="83"/>
      <c r="H100" s="83"/>
      <c r="I100" s="83"/>
      <c r="J100" s="83"/>
      <c r="K100" s="83"/>
      <c r="L100" s="83"/>
      <c r="M100" s="83"/>
      <c r="N100" s="83"/>
      <c r="O100" s="83"/>
      <c r="P100" s="83"/>
      <c r="Q100" s="83"/>
      <c r="R100" s="83"/>
      <c r="T100" s="4"/>
    </row>
    <row r="101" spans="4:20" ht="14.5">
      <c r="D101" s="43"/>
      <c r="G101" s="83"/>
      <c r="H101" s="83"/>
      <c r="I101" s="83"/>
      <c r="J101" s="83"/>
      <c r="K101" s="83"/>
      <c r="L101" s="83"/>
      <c r="M101" s="83"/>
      <c r="N101" s="83"/>
      <c r="O101" s="83"/>
      <c r="P101" s="83"/>
      <c r="Q101" s="83"/>
      <c r="R101" s="83"/>
      <c r="T101" s="4"/>
    </row>
    <row r="102" spans="4:20" ht="14.5">
      <c r="D102" s="43"/>
      <c r="G102" s="83"/>
      <c r="H102" s="83"/>
      <c r="I102" s="83"/>
      <c r="J102" s="83"/>
      <c r="K102" s="83"/>
      <c r="L102" s="83"/>
      <c r="M102" s="83"/>
      <c r="N102" s="83"/>
      <c r="O102" s="83"/>
      <c r="P102" s="83"/>
      <c r="Q102" s="83"/>
      <c r="R102" s="83"/>
      <c r="T102" s="4"/>
    </row>
    <row r="103" spans="4:20" ht="14.5">
      <c r="D103" s="43"/>
      <c r="G103" s="83"/>
      <c r="H103" s="83"/>
      <c r="I103" s="83"/>
      <c r="J103" s="83"/>
      <c r="K103" s="83"/>
      <c r="L103" s="83"/>
      <c r="M103" s="83"/>
      <c r="N103" s="83"/>
      <c r="O103" s="83"/>
      <c r="P103" s="83"/>
      <c r="Q103" s="83"/>
      <c r="R103" s="83"/>
      <c r="T103" s="4"/>
    </row>
    <row r="104" spans="4:20" ht="14.5">
      <c r="D104" s="43"/>
      <c r="G104" s="83"/>
      <c r="H104" s="83"/>
      <c r="I104" s="83"/>
      <c r="J104" s="83"/>
      <c r="K104" s="83"/>
      <c r="L104" s="83"/>
      <c r="M104" s="83"/>
      <c r="N104" s="83"/>
      <c r="O104" s="83"/>
      <c r="P104" s="83"/>
      <c r="Q104" s="83"/>
      <c r="R104" s="83"/>
      <c r="T104" s="4"/>
    </row>
    <row r="105" spans="4:20" ht="14.5">
      <c r="D105" s="43"/>
      <c r="G105" s="83"/>
      <c r="H105" s="83"/>
      <c r="I105" s="83"/>
      <c r="J105" s="83"/>
      <c r="K105" s="83"/>
      <c r="L105" s="83"/>
      <c r="M105" s="83"/>
      <c r="N105" s="83"/>
      <c r="O105" s="83"/>
      <c r="P105" s="83"/>
      <c r="Q105" s="83"/>
      <c r="R105" s="83"/>
      <c r="T105" s="4"/>
    </row>
    <row r="106" spans="4:20" ht="14.5">
      <c r="D106" s="43"/>
      <c r="G106" s="83"/>
      <c r="H106" s="83"/>
      <c r="I106" s="83"/>
      <c r="J106" s="83"/>
      <c r="K106" s="83"/>
      <c r="L106" s="83"/>
      <c r="M106" s="83"/>
      <c r="N106" s="83"/>
      <c r="O106" s="83"/>
      <c r="P106" s="83"/>
      <c r="Q106" s="83"/>
      <c r="R106" s="83"/>
      <c r="T106" s="4"/>
    </row>
    <row r="107" spans="4:20" ht="14.5">
      <c r="D107" s="43"/>
      <c r="G107" s="83"/>
      <c r="H107" s="83"/>
      <c r="I107" s="83"/>
      <c r="J107" s="83"/>
      <c r="K107" s="83"/>
      <c r="L107" s="83"/>
      <c r="M107" s="83"/>
      <c r="N107" s="83"/>
      <c r="O107" s="83"/>
      <c r="P107" s="83"/>
      <c r="Q107" s="83"/>
      <c r="R107" s="83"/>
      <c r="T107" s="4"/>
    </row>
    <row r="108" spans="4:20" ht="14.5">
      <c r="D108" s="43"/>
      <c r="G108" s="83"/>
      <c r="H108" s="83"/>
      <c r="I108" s="83"/>
      <c r="J108" s="83"/>
      <c r="K108" s="83"/>
      <c r="L108" s="83"/>
      <c r="M108" s="83"/>
      <c r="N108" s="83"/>
      <c r="O108" s="83"/>
      <c r="P108" s="83"/>
      <c r="Q108" s="83"/>
      <c r="R108" s="83"/>
      <c r="T108" s="4"/>
    </row>
    <row r="109" spans="4:20" ht="14.5">
      <c r="D109" s="43"/>
      <c r="G109" s="83"/>
      <c r="H109" s="83"/>
      <c r="I109" s="83"/>
      <c r="J109" s="83"/>
      <c r="K109" s="83"/>
      <c r="L109" s="83"/>
      <c r="M109" s="83"/>
      <c r="N109" s="83"/>
      <c r="O109" s="83"/>
      <c r="P109" s="83"/>
      <c r="Q109" s="83"/>
      <c r="R109" s="83"/>
      <c r="T109" s="4"/>
    </row>
    <row r="110" spans="4:20" ht="14.5">
      <c r="D110" s="43"/>
      <c r="G110" s="83"/>
      <c r="H110" s="83"/>
      <c r="I110" s="83"/>
      <c r="J110" s="83"/>
      <c r="K110" s="83"/>
      <c r="L110" s="83"/>
      <c r="M110" s="83"/>
      <c r="N110" s="83"/>
      <c r="O110" s="83"/>
      <c r="P110" s="83"/>
      <c r="Q110" s="83"/>
      <c r="R110" s="83"/>
      <c r="T110" s="4"/>
    </row>
    <row r="111" spans="4:20" ht="14.5">
      <c r="D111" s="43"/>
      <c r="G111" s="83"/>
      <c r="H111" s="83"/>
      <c r="I111" s="83"/>
      <c r="J111" s="83"/>
      <c r="K111" s="83"/>
      <c r="L111" s="83"/>
      <c r="M111" s="83"/>
      <c r="N111" s="83"/>
      <c r="O111" s="83"/>
      <c r="P111" s="83"/>
      <c r="Q111" s="83"/>
      <c r="R111" s="83"/>
      <c r="T111" s="4"/>
    </row>
    <row r="112" spans="4:20" ht="14.5">
      <c r="D112" s="43"/>
      <c r="G112" s="83"/>
      <c r="H112" s="83"/>
      <c r="I112" s="83"/>
      <c r="J112" s="83"/>
      <c r="K112" s="83"/>
      <c r="L112" s="83"/>
      <c r="M112" s="83"/>
      <c r="N112" s="83"/>
      <c r="O112" s="83"/>
      <c r="P112" s="83"/>
      <c r="Q112" s="83"/>
      <c r="R112" s="83"/>
      <c r="T112" s="4"/>
    </row>
    <row r="113" spans="4:20" ht="14.5">
      <c r="D113" s="43"/>
      <c r="G113" s="83"/>
      <c r="H113" s="83"/>
      <c r="I113" s="83"/>
      <c r="J113" s="83"/>
      <c r="K113" s="83"/>
      <c r="L113" s="83"/>
      <c r="M113" s="83"/>
      <c r="N113" s="83"/>
      <c r="O113" s="83"/>
      <c r="P113" s="83"/>
      <c r="Q113" s="83"/>
      <c r="R113" s="83"/>
      <c r="T113" s="4"/>
    </row>
    <row r="114" spans="4:20" ht="14.5">
      <c r="D114" s="43"/>
      <c r="G114" s="83"/>
      <c r="H114" s="83"/>
      <c r="I114" s="83"/>
      <c r="J114" s="83"/>
      <c r="K114" s="83"/>
      <c r="L114" s="83"/>
      <c r="M114" s="83"/>
      <c r="N114" s="83"/>
      <c r="O114" s="83"/>
      <c r="P114" s="83"/>
      <c r="Q114" s="83"/>
      <c r="R114" s="83"/>
      <c r="T114" s="4"/>
    </row>
    <row r="115" spans="4:20" ht="14.5">
      <c r="D115" s="43"/>
      <c r="G115" s="83"/>
      <c r="H115" s="83"/>
      <c r="I115" s="83"/>
      <c r="J115" s="83"/>
      <c r="K115" s="83"/>
      <c r="L115" s="83"/>
      <c r="M115" s="83"/>
      <c r="N115" s="83"/>
      <c r="O115" s="83"/>
      <c r="P115" s="83"/>
      <c r="Q115" s="83"/>
      <c r="R115" s="83"/>
      <c r="T115" s="4"/>
    </row>
    <row r="116" spans="4:20" ht="14.5">
      <c r="D116" s="43"/>
      <c r="G116" s="83"/>
      <c r="H116" s="83"/>
      <c r="I116" s="83"/>
      <c r="J116" s="83"/>
      <c r="K116" s="83"/>
      <c r="L116" s="83"/>
      <c r="M116" s="83"/>
      <c r="N116" s="83"/>
      <c r="O116" s="83"/>
      <c r="P116" s="83"/>
      <c r="Q116" s="83"/>
      <c r="R116" s="83"/>
      <c r="T116" s="4"/>
    </row>
    <row r="117" spans="4:20" ht="14.5">
      <c r="D117" s="43"/>
      <c r="G117" s="83"/>
      <c r="H117" s="83"/>
      <c r="I117" s="83"/>
      <c r="J117" s="83"/>
      <c r="K117" s="83"/>
      <c r="L117" s="83"/>
      <c r="M117" s="83"/>
      <c r="N117" s="83"/>
      <c r="O117" s="83"/>
      <c r="P117" s="83"/>
      <c r="Q117" s="83"/>
      <c r="R117" s="83"/>
      <c r="T117" s="4"/>
    </row>
    <row r="118" spans="4:20" ht="14.5">
      <c r="D118" s="43"/>
      <c r="G118" s="83"/>
      <c r="H118" s="83"/>
      <c r="I118" s="83"/>
      <c r="J118" s="83"/>
      <c r="K118" s="83"/>
      <c r="L118" s="83"/>
      <c r="M118" s="83"/>
      <c r="N118" s="83"/>
      <c r="O118" s="83"/>
      <c r="P118" s="83"/>
      <c r="Q118" s="83"/>
      <c r="R118" s="83"/>
      <c r="T118" s="4"/>
    </row>
    <row r="119" spans="4:20" ht="14.5">
      <c r="D119" s="43"/>
      <c r="G119" s="83"/>
      <c r="H119" s="83"/>
      <c r="I119" s="83"/>
      <c r="J119" s="83"/>
      <c r="K119" s="83"/>
      <c r="L119" s="83"/>
      <c r="M119" s="83"/>
      <c r="N119" s="83"/>
      <c r="O119" s="83"/>
      <c r="P119" s="83"/>
      <c r="Q119" s="83"/>
      <c r="R119" s="83"/>
      <c r="T119" s="4"/>
    </row>
    <row r="120" spans="4:20" ht="14.5">
      <c r="D120" s="43"/>
      <c r="G120" s="83"/>
      <c r="H120" s="83"/>
      <c r="I120" s="83"/>
      <c r="J120" s="83"/>
      <c r="K120" s="83"/>
      <c r="L120" s="83"/>
      <c r="M120" s="83"/>
      <c r="N120" s="83"/>
      <c r="O120" s="83"/>
      <c r="P120" s="83"/>
      <c r="Q120" s="83"/>
      <c r="R120" s="83"/>
      <c r="T120" s="4"/>
    </row>
    <row r="121" spans="4:20" ht="14.5">
      <c r="D121" s="43"/>
      <c r="G121" s="83"/>
      <c r="H121" s="83"/>
      <c r="I121" s="83"/>
      <c r="J121" s="83"/>
      <c r="K121" s="83"/>
      <c r="L121" s="83"/>
      <c r="M121" s="83"/>
      <c r="N121" s="83"/>
      <c r="O121" s="83"/>
      <c r="P121" s="83"/>
      <c r="Q121" s="83"/>
      <c r="R121" s="83"/>
      <c r="T121" s="4"/>
    </row>
    <row r="122" spans="4:20" ht="14.5">
      <c r="D122" s="43"/>
      <c r="G122" s="83"/>
      <c r="H122" s="83"/>
      <c r="I122" s="83"/>
      <c r="J122" s="83"/>
      <c r="K122" s="83"/>
      <c r="L122" s="83"/>
      <c r="M122" s="83"/>
      <c r="N122" s="83"/>
      <c r="O122" s="83"/>
      <c r="P122" s="83"/>
      <c r="Q122" s="83"/>
      <c r="R122" s="83"/>
      <c r="T122" s="4"/>
    </row>
    <row r="123" spans="4:20" ht="14.5">
      <c r="D123" s="43"/>
      <c r="G123" s="83"/>
      <c r="H123" s="83"/>
      <c r="I123" s="83"/>
      <c r="J123" s="83"/>
      <c r="K123" s="83"/>
      <c r="L123" s="83"/>
      <c r="M123" s="83"/>
      <c r="N123" s="83"/>
      <c r="O123" s="83"/>
      <c r="P123" s="83"/>
      <c r="Q123" s="83"/>
      <c r="R123" s="83"/>
      <c r="T123" s="4"/>
    </row>
    <row r="124" spans="4:20" ht="14.5">
      <c r="D124" s="43"/>
      <c r="G124" s="83"/>
      <c r="H124" s="83"/>
      <c r="I124" s="83"/>
      <c r="J124" s="83"/>
      <c r="K124" s="83"/>
      <c r="L124" s="83"/>
      <c r="M124" s="83"/>
      <c r="N124" s="83"/>
      <c r="O124" s="83"/>
      <c r="P124" s="83"/>
      <c r="Q124" s="83"/>
      <c r="R124" s="83"/>
      <c r="T124" s="4"/>
    </row>
    <row r="125" spans="4:20" ht="14.5">
      <c r="D125" s="43"/>
      <c r="G125" s="83"/>
      <c r="H125" s="83"/>
      <c r="I125" s="83"/>
      <c r="J125" s="83"/>
      <c r="K125" s="83"/>
      <c r="L125" s="83"/>
      <c r="M125" s="83"/>
      <c r="N125" s="83"/>
      <c r="O125" s="83"/>
      <c r="P125" s="83"/>
      <c r="Q125" s="83"/>
      <c r="R125" s="83"/>
      <c r="T125" s="4"/>
    </row>
    <row r="126" spans="4:20" ht="14.5">
      <c r="D126" s="43"/>
      <c r="G126" s="83"/>
      <c r="H126" s="83"/>
      <c r="I126" s="83"/>
      <c r="J126" s="83"/>
      <c r="K126" s="83"/>
      <c r="L126" s="83"/>
      <c r="M126" s="83"/>
      <c r="N126" s="83"/>
      <c r="O126" s="83"/>
      <c r="P126" s="83"/>
      <c r="Q126" s="83"/>
      <c r="R126" s="83"/>
      <c r="T126" s="4"/>
    </row>
    <row r="127" spans="4:20" ht="14.5">
      <c r="D127" s="43"/>
      <c r="G127" s="83"/>
      <c r="H127" s="83"/>
      <c r="I127" s="83"/>
      <c r="J127" s="83"/>
      <c r="K127" s="83"/>
      <c r="L127" s="83"/>
      <c r="M127" s="83"/>
      <c r="N127" s="83"/>
      <c r="O127" s="83"/>
      <c r="P127" s="83"/>
      <c r="Q127" s="83"/>
      <c r="R127" s="83"/>
      <c r="T127" s="4"/>
    </row>
    <row r="128" spans="4:20" ht="14.5">
      <c r="D128" s="43"/>
      <c r="G128" s="83"/>
      <c r="H128" s="83"/>
      <c r="I128" s="83"/>
      <c r="J128" s="83"/>
      <c r="K128" s="83"/>
      <c r="L128" s="83"/>
      <c r="M128" s="83"/>
      <c r="N128" s="83"/>
      <c r="O128" s="83"/>
      <c r="P128" s="83"/>
      <c r="Q128" s="83"/>
      <c r="R128" s="83"/>
      <c r="T128" s="4"/>
    </row>
    <row r="129" spans="4:20" ht="14.5">
      <c r="D129" s="43"/>
      <c r="G129" s="83"/>
      <c r="H129" s="83"/>
      <c r="I129" s="83"/>
      <c r="J129" s="83"/>
      <c r="K129" s="83"/>
      <c r="L129" s="83"/>
      <c r="M129" s="83"/>
      <c r="N129" s="83"/>
      <c r="O129" s="83"/>
      <c r="P129" s="83"/>
      <c r="Q129" s="83"/>
      <c r="R129" s="83"/>
      <c r="T129" s="4"/>
    </row>
    <row r="130" spans="4:20" ht="14.5">
      <c r="D130" s="43"/>
      <c r="G130" s="83"/>
      <c r="H130" s="83"/>
      <c r="I130" s="83"/>
      <c r="J130" s="83"/>
      <c r="K130" s="83"/>
      <c r="L130" s="83"/>
      <c r="M130" s="83"/>
      <c r="N130" s="83"/>
      <c r="O130" s="83"/>
      <c r="P130" s="83"/>
      <c r="Q130" s="83"/>
      <c r="R130" s="83"/>
      <c r="T130" s="4"/>
    </row>
    <row r="131" spans="4:20" ht="14.5">
      <c r="D131" s="43"/>
      <c r="G131" s="83"/>
      <c r="H131" s="83"/>
      <c r="I131" s="83"/>
      <c r="J131" s="83"/>
      <c r="K131" s="83"/>
      <c r="L131" s="83"/>
      <c r="M131" s="83"/>
      <c r="N131" s="83"/>
      <c r="O131" s="83"/>
      <c r="P131" s="83"/>
      <c r="Q131" s="83"/>
      <c r="R131" s="83"/>
      <c r="T131" s="4"/>
    </row>
    <row r="132" spans="4:20" ht="14.5">
      <c r="D132" s="43"/>
      <c r="G132" s="83"/>
      <c r="H132" s="83"/>
      <c r="I132" s="83"/>
      <c r="J132" s="83"/>
      <c r="K132" s="83"/>
      <c r="L132" s="83"/>
      <c r="M132" s="83"/>
      <c r="N132" s="83"/>
      <c r="O132" s="83"/>
      <c r="P132" s="83"/>
      <c r="Q132" s="83"/>
      <c r="R132" s="83"/>
      <c r="T132" s="4"/>
    </row>
    <row r="133" spans="4:20" ht="14.5">
      <c r="D133" s="43"/>
      <c r="G133" s="83"/>
      <c r="H133" s="83"/>
      <c r="I133" s="83"/>
      <c r="J133" s="83"/>
      <c r="K133" s="83"/>
      <c r="L133" s="83"/>
      <c r="M133" s="83"/>
      <c r="N133" s="83"/>
      <c r="O133" s="83"/>
      <c r="P133" s="83"/>
      <c r="Q133" s="83"/>
      <c r="R133" s="83"/>
      <c r="T133" s="4"/>
    </row>
    <row r="134" spans="4:20" ht="14.5">
      <c r="D134" s="43"/>
      <c r="G134" s="83"/>
      <c r="H134" s="83"/>
      <c r="I134" s="83"/>
      <c r="J134" s="83"/>
      <c r="K134" s="83"/>
      <c r="L134" s="83"/>
      <c r="M134" s="83"/>
      <c r="N134" s="83"/>
      <c r="O134" s="83"/>
      <c r="P134" s="83"/>
      <c r="Q134" s="83"/>
      <c r="R134" s="83"/>
      <c r="T134" s="4"/>
    </row>
    <row r="135" spans="4:20" ht="14.5">
      <c r="D135" s="43"/>
      <c r="G135" s="83"/>
      <c r="H135" s="83"/>
      <c r="I135" s="83"/>
      <c r="J135" s="83"/>
      <c r="K135" s="83"/>
      <c r="L135" s="83"/>
      <c r="M135" s="83"/>
      <c r="N135" s="83"/>
      <c r="O135" s="83"/>
      <c r="P135" s="83"/>
      <c r="Q135" s="83"/>
      <c r="R135" s="83"/>
      <c r="T135" s="4"/>
    </row>
    <row r="136" spans="4:20" ht="14.5">
      <c r="D136" s="43"/>
      <c r="G136" s="83"/>
      <c r="H136" s="83"/>
      <c r="I136" s="83"/>
      <c r="J136" s="83"/>
      <c r="K136" s="83"/>
      <c r="L136" s="83"/>
      <c r="M136" s="83"/>
      <c r="N136" s="83"/>
      <c r="O136" s="83"/>
      <c r="P136" s="83"/>
      <c r="Q136" s="83"/>
      <c r="R136" s="83"/>
      <c r="T136" s="4"/>
    </row>
    <row r="137" spans="4:20" ht="14.5">
      <c r="D137" s="43"/>
      <c r="G137" s="83"/>
      <c r="H137" s="83"/>
      <c r="I137" s="83"/>
      <c r="J137" s="83"/>
      <c r="K137" s="83"/>
      <c r="L137" s="83"/>
      <c r="M137" s="83"/>
      <c r="N137" s="83"/>
      <c r="O137" s="83"/>
      <c r="P137" s="83"/>
      <c r="Q137" s="83"/>
      <c r="R137" s="83"/>
      <c r="T137" s="4"/>
    </row>
    <row r="138" spans="4:20" ht="14.5">
      <c r="D138" s="43"/>
      <c r="G138" s="83"/>
      <c r="H138" s="83"/>
      <c r="I138" s="83"/>
      <c r="J138" s="83"/>
      <c r="K138" s="83"/>
      <c r="L138" s="83"/>
      <c r="M138" s="83"/>
      <c r="N138" s="83"/>
      <c r="O138" s="83"/>
      <c r="P138" s="83"/>
      <c r="Q138" s="83"/>
      <c r="R138" s="83"/>
      <c r="T138" s="4"/>
    </row>
    <row r="139" spans="4:20" ht="14.5">
      <c r="D139" s="43"/>
      <c r="G139" s="83"/>
      <c r="H139" s="83"/>
      <c r="I139" s="83"/>
      <c r="J139" s="83"/>
      <c r="K139" s="83"/>
      <c r="L139" s="83"/>
      <c r="M139" s="83"/>
      <c r="N139" s="83"/>
      <c r="O139" s="83"/>
      <c r="P139" s="83"/>
      <c r="Q139" s="83"/>
      <c r="R139" s="83"/>
      <c r="T139" s="4"/>
    </row>
    <row r="140" spans="4:20" ht="14.5">
      <c r="D140" s="43"/>
      <c r="G140" s="83"/>
      <c r="H140" s="83"/>
      <c r="I140" s="83"/>
      <c r="J140" s="83"/>
      <c r="K140" s="83"/>
      <c r="L140" s="83"/>
      <c r="M140" s="83"/>
      <c r="N140" s="83"/>
      <c r="O140" s="83"/>
      <c r="P140" s="83"/>
      <c r="Q140" s="83"/>
      <c r="R140" s="83"/>
      <c r="T140" s="4"/>
    </row>
    <row r="141" spans="4:20" ht="14.5">
      <c r="D141" s="43"/>
      <c r="G141" s="83"/>
      <c r="H141" s="83"/>
      <c r="I141" s="83"/>
      <c r="J141" s="83"/>
      <c r="K141" s="83"/>
      <c r="L141" s="83"/>
      <c r="M141" s="83"/>
      <c r="N141" s="83"/>
      <c r="O141" s="83"/>
      <c r="P141" s="83"/>
      <c r="Q141" s="83"/>
      <c r="R141" s="83"/>
      <c r="T141" s="4"/>
    </row>
    <row r="142" spans="4:20" ht="14.5">
      <c r="D142" s="43"/>
      <c r="G142" s="83"/>
      <c r="H142" s="83"/>
      <c r="I142" s="83"/>
      <c r="J142" s="83"/>
      <c r="K142" s="83"/>
      <c r="L142" s="83"/>
      <c r="M142" s="83"/>
      <c r="N142" s="83"/>
      <c r="O142" s="83"/>
      <c r="P142" s="83"/>
      <c r="Q142" s="83"/>
      <c r="R142" s="83"/>
      <c r="T142" s="4"/>
    </row>
    <row r="143" spans="4:20" ht="14.5">
      <c r="D143" s="43"/>
      <c r="G143" s="83"/>
      <c r="H143" s="83"/>
      <c r="I143" s="83"/>
      <c r="J143" s="83"/>
      <c r="K143" s="83"/>
      <c r="L143" s="83"/>
      <c r="M143" s="83"/>
      <c r="N143" s="83"/>
      <c r="O143" s="83"/>
      <c r="P143" s="83"/>
      <c r="Q143" s="83"/>
      <c r="R143" s="83"/>
      <c r="T143" s="4"/>
    </row>
    <row r="144" spans="4:20" ht="14.5">
      <c r="D144" s="43"/>
      <c r="G144" s="83"/>
      <c r="H144" s="83"/>
      <c r="I144" s="83"/>
      <c r="J144" s="83"/>
      <c r="K144" s="83"/>
      <c r="L144" s="83"/>
      <c r="M144" s="83"/>
      <c r="N144" s="83"/>
      <c r="O144" s="83"/>
      <c r="P144" s="83"/>
      <c r="Q144" s="83"/>
      <c r="R144" s="83"/>
      <c r="T144" s="4"/>
    </row>
    <row r="145" spans="4:20" ht="14.5">
      <c r="D145" s="43"/>
      <c r="G145" s="83"/>
      <c r="H145" s="83"/>
      <c r="I145" s="83"/>
      <c r="J145" s="83"/>
      <c r="K145" s="83"/>
      <c r="L145" s="83"/>
      <c r="M145" s="83"/>
      <c r="N145" s="83"/>
      <c r="O145" s="83"/>
      <c r="P145" s="83"/>
      <c r="Q145" s="83"/>
      <c r="R145" s="83"/>
      <c r="T145" s="4"/>
    </row>
    <row r="146" spans="4:20" ht="14.5">
      <c r="D146" s="43"/>
      <c r="G146" s="83"/>
      <c r="H146" s="83"/>
      <c r="I146" s="83"/>
      <c r="J146" s="83"/>
      <c r="K146" s="83"/>
      <c r="L146" s="83"/>
      <c r="M146" s="83"/>
      <c r="N146" s="83"/>
      <c r="O146" s="83"/>
      <c r="P146" s="83"/>
      <c r="Q146" s="83"/>
      <c r="R146" s="83"/>
      <c r="T146" s="4"/>
    </row>
    <row r="147" spans="4:20" ht="14.5">
      <c r="D147" s="43"/>
      <c r="G147" s="83"/>
      <c r="H147" s="83"/>
      <c r="I147" s="83"/>
      <c r="J147" s="83"/>
      <c r="K147" s="83"/>
      <c r="L147" s="83"/>
      <c r="M147" s="83"/>
      <c r="N147" s="83"/>
      <c r="O147" s="83"/>
      <c r="P147" s="83"/>
      <c r="Q147" s="83"/>
      <c r="R147" s="83"/>
      <c r="T147" s="4"/>
    </row>
    <row r="148" spans="4:20" ht="14.5">
      <c r="D148" s="43"/>
      <c r="G148" s="83"/>
      <c r="H148" s="83"/>
      <c r="I148" s="83"/>
      <c r="J148" s="83"/>
      <c r="K148" s="83"/>
      <c r="L148" s="83"/>
      <c r="M148" s="83"/>
      <c r="N148" s="83"/>
      <c r="O148" s="83"/>
      <c r="P148" s="83"/>
      <c r="Q148" s="83"/>
      <c r="R148" s="83"/>
      <c r="T148" s="4"/>
    </row>
    <row r="149" spans="4:20" ht="14.5">
      <c r="D149" s="43"/>
      <c r="G149" s="83"/>
      <c r="H149" s="83"/>
      <c r="I149" s="83"/>
      <c r="J149" s="83"/>
      <c r="K149" s="83"/>
      <c r="L149" s="83"/>
      <c r="M149" s="83"/>
      <c r="N149" s="83"/>
      <c r="O149" s="83"/>
      <c r="P149" s="83"/>
      <c r="Q149" s="83"/>
      <c r="R149" s="83"/>
      <c r="T149" s="4"/>
    </row>
    <row r="150" spans="4:20" ht="14.5">
      <c r="D150" s="43"/>
      <c r="G150" s="83"/>
      <c r="H150" s="83"/>
      <c r="I150" s="83"/>
      <c r="J150" s="83"/>
      <c r="K150" s="83"/>
      <c r="L150" s="83"/>
      <c r="M150" s="83"/>
      <c r="N150" s="83"/>
      <c r="O150" s="83"/>
      <c r="P150" s="83"/>
      <c r="Q150" s="83"/>
      <c r="R150" s="83"/>
      <c r="T150" s="4"/>
    </row>
    <row r="151" spans="4:20" ht="14.5">
      <c r="D151" s="43"/>
      <c r="G151" s="83"/>
      <c r="H151" s="83"/>
      <c r="I151" s="83"/>
      <c r="J151" s="83"/>
      <c r="K151" s="83"/>
      <c r="L151" s="83"/>
      <c r="M151" s="83"/>
      <c r="N151" s="83"/>
      <c r="O151" s="83"/>
      <c r="P151" s="83"/>
      <c r="Q151" s="83"/>
      <c r="R151" s="83"/>
      <c r="T151" s="4"/>
    </row>
    <row r="152" spans="4:20" ht="14.5">
      <c r="D152" s="43"/>
      <c r="G152" s="83"/>
      <c r="H152" s="83"/>
      <c r="I152" s="83"/>
      <c r="J152" s="83"/>
      <c r="K152" s="83"/>
      <c r="L152" s="83"/>
      <c r="M152" s="83"/>
      <c r="N152" s="83"/>
      <c r="O152" s="83"/>
      <c r="P152" s="83"/>
      <c r="Q152" s="83"/>
      <c r="R152" s="83"/>
      <c r="T152" s="4"/>
    </row>
    <row r="153" spans="4:20" ht="14.5">
      <c r="D153" s="43"/>
      <c r="G153" s="83"/>
      <c r="H153" s="83"/>
      <c r="I153" s="83"/>
      <c r="J153" s="83"/>
      <c r="K153" s="83"/>
      <c r="L153" s="83"/>
      <c r="M153" s="83"/>
      <c r="N153" s="83"/>
      <c r="O153" s="83"/>
      <c r="P153" s="83"/>
      <c r="Q153" s="83"/>
      <c r="R153" s="83"/>
      <c r="T153" s="4"/>
    </row>
    <row r="154" spans="4:20" ht="14.5">
      <c r="D154" s="43"/>
      <c r="G154" s="83"/>
      <c r="H154" s="83"/>
      <c r="I154" s="83"/>
      <c r="J154" s="83"/>
      <c r="K154" s="83"/>
      <c r="L154" s="83"/>
      <c r="M154" s="83"/>
      <c r="N154" s="83"/>
      <c r="O154" s="83"/>
      <c r="P154" s="83"/>
      <c r="Q154" s="83"/>
      <c r="R154" s="83"/>
      <c r="T154" s="4"/>
    </row>
    <row r="155" spans="4:20" ht="14.5">
      <c r="D155" s="43"/>
      <c r="G155" s="83"/>
      <c r="H155" s="83"/>
      <c r="I155" s="83"/>
      <c r="J155" s="83"/>
      <c r="K155" s="83"/>
      <c r="L155" s="83"/>
      <c r="M155" s="83"/>
      <c r="N155" s="83"/>
      <c r="O155" s="83"/>
      <c r="P155" s="83"/>
      <c r="Q155" s="83"/>
      <c r="R155" s="83"/>
      <c r="T155" s="4"/>
    </row>
    <row r="156" spans="4:20" ht="14.5">
      <c r="D156" s="43"/>
      <c r="G156" s="83"/>
      <c r="H156" s="83"/>
      <c r="I156" s="83"/>
      <c r="J156" s="83"/>
      <c r="K156" s="83"/>
      <c r="L156" s="83"/>
      <c r="M156" s="83"/>
      <c r="N156" s="83"/>
      <c r="O156" s="83"/>
      <c r="P156" s="83"/>
      <c r="Q156" s="83"/>
      <c r="R156" s="83"/>
      <c r="T156" s="4"/>
    </row>
    <row r="157" spans="4:20" ht="14.5">
      <c r="D157" s="43"/>
      <c r="G157" s="83"/>
      <c r="H157" s="83"/>
      <c r="I157" s="83"/>
      <c r="J157" s="83"/>
      <c r="K157" s="83"/>
      <c r="L157" s="83"/>
      <c r="M157" s="83"/>
      <c r="N157" s="83"/>
      <c r="O157" s="83"/>
      <c r="P157" s="83"/>
      <c r="Q157" s="83"/>
      <c r="R157" s="83"/>
      <c r="T157" s="4"/>
    </row>
    <row r="158" spans="4:20" ht="14.5">
      <c r="D158" s="43"/>
      <c r="G158" s="83"/>
      <c r="H158" s="83"/>
      <c r="I158" s="83"/>
      <c r="J158" s="83"/>
      <c r="K158" s="83"/>
      <c r="L158" s="83"/>
      <c r="M158" s="83"/>
      <c r="N158" s="83"/>
      <c r="O158" s="83"/>
      <c r="P158" s="83"/>
      <c r="Q158" s="83"/>
      <c r="R158" s="83"/>
      <c r="T158" s="4"/>
    </row>
    <row r="159" spans="4:20" ht="14.5">
      <c r="D159" s="43"/>
      <c r="G159" s="83"/>
      <c r="H159" s="83"/>
      <c r="I159" s="83"/>
      <c r="J159" s="83"/>
      <c r="K159" s="83"/>
      <c r="L159" s="83"/>
      <c r="M159" s="83"/>
      <c r="N159" s="83"/>
      <c r="O159" s="83"/>
      <c r="P159" s="83"/>
      <c r="Q159" s="83"/>
      <c r="R159" s="83"/>
      <c r="T159" s="4"/>
    </row>
    <row r="160" spans="4:20" ht="14.5">
      <c r="D160" s="43"/>
      <c r="G160" s="83"/>
      <c r="H160" s="83"/>
      <c r="I160" s="83"/>
      <c r="J160" s="83"/>
      <c r="K160" s="83"/>
      <c r="L160" s="83"/>
      <c r="M160" s="83"/>
      <c r="N160" s="83"/>
      <c r="O160" s="83"/>
      <c r="P160" s="83"/>
      <c r="Q160" s="83"/>
      <c r="R160" s="83"/>
      <c r="T160" s="4"/>
    </row>
    <row r="161" spans="4:20" ht="14.5">
      <c r="D161" s="43"/>
      <c r="G161" s="83"/>
      <c r="H161" s="83"/>
      <c r="I161" s="83"/>
      <c r="J161" s="83"/>
      <c r="K161" s="83"/>
      <c r="L161" s="83"/>
      <c r="M161" s="83"/>
      <c r="N161" s="83"/>
      <c r="O161" s="83"/>
      <c r="P161" s="83"/>
      <c r="Q161" s="83"/>
      <c r="R161" s="83"/>
      <c r="T161" s="4"/>
    </row>
    <row r="162" spans="4:20" ht="14.5">
      <c r="D162" s="43"/>
      <c r="G162" s="83"/>
      <c r="H162" s="83"/>
      <c r="I162" s="83"/>
      <c r="J162" s="83"/>
      <c r="K162" s="83"/>
      <c r="L162" s="83"/>
      <c r="M162" s="83"/>
      <c r="N162" s="83"/>
      <c r="O162" s="83"/>
      <c r="P162" s="83"/>
      <c r="Q162" s="83"/>
      <c r="R162" s="83"/>
      <c r="T162" s="4"/>
    </row>
    <row r="163" spans="4:20" ht="14.5">
      <c r="D163" s="43"/>
      <c r="G163" s="83"/>
      <c r="H163" s="83"/>
      <c r="I163" s="83"/>
      <c r="J163" s="83"/>
      <c r="K163" s="83"/>
      <c r="L163" s="83"/>
      <c r="M163" s="83"/>
      <c r="N163" s="83"/>
      <c r="O163" s="83"/>
      <c r="P163" s="83"/>
      <c r="Q163" s="83"/>
      <c r="R163" s="83"/>
      <c r="T163" s="4"/>
    </row>
    <row r="164" spans="4:20" ht="14.5">
      <c r="D164" s="43"/>
      <c r="G164" s="83"/>
      <c r="H164" s="83"/>
      <c r="I164" s="83"/>
      <c r="J164" s="83"/>
      <c r="K164" s="83"/>
      <c r="L164" s="83"/>
      <c r="M164" s="83"/>
      <c r="N164" s="83"/>
      <c r="O164" s="83"/>
      <c r="P164" s="83"/>
      <c r="Q164" s="83"/>
      <c r="R164" s="83"/>
      <c r="T164" s="4"/>
    </row>
    <row r="165" spans="4:20" ht="14.5">
      <c r="D165" s="43"/>
      <c r="G165" s="83"/>
      <c r="H165" s="83"/>
      <c r="I165" s="83"/>
      <c r="J165" s="83"/>
      <c r="K165" s="83"/>
      <c r="L165" s="83"/>
      <c r="M165" s="83"/>
      <c r="N165" s="83"/>
      <c r="O165" s="83"/>
      <c r="P165" s="83"/>
      <c r="Q165" s="83"/>
      <c r="R165" s="83"/>
      <c r="T165" s="4"/>
    </row>
    <row r="166" spans="4:20" ht="14.5">
      <c r="D166" s="43"/>
      <c r="G166" s="83"/>
      <c r="H166" s="83"/>
      <c r="I166" s="83"/>
      <c r="J166" s="83"/>
      <c r="K166" s="83"/>
      <c r="L166" s="83"/>
      <c r="M166" s="83"/>
      <c r="N166" s="83"/>
      <c r="O166" s="83"/>
      <c r="P166" s="83"/>
      <c r="Q166" s="83"/>
      <c r="R166" s="83"/>
      <c r="T166" s="4"/>
    </row>
    <row r="167" spans="4:20" ht="14.5">
      <c r="D167" s="43"/>
      <c r="G167" s="83"/>
      <c r="H167" s="83"/>
      <c r="I167" s="83"/>
      <c r="J167" s="83"/>
      <c r="K167" s="83"/>
      <c r="L167" s="83"/>
      <c r="M167" s="83"/>
      <c r="N167" s="83"/>
      <c r="O167" s="83"/>
      <c r="P167" s="83"/>
      <c r="Q167" s="83"/>
      <c r="R167" s="83"/>
      <c r="T167" s="4"/>
    </row>
    <row r="168" spans="4:20" ht="14.5">
      <c r="D168" s="43"/>
      <c r="G168" s="83"/>
      <c r="H168" s="83"/>
      <c r="I168" s="83"/>
      <c r="J168" s="83"/>
      <c r="K168" s="83"/>
      <c r="L168" s="83"/>
      <c r="M168" s="83"/>
      <c r="N168" s="83"/>
      <c r="O168" s="83"/>
      <c r="P168" s="83"/>
      <c r="Q168" s="83"/>
      <c r="R168" s="83"/>
      <c r="T168" s="4"/>
    </row>
    <row r="169" spans="4:20" ht="14.5">
      <c r="D169" s="43"/>
      <c r="G169" s="83"/>
      <c r="H169" s="83"/>
      <c r="I169" s="83"/>
      <c r="J169" s="83"/>
      <c r="K169" s="83"/>
      <c r="L169" s="83"/>
      <c r="M169" s="83"/>
      <c r="N169" s="83"/>
      <c r="O169" s="83"/>
      <c r="P169" s="83"/>
      <c r="Q169" s="83"/>
      <c r="R169" s="83"/>
      <c r="T169" s="4"/>
    </row>
    <row r="170" spans="4:20" ht="14.5">
      <c r="D170" s="43"/>
      <c r="G170" s="83"/>
      <c r="H170" s="83"/>
      <c r="I170" s="83"/>
      <c r="J170" s="83"/>
      <c r="K170" s="83"/>
      <c r="L170" s="83"/>
      <c r="M170" s="83"/>
      <c r="N170" s="83"/>
      <c r="O170" s="83"/>
      <c r="P170" s="83"/>
      <c r="Q170" s="83"/>
      <c r="R170" s="83"/>
      <c r="T170" s="4"/>
    </row>
    <row r="171" spans="4:20" ht="14.5">
      <c r="D171" s="43"/>
      <c r="G171" s="83"/>
      <c r="H171" s="83"/>
      <c r="I171" s="83"/>
      <c r="J171" s="83"/>
      <c r="K171" s="83"/>
      <c r="L171" s="83"/>
      <c r="M171" s="83"/>
      <c r="N171" s="83"/>
      <c r="O171" s="83"/>
      <c r="P171" s="83"/>
      <c r="Q171" s="83"/>
      <c r="R171" s="83"/>
      <c r="T171" s="4"/>
    </row>
    <row r="172" spans="4:20" ht="14.5">
      <c r="D172" s="43"/>
      <c r="G172" s="83"/>
      <c r="H172" s="83"/>
      <c r="I172" s="83"/>
      <c r="J172" s="83"/>
      <c r="K172" s="83"/>
      <c r="L172" s="83"/>
      <c r="M172" s="83"/>
      <c r="N172" s="83"/>
      <c r="O172" s="83"/>
      <c r="P172" s="83"/>
      <c r="Q172" s="83"/>
      <c r="R172" s="83"/>
      <c r="T172" s="4"/>
    </row>
    <row r="173" spans="4:20" ht="14.5">
      <c r="D173" s="43"/>
      <c r="G173" s="83"/>
      <c r="H173" s="83"/>
      <c r="I173" s="83"/>
      <c r="J173" s="83"/>
      <c r="K173" s="83"/>
      <c r="L173" s="83"/>
      <c r="M173" s="83"/>
      <c r="N173" s="83"/>
      <c r="O173" s="83"/>
      <c r="P173" s="83"/>
      <c r="Q173" s="83"/>
      <c r="R173" s="83"/>
      <c r="T173" s="4"/>
    </row>
    <row r="174" spans="4:20" ht="14.5">
      <c r="D174" s="43"/>
      <c r="G174" s="83"/>
      <c r="H174" s="83"/>
      <c r="I174" s="83"/>
      <c r="J174" s="83"/>
      <c r="K174" s="83"/>
      <c r="L174" s="83"/>
      <c r="M174" s="83"/>
      <c r="N174" s="83"/>
      <c r="O174" s="83"/>
      <c r="P174" s="83"/>
      <c r="Q174" s="83"/>
      <c r="R174" s="83"/>
      <c r="T174" s="4"/>
    </row>
    <row r="175" spans="4:20" ht="14.5">
      <c r="D175" s="43"/>
      <c r="G175" s="83"/>
      <c r="H175" s="83"/>
      <c r="I175" s="83"/>
      <c r="J175" s="83"/>
      <c r="K175" s="83"/>
      <c r="L175" s="83"/>
      <c r="M175" s="83"/>
      <c r="N175" s="83"/>
      <c r="O175" s="83"/>
      <c r="P175" s="83"/>
      <c r="Q175" s="83"/>
      <c r="R175" s="83"/>
      <c r="T175" s="4"/>
    </row>
    <row r="176" spans="4:20" ht="14.5">
      <c r="D176" s="43"/>
      <c r="G176" s="83"/>
      <c r="H176" s="83"/>
      <c r="I176" s="83"/>
      <c r="J176" s="83"/>
      <c r="K176" s="83"/>
      <c r="L176" s="83"/>
      <c r="M176" s="83"/>
      <c r="N176" s="83"/>
      <c r="O176" s="83"/>
      <c r="P176" s="83"/>
      <c r="Q176" s="83"/>
      <c r="R176" s="83"/>
      <c r="T176" s="4"/>
    </row>
    <row r="177" spans="4:20" ht="14.5">
      <c r="D177" s="43"/>
      <c r="G177" s="83"/>
      <c r="H177" s="83"/>
      <c r="I177" s="83"/>
      <c r="J177" s="83"/>
      <c r="K177" s="83"/>
      <c r="L177" s="83"/>
      <c r="M177" s="83"/>
      <c r="N177" s="83"/>
      <c r="O177" s="83"/>
      <c r="P177" s="83"/>
      <c r="Q177" s="83"/>
      <c r="R177" s="83"/>
      <c r="T177" s="4"/>
    </row>
    <row r="178" spans="4:20" ht="14.5">
      <c r="D178" s="43"/>
      <c r="G178" s="83"/>
      <c r="H178" s="83"/>
      <c r="I178" s="83"/>
      <c r="J178" s="83"/>
      <c r="K178" s="83"/>
      <c r="L178" s="83"/>
      <c r="M178" s="83"/>
      <c r="N178" s="83"/>
      <c r="O178" s="83"/>
      <c r="P178" s="83"/>
      <c r="Q178" s="83"/>
      <c r="R178" s="83"/>
      <c r="T178" s="4"/>
    </row>
    <row r="179" spans="4:20" ht="14.5">
      <c r="D179" s="43"/>
      <c r="G179" s="83"/>
      <c r="H179" s="83"/>
      <c r="I179" s="83"/>
      <c r="J179" s="83"/>
      <c r="K179" s="83"/>
      <c r="L179" s="83"/>
      <c r="M179" s="83"/>
      <c r="N179" s="83"/>
      <c r="O179" s="83"/>
      <c r="P179" s="83"/>
      <c r="Q179" s="83"/>
      <c r="R179" s="83"/>
      <c r="T179" s="4"/>
    </row>
    <row r="180" spans="4:20" ht="14.5">
      <c r="D180" s="43"/>
      <c r="G180" s="83"/>
      <c r="H180" s="83"/>
      <c r="I180" s="83"/>
      <c r="J180" s="83"/>
      <c r="K180" s="83"/>
      <c r="L180" s="83"/>
      <c r="M180" s="83"/>
      <c r="N180" s="83"/>
      <c r="O180" s="83"/>
      <c r="P180" s="83"/>
      <c r="Q180" s="83"/>
      <c r="R180" s="83"/>
      <c r="T180" s="4"/>
    </row>
    <row r="181" spans="4:20" ht="14.5">
      <c r="D181" s="43"/>
      <c r="G181" s="83"/>
      <c r="H181" s="83"/>
      <c r="I181" s="83"/>
      <c r="J181" s="83"/>
      <c r="K181" s="83"/>
      <c r="L181" s="83"/>
      <c r="M181" s="83"/>
      <c r="N181" s="83"/>
      <c r="O181" s="83"/>
      <c r="P181" s="83"/>
      <c r="Q181" s="83"/>
      <c r="R181" s="83"/>
      <c r="T181" s="4"/>
    </row>
    <row r="182" spans="4:20" ht="14.5">
      <c r="D182" s="43"/>
      <c r="G182" s="83"/>
      <c r="H182" s="83"/>
      <c r="I182" s="83"/>
      <c r="J182" s="83"/>
      <c r="K182" s="83"/>
      <c r="L182" s="83"/>
      <c r="M182" s="83"/>
      <c r="N182" s="83"/>
      <c r="O182" s="83"/>
      <c r="P182" s="83"/>
      <c r="Q182" s="83"/>
      <c r="R182" s="83"/>
      <c r="T182" s="4"/>
    </row>
    <row r="183" spans="4:20" ht="14.5">
      <c r="D183" s="43"/>
      <c r="G183" s="83"/>
      <c r="H183" s="83"/>
      <c r="I183" s="83"/>
      <c r="J183" s="83"/>
      <c r="K183" s="83"/>
      <c r="L183" s="83"/>
      <c r="M183" s="83"/>
      <c r="N183" s="83"/>
      <c r="O183" s="83"/>
      <c r="P183" s="83"/>
      <c r="Q183" s="83"/>
      <c r="R183" s="83"/>
      <c r="T183" s="4"/>
    </row>
    <row r="184" spans="4:20" ht="14.5">
      <c r="D184" s="43"/>
      <c r="G184" s="83"/>
      <c r="H184" s="83"/>
      <c r="I184" s="83"/>
      <c r="J184" s="83"/>
      <c r="K184" s="83"/>
      <c r="L184" s="83"/>
      <c r="M184" s="83"/>
      <c r="N184" s="83"/>
      <c r="O184" s="83"/>
      <c r="P184" s="83"/>
      <c r="Q184" s="83"/>
      <c r="R184" s="83"/>
      <c r="T184" s="4"/>
    </row>
    <row r="185" spans="4:20" ht="14.5">
      <c r="D185" s="43"/>
      <c r="G185" s="83"/>
      <c r="H185" s="83"/>
      <c r="I185" s="83"/>
      <c r="J185" s="83"/>
      <c r="K185" s="83"/>
      <c r="L185" s="83"/>
      <c r="M185" s="83"/>
      <c r="N185" s="83"/>
      <c r="O185" s="83"/>
      <c r="P185" s="83"/>
      <c r="Q185" s="83"/>
      <c r="R185" s="83"/>
      <c r="T185" s="4"/>
    </row>
    <row r="186" spans="4:20" ht="14.5">
      <c r="D186" s="43"/>
      <c r="G186" s="83"/>
      <c r="H186" s="83"/>
      <c r="I186" s="83"/>
      <c r="J186" s="83"/>
      <c r="K186" s="83"/>
      <c r="L186" s="83"/>
      <c r="M186" s="83"/>
      <c r="N186" s="83"/>
      <c r="O186" s="83"/>
      <c r="P186" s="83"/>
      <c r="Q186" s="83"/>
      <c r="R186" s="83"/>
      <c r="T186" s="4"/>
    </row>
    <row r="187" spans="4:20" ht="14.5">
      <c r="D187" s="43"/>
      <c r="G187" s="83"/>
      <c r="H187" s="83"/>
      <c r="I187" s="83"/>
      <c r="J187" s="83"/>
      <c r="K187" s="83"/>
      <c r="L187" s="83"/>
      <c r="M187" s="83"/>
      <c r="N187" s="83"/>
      <c r="O187" s="83"/>
      <c r="P187" s="83"/>
      <c r="Q187" s="83"/>
      <c r="R187" s="83"/>
      <c r="T187" s="4"/>
    </row>
    <row r="188" spans="4:20" ht="14.5">
      <c r="D188" s="43"/>
      <c r="G188" s="83"/>
      <c r="H188" s="83"/>
      <c r="I188" s="83"/>
      <c r="J188" s="83"/>
      <c r="K188" s="83"/>
      <c r="L188" s="83"/>
      <c r="M188" s="83"/>
      <c r="N188" s="83"/>
      <c r="O188" s="83"/>
      <c r="P188" s="83"/>
      <c r="Q188" s="83"/>
      <c r="R188" s="83"/>
      <c r="T188" s="4"/>
    </row>
    <row r="189" spans="4:20" ht="14.5">
      <c r="D189" s="43"/>
      <c r="G189" s="83"/>
      <c r="H189" s="83"/>
      <c r="I189" s="83"/>
      <c r="J189" s="83"/>
      <c r="K189" s="83"/>
      <c r="L189" s="83"/>
      <c r="M189" s="83"/>
      <c r="N189" s="83"/>
      <c r="O189" s="83"/>
      <c r="P189" s="83"/>
      <c r="Q189" s="83"/>
      <c r="R189" s="83"/>
      <c r="T189" s="4"/>
    </row>
    <row r="190" spans="4:20" ht="14.5">
      <c r="D190" s="43"/>
      <c r="G190" s="83"/>
      <c r="H190" s="83"/>
      <c r="I190" s="83"/>
      <c r="J190" s="83"/>
      <c r="K190" s="83"/>
      <c r="L190" s="83"/>
      <c r="M190" s="83"/>
      <c r="N190" s="83"/>
      <c r="O190" s="83"/>
      <c r="P190" s="83"/>
      <c r="Q190" s="83"/>
      <c r="R190" s="83"/>
      <c r="T190" s="4"/>
    </row>
    <row r="191" spans="4:20" ht="14.5">
      <c r="D191" s="43"/>
      <c r="G191" s="83"/>
      <c r="H191" s="83"/>
      <c r="I191" s="83"/>
      <c r="J191" s="83"/>
      <c r="K191" s="83"/>
      <c r="L191" s="83"/>
      <c r="M191" s="83"/>
      <c r="N191" s="83"/>
      <c r="O191" s="83"/>
      <c r="P191" s="83"/>
      <c r="Q191" s="83"/>
      <c r="R191" s="83"/>
      <c r="T191" s="4"/>
    </row>
    <row r="192" spans="4:20" ht="14.5">
      <c r="D192" s="43"/>
      <c r="G192" s="83"/>
      <c r="H192" s="83"/>
      <c r="I192" s="83"/>
      <c r="J192" s="83"/>
      <c r="K192" s="83"/>
      <c r="L192" s="83"/>
      <c r="M192" s="83"/>
      <c r="N192" s="83"/>
      <c r="O192" s="83"/>
      <c r="P192" s="83"/>
      <c r="Q192" s="83"/>
      <c r="R192" s="83"/>
      <c r="T192" s="4"/>
    </row>
    <row r="193" spans="4:20" ht="14.5">
      <c r="D193" s="43"/>
      <c r="G193" s="83"/>
      <c r="H193" s="83"/>
      <c r="I193" s="83"/>
      <c r="J193" s="83"/>
      <c r="K193" s="83"/>
      <c r="L193" s="83"/>
      <c r="M193" s="83"/>
      <c r="N193" s="83"/>
      <c r="O193" s="83"/>
      <c r="P193" s="83"/>
      <c r="Q193" s="83"/>
      <c r="R193" s="83"/>
      <c r="T193" s="4"/>
    </row>
    <row r="194" spans="4:20" ht="14.5">
      <c r="D194" s="43"/>
      <c r="G194" s="83"/>
      <c r="H194" s="83"/>
      <c r="I194" s="83"/>
      <c r="J194" s="83"/>
      <c r="K194" s="83"/>
      <c r="L194" s="83"/>
      <c r="M194" s="83"/>
      <c r="N194" s="83"/>
      <c r="O194" s="83"/>
      <c r="P194" s="83"/>
      <c r="Q194" s="83"/>
      <c r="R194" s="83"/>
      <c r="T194" s="4"/>
    </row>
    <row r="195" spans="4:20" ht="14.5">
      <c r="D195" s="43"/>
      <c r="G195" s="83"/>
      <c r="H195" s="83"/>
      <c r="I195" s="83"/>
      <c r="J195" s="83"/>
      <c r="K195" s="83"/>
      <c r="L195" s="83"/>
      <c r="M195" s="83"/>
      <c r="N195" s="83"/>
      <c r="O195" s="83"/>
      <c r="P195" s="83"/>
      <c r="Q195" s="83"/>
      <c r="R195" s="83"/>
      <c r="T195" s="4"/>
    </row>
    <row r="196" spans="4:20" ht="14.5">
      <c r="D196" s="43"/>
      <c r="G196" s="83"/>
      <c r="H196" s="83"/>
      <c r="I196" s="83"/>
      <c r="J196" s="83"/>
      <c r="K196" s="83"/>
      <c r="L196" s="83"/>
      <c r="M196" s="83"/>
      <c r="N196" s="83"/>
      <c r="O196" s="83"/>
      <c r="P196" s="83"/>
      <c r="Q196" s="83"/>
      <c r="R196" s="83"/>
      <c r="T196" s="4"/>
    </row>
    <row r="197" spans="4:20" ht="14.5">
      <c r="D197" s="43"/>
      <c r="G197" s="83"/>
      <c r="H197" s="83"/>
      <c r="I197" s="83"/>
      <c r="J197" s="83"/>
      <c r="K197" s="83"/>
      <c r="L197" s="83"/>
      <c r="M197" s="83"/>
      <c r="N197" s="83"/>
      <c r="O197" s="83"/>
      <c r="P197" s="83"/>
      <c r="Q197" s="83"/>
      <c r="R197" s="83"/>
      <c r="T197" s="4"/>
    </row>
    <row r="198" spans="4:20" ht="14.5">
      <c r="D198" s="43"/>
      <c r="G198" s="83"/>
      <c r="H198" s="83"/>
      <c r="I198" s="83"/>
      <c r="J198" s="83"/>
      <c r="K198" s="83"/>
      <c r="L198" s="83"/>
      <c r="M198" s="83"/>
      <c r="N198" s="83"/>
      <c r="O198" s="83"/>
      <c r="P198" s="83"/>
      <c r="Q198" s="83"/>
      <c r="R198" s="83"/>
      <c r="T198" s="4"/>
    </row>
    <row r="199" spans="4:20" ht="14.5">
      <c r="D199" s="43"/>
      <c r="G199" s="83"/>
      <c r="H199" s="83"/>
      <c r="I199" s="83"/>
      <c r="J199" s="83"/>
      <c r="K199" s="83"/>
      <c r="L199" s="83"/>
      <c r="M199" s="83"/>
      <c r="N199" s="83"/>
      <c r="O199" s="83"/>
      <c r="P199" s="83"/>
      <c r="Q199" s="83"/>
      <c r="R199" s="83"/>
      <c r="T199" s="4"/>
    </row>
    <row r="200" spans="4:20" ht="14.5">
      <c r="D200" s="43"/>
      <c r="G200" s="83"/>
      <c r="H200" s="83"/>
      <c r="I200" s="83"/>
      <c r="J200" s="83"/>
      <c r="K200" s="83"/>
      <c r="L200" s="83"/>
      <c r="M200" s="83"/>
      <c r="N200" s="83"/>
      <c r="O200" s="83"/>
      <c r="P200" s="83"/>
      <c r="Q200" s="83"/>
      <c r="R200" s="83"/>
      <c r="T200" s="4"/>
    </row>
    <row r="201" spans="4:20" ht="14.5">
      <c r="D201" s="43"/>
      <c r="G201" s="83"/>
      <c r="H201" s="83"/>
      <c r="I201" s="83"/>
      <c r="J201" s="83"/>
      <c r="K201" s="83"/>
      <c r="L201" s="83"/>
      <c r="M201" s="83"/>
      <c r="N201" s="83"/>
      <c r="O201" s="83"/>
      <c r="P201" s="83"/>
      <c r="Q201" s="83"/>
      <c r="R201" s="83"/>
      <c r="T201" s="4"/>
    </row>
    <row r="202" spans="4:20" ht="14.5">
      <c r="D202" s="43"/>
      <c r="G202" s="83"/>
      <c r="H202" s="83"/>
      <c r="I202" s="83"/>
      <c r="J202" s="83"/>
      <c r="K202" s="83"/>
      <c r="L202" s="83"/>
      <c r="M202" s="83"/>
      <c r="N202" s="83"/>
      <c r="O202" s="83"/>
      <c r="P202" s="83"/>
      <c r="Q202" s="83"/>
      <c r="R202" s="83"/>
      <c r="T202" s="4"/>
    </row>
    <row r="203" spans="4:20" ht="14.5">
      <c r="D203" s="43"/>
      <c r="G203" s="83"/>
      <c r="H203" s="83"/>
      <c r="I203" s="83"/>
      <c r="J203" s="83"/>
      <c r="K203" s="83"/>
      <c r="L203" s="83"/>
      <c r="M203" s="83"/>
      <c r="N203" s="83"/>
      <c r="O203" s="83"/>
      <c r="P203" s="83"/>
      <c r="Q203" s="83"/>
      <c r="R203" s="83"/>
      <c r="T203" s="4"/>
    </row>
    <row r="204" spans="4:20" ht="14.5">
      <c r="D204" s="43"/>
      <c r="G204" s="83"/>
      <c r="H204" s="83"/>
      <c r="I204" s="83"/>
      <c r="J204" s="83"/>
      <c r="K204" s="83"/>
      <c r="L204" s="83"/>
      <c r="M204" s="83"/>
      <c r="N204" s="83"/>
      <c r="O204" s="83"/>
      <c r="P204" s="83"/>
      <c r="Q204" s="83"/>
      <c r="R204" s="83"/>
      <c r="T204" s="4"/>
    </row>
    <row r="205" spans="4:20" ht="14.5">
      <c r="D205" s="43"/>
      <c r="G205" s="83"/>
      <c r="H205" s="83"/>
      <c r="I205" s="83"/>
      <c r="J205" s="83"/>
      <c r="K205" s="83"/>
      <c r="L205" s="83"/>
      <c r="M205" s="83"/>
      <c r="N205" s="83"/>
      <c r="O205" s="83"/>
      <c r="P205" s="83"/>
      <c r="Q205" s="83"/>
      <c r="R205" s="83"/>
      <c r="T205" s="4"/>
    </row>
    <row r="206" spans="4:20" ht="14.5">
      <c r="D206" s="43"/>
      <c r="G206" s="83"/>
      <c r="H206" s="83"/>
      <c r="I206" s="83"/>
      <c r="J206" s="83"/>
      <c r="K206" s="83"/>
      <c r="L206" s="83"/>
      <c r="M206" s="83"/>
      <c r="N206" s="83"/>
      <c r="O206" s="83"/>
      <c r="P206" s="83"/>
      <c r="Q206" s="83"/>
      <c r="R206" s="83"/>
      <c r="T206" s="4"/>
    </row>
    <row r="207" spans="4:20" ht="14.5">
      <c r="D207" s="43"/>
      <c r="G207" s="83"/>
      <c r="H207" s="83"/>
      <c r="I207" s="83"/>
      <c r="J207" s="83"/>
      <c r="K207" s="83"/>
      <c r="L207" s="83"/>
      <c r="M207" s="83"/>
      <c r="N207" s="83"/>
      <c r="O207" s="83"/>
      <c r="P207" s="83"/>
      <c r="Q207" s="83"/>
      <c r="R207" s="83"/>
      <c r="T207" s="4"/>
    </row>
    <row r="208" spans="4:20" ht="14.5">
      <c r="D208" s="43"/>
      <c r="G208" s="83"/>
      <c r="H208" s="83"/>
      <c r="I208" s="83"/>
      <c r="J208" s="83"/>
      <c r="K208" s="83"/>
      <c r="L208" s="83"/>
      <c r="M208" s="83"/>
      <c r="N208" s="83"/>
      <c r="O208" s="83"/>
      <c r="P208" s="83"/>
      <c r="Q208" s="83"/>
      <c r="R208" s="83"/>
      <c r="T208" s="4"/>
    </row>
    <row r="209" spans="4:20" ht="14.5">
      <c r="D209" s="43"/>
      <c r="G209" s="83"/>
      <c r="H209" s="83"/>
      <c r="I209" s="83"/>
      <c r="J209" s="83"/>
      <c r="K209" s="83"/>
      <c r="L209" s="83"/>
      <c r="M209" s="83"/>
      <c r="N209" s="83"/>
      <c r="O209" s="83"/>
      <c r="P209" s="83"/>
      <c r="Q209" s="83"/>
      <c r="R209" s="83"/>
      <c r="T209" s="4"/>
    </row>
    <row r="210" spans="4:20" ht="14.5">
      <c r="D210" s="43"/>
      <c r="G210" s="83"/>
      <c r="H210" s="83"/>
      <c r="I210" s="83"/>
      <c r="J210" s="83"/>
      <c r="K210" s="83"/>
      <c r="L210" s="83"/>
      <c r="M210" s="83"/>
      <c r="N210" s="83"/>
      <c r="O210" s="83"/>
      <c r="P210" s="83"/>
      <c r="Q210" s="83"/>
      <c r="R210" s="83"/>
      <c r="T210" s="4"/>
    </row>
    <row r="211" spans="4:20" ht="14.5">
      <c r="D211" s="43"/>
      <c r="G211" s="83"/>
      <c r="H211" s="83"/>
      <c r="I211" s="83"/>
      <c r="J211" s="83"/>
      <c r="K211" s="83"/>
      <c r="L211" s="83"/>
      <c r="M211" s="83"/>
      <c r="N211" s="83"/>
      <c r="O211" s="83"/>
      <c r="P211" s="83"/>
      <c r="Q211" s="83"/>
      <c r="R211" s="83"/>
      <c r="T211" s="4"/>
    </row>
    <row r="212" spans="4:20" ht="14.5">
      <c r="D212" s="43"/>
      <c r="G212" s="83"/>
      <c r="H212" s="83"/>
      <c r="I212" s="83"/>
      <c r="J212" s="83"/>
      <c r="K212" s="83"/>
      <c r="L212" s="83"/>
      <c r="M212" s="83"/>
      <c r="N212" s="83"/>
      <c r="O212" s="83"/>
      <c r="P212" s="83"/>
      <c r="Q212" s="83"/>
      <c r="R212" s="83"/>
      <c r="T212" s="4"/>
    </row>
    <row r="213" spans="4:20" ht="14.5">
      <c r="D213" s="43"/>
      <c r="G213" s="83"/>
      <c r="H213" s="83"/>
      <c r="I213" s="83"/>
      <c r="J213" s="83"/>
      <c r="K213" s="83"/>
      <c r="L213" s="83"/>
      <c r="M213" s="83"/>
      <c r="N213" s="83"/>
      <c r="O213" s="83"/>
      <c r="P213" s="83"/>
      <c r="Q213" s="83"/>
      <c r="R213" s="83"/>
      <c r="T213" s="4"/>
    </row>
    <row r="214" spans="4:20" ht="14.5">
      <c r="D214" s="43"/>
      <c r="G214" s="83"/>
      <c r="H214" s="83"/>
      <c r="I214" s="83"/>
      <c r="J214" s="83"/>
      <c r="K214" s="83"/>
      <c r="L214" s="83"/>
      <c r="M214" s="83"/>
      <c r="N214" s="83"/>
      <c r="O214" s="83"/>
      <c r="P214" s="83"/>
      <c r="Q214" s="83"/>
      <c r="R214" s="83"/>
      <c r="T214" s="4"/>
    </row>
    <row r="215" spans="4:20" ht="14.5">
      <c r="D215" s="43"/>
      <c r="G215" s="83"/>
      <c r="H215" s="83"/>
      <c r="I215" s="83"/>
      <c r="J215" s="83"/>
      <c r="K215" s="83"/>
      <c r="L215" s="83"/>
      <c r="M215" s="83"/>
      <c r="N215" s="83"/>
      <c r="O215" s="83"/>
      <c r="P215" s="83"/>
      <c r="Q215" s="83"/>
      <c r="R215" s="83"/>
      <c r="T215" s="4"/>
    </row>
    <row r="216" spans="4:20" ht="14.5">
      <c r="D216" s="43"/>
      <c r="G216" s="83"/>
      <c r="H216" s="83"/>
      <c r="I216" s="83"/>
      <c r="J216" s="83"/>
      <c r="K216" s="83"/>
      <c r="L216" s="83"/>
      <c r="M216" s="83"/>
      <c r="N216" s="83"/>
      <c r="O216" s="83"/>
      <c r="P216" s="83"/>
      <c r="Q216" s="83"/>
      <c r="R216" s="83"/>
      <c r="T216" s="4"/>
    </row>
    <row r="217" spans="4:20" ht="14.5">
      <c r="D217" s="43"/>
      <c r="G217" s="83"/>
      <c r="H217" s="83"/>
      <c r="I217" s="83"/>
      <c r="J217" s="83"/>
      <c r="K217" s="83"/>
      <c r="L217" s="83"/>
      <c r="M217" s="83"/>
      <c r="N217" s="83"/>
      <c r="O217" s="83"/>
      <c r="P217" s="83"/>
      <c r="Q217" s="83"/>
      <c r="R217" s="83"/>
      <c r="T217" s="4"/>
    </row>
    <row r="218" spans="4:20" ht="14.5">
      <c r="D218" s="43"/>
      <c r="G218" s="83"/>
      <c r="H218" s="83"/>
      <c r="I218" s="83"/>
      <c r="J218" s="83"/>
      <c r="K218" s="83"/>
      <c r="L218" s="83"/>
      <c r="M218" s="83"/>
      <c r="N218" s="83"/>
      <c r="O218" s="83"/>
      <c r="P218" s="83"/>
      <c r="Q218" s="83"/>
      <c r="R218" s="83"/>
      <c r="T218" s="4"/>
    </row>
    <row r="219" spans="4:20" ht="14.5">
      <c r="D219" s="43"/>
      <c r="G219" s="83"/>
      <c r="H219" s="83"/>
      <c r="I219" s="83"/>
      <c r="J219" s="83"/>
      <c r="K219" s="83"/>
      <c r="L219" s="83"/>
      <c r="M219" s="83"/>
      <c r="N219" s="83"/>
      <c r="O219" s="83"/>
      <c r="P219" s="83"/>
      <c r="Q219" s="83"/>
      <c r="R219" s="83"/>
      <c r="T219" s="4"/>
    </row>
    <row r="220" spans="4:20" ht="14.5">
      <c r="D220" s="43"/>
      <c r="G220" s="83"/>
      <c r="H220" s="83"/>
      <c r="I220" s="83"/>
      <c r="J220" s="83"/>
      <c r="K220" s="83"/>
      <c r="L220" s="83"/>
      <c r="M220" s="83"/>
      <c r="N220" s="83"/>
      <c r="O220" s="83"/>
      <c r="P220" s="83"/>
      <c r="Q220" s="83"/>
      <c r="R220" s="83"/>
      <c r="T220" s="4"/>
    </row>
    <row r="221" spans="4:20" ht="14.5">
      <c r="D221" s="43"/>
      <c r="G221" s="83"/>
      <c r="H221" s="83"/>
      <c r="I221" s="83"/>
      <c r="J221" s="83"/>
      <c r="K221" s="83"/>
      <c r="L221" s="83"/>
      <c r="M221" s="83"/>
      <c r="N221" s="83"/>
      <c r="O221" s="83"/>
      <c r="P221" s="83"/>
      <c r="Q221" s="83"/>
      <c r="R221" s="83"/>
      <c r="T221" s="4"/>
    </row>
    <row r="222" spans="4:20" ht="14.5">
      <c r="D222" s="43"/>
      <c r="G222" s="83"/>
      <c r="H222" s="83"/>
      <c r="I222" s="83"/>
      <c r="J222" s="83"/>
      <c r="K222" s="83"/>
      <c r="L222" s="83"/>
      <c r="M222" s="83"/>
      <c r="N222" s="83"/>
      <c r="O222" s="83"/>
      <c r="P222" s="83"/>
      <c r="Q222" s="83"/>
      <c r="R222" s="83"/>
      <c r="T222" s="4"/>
    </row>
    <row r="223" spans="4:20" ht="14.5">
      <c r="D223" s="43"/>
      <c r="G223" s="83"/>
      <c r="H223" s="83"/>
      <c r="I223" s="83"/>
      <c r="J223" s="83"/>
      <c r="K223" s="83"/>
      <c r="L223" s="83"/>
      <c r="M223" s="83"/>
      <c r="N223" s="83"/>
      <c r="O223" s="83"/>
      <c r="P223" s="83"/>
      <c r="Q223" s="83"/>
      <c r="R223" s="83"/>
      <c r="T223" s="4"/>
    </row>
    <row r="224" spans="4:20" ht="14.5">
      <c r="D224" s="43"/>
      <c r="G224" s="83"/>
      <c r="H224" s="83"/>
      <c r="I224" s="83"/>
      <c r="J224" s="83"/>
      <c r="K224" s="83"/>
      <c r="L224" s="83"/>
      <c r="M224" s="83"/>
      <c r="N224" s="83"/>
      <c r="O224" s="83"/>
      <c r="P224" s="83"/>
      <c r="Q224" s="83"/>
      <c r="R224" s="83"/>
      <c r="T224" s="4"/>
    </row>
    <row r="225" spans="4:20" ht="14.5">
      <c r="D225" s="43"/>
      <c r="G225" s="83"/>
      <c r="H225" s="83"/>
      <c r="I225" s="83"/>
      <c r="J225" s="83"/>
      <c r="K225" s="83"/>
      <c r="L225" s="83"/>
      <c r="M225" s="83"/>
      <c r="N225" s="83"/>
      <c r="O225" s="83"/>
      <c r="P225" s="83"/>
      <c r="Q225" s="83"/>
      <c r="R225" s="83"/>
      <c r="T225" s="4"/>
    </row>
    <row r="226" spans="4:20" ht="14.5">
      <c r="D226" s="43"/>
      <c r="G226" s="83"/>
      <c r="H226" s="83"/>
      <c r="I226" s="83"/>
      <c r="J226" s="83"/>
      <c r="K226" s="83"/>
      <c r="L226" s="83"/>
      <c r="M226" s="83"/>
      <c r="N226" s="83"/>
      <c r="O226" s="83"/>
      <c r="P226" s="83"/>
      <c r="Q226" s="83"/>
      <c r="R226" s="83"/>
      <c r="T226" s="4"/>
    </row>
    <row r="227" spans="4:20" ht="14.5">
      <c r="D227" s="43"/>
      <c r="G227" s="83"/>
      <c r="H227" s="83"/>
      <c r="I227" s="83"/>
      <c r="J227" s="83"/>
      <c r="K227" s="83"/>
      <c r="L227" s="83"/>
      <c r="M227" s="83"/>
      <c r="N227" s="83"/>
      <c r="O227" s="83"/>
      <c r="P227" s="83"/>
      <c r="Q227" s="83"/>
      <c r="R227" s="83"/>
      <c r="T227" s="4"/>
    </row>
    <row r="228" spans="4:20" ht="14.5">
      <c r="D228" s="43"/>
      <c r="G228" s="83"/>
      <c r="H228" s="83"/>
      <c r="I228" s="83"/>
      <c r="J228" s="83"/>
      <c r="K228" s="83"/>
      <c r="L228" s="83"/>
      <c r="M228" s="83"/>
      <c r="N228" s="83"/>
      <c r="O228" s="83"/>
      <c r="P228" s="83"/>
      <c r="Q228" s="83"/>
      <c r="R228" s="83"/>
      <c r="T228" s="4"/>
    </row>
    <row r="229" spans="4:20" ht="14.5">
      <c r="D229" s="43"/>
      <c r="G229" s="83"/>
      <c r="H229" s="83"/>
      <c r="I229" s="83"/>
      <c r="J229" s="83"/>
      <c r="K229" s="83"/>
      <c r="L229" s="83"/>
      <c r="M229" s="83"/>
      <c r="N229" s="83"/>
      <c r="O229" s="83"/>
      <c r="P229" s="83"/>
      <c r="Q229" s="83"/>
      <c r="R229" s="83"/>
      <c r="T229" s="4"/>
    </row>
    <row r="230" spans="4:20" ht="14.5">
      <c r="D230" s="43"/>
      <c r="G230" s="83"/>
      <c r="H230" s="83"/>
      <c r="I230" s="83"/>
      <c r="J230" s="83"/>
      <c r="K230" s="83"/>
      <c r="L230" s="83"/>
      <c r="M230" s="83"/>
      <c r="N230" s="83"/>
      <c r="O230" s="83"/>
      <c r="P230" s="83"/>
      <c r="Q230" s="83"/>
      <c r="R230" s="83"/>
      <c r="T230" s="4"/>
    </row>
    <row r="231" spans="4:20" ht="14.5">
      <c r="D231" s="43"/>
      <c r="G231" s="83"/>
      <c r="H231" s="83"/>
      <c r="I231" s="83"/>
      <c r="J231" s="83"/>
      <c r="K231" s="83"/>
      <c r="L231" s="83"/>
      <c r="M231" s="83"/>
      <c r="N231" s="83"/>
      <c r="O231" s="83"/>
      <c r="P231" s="83"/>
      <c r="Q231" s="83"/>
      <c r="R231" s="83"/>
      <c r="T231" s="4"/>
    </row>
    <row r="232" spans="4:20" ht="14.5">
      <c r="D232" s="43"/>
      <c r="G232" s="83"/>
      <c r="H232" s="83"/>
      <c r="I232" s="83"/>
      <c r="J232" s="83"/>
      <c r="K232" s="83"/>
      <c r="L232" s="83"/>
      <c r="M232" s="83"/>
      <c r="N232" s="83"/>
      <c r="O232" s="83"/>
      <c r="P232" s="83"/>
      <c r="Q232" s="83"/>
      <c r="R232" s="83"/>
      <c r="T232" s="4"/>
    </row>
    <row r="233" spans="4:20" ht="14.5">
      <c r="D233" s="43"/>
      <c r="G233" s="83"/>
      <c r="H233" s="83"/>
      <c r="I233" s="83"/>
      <c r="J233" s="83"/>
      <c r="K233" s="83"/>
      <c r="L233" s="83"/>
      <c r="M233" s="83"/>
      <c r="N233" s="83"/>
      <c r="O233" s="83"/>
      <c r="P233" s="83"/>
      <c r="Q233" s="83"/>
      <c r="R233" s="83"/>
      <c r="T233" s="4"/>
    </row>
    <row r="234" spans="4:20" ht="14.5">
      <c r="D234" s="43"/>
      <c r="G234" s="83"/>
      <c r="H234" s="83"/>
      <c r="I234" s="83"/>
      <c r="J234" s="83"/>
      <c r="K234" s="83"/>
      <c r="L234" s="83"/>
      <c r="M234" s="83"/>
      <c r="N234" s="83"/>
      <c r="O234" s="83"/>
      <c r="P234" s="83"/>
      <c r="Q234" s="83"/>
      <c r="R234" s="83"/>
      <c r="T234" s="4"/>
    </row>
    <row r="235" spans="4:20" ht="14.5">
      <c r="D235" s="43"/>
      <c r="G235" s="83"/>
      <c r="H235" s="83"/>
      <c r="I235" s="83"/>
      <c r="J235" s="83"/>
      <c r="K235" s="83"/>
      <c r="L235" s="83"/>
      <c r="M235" s="83"/>
      <c r="N235" s="83"/>
      <c r="O235" s="83"/>
      <c r="P235" s="83"/>
      <c r="Q235" s="83"/>
      <c r="R235" s="83"/>
      <c r="T235" s="4"/>
    </row>
    <row r="236" spans="4:20" ht="14.5">
      <c r="D236" s="43"/>
      <c r="G236" s="83"/>
      <c r="H236" s="83"/>
      <c r="I236" s="83"/>
      <c r="J236" s="83"/>
      <c r="K236" s="83"/>
      <c r="L236" s="83"/>
      <c r="M236" s="83"/>
      <c r="N236" s="83"/>
      <c r="O236" s="83"/>
      <c r="P236" s="83"/>
      <c r="Q236" s="83"/>
      <c r="R236" s="83"/>
      <c r="T236" s="4"/>
    </row>
    <row r="237" spans="4:20" ht="14.5">
      <c r="D237" s="43"/>
      <c r="G237" s="83"/>
      <c r="H237" s="83"/>
      <c r="I237" s="83"/>
      <c r="J237" s="83"/>
      <c r="K237" s="83"/>
      <c r="L237" s="83"/>
      <c r="M237" s="83"/>
      <c r="N237" s="83"/>
      <c r="O237" s="83"/>
      <c r="P237" s="83"/>
      <c r="Q237" s="83"/>
      <c r="R237" s="83"/>
      <c r="T237" s="4"/>
    </row>
    <row r="238" spans="4:20" ht="14.5">
      <c r="D238" s="43"/>
      <c r="G238" s="83"/>
      <c r="H238" s="83"/>
      <c r="I238" s="83"/>
      <c r="J238" s="83"/>
      <c r="K238" s="83"/>
      <c r="L238" s="83"/>
      <c r="M238" s="83"/>
      <c r="N238" s="83"/>
      <c r="O238" s="83"/>
      <c r="P238" s="83"/>
      <c r="Q238" s="83"/>
      <c r="R238" s="83"/>
      <c r="T238" s="4"/>
    </row>
    <row r="239" spans="4:20" ht="14.5">
      <c r="D239" s="43"/>
      <c r="G239" s="83"/>
      <c r="H239" s="83"/>
      <c r="I239" s="83"/>
      <c r="J239" s="83"/>
      <c r="K239" s="83"/>
      <c r="L239" s="83"/>
      <c r="M239" s="83"/>
      <c r="N239" s="83"/>
      <c r="O239" s="83"/>
      <c r="P239" s="83"/>
      <c r="Q239" s="83"/>
      <c r="R239" s="83"/>
      <c r="T239" s="4"/>
    </row>
    <row r="240" spans="4:20" ht="14.5">
      <c r="D240" s="43"/>
      <c r="G240" s="83"/>
      <c r="H240" s="83"/>
      <c r="I240" s="83"/>
      <c r="J240" s="83"/>
      <c r="K240" s="83"/>
      <c r="L240" s="83"/>
      <c r="M240" s="83"/>
      <c r="N240" s="83"/>
      <c r="O240" s="83"/>
      <c r="P240" s="83"/>
      <c r="Q240" s="83"/>
      <c r="R240" s="83"/>
      <c r="T240" s="4"/>
    </row>
    <row r="241" spans="4:20" ht="14.5">
      <c r="D241" s="43"/>
      <c r="G241" s="83"/>
      <c r="H241" s="83"/>
      <c r="I241" s="83"/>
      <c r="J241" s="83"/>
      <c r="K241" s="83"/>
      <c r="L241" s="83"/>
      <c r="M241" s="83"/>
      <c r="N241" s="83"/>
      <c r="O241" s="83"/>
      <c r="P241" s="83"/>
      <c r="Q241" s="83"/>
      <c r="R241" s="83"/>
      <c r="T241" s="4"/>
    </row>
    <row r="242" spans="4:20" ht="14.5">
      <c r="D242" s="43"/>
      <c r="G242" s="83"/>
      <c r="H242" s="83"/>
      <c r="I242" s="83"/>
      <c r="J242" s="83"/>
      <c r="K242" s="83"/>
      <c r="L242" s="83"/>
      <c r="M242" s="83"/>
      <c r="N242" s="83"/>
      <c r="O242" s="83"/>
      <c r="P242" s="83"/>
      <c r="Q242" s="83"/>
      <c r="R242" s="83"/>
      <c r="T242" s="4"/>
    </row>
    <row r="243" spans="4:20" ht="14.5">
      <c r="D243" s="43"/>
      <c r="G243" s="83"/>
      <c r="H243" s="83"/>
      <c r="I243" s="83"/>
      <c r="J243" s="83"/>
      <c r="K243" s="83"/>
      <c r="L243" s="83"/>
      <c r="M243" s="83"/>
      <c r="N243" s="83"/>
      <c r="O243" s="83"/>
      <c r="P243" s="83"/>
      <c r="Q243" s="83"/>
      <c r="R243" s="83"/>
      <c r="T243" s="4"/>
    </row>
    <row r="244" spans="4:20" ht="14.5">
      <c r="D244" s="43"/>
      <c r="G244" s="83"/>
      <c r="H244" s="83"/>
      <c r="I244" s="83"/>
      <c r="J244" s="83"/>
      <c r="K244" s="83"/>
      <c r="L244" s="83"/>
      <c r="M244" s="83"/>
      <c r="N244" s="83"/>
      <c r="O244" s="83"/>
      <c r="P244" s="83"/>
      <c r="Q244" s="83"/>
      <c r="R244" s="83"/>
      <c r="T244" s="4"/>
    </row>
    <row r="245" spans="4:20" ht="14.5">
      <c r="D245" s="43"/>
      <c r="G245" s="83"/>
      <c r="H245" s="83"/>
      <c r="I245" s="83"/>
      <c r="J245" s="83"/>
      <c r="K245" s="83"/>
      <c r="L245" s="83"/>
      <c r="M245" s="83"/>
      <c r="N245" s="83"/>
      <c r="O245" s="83"/>
      <c r="P245" s="83"/>
      <c r="Q245" s="83"/>
      <c r="R245" s="83"/>
      <c r="T245" s="4"/>
    </row>
    <row r="246" spans="4:20" ht="14.5">
      <c r="D246" s="43"/>
      <c r="G246" s="83"/>
      <c r="H246" s="83"/>
      <c r="I246" s="83"/>
      <c r="J246" s="83"/>
      <c r="K246" s="83"/>
      <c r="L246" s="83"/>
      <c r="M246" s="83"/>
      <c r="N246" s="83"/>
      <c r="O246" s="83"/>
      <c r="P246" s="83"/>
      <c r="Q246" s="83"/>
      <c r="R246" s="83"/>
      <c r="T246" s="4"/>
    </row>
    <row r="247" spans="4:20" ht="14.5">
      <c r="D247" s="43"/>
      <c r="G247" s="83"/>
      <c r="H247" s="83"/>
      <c r="I247" s="83"/>
      <c r="J247" s="83"/>
      <c r="K247" s="83"/>
      <c r="L247" s="83"/>
      <c r="M247" s="83"/>
      <c r="N247" s="83"/>
      <c r="O247" s="83"/>
      <c r="P247" s="83"/>
      <c r="Q247" s="83"/>
      <c r="R247" s="83"/>
      <c r="T247" s="4"/>
    </row>
    <row r="248" spans="4:20" ht="14.5">
      <c r="D248" s="43"/>
      <c r="G248" s="83"/>
      <c r="H248" s="83"/>
      <c r="I248" s="83"/>
      <c r="J248" s="83"/>
      <c r="K248" s="83"/>
      <c r="L248" s="83"/>
      <c r="M248" s="83"/>
      <c r="N248" s="83"/>
      <c r="O248" s="83"/>
      <c r="P248" s="83"/>
      <c r="Q248" s="83"/>
      <c r="R248" s="83"/>
      <c r="T248" s="4"/>
    </row>
    <row r="249" spans="4:20" ht="14.5">
      <c r="D249" s="43"/>
      <c r="G249" s="83"/>
      <c r="H249" s="83"/>
      <c r="I249" s="83"/>
      <c r="J249" s="83"/>
      <c r="K249" s="83"/>
      <c r="L249" s="83"/>
      <c r="M249" s="83"/>
      <c r="N249" s="83"/>
      <c r="O249" s="83"/>
      <c r="P249" s="83"/>
      <c r="Q249" s="83"/>
      <c r="R249" s="83"/>
      <c r="T249" s="4"/>
    </row>
    <row r="250" spans="4:20" ht="14.5">
      <c r="D250" s="43"/>
      <c r="G250" s="83"/>
      <c r="H250" s="83"/>
      <c r="I250" s="83"/>
      <c r="J250" s="83"/>
      <c r="K250" s="83"/>
      <c r="L250" s="83"/>
      <c r="M250" s="83"/>
      <c r="N250" s="83"/>
      <c r="O250" s="83"/>
      <c r="P250" s="83"/>
      <c r="Q250" s="83"/>
      <c r="R250" s="83"/>
      <c r="T250" s="4"/>
    </row>
    <row r="251" spans="4:20" ht="14.5">
      <c r="D251" s="43"/>
      <c r="G251" s="83"/>
      <c r="H251" s="83"/>
      <c r="I251" s="83"/>
      <c r="J251" s="83"/>
      <c r="K251" s="83"/>
      <c r="L251" s="83"/>
      <c r="M251" s="83"/>
      <c r="N251" s="83"/>
      <c r="O251" s="83"/>
      <c r="P251" s="83"/>
      <c r="Q251" s="83"/>
      <c r="R251" s="83"/>
      <c r="T251" s="4"/>
    </row>
    <row r="252" spans="4:20" ht="14.5">
      <c r="D252" s="43"/>
      <c r="G252" s="83"/>
      <c r="H252" s="83"/>
      <c r="I252" s="83"/>
      <c r="J252" s="83"/>
      <c r="K252" s="83"/>
      <c r="L252" s="83"/>
      <c r="M252" s="83"/>
      <c r="N252" s="83"/>
      <c r="O252" s="83"/>
      <c r="P252" s="83"/>
      <c r="Q252" s="83"/>
      <c r="R252" s="83"/>
      <c r="T252" s="4"/>
    </row>
    <row r="253" spans="4:20" ht="14.5">
      <c r="D253" s="43"/>
      <c r="G253" s="83"/>
      <c r="H253" s="83"/>
      <c r="I253" s="83"/>
      <c r="J253" s="83"/>
      <c r="K253" s="83"/>
      <c r="L253" s="83"/>
      <c r="M253" s="83"/>
      <c r="N253" s="83"/>
      <c r="O253" s="83"/>
      <c r="P253" s="83"/>
      <c r="Q253" s="83"/>
      <c r="R253" s="83"/>
      <c r="T253" s="4"/>
    </row>
    <row r="254" spans="4:20" ht="14.5">
      <c r="D254" s="43"/>
      <c r="G254" s="83"/>
      <c r="H254" s="83"/>
      <c r="I254" s="83"/>
      <c r="J254" s="83"/>
      <c r="K254" s="83"/>
      <c r="L254" s="83"/>
      <c r="M254" s="83"/>
      <c r="N254" s="83"/>
      <c r="O254" s="83"/>
      <c r="P254" s="83"/>
      <c r="Q254" s="83"/>
      <c r="R254" s="83"/>
      <c r="T254" s="4"/>
    </row>
    <row r="255" spans="4:20" ht="14.5">
      <c r="D255" s="43"/>
      <c r="G255" s="83"/>
      <c r="H255" s="83"/>
      <c r="I255" s="83"/>
      <c r="J255" s="83"/>
      <c r="K255" s="83"/>
      <c r="L255" s="83"/>
      <c r="M255" s="83"/>
      <c r="N255" s="83"/>
      <c r="O255" s="83"/>
      <c r="P255" s="83"/>
      <c r="Q255" s="83"/>
      <c r="R255" s="83"/>
      <c r="T255" s="4"/>
    </row>
    <row r="256" spans="4:20" ht="14.5">
      <c r="D256" s="43"/>
      <c r="G256" s="83"/>
      <c r="H256" s="83"/>
      <c r="I256" s="83"/>
      <c r="J256" s="83"/>
      <c r="K256" s="83"/>
      <c r="L256" s="83"/>
      <c r="M256" s="83"/>
      <c r="N256" s="83"/>
      <c r="O256" s="83"/>
      <c r="P256" s="83"/>
      <c r="Q256" s="83"/>
      <c r="R256" s="83"/>
      <c r="T256" s="4"/>
    </row>
    <row r="257" spans="4:20" ht="14.5">
      <c r="D257" s="43"/>
      <c r="G257" s="83"/>
      <c r="H257" s="83"/>
      <c r="I257" s="83"/>
      <c r="J257" s="83"/>
      <c r="K257" s="83"/>
      <c r="L257" s="83"/>
      <c r="M257" s="83"/>
      <c r="N257" s="83"/>
      <c r="O257" s="83"/>
      <c r="P257" s="83"/>
      <c r="Q257" s="83"/>
      <c r="R257" s="83"/>
      <c r="T257" s="4"/>
    </row>
    <row r="258" spans="4:20" ht="14.5">
      <c r="D258" s="43"/>
      <c r="G258" s="83"/>
      <c r="H258" s="83"/>
      <c r="I258" s="83"/>
      <c r="J258" s="83"/>
      <c r="K258" s="83"/>
      <c r="L258" s="83"/>
      <c r="M258" s="83"/>
      <c r="N258" s="83"/>
      <c r="O258" s="83"/>
      <c r="P258" s="83"/>
      <c r="Q258" s="83"/>
      <c r="R258" s="83"/>
      <c r="T258" s="4"/>
    </row>
    <row r="259" spans="4:20" ht="14.5">
      <c r="D259" s="43"/>
      <c r="G259" s="83"/>
      <c r="H259" s="83"/>
      <c r="I259" s="83"/>
      <c r="J259" s="83"/>
      <c r="K259" s="83"/>
      <c r="L259" s="83"/>
      <c r="M259" s="83"/>
      <c r="N259" s="83"/>
      <c r="O259" s="83"/>
      <c r="P259" s="83"/>
      <c r="Q259" s="83"/>
      <c r="R259" s="83"/>
      <c r="T259" s="4"/>
    </row>
    <row r="260" spans="4:20" ht="14.5">
      <c r="D260" s="43"/>
      <c r="G260" s="83"/>
      <c r="H260" s="83"/>
      <c r="I260" s="83"/>
      <c r="J260" s="83"/>
      <c r="K260" s="83"/>
      <c r="L260" s="83"/>
      <c r="M260" s="83"/>
      <c r="N260" s="83"/>
      <c r="O260" s="83"/>
      <c r="P260" s="83"/>
      <c r="Q260" s="83"/>
      <c r="R260" s="83"/>
      <c r="T260" s="4"/>
    </row>
    <row r="261" spans="4:20" ht="14.5">
      <c r="D261" s="43"/>
      <c r="G261" s="83"/>
      <c r="H261" s="83"/>
      <c r="I261" s="83"/>
      <c r="J261" s="83"/>
      <c r="K261" s="83"/>
      <c r="L261" s="83"/>
      <c r="M261" s="83"/>
      <c r="N261" s="83"/>
      <c r="O261" s="83"/>
      <c r="P261" s="83"/>
      <c r="Q261" s="83"/>
      <c r="R261" s="83"/>
      <c r="T261" s="4"/>
    </row>
    <row r="262" spans="4:20" ht="14.5">
      <c r="D262" s="43"/>
      <c r="G262" s="83"/>
      <c r="H262" s="83"/>
      <c r="I262" s="83"/>
      <c r="J262" s="83"/>
      <c r="K262" s="83"/>
      <c r="L262" s="83"/>
      <c r="M262" s="83"/>
      <c r="N262" s="83"/>
      <c r="O262" s="83"/>
      <c r="P262" s="83"/>
      <c r="Q262" s="83"/>
      <c r="R262" s="83"/>
      <c r="T262" s="4"/>
    </row>
    <row r="263" spans="4:20" ht="14.5">
      <c r="D263" s="43"/>
      <c r="G263" s="83"/>
      <c r="H263" s="83"/>
      <c r="I263" s="83"/>
      <c r="J263" s="83"/>
      <c r="K263" s="83"/>
      <c r="L263" s="83"/>
      <c r="M263" s="83"/>
      <c r="N263" s="83"/>
      <c r="O263" s="83"/>
      <c r="P263" s="83"/>
      <c r="Q263" s="83"/>
      <c r="R263" s="83"/>
      <c r="T263" s="4"/>
    </row>
    <row r="264" spans="4:20" ht="14.5">
      <c r="D264" s="43"/>
      <c r="G264" s="83"/>
      <c r="H264" s="83"/>
      <c r="I264" s="83"/>
      <c r="J264" s="83"/>
      <c r="K264" s="83"/>
      <c r="L264" s="83"/>
      <c r="M264" s="83"/>
      <c r="N264" s="83"/>
      <c r="O264" s="83"/>
      <c r="P264" s="83"/>
      <c r="Q264" s="83"/>
      <c r="R264" s="83"/>
      <c r="T264" s="4"/>
    </row>
    <row r="265" spans="4:20" ht="14.5">
      <c r="D265" s="43"/>
      <c r="G265" s="83"/>
      <c r="H265" s="83"/>
      <c r="I265" s="83"/>
      <c r="J265" s="83"/>
      <c r="K265" s="83"/>
      <c r="L265" s="83"/>
      <c r="M265" s="83"/>
      <c r="N265" s="83"/>
      <c r="O265" s="83"/>
      <c r="P265" s="83"/>
      <c r="Q265" s="83"/>
      <c r="R265" s="83"/>
      <c r="T265" s="4"/>
    </row>
    <row r="266" spans="4:20" ht="14.5">
      <c r="D266" s="43"/>
      <c r="G266" s="83"/>
      <c r="H266" s="83"/>
      <c r="I266" s="83"/>
      <c r="J266" s="83"/>
      <c r="K266" s="83"/>
      <c r="L266" s="83"/>
      <c r="M266" s="83"/>
      <c r="N266" s="83"/>
      <c r="O266" s="83"/>
      <c r="P266" s="83"/>
      <c r="Q266" s="83"/>
      <c r="R266" s="83"/>
      <c r="T266" s="4"/>
    </row>
    <row r="267" spans="4:20" ht="14.5">
      <c r="D267" s="43"/>
      <c r="G267" s="83"/>
      <c r="H267" s="83"/>
      <c r="I267" s="83"/>
      <c r="J267" s="83"/>
      <c r="K267" s="83"/>
      <c r="L267" s="83"/>
      <c r="M267" s="83"/>
      <c r="N267" s="83"/>
      <c r="O267" s="83"/>
      <c r="P267" s="83"/>
      <c r="Q267" s="83"/>
      <c r="R267" s="83"/>
      <c r="T267" s="4"/>
    </row>
    <row r="268" spans="4:20" ht="14.5">
      <c r="D268" s="43"/>
      <c r="G268" s="83"/>
      <c r="H268" s="83"/>
      <c r="I268" s="83"/>
      <c r="J268" s="83"/>
      <c r="K268" s="83"/>
      <c r="L268" s="83"/>
      <c r="M268" s="83"/>
      <c r="N268" s="83"/>
      <c r="O268" s="83"/>
      <c r="P268" s="83"/>
      <c r="Q268" s="83"/>
      <c r="R268" s="83"/>
      <c r="T268" s="4"/>
    </row>
    <row r="269" spans="4:20" ht="14.5">
      <c r="D269" s="43"/>
      <c r="G269" s="83"/>
      <c r="H269" s="83"/>
      <c r="I269" s="83"/>
      <c r="J269" s="83"/>
      <c r="K269" s="83"/>
      <c r="L269" s="83"/>
      <c r="M269" s="83"/>
      <c r="N269" s="83"/>
      <c r="O269" s="83"/>
      <c r="P269" s="83"/>
      <c r="Q269" s="83"/>
      <c r="R269" s="83"/>
      <c r="T269" s="4"/>
    </row>
    <row r="270" spans="4:20" ht="14.5">
      <c r="D270" s="43"/>
      <c r="G270" s="83"/>
      <c r="H270" s="83"/>
      <c r="I270" s="83"/>
      <c r="J270" s="83"/>
      <c r="K270" s="83"/>
      <c r="L270" s="83"/>
      <c r="M270" s="83"/>
      <c r="N270" s="83"/>
      <c r="O270" s="83"/>
      <c r="P270" s="83"/>
      <c r="Q270" s="83"/>
      <c r="R270" s="83"/>
      <c r="T270" s="4"/>
    </row>
    <row r="271" spans="4:20" ht="14.5">
      <c r="D271" s="43"/>
      <c r="G271" s="83"/>
      <c r="H271" s="83"/>
      <c r="I271" s="83"/>
      <c r="J271" s="83"/>
      <c r="K271" s="83"/>
      <c r="L271" s="83"/>
      <c r="M271" s="83"/>
      <c r="N271" s="83"/>
      <c r="O271" s="83"/>
      <c r="P271" s="83"/>
      <c r="Q271" s="83"/>
      <c r="R271" s="83"/>
      <c r="T271" s="4"/>
    </row>
    <row r="272" spans="4:20" ht="14.5">
      <c r="D272" s="43"/>
      <c r="G272" s="83"/>
      <c r="H272" s="83"/>
      <c r="I272" s="83"/>
      <c r="J272" s="83"/>
      <c r="K272" s="83"/>
      <c r="L272" s="83"/>
      <c r="M272" s="83"/>
      <c r="N272" s="83"/>
      <c r="O272" s="83"/>
      <c r="P272" s="83"/>
      <c r="Q272" s="83"/>
      <c r="R272" s="83"/>
      <c r="T272" s="4"/>
    </row>
    <row r="273" spans="4:20" ht="14.5">
      <c r="D273" s="43"/>
      <c r="G273" s="83"/>
      <c r="H273" s="83"/>
      <c r="I273" s="83"/>
      <c r="J273" s="83"/>
      <c r="K273" s="83"/>
      <c r="L273" s="83"/>
      <c r="M273" s="83"/>
      <c r="N273" s="83"/>
      <c r="O273" s="83"/>
      <c r="P273" s="83"/>
      <c r="Q273" s="83"/>
      <c r="R273" s="83"/>
      <c r="T273" s="4"/>
    </row>
    <row r="274" spans="4:20" ht="14.5">
      <c r="D274" s="43"/>
      <c r="G274" s="83"/>
      <c r="H274" s="83"/>
      <c r="I274" s="83"/>
      <c r="J274" s="83"/>
      <c r="K274" s="83"/>
      <c r="L274" s="83"/>
      <c r="M274" s="83"/>
      <c r="N274" s="83"/>
      <c r="O274" s="83"/>
      <c r="P274" s="83"/>
      <c r="Q274" s="83"/>
      <c r="R274" s="83"/>
      <c r="T274" s="4"/>
    </row>
    <row r="275" spans="4:20" ht="14.5">
      <c r="D275" s="43"/>
      <c r="G275" s="83"/>
      <c r="H275" s="83"/>
      <c r="I275" s="83"/>
      <c r="J275" s="83"/>
      <c r="K275" s="83"/>
      <c r="L275" s="83"/>
      <c r="M275" s="83"/>
      <c r="N275" s="83"/>
      <c r="O275" s="83"/>
      <c r="P275" s="83"/>
      <c r="Q275" s="83"/>
      <c r="R275" s="83"/>
      <c r="T275" s="4"/>
    </row>
    <row r="276" spans="4:20" ht="14.5">
      <c r="D276" s="43"/>
      <c r="G276" s="83"/>
      <c r="H276" s="83"/>
      <c r="I276" s="83"/>
      <c r="J276" s="83"/>
      <c r="K276" s="83"/>
      <c r="L276" s="83"/>
      <c r="M276" s="83"/>
      <c r="N276" s="83"/>
      <c r="O276" s="83"/>
      <c r="P276" s="83"/>
      <c r="Q276" s="83"/>
      <c r="R276" s="83"/>
      <c r="T276" s="4"/>
    </row>
    <row r="277" spans="4:20" ht="14.5">
      <c r="D277" s="43"/>
      <c r="G277" s="83"/>
      <c r="H277" s="83"/>
      <c r="I277" s="83"/>
      <c r="J277" s="83"/>
      <c r="K277" s="83"/>
      <c r="L277" s="83"/>
      <c r="M277" s="83"/>
      <c r="N277" s="83"/>
      <c r="O277" s="83"/>
      <c r="P277" s="83"/>
      <c r="Q277" s="83"/>
      <c r="R277" s="83"/>
      <c r="T277" s="4"/>
    </row>
    <row r="278" spans="4:20" ht="14.5">
      <c r="D278" s="43"/>
      <c r="G278" s="83"/>
      <c r="H278" s="83"/>
      <c r="I278" s="83"/>
      <c r="J278" s="83"/>
      <c r="K278" s="83"/>
      <c r="L278" s="83"/>
      <c r="M278" s="83"/>
      <c r="N278" s="83"/>
      <c r="O278" s="83"/>
      <c r="P278" s="83"/>
      <c r="Q278" s="83"/>
      <c r="R278" s="83"/>
      <c r="T278" s="4"/>
    </row>
    <row r="279" spans="4:20" ht="14.5">
      <c r="D279" s="43"/>
      <c r="G279" s="83"/>
      <c r="H279" s="83"/>
      <c r="I279" s="83"/>
      <c r="J279" s="83"/>
      <c r="K279" s="83"/>
      <c r="L279" s="83"/>
      <c r="M279" s="83"/>
      <c r="N279" s="83"/>
      <c r="O279" s="83"/>
      <c r="P279" s="83"/>
      <c r="Q279" s="83"/>
      <c r="R279" s="83"/>
      <c r="T279" s="4"/>
    </row>
    <row r="280" spans="4:20" ht="14.5">
      <c r="D280" s="43"/>
      <c r="G280" s="83"/>
      <c r="H280" s="83"/>
      <c r="I280" s="83"/>
      <c r="J280" s="83"/>
      <c r="K280" s="83"/>
      <c r="L280" s="83"/>
      <c r="M280" s="83"/>
      <c r="N280" s="83"/>
      <c r="O280" s="83"/>
      <c r="P280" s="83"/>
      <c r="Q280" s="83"/>
      <c r="R280" s="83"/>
      <c r="T280" s="4"/>
    </row>
    <row r="281" spans="4:20" ht="14.5">
      <c r="D281" s="43"/>
      <c r="G281" s="83"/>
      <c r="H281" s="83"/>
      <c r="I281" s="83"/>
      <c r="J281" s="83"/>
      <c r="K281" s="83"/>
      <c r="L281" s="83"/>
      <c r="M281" s="83"/>
      <c r="N281" s="83"/>
      <c r="O281" s="83"/>
      <c r="P281" s="83"/>
      <c r="Q281" s="83"/>
      <c r="R281" s="83"/>
      <c r="T281" s="4"/>
    </row>
    <row r="282" spans="4:20" ht="14.5">
      <c r="D282" s="43"/>
      <c r="G282" s="83"/>
      <c r="H282" s="83"/>
      <c r="I282" s="83"/>
      <c r="J282" s="83"/>
      <c r="K282" s="83"/>
      <c r="L282" s="83"/>
      <c r="M282" s="83"/>
      <c r="N282" s="83"/>
      <c r="O282" s="83"/>
      <c r="P282" s="83"/>
      <c r="Q282" s="83"/>
      <c r="R282" s="83"/>
      <c r="T282" s="4"/>
    </row>
    <row r="283" spans="4:20" ht="14.5">
      <c r="D283" s="43"/>
      <c r="G283" s="83"/>
      <c r="H283" s="83"/>
      <c r="I283" s="83"/>
      <c r="J283" s="83"/>
      <c r="K283" s="83"/>
      <c r="L283" s="83"/>
      <c r="M283" s="83"/>
      <c r="N283" s="83"/>
      <c r="O283" s="83"/>
      <c r="P283" s="83"/>
      <c r="Q283" s="83"/>
      <c r="R283" s="83"/>
      <c r="T283" s="4"/>
    </row>
    <row r="284" spans="4:20" ht="14.5">
      <c r="D284" s="43"/>
      <c r="G284" s="83"/>
      <c r="H284" s="83"/>
      <c r="I284" s="83"/>
      <c r="J284" s="83"/>
      <c r="K284" s="83"/>
      <c r="L284" s="83"/>
      <c r="M284" s="83"/>
      <c r="N284" s="83"/>
      <c r="O284" s="83"/>
      <c r="P284" s="83"/>
      <c r="Q284" s="83"/>
      <c r="R284" s="83"/>
      <c r="T284" s="4"/>
    </row>
    <row r="285" spans="4:20" ht="14.5">
      <c r="D285" s="43"/>
      <c r="G285" s="83"/>
      <c r="H285" s="83"/>
      <c r="I285" s="83"/>
      <c r="J285" s="83"/>
      <c r="K285" s="83"/>
      <c r="L285" s="83"/>
      <c r="M285" s="83"/>
      <c r="N285" s="83"/>
      <c r="O285" s="83"/>
      <c r="P285" s="83"/>
      <c r="Q285" s="83"/>
      <c r="R285" s="83"/>
      <c r="T285" s="4"/>
    </row>
    <row r="286" spans="4:20" ht="14.5">
      <c r="D286" s="43"/>
      <c r="G286" s="83"/>
      <c r="H286" s="83"/>
      <c r="I286" s="83"/>
      <c r="J286" s="83"/>
      <c r="K286" s="83"/>
      <c r="L286" s="83"/>
      <c r="M286" s="83"/>
      <c r="N286" s="83"/>
      <c r="O286" s="83"/>
      <c r="P286" s="83"/>
      <c r="Q286" s="83"/>
      <c r="R286" s="83"/>
      <c r="T286" s="4"/>
    </row>
    <row r="287" spans="4:20" ht="14.5">
      <c r="D287" s="43"/>
      <c r="G287" s="83"/>
      <c r="H287" s="83"/>
      <c r="I287" s="83"/>
      <c r="J287" s="83"/>
      <c r="K287" s="83"/>
      <c r="L287" s="83"/>
      <c r="M287" s="83"/>
      <c r="N287" s="83"/>
      <c r="O287" s="83"/>
      <c r="P287" s="83"/>
      <c r="Q287" s="83"/>
      <c r="R287" s="83"/>
      <c r="T287" s="4"/>
    </row>
    <row r="288" spans="4:20" ht="14.5">
      <c r="D288" s="43"/>
      <c r="G288" s="83"/>
      <c r="H288" s="83"/>
      <c r="I288" s="83"/>
      <c r="J288" s="83"/>
      <c r="K288" s="83"/>
      <c r="L288" s="83"/>
      <c r="M288" s="83"/>
      <c r="N288" s="83"/>
      <c r="O288" s="83"/>
      <c r="P288" s="83"/>
      <c r="Q288" s="83"/>
      <c r="R288" s="83"/>
      <c r="T288" s="4"/>
    </row>
    <row r="289" spans="4:20" ht="14.5">
      <c r="D289" s="43"/>
      <c r="G289" s="83"/>
      <c r="H289" s="83"/>
      <c r="I289" s="83"/>
      <c r="J289" s="83"/>
      <c r="K289" s="83"/>
      <c r="L289" s="83"/>
      <c r="M289" s="83"/>
      <c r="N289" s="83"/>
      <c r="O289" s="83"/>
      <c r="P289" s="83"/>
      <c r="Q289" s="83"/>
      <c r="R289" s="83"/>
      <c r="T289" s="4"/>
    </row>
    <row r="290" spans="4:20" ht="14.5">
      <c r="D290" s="43"/>
      <c r="G290" s="83"/>
      <c r="H290" s="83"/>
      <c r="I290" s="83"/>
      <c r="J290" s="83"/>
      <c r="K290" s="83"/>
      <c r="L290" s="83"/>
      <c r="M290" s="83"/>
      <c r="N290" s="83"/>
      <c r="O290" s="83"/>
      <c r="P290" s="83"/>
      <c r="Q290" s="83"/>
      <c r="R290" s="83"/>
      <c r="T290" s="4"/>
    </row>
    <row r="291" spans="4:20" ht="14.5">
      <c r="D291" s="43"/>
      <c r="G291" s="83"/>
      <c r="H291" s="83"/>
      <c r="I291" s="83"/>
      <c r="J291" s="83"/>
      <c r="K291" s="83"/>
      <c r="L291" s="83"/>
      <c r="M291" s="83"/>
      <c r="N291" s="83"/>
      <c r="O291" s="83"/>
      <c r="P291" s="83"/>
      <c r="Q291" s="83"/>
      <c r="R291" s="83"/>
      <c r="T291" s="4"/>
    </row>
    <row r="292" spans="4:20" ht="14.5">
      <c r="D292" s="43"/>
      <c r="G292" s="83"/>
      <c r="H292" s="83"/>
      <c r="I292" s="83"/>
      <c r="J292" s="83"/>
      <c r="K292" s="83"/>
      <c r="L292" s="83"/>
      <c r="M292" s="83"/>
      <c r="N292" s="83"/>
      <c r="O292" s="83"/>
      <c r="P292" s="83"/>
      <c r="Q292" s="83"/>
      <c r="R292" s="83"/>
      <c r="T292" s="4"/>
    </row>
    <row r="293" spans="4:20" ht="14.5">
      <c r="D293" s="43"/>
      <c r="G293" s="83"/>
      <c r="H293" s="83"/>
      <c r="I293" s="83"/>
      <c r="J293" s="83"/>
      <c r="K293" s="83"/>
      <c r="L293" s="83"/>
      <c r="M293" s="83"/>
      <c r="N293" s="83"/>
      <c r="O293" s="83"/>
      <c r="P293" s="83"/>
      <c r="Q293" s="83"/>
      <c r="R293" s="83"/>
      <c r="T293" s="4"/>
    </row>
    <row r="294" spans="4:20" ht="14.5">
      <c r="D294" s="43"/>
      <c r="G294" s="83"/>
      <c r="H294" s="83"/>
      <c r="I294" s="83"/>
      <c r="J294" s="83"/>
      <c r="K294" s="83"/>
      <c r="L294" s="83"/>
      <c r="M294" s="83"/>
      <c r="N294" s="83"/>
      <c r="O294" s="83"/>
      <c r="P294" s="83"/>
      <c r="Q294" s="83"/>
      <c r="R294" s="83"/>
      <c r="T294" s="4"/>
    </row>
    <row r="295" spans="4:20" ht="14.5">
      <c r="D295" s="43"/>
      <c r="G295" s="83"/>
      <c r="H295" s="83"/>
      <c r="I295" s="83"/>
      <c r="J295" s="83"/>
      <c r="K295" s="83"/>
      <c r="L295" s="83"/>
      <c r="M295" s="83"/>
      <c r="N295" s="83"/>
      <c r="O295" s="83"/>
      <c r="P295" s="83"/>
      <c r="Q295" s="83"/>
      <c r="R295" s="83"/>
      <c r="T295" s="4"/>
    </row>
    <row r="296" spans="4:20" ht="14.5">
      <c r="D296" s="43"/>
      <c r="G296" s="83"/>
      <c r="H296" s="83"/>
      <c r="I296" s="83"/>
      <c r="J296" s="83"/>
      <c r="K296" s="83"/>
      <c r="L296" s="83"/>
      <c r="M296" s="83"/>
      <c r="N296" s="83"/>
      <c r="O296" s="83"/>
      <c r="P296" s="83"/>
      <c r="Q296" s="83"/>
      <c r="R296" s="83"/>
      <c r="T296" s="4"/>
    </row>
    <row r="297" spans="4:20" ht="14.5">
      <c r="D297" s="43"/>
      <c r="G297" s="83"/>
      <c r="H297" s="83"/>
      <c r="I297" s="83"/>
      <c r="J297" s="83"/>
      <c r="K297" s="83"/>
      <c r="L297" s="83"/>
      <c r="M297" s="83"/>
      <c r="N297" s="83"/>
      <c r="O297" s="83"/>
      <c r="P297" s="83"/>
      <c r="Q297" s="83"/>
      <c r="R297" s="83"/>
      <c r="T297" s="4"/>
    </row>
    <row r="298" spans="4:20" ht="14.5">
      <c r="D298" s="43"/>
      <c r="G298" s="83"/>
      <c r="H298" s="83"/>
      <c r="I298" s="83"/>
      <c r="J298" s="83"/>
      <c r="K298" s="83"/>
      <c r="L298" s="83"/>
      <c r="M298" s="83"/>
      <c r="N298" s="83"/>
      <c r="O298" s="83"/>
      <c r="P298" s="83"/>
      <c r="Q298" s="83"/>
      <c r="R298" s="83"/>
      <c r="T298" s="4"/>
    </row>
    <row r="299" spans="4:20" ht="14.5">
      <c r="D299" s="43"/>
      <c r="G299" s="83"/>
      <c r="H299" s="83"/>
      <c r="I299" s="83"/>
      <c r="J299" s="83"/>
      <c r="K299" s="83"/>
      <c r="L299" s="83"/>
      <c r="M299" s="83"/>
      <c r="N299" s="83"/>
      <c r="O299" s="83"/>
      <c r="P299" s="83"/>
      <c r="Q299" s="83"/>
      <c r="R299" s="83"/>
      <c r="T299" s="4"/>
    </row>
    <row r="300" spans="4:20" ht="14.5">
      <c r="D300" s="43"/>
      <c r="G300" s="83"/>
      <c r="H300" s="83"/>
      <c r="I300" s="83"/>
      <c r="J300" s="83"/>
      <c r="K300" s="83"/>
      <c r="L300" s="83"/>
      <c r="M300" s="83"/>
      <c r="N300" s="83"/>
      <c r="O300" s="83"/>
      <c r="P300" s="83"/>
      <c r="Q300" s="83"/>
      <c r="R300" s="83"/>
      <c r="T300" s="4"/>
    </row>
    <row r="301" spans="4:20" ht="14.5">
      <c r="D301" s="43"/>
      <c r="G301" s="83"/>
      <c r="H301" s="83"/>
      <c r="I301" s="83"/>
      <c r="J301" s="83"/>
      <c r="K301" s="83"/>
      <c r="L301" s="83"/>
      <c r="M301" s="83"/>
      <c r="N301" s="83"/>
      <c r="O301" s="83"/>
      <c r="P301" s="83"/>
      <c r="Q301" s="83"/>
      <c r="R301" s="83"/>
      <c r="T301" s="4"/>
    </row>
    <row r="302" spans="4:20" ht="14.5">
      <c r="D302" s="43"/>
      <c r="G302" s="83"/>
      <c r="H302" s="83"/>
      <c r="I302" s="83"/>
      <c r="J302" s="83"/>
      <c r="K302" s="83"/>
      <c r="L302" s="83"/>
      <c r="M302" s="83"/>
      <c r="N302" s="83"/>
      <c r="O302" s="83"/>
      <c r="P302" s="83"/>
      <c r="Q302" s="83"/>
      <c r="R302" s="83"/>
      <c r="T302" s="4"/>
    </row>
    <row r="303" spans="4:20" ht="14.5">
      <c r="D303" s="43"/>
      <c r="G303" s="83"/>
      <c r="H303" s="83"/>
      <c r="I303" s="83"/>
      <c r="J303" s="83"/>
      <c r="K303" s="83"/>
      <c r="L303" s="83"/>
      <c r="M303" s="83"/>
      <c r="N303" s="83"/>
      <c r="O303" s="83"/>
      <c r="P303" s="83"/>
      <c r="Q303" s="83"/>
      <c r="R303" s="83"/>
      <c r="T303" s="4"/>
    </row>
    <row r="304" spans="4:20" ht="14.5">
      <c r="D304" s="43"/>
      <c r="G304" s="83"/>
      <c r="H304" s="83"/>
      <c r="I304" s="83"/>
      <c r="J304" s="83"/>
      <c r="K304" s="83"/>
      <c r="L304" s="83"/>
      <c r="M304" s="83"/>
      <c r="N304" s="83"/>
      <c r="O304" s="83"/>
      <c r="P304" s="83"/>
      <c r="Q304" s="83"/>
      <c r="R304" s="83"/>
      <c r="T304" s="4"/>
    </row>
    <row r="305" spans="4:20" ht="14.5">
      <c r="D305" s="43"/>
      <c r="G305" s="83"/>
      <c r="H305" s="83"/>
      <c r="I305" s="83"/>
      <c r="J305" s="83"/>
      <c r="K305" s="83"/>
      <c r="L305" s="83"/>
      <c r="M305" s="83"/>
      <c r="N305" s="83"/>
      <c r="O305" s="83"/>
      <c r="P305" s="83"/>
      <c r="Q305" s="83"/>
      <c r="R305" s="83"/>
      <c r="T305" s="4"/>
    </row>
    <row r="306" spans="4:20" ht="14.5">
      <c r="D306" s="43"/>
      <c r="G306" s="83"/>
      <c r="H306" s="83"/>
      <c r="I306" s="83"/>
      <c r="J306" s="83"/>
      <c r="K306" s="83"/>
      <c r="L306" s="83"/>
      <c r="M306" s="83"/>
      <c r="N306" s="83"/>
      <c r="O306" s="83"/>
      <c r="P306" s="83"/>
      <c r="Q306" s="83"/>
      <c r="R306" s="83"/>
      <c r="T306" s="4"/>
    </row>
    <row r="307" spans="4:20" ht="14.5">
      <c r="D307" s="43"/>
      <c r="G307" s="83"/>
      <c r="H307" s="83"/>
      <c r="I307" s="83"/>
      <c r="J307" s="83"/>
      <c r="K307" s="83"/>
      <c r="L307" s="83"/>
      <c r="M307" s="83"/>
      <c r="N307" s="83"/>
      <c r="O307" s="83"/>
      <c r="P307" s="83"/>
      <c r="Q307" s="83"/>
      <c r="R307" s="83"/>
      <c r="T307" s="4"/>
    </row>
    <row r="308" spans="4:20" ht="14.5">
      <c r="D308" s="43"/>
      <c r="G308" s="83"/>
      <c r="H308" s="83"/>
      <c r="I308" s="83"/>
      <c r="J308" s="83"/>
      <c r="K308" s="83"/>
      <c r="L308" s="83"/>
      <c r="M308" s="83"/>
      <c r="N308" s="83"/>
      <c r="O308" s="83"/>
      <c r="P308" s="83"/>
      <c r="Q308" s="83"/>
      <c r="R308" s="83"/>
      <c r="T308" s="4"/>
    </row>
    <row r="309" spans="4:20" ht="14.5">
      <c r="D309" s="43"/>
      <c r="G309" s="83"/>
      <c r="H309" s="83"/>
      <c r="I309" s="83"/>
      <c r="J309" s="83"/>
      <c r="K309" s="83"/>
      <c r="L309" s="83"/>
      <c r="M309" s="83"/>
      <c r="N309" s="83"/>
      <c r="O309" s="83"/>
      <c r="P309" s="83"/>
      <c r="Q309" s="83"/>
      <c r="R309" s="83"/>
      <c r="T309" s="4"/>
    </row>
    <row r="310" spans="4:20" ht="14.5">
      <c r="D310" s="43"/>
      <c r="G310" s="83"/>
      <c r="H310" s="83"/>
      <c r="I310" s="83"/>
      <c r="J310" s="83"/>
      <c r="K310" s="83"/>
      <c r="L310" s="83"/>
      <c r="M310" s="83"/>
      <c r="N310" s="83"/>
      <c r="O310" s="83"/>
      <c r="P310" s="83"/>
      <c r="Q310" s="83"/>
      <c r="R310" s="83"/>
      <c r="T310" s="4"/>
    </row>
    <row r="311" spans="4:20" ht="14.5">
      <c r="D311" s="43"/>
      <c r="G311" s="83"/>
      <c r="H311" s="83"/>
      <c r="I311" s="83"/>
      <c r="J311" s="83"/>
      <c r="K311" s="83"/>
      <c r="L311" s="83"/>
      <c r="M311" s="83"/>
      <c r="N311" s="83"/>
      <c r="O311" s="83"/>
      <c r="P311" s="83"/>
      <c r="Q311" s="83"/>
      <c r="R311" s="83"/>
      <c r="T311" s="4"/>
    </row>
    <row r="312" spans="4:20" ht="14.5">
      <c r="D312" s="43"/>
      <c r="G312" s="83"/>
      <c r="H312" s="83"/>
      <c r="I312" s="83"/>
      <c r="J312" s="83"/>
      <c r="K312" s="83"/>
      <c r="L312" s="83"/>
      <c r="M312" s="83"/>
      <c r="N312" s="83"/>
      <c r="O312" s="83"/>
      <c r="P312" s="83"/>
      <c r="Q312" s="83"/>
      <c r="R312" s="83"/>
      <c r="T312" s="4"/>
    </row>
    <row r="313" spans="4:20" ht="14.5">
      <c r="D313" s="43"/>
      <c r="G313" s="83"/>
      <c r="H313" s="83"/>
      <c r="I313" s="83"/>
      <c r="J313" s="83"/>
      <c r="K313" s="83"/>
      <c r="L313" s="83"/>
      <c r="M313" s="83"/>
      <c r="N313" s="83"/>
      <c r="O313" s="83"/>
      <c r="P313" s="83"/>
      <c r="Q313" s="83"/>
      <c r="R313" s="83"/>
      <c r="T313" s="4"/>
    </row>
    <row r="314" spans="4:20" ht="14.5">
      <c r="D314" s="43"/>
      <c r="G314" s="83"/>
      <c r="H314" s="83"/>
      <c r="I314" s="83"/>
      <c r="J314" s="83"/>
      <c r="K314" s="83"/>
      <c r="L314" s="83"/>
      <c r="M314" s="83"/>
      <c r="N314" s="83"/>
      <c r="O314" s="83"/>
      <c r="P314" s="83"/>
      <c r="Q314" s="83"/>
      <c r="R314" s="83"/>
      <c r="T314" s="4"/>
    </row>
    <row r="315" spans="4:20" ht="14.5">
      <c r="D315" s="43"/>
      <c r="G315" s="83"/>
      <c r="H315" s="83"/>
      <c r="I315" s="83"/>
      <c r="J315" s="83"/>
      <c r="K315" s="83"/>
      <c r="L315" s="83"/>
      <c r="M315" s="83"/>
      <c r="N315" s="83"/>
      <c r="O315" s="83"/>
      <c r="P315" s="83"/>
      <c r="Q315" s="83"/>
      <c r="R315" s="83"/>
      <c r="T315" s="4"/>
    </row>
    <row r="316" spans="4:20" ht="14.5">
      <c r="D316" s="43"/>
      <c r="G316" s="83"/>
      <c r="H316" s="83"/>
      <c r="I316" s="83"/>
      <c r="J316" s="83"/>
      <c r="K316" s="83"/>
      <c r="L316" s="83"/>
      <c r="M316" s="83"/>
      <c r="N316" s="83"/>
      <c r="O316" s="83"/>
      <c r="P316" s="83"/>
      <c r="Q316" s="83"/>
      <c r="R316" s="83"/>
      <c r="T316" s="4"/>
    </row>
    <row r="317" spans="4:20" ht="14.5">
      <c r="D317" s="43"/>
      <c r="G317" s="83"/>
      <c r="H317" s="83"/>
      <c r="I317" s="83"/>
      <c r="J317" s="83"/>
      <c r="K317" s="83"/>
      <c r="L317" s="83"/>
      <c r="M317" s="83"/>
      <c r="N317" s="83"/>
      <c r="O317" s="83"/>
      <c r="P317" s="83"/>
      <c r="Q317" s="83"/>
      <c r="R317" s="83"/>
      <c r="T317" s="4"/>
    </row>
    <row r="318" spans="4:20" ht="14.5">
      <c r="D318" s="43"/>
      <c r="G318" s="83"/>
      <c r="H318" s="83"/>
      <c r="I318" s="83"/>
      <c r="J318" s="83"/>
      <c r="K318" s="83"/>
      <c r="L318" s="83"/>
      <c r="M318" s="83"/>
      <c r="N318" s="83"/>
      <c r="O318" s="83"/>
      <c r="P318" s="83"/>
      <c r="Q318" s="83"/>
      <c r="R318" s="83"/>
      <c r="T318" s="4"/>
    </row>
    <row r="319" spans="4:20" ht="14.5">
      <c r="D319" s="43"/>
      <c r="G319" s="83"/>
      <c r="H319" s="83"/>
      <c r="I319" s="83"/>
      <c r="J319" s="83"/>
      <c r="K319" s="83"/>
      <c r="L319" s="83"/>
      <c r="M319" s="83"/>
      <c r="N319" s="83"/>
      <c r="O319" s="83"/>
      <c r="P319" s="83"/>
      <c r="Q319" s="83"/>
      <c r="R319" s="83"/>
      <c r="T319" s="4"/>
    </row>
    <row r="320" spans="4:20" ht="14.5">
      <c r="D320" s="43"/>
      <c r="G320" s="83"/>
      <c r="H320" s="83"/>
      <c r="I320" s="83"/>
      <c r="J320" s="83"/>
      <c r="K320" s="83"/>
      <c r="L320" s="83"/>
      <c r="M320" s="83"/>
      <c r="N320" s="83"/>
      <c r="O320" s="83"/>
      <c r="P320" s="83"/>
      <c r="Q320" s="83"/>
      <c r="R320" s="83"/>
      <c r="T320" s="4"/>
    </row>
    <row r="321" spans="4:20" ht="14.5">
      <c r="D321" s="43"/>
      <c r="G321" s="83"/>
      <c r="H321" s="83"/>
      <c r="I321" s="83"/>
      <c r="J321" s="83"/>
      <c r="K321" s="83"/>
      <c r="L321" s="83"/>
      <c r="M321" s="83"/>
      <c r="N321" s="83"/>
      <c r="O321" s="83"/>
      <c r="P321" s="83"/>
      <c r="Q321" s="83"/>
      <c r="R321" s="83"/>
      <c r="T321" s="4"/>
    </row>
    <row r="322" spans="4:20" ht="14.5">
      <c r="D322" s="43"/>
      <c r="G322" s="83"/>
      <c r="H322" s="83"/>
      <c r="I322" s="83"/>
      <c r="J322" s="83"/>
      <c r="K322" s="83"/>
      <c r="L322" s="83"/>
      <c r="M322" s="83"/>
      <c r="N322" s="83"/>
      <c r="O322" s="83"/>
      <c r="P322" s="83"/>
      <c r="Q322" s="83"/>
      <c r="R322" s="83"/>
      <c r="T322" s="4"/>
    </row>
    <row r="323" spans="4:20" ht="14.5">
      <c r="D323" s="43"/>
      <c r="G323" s="83"/>
      <c r="H323" s="83"/>
      <c r="I323" s="83"/>
      <c r="J323" s="83"/>
      <c r="K323" s="83"/>
      <c r="L323" s="83"/>
      <c r="M323" s="83"/>
      <c r="N323" s="83"/>
      <c r="O323" s="83"/>
      <c r="P323" s="83"/>
      <c r="Q323" s="83"/>
      <c r="R323" s="83"/>
      <c r="T323" s="4"/>
    </row>
    <row r="324" spans="4:20" ht="14.5">
      <c r="D324" s="43"/>
      <c r="G324" s="83"/>
      <c r="H324" s="83"/>
      <c r="I324" s="83"/>
      <c r="J324" s="83"/>
      <c r="K324" s="83"/>
      <c r="L324" s="83"/>
      <c r="M324" s="83"/>
      <c r="N324" s="83"/>
      <c r="O324" s="83"/>
      <c r="P324" s="83"/>
      <c r="Q324" s="83"/>
      <c r="R324" s="83"/>
      <c r="T324" s="4"/>
    </row>
    <row r="325" spans="4:20" ht="14.5">
      <c r="D325" s="43"/>
      <c r="G325" s="83"/>
      <c r="H325" s="83"/>
      <c r="I325" s="83"/>
      <c r="J325" s="83"/>
      <c r="K325" s="83"/>
      <c r="L325" s="83"/>
      <c r="M325" s="83"/>
      <c r="N325" s="83"/>
      <c r="O325" s="83"/>
      <c r="P325" s="83"/>
      <c r="Q325" s="83"/>
      <c r="R325" s="83"/>
      <c r="T325" s="4"/>
    </row>
    <row r="326" spans="4:20" ht="14.5">
      <c r="D326" s="43"/>
      <c r="G326" s="83"/>
      <c r="H326" s="83"/>
      <c r="I326" s="83"/>
      <c r="J326" s="83"/>
      <c r="K326" s="83"/>
      <c r="L326" s="83"/>
      <c r="M326" s="83"/>
      <c r="N326" s="83"/>
      <c r="O326" s="83"/>
      <c r="P326" s="83"/>
      <c r="Q326" s="83"/>
      <c r="R326" s="83"/>
      <c r="T326" s="4"/>
    </row>
    <row r="327" spans="4:20" ht="14.5">
      <c r="D327" s="43"/>
      <c r="G327" s="83"/>
      <c r="H327" s="83"/>
      <c r="I327" s="83"/>
      <c r="J327" s="83"/>
      <c r="K327" s="83"/>
      <c r="L327" s="83"/>
      <c r="M327" s="83"/>
      <c r="N327" s="83"/>
      <c r="O327" s="83"/>
      <c r="P327" s="83"/>
      <c r="Q327" s="83"/>
      <c r="R327" s="83"/>
      <c r="T327" s="4"/>
    </row>
    <row r="328" spans="4:20" ht="14.5">
      <c r="D328" s="43"/>
      <c r="G328" s="83"/>
      <c r="H328" s="83"/>
      <c r="I328" s="83"/>
      <c r="J328" s="83"/>
      <c r="K328" s="83"/>
      <c r="L328" s="83"/>
      <c r="M328" s="83"/>
      <c r="N328" s="83"/>
      <c r="O328" s="83"/>
      <c r="P328" s="83"/>
      <c r="Q328" s="83"/>
      <c r="R328" s="83"/>
      <c r="T328" s="4"/>
    </row>
    <row r="329" spans="4:20" ht="14.5">
      <c r="D329" s="43"/>
      <c r="G329" s="83"/>
      <c r="H329" s="83"/>
      <c r="I329" s="83"/>
      <c r="J329" s="83"/>
      <c r="K329" s="83"/>
      <c r="L329" s="83"/>
      <c r="M329" s="83"/>
      <c r="N329" s="83"/>
      <c r="O329" s="83"/>
      <c r="P329" s="83"/>
      <c r="Q329" s="83"/>
      <c r="R329" s="83"/>
      <c r="T329" s="4"/>
    </row>
    <row r="330" spans="4:20" ht="14.5">
      <c r="D330" s="43"/>
      <c r="G330" s="83"/>
      <c r="H330" s="83"/>
      <c r="I330" s="83"/>
      <c r="J330" s="83"/>
      <c r="K330" s="83"/>
      <c r="L330" s="83"/>
      <c r="M330" s="83"/>
      <c r="N330" s="83"/>
      <c r="O330" s="83"/>
      <c r="P330" s="83"/>
      <c r="Q330" s="83"/>
      <c r="R330" s="83"/>
      <c r="T330" s="4"/>
    </row>
    <row r="331" spans="4:20" ht="14.5">
      <c r="D331" s="43"/>
      <c r="G331" s="83"/>
      <c r="H331" s="83"/>
      <c r="I331" s="83"/>
      <c r="J331" s="83"/>
      <c r="K331" s="83"/>
      <c r="L331" s="83"/>
      <c r="M331" s="83"/>
      <c r="N331" s="83"/>
      <c r="O331" s="83"/>
      <c r="P331" s="83"/>
      <c r="Q331" s="83"/>
      <c r="R331" s="83"/>
      <c r="T331" s="4"/>
    </row>
    <row r="332" spans="4:20" ht="14.5">
      <c r="D332" s="43"/>
      <c r="G332" s="83"/>
      <c r="H332" s="83"/>
      <c r="I332" s="83"/>
      <c r="J332" s="83"/>
      <c r="K332" s="83"/>
      <c r="L332" s="83"/>
      <c r="M332" s="83"/>
      <c r="N332" s="83"/>
      <c r="O332" s="83"/>
      <c r="P332" s="83"/>
      <c r="Q332" s="83"/>
      <c r="R332" s="83"/>
      <c r="T332" s="4"/>
    </row>
    <row r="333" spans="4:20" ht="14.5">
      <c r="D333" s="43"/>
      <c r="G333" s="83"/>
      <c r="H333" s="83"/>
      <c r="I333" s="83"/>
      <c r="J333" s="83"/>
      <c r="K333" s="83"/>
      <c r="L333" s="83"/>
      <c r="M333" s="83"/>
      <c r="N333" s="83"/>
      <c r="O333" s="83"/>
      <c r="P333" s="83"/>
      <c r="Q333" s="83"/>
      <c r="R333" s="83"/>
      <c r="T333" s="4"/>
    </row>
    <row r="334" spans="4:20" ht="14.5">
      <c r="D334" s="43"/>
      <c r="G334" s="83"/>
      <c r="H334" s="83"/>
      <c r="I334" s="83"/>
      <c r="J334" s="83"/>
      <c r="K334" s="83"/>
      <c r="L334" s="83"/>
      <c r="M334" s="83"/>
      <c r="N334" s="83"/>
      <c r="O334" s="83"/>
      <c r="P334" s="83"/>
      <c r="Q334" s="83"/>
      <c r="R334" s="83"/>
      <c r="T334" s="4"/>
    </row>
    <row r="335" spans="4:20" ht="14.5">
      <c r="D335" s="43"/>
      <c r="G335" s="83"/>
      <c r="H335" s="83"/>
      <c r="I335" s="83"/>
      <c r="J335" s="83"/>
      <c r="K335" s="83"/>
      <c r="L335" s="83"/>
      <c r="M335" s="83"/>
      <c r="N335" s="83"/>
      <c r="O335" s="83"/>
      <c r="P335" s="83"/>
      <c r="Q335" s="83"/>
      <c r="R335" s="83"/>
      <c r="T335" s="4"/>
    </row>
    <row r="336" spans="4:20" ht="14.5">
      <c r="D336" s="43"/>
      <c r="G336" s="83"/>
      <c r="H336" s="83"/>
      <c r="I336" s="83"/>
      <c r="J336" s="83"/>
      <c r="K336" s="83"/>
      <c r="L336" s="83"/>
      <c r="M336" s="83"/>
      <c r="N336" s="83"/>
      <c r="O336" s="83"/>
      <c r="P336" s="83"/>
      <c r="Q336" s="83"/>
      <c r="R336" s="83"/>
      <c r="T336" s="4"/>
    </row>
    <row r="337" spans="4:20" ht="14.5">
      <c r="D337" s="43"/>
      <c r="G337" s="83"/>
      <c r="H337" s="83"/>
      <c r="I337" s="83"/>
      <c r="J337" s="83"/>
      <c r="K337" s="83"/>
      <c r="L337" s="83"/>
      <c r="M337" s="83"/>
      <c r="N337" s="83"/>
      <c r="O337" s="83"/>
      <c r="P337" s="83"/>
      <c r="Q337" s="83"/>
      <c r="R337" s="83"/>
      <c r="T337" s="4"/>
    </row>
    <row r="338" spans="4:20" ht="14.5">
      <c r="D338" s="43"/>
      <c r="G338" s="83"/>
      <c r="H338" s="83"/>
      <c r="I338" s="83"/>
      <c r="J338" s="83"/>
      <c r="K338" s="83"/>
      <c r="L338" s="83"/>
      <c r="M338" s="83"/>
      <c r="N338" s="83"/>
      <c r="O338" s="83"/>
      <c r="P338" s="83"/>
      <c r="Q338" s="83"/>
      <c r="R338" s="83"/>
      <c r="T338" s="4"/>
    </row>
    <row r="339" spans="4:20" ht="14.5">
      <c r="D339" s="43"/>
      <c r="G339" s="83"/>
      <c r="H339" s="83"/>
      <c r="I339" s="83"/>
      <c r="J339" s="83"/>
      <c r="K339" s="83"/>
      <c r="L339" s="83"/>
      <c r="M339" s="83"/>
      <c r="N339" s="83"/>
      <c r="O339" s="83"/>
      <c r="P339" s="83"/>
      <c r="Q339" s="83"/>
      <c r="R339" s="83"/>
      <c r="T339" s="4"/>
    </row>
    <row r="340" spans="4:20" ht="14.5">
      <c r="D340" s="43"/>
      <c r="G340" s="83"/>
      <c r="H340" s="83"/>
      <c r="I340" s="83"/>
      <c r="J340" s="83"/>
      <c r="K340" s="83"/>
      <c r="L340" s="83"/>
      <c r="M340" s="83"/>
      <c r="N340" s="83"/>
      <c r="O340" s="83"/>
      <c r="P340" s="83"/>
      <c r="Q340" s="83"/>
      <c r="R340" s="83"/>
      <c r="T340" s="4"/>
    </row>
    <row r="341" spans="4:20" ht="14.5">
      <c r="D341" s="43"/>
      <c r="G341" s="83"/>
      <c r="H341" s="83"/>
      <c r="I341" s="83"/>
      <c r="J341" s="83"/>
      <c r="K341" s="83"/>
      <c r="L341" s="83"/>
      <c r="M341" s="83"/>
      <c r="N341" s="83"/>
      <c r="O341" s="83"/>
      <c r="P341" s="83"/>
      <c r="Q341" s="83"/>
      <c r="R341" s="83"/>
      <c r="T341" s="4"/>
    </row>
    <row r="342" spans="4:20" ht="14.5">
      <c r="D342" s="43"/>
      <c r="G342" s="83"/>
      <c r="H342" s="83"/>
      <c r="I342" s="83"/>
      <c r="J342" s="83"/>
      <c r="K342" s="83"/>
      <c r="L342" s="83"/>
      <c r="M342" s="83"/>
      <c r="N342" s="83"/>
      <c r="O342" s="83"/>
      <c r="P342" s="83"/>
      <c r="Q342" s="83"/>
      <c r="R342" s="83"/>
      <c r="T342" s="4"/>
    </row>
    <row r="343" spans="4:20" ht="14.5">
      <c r="D343" s="43"/>
      <c r="G343" s="83"/>
      <c r="H343" s="83"/>
      <c r="I343" s="83"/>
      <c r="J343" s="83"/>
      <c r="K343" s="83"/>
      <c r="L343" s="83"/>
      <c r="M343" s="83"/>
      <c r="N343" s="83"/>
      <c r="O343" s="83"/>
      <c r="P343" s="83"/>
      <c r="Q343" s="83"/>
      <c r="R343" s="83"/>
      <c r="T343" s="4"/>
    </row>
    <row r="344" spans="4:20" ht="14.5">
      <c r="D344" s="43"/>
      <c r="G344" s="83"/>
      <c r="H344" s="83"/>
      <c r="I344" s="83"/>
      <c r="J344" s="83"/>
      <c r="K344" s="83"/>
      <c r="L344" s="83"/>
      <c r="M344" s="83"/>
      <c r="N344" s="83"/>
      <c r="O344" s="83"/>
      <c r="P344" s="83"/>
      <c r="Q344" s="83"/>
      <c r="R344" s="83"/>
      <c r="T344" s="4"/>
    </row>
    <row r="345" spans="4:20" ht="14.5">
      <c r="D345" s="43"/>
      <c r="G345" s="83"/>
      <c r="H345" s="83"/>
      <c r="I345" s="83"/>
      <c r="J345" s="83"/>
      <c r="K345" s="83"/>
      <c r="L345" s="83"/>
      <c r="M345" s="83"/>
      <c r="N345" s="83"/>
      <c r="O345" s="83"/>
      <c r="P345" s="83"/>
      <c r="Q345" s="83"/>
      <c r="R345" s="83"/>
      <c r="T345" s="4"/>
    </row>
    <row r="346" spans="4:20" ht="14.5">
      <c r="D346" s="43"/>
      <c r="G346" s="83"/>
      <c r="H346" s="83"/>
      <c r="I346" s="83"/>
      <c r="J346" s="83"/>
      <c r="K346" s="83"/>
      <c r="L346" s="83"/>
      <c r="M346" s="83"/>
      <c r="N346" s="83"/>
      <c r="O346" s="83"/>
      <c r="P346" s="83"/>
      <c r="Q346" s="83"/>
      <c r="R346" s="83"/>
      <c r="T346" s="4"/>
    </row>
    <row r="347" spans="4:20" ht="14.5">
      <c r="D347" s="43"/>
      <c r="G347" s="83"/>
      <c r="H347" s="83"/>
      <c r="I347" s="83"/>
      <c r="J347" s="83"/>
      <c r="K347" s="83"/>
      <c r="L347" s="83"/>
      <c r="M347" s="83"/>
      <c r="N347" s="83"/>
      <c r="O347" s="83"/>
      <c r="P347" s="83"/>
      <c r="Q347" s="83"/>
      <c r="R347" s="83"/>
      <c r="T347" s="4"/>
    </row>
    <row r="348" spans="4:20" ht="14.5">
      <c r="D348" s="43"/>
      <c r="G348" s="83"/>
      <c r="H348" s="83"/>
      <c r="I348" s="83"/>
      <c r="J348" s="83"/>
      <c r="K348" s="83"/>
      <c r="L348" s="83"/>
      <c r="M348" s="83"/>
      <c r="N348" s="83"/>
      <c r="O348" s="83"/>
      <c r="P348" s="83"/>
      <c r="Q348" s="83"/>
      <c r="R348" s="83"/>
      <c r="T348" s="4"/>
    </row>
    <row r="349" spans="4:20" ht="14.5">
      <c r="D349" s="43"/>
      <c r="G349" s="83"/>
      <c r="H349" s="83"/>
      <c r="I349" s="83"/>
      <c r="J349" s="83"/>
      <c r="K349" s="83"/>
      <c r="L349" s="83"/>
      <c r="M349" s="83"/>
      <c r="N349" s="83"/>
      <c r="O349" s="83"/>
      <c r="P349" s="83"/>
      <c r="Q349" s="83"/>
      <c r="R349" s="83"/>
      <c r="T349" s="4"/>
    </row>
    <row r="350" spans="4:20" ht="14.5">
      <c r="D350" s="43"/>
      <c r="G350" s="83"/>
      <c r="H350" s="83"/>
      <c r="I350" s="83"/>
      <c r="J350" s="83"/>
      <c r="K350" s="83"/>
      <c r="L350" s="83"/>
      <c r="M350" s="83"/>
      <c r="N350" s="83"/>
      <c r="O350" s="83"/>
      <c r="P350" s="83"/>
      <c r="Q350" s="83"/>
      <c r="R350" s="83"/>
      <c r="T350" s="4"/>
    </row>
    <row r="351" spans="4:20" ht="14.5">
      <c r="D351" s="43"/>
      <c r="G351" s="83"/>
      <c r="H351" s="83"/>
      <c r="I351" s="83"/>
      <c r="J351" s="83"/>
      <c r="K351" s="83"/>
      <c r="L351" s="83"/>
      <c r="M351" s="83"/>
      <c r="N351" s="83"/>
      <c r="O351" s="83"/>
      <c r="P351" s="83"/>
      <c r="Q351" s="83"/>
      <c r="R351" s="83"/>
      <c r="T351" s="4"/>
    </row>
    <row r="352" spans="4:20" ht="14.5">
      <c r="D352" s="43"/>
      <c r="G352" s="83"/>
      <c r="H352" s="83"/>
      <c r="I352" s="83"/>
      <c r="J352" s="83"/>
      <c r="K352" s="83"/>
      <c r="L352" s="83"/>
      <c r="M352" s="83"/>
      <c r="N352" s="83"/>
      <c r="O352" s="83"/>
      <c r="P352" s="83"/>
      <c r="Q352" s="83"/>
      <c r="R352" s="83"/>
      <c r="T352" s="4"/>
    </row>
    <row r="353" spans="4:20" ht="14.5">
      <c r="D353" s="43"/>
      <c r="G353" s="83"/>
      <c r="H353" s="83"/>
      <c r="I353" s="83"/>
      <c r="J353" s="83"/>
      <c r="K353" s="83"/>
      <c r="L353" s="83"/>
      <c r="M353" s="83"/>
      <c r="N353" s="83"/>
      <c r="O353" s="83"/>
      <c r="P353" s="83"/>
      <c r="Q353" s="83"/>
      <c r="R353" s="83"/>
      <c r="T353" s="4"/>
    </row>
    <row r="354" spans="4:20" ht="14.5">
      <c r="D354" s="43"/>
      <c r="G354" s="83"/>
      <c r="H354" s="83"/>
      <c r="I354" s="83"/>
      <c r="J354" s="83"/>
      <c r="K354" s="83"/>
      <c r="L354" s="83"/>
      <c r="M354" s="83"/>
      <c r="N354" s="83"/>
      <c r="O354" s="83"/>
      <c r="P354" s="83"/>
      <c r="Q354" s="83"/>
      <c r="R354" s="83"/>
      <c r="T354" s="4"/>
    </row>
    <row r="355" spans="4:20" ht="14.5">
      <c r="D355" s="43"/>
      <c r="G355" s="83"/>
      <c r="H355" s="83"/>
      <c r="I355" s="83"/>
      <c r="J355" s="83"/>
      <c r="K355" s="83"/>
      <c r="L355" s="83"/>
      <c r="M355" s="83"/>
      <c r="N355" s="83"/>
      <c r="O355" s="83"/>
      <c r="P355" s="83"/>
      <c r="Q355" s="83"/>
      <c r="R355" s="83"/>
      <c r="T355" s="4"/>
    </row>
    <row r="356" spans="4:20" ht="14.5">
      <c r="D356" s="43"/>
      <c r="G356" s="83"/>
      <c r="H356" s="83"/>
      <c r="I356" s="83"/>
      <c r="J356" s="83"/>
      <c r="K356" s="83"/>
      <c r="L356" s="83"/>
      <c r="M356" s="83"/>
      <c r="N356" s="83"/>
      <c r="O356" s="83"/>
      <c r="P356" s="83"/>
      <c r="Q356" s="83"/>
      <c r="R356" s="83"/>
      <c r="T356" s="4"/>
    </row>
    <row r="357" spans="4:20" ht="14.5">
      <c r="D357" s="43"/>
      <c r="G357" s="83"/>
      <c r="H357" s="83"/>
      <c r="I357" s="83"/>
      <c r="J357" s="83"/>
      <c r="K357" s="83"/>
      <c r="L357" s="83"/>
      <c r="M357" s="83"/>
      <c r="N357" s="83"/>
      <c r="O357" s="83"/>
      <c r="P357" s="83"/>
      <c r="Q357" s="83"/>
      <c r="R357" s="83"/>
      <c r="T357" s="4"/>
    </row>
    <row r="358" spans="4:20" ht="14.5">
      <c r="D358" s="43"/>
      <c r="G358" s="83"/>
      <c r="H358" s="83"/>
      <c r="I358" s="83"/>
      <c r="J358" s="83"/>
      <c r="K358" s="83"/>
      <c r="L358" s="83"/>
      <c r="M358" s="83"/>
      <c r="N358" s="83"/>
      <c r="O358" s="83"/>
      <c r="P358" s="83"/>
      <c r="Q358" s="83"/>
      <c r="R358" s="83"/>
      <c r="T358" s="4"/>
    </row>
    <row r="359" spans="4:20" ht="14.5">
      <c r="D359" s="43"/>
      <c r="G359" s="83"/>
      <c r="H359" s="83"/>
      <c r="I359" s="83"/>
      <c r="J359" s="83"/>
      <c r="K359" s="83"/>
      <c r="L359" s="83"/>
      <c r="M359" s="83"/>
      <c r="N359" s="83"/>
      <c r="O359" s="83"/>
      <c r="P359" s="83"/>
      <c r="Q359" s="83"/>
      <c r="R359" s="83"/>
      <c r="T359" s="4"/>
    </row>
    <row r="360" spans="4:20" ht="14.5">
      <c r="D360" s="43"/>
      <c r="G360" s="83"/>
      <c r="H360" s="83"/>
      <c r="I360" s="83"/>
      <c r="J360" s="83"/>
      <c r="K360" s="83"/>
      <c r="L360" s="83"/>
      <c r="M360" s="83"/>
      <c r="N360" s="83"/>
      <c r="O360" s="83"/>
      <c r="P360" s="83"/>
      <c r="Q360" s="83"/>
      <c r="R360" s="83"/>
      <c r="T360" s="4"/>
    </row>
    <row r="361" spans="4:20" ht="14.5">
      <c r="D361" s="43"/>
      <c r="G361" s="83"/>
      <c r="H361" s="83"/>
      <c r="I361" s="83"/>
      <c r="J361" s="83"/>
      <c r="K361" s="83"/>
      <c r="L361" s="83"/>
      <c r="M361" s="83"/>
      <c r="N361" s="83"/>
      <c r="O361" s="83"/>
      <c r="P361" s="83"/>
      <c r="Q361" s="83"/>
      <c r="R361" s="83"/>
      <c r="T361" s="4"/>
    </row>
    <row r="362" spans="4:20" ht="14.5">
      <c r="D362" s="43"/>
      <c r="G362" s="83"/>
      <c r="H362" s="83"/>
      <c r="I362" s="83"/>
      <c r="J362" s="83"/>
      <c r="K362" s="83"/>
      <c r="L362" s="83"/>
      <c r="M362" s="83"/>
      <c r="N362" s="83"/>
      <c r="O362" s="83"/>
      <c r="P362" s="83"/>
      <c r="Q362" s="83"/>
      <c r="R362" s="83"/>
      <c r="T362" s="4"/>
    </row>
    <row r="363" spans="4:20" ht="14.5">
      <c r="D363" s="43"/>
      <c r="G363" s="83"/>
      <c r="H363" s="83"/>
      <c r="I363" s="83"/>
      <c r="J363" s="83"/>
      <c r="K363" s="83"/>
      <c r="L363" s="83"/>
      <c r="M363" s="83"/>
      <c r="N363" s="83"/>
      <c r="O363" s="83"/>
      <c r="P363" s="83"/>
      <c r="Q363" s="83"/>
      <c r="R363" s="83"/>
      <c r="T363" s="4"/>
    </row>
    <row r="364" spans="4:20" ht="14.5">
      <c r="D364" s="43"/>
      <c r="G364" s="83"/>
      <c r="H364" s="83"/>
      <c r="I364" s="83"/>
      <c r="J364" s="83"/>
      <c r="K364" s="83"/>
      <c r="L364" s="83"/>
      <c r="M364" s="83"/>
      <c r="N364" s="83"/>
      <c r="O364" s="83"/>
      <c r="P364" s="83"/>
      <c r="Q364" s="83"/>
      <c r="R364" s="83"/>
      <c r="T364" s="4"/>
    </row>
    <row r="365" spans="4:20" ht="14.5">
      <c r="D365" s="43"/>
      <c r="G365" s="83"/>
      <c r="H365" s="83"/>
      <c r="I365" s="83"/>
      <c r="J365" s="83"/>
      <c r="K365" s="83"/>
      <c r="L365" s="83"/>
      <c r="M365" s="83"/>
      <c r="N365" s="83"/>
      <c r="O365" s="83"/>
      <c r="P365" s="83"/>
      <c r="Q365" s="83"/>
      <c r="R365" s="83"/>
      <c r="T365" s="4"/>
    </row>
    <row r="366" spans="4:20" ht="14.5">
      <c r="D366" s="43"/>
      <c r="G366" s="83"/>
      <c r="H366" s="83"/>
      <c r="I366" s="83"/>
      <c r="J366" s="83"/>
      <c r="K366" s="83"/>
      <c r="L366" s="83"/>
      <c r="M366" s="83"/>
      <c r="N366" s="83"/>
      <c r="O366" s="83"/>
      <c r="P366" s="83"/>
      <c r="Q366" s="83"/>
      <c r="R366" s="83"/>
      <c r="T366" s="4"/>
    </row>
    <row r="367" spans="4:20" ht="14.5">
      <c r="D367" s="43"/>
      <c r="G367" s="83"/>
      <c r="H367" s="83"/>
      <c r="I367" s="83"/>
      <c r="J367" s="83"/>
      <c r="K367" s="83"/>
      <c r="L367" s="83"/>
      <c r="M367" s="83"/>
      <c r="N367" s="83"/>
      <c r="O367" s="83"/>
      <c r="P367" s="83"/>
      <c r="Q367" s="83"/>
      <c r="R367" s="83"/>
      <c r="T367" s="4"/>
    </row>
    <row r="368" spans="4:20" ht="14.5">
      <c r="D368" s="43"/>
      <c r="G368" s="83"/>
      <c r="H368" s="83"/>
      <c r="I368" s="83"/>
      <c r="J368" s="83"/>
      <c r="K368" s="83"/>
      <c r="L368" s="83"/>
      <c r="M368" s="83"/>
      <c r="N368" s="83"/>
      <c r="O368" s="83"/>
      <c r="P368" s="83"/>
      <c r="Q368" s="83"/>
      <c r="R368" s="83"/>
      <c r="T368" s="4"/>
    </row>
    <row r="369" spans="4:20" ht="14.5">
      <c r="D369" s="43"/>
      <c r="G369" s="83"/>
      <c r="H369" s="83"/>
      <c r="I369" s="83"/>
      <c r="J369" s="83"/>
      <c r="K369" s="83"/>
      <c r="L369" s="83"/>
      <c r="M369" s="83"/>
      <c r="N369" s="83"/>
      <c r="O369" s="83"/>
      <c r="P369" s="83"/>
      <c r="Q369" s="83"/>
      <c r="R369" s="83"/>
      <c r="T369" s="4"/>
    </row>
    <row r="370" spans="4:20" ht="14.5">
      <c r="D370" s="43"/>
      <c r="G370" s="83"/>
      <c r="H370" s="83"/>
      <c r="I370" s="83"/>
      <c r="J370" s="83"/>
      <c r="K370" s="83"/>
      <c r="L370" s="83"/>
      <c r="M370" s="83"/>
      <c r="N370" s="83"/>
      <c r="O370" s="83"/>
      <c r="P370" s="83"/>
      <c r="Q370" s="83"/>
      <c r="R370" s="83"/>
      <c r="T370" s="4"/>
    </row>
    <row r="371" spans="4:20" ht="14.5">
      <c r="D371" s="43"/>
      <c r="G371" s="83"/>
      <c r="H371" s="83"/>
      <c r="I371" s="83"/>
      <c r="J371" s="83"/>
      <c r="K371" s="83"/>
      <c r="L371" s="83"/>
      <c r="M371" s="83"/>
      <c r="N371" s="83"/>
      <c r="O371" s="83"/>
      <c r="P371" s="83"/>
      <c r="Q371" s="83"/>
      <c r="R371" s="83"/>
      <c r="T371" s="4"/>
    </row>
    <row r="372" spans="4:20" ht="14.5">
      <c r="D372" s="43"/>
      <c r="G372" s="83"/>
      <c r="H372" s="83"/>
      <c r="I372" s="83"/>
      <c r="J372" s="83"/>
      <c r="K372" s="83"/>
      <c r="L372" s="83"/>
      <c r="M372" s="83"/>
      <c r="N372" s="83"/>
      <c r="O372" s="83"/>
      <c r="P372" s="83"/>
      <c r="Q372" s="83"/>
      <c r="R372" s="83"/>
      <c r="T372" s="4"/>
    </row>
    <row r="373" spans="4:20" ht="14.5">
      <c r="D373" s="43"/>
      <c r="G373" s="83"/>
      <c r="H373" s="83"/>
      <c r="I373" s="83"/>
      <c r="J373" s="83"/>
      <c r="K373" s="83"/>
      <c r="L373" s="83"/>
      <c r="M373" s="83"/>
      <c r="N373" s="83"/>
      <c r="O373" s="83"/>
      <c r="P373" s="83"/>
      <c r="Q373" s="83"/>
      <c r="R373" s="83"/>
      <c r="T373" s="4"/>
    </row>
    <row r="374" spans="4:20" ht="14.5">
      <c r="D374" s="43"/>
      <c r="G374" s="83"/>
      <c r="H374" s="83"/>
      <c r="I374" s="83"/>
      <c r="J374" s="83"/>
      <c r="K374" s="83"/>
      <c r="L374" s="83"/>
      <c r="M374" s="83"/>
      <c r="N374" s="83"/>
      <c r="O374" s="83"/>
      <c r="P374" s="83"/>
      <c r="Q374" s="83"/>
      <c r="R374" s="83"/>
      <c r="T374" s="4"/>
    </row>
    <row r="375" spans="4:20" ht="14.5">
      <c r="D375" s="43"/>
      <c r="G375" s="83"/>
      <c r="H375" s="83"/>
      <c r="I375" s="83"/>
      <c r="J375" s="83"/>
      <c r="K375" s="83"/>
      <c r="L375" s="83"/>
      <c r="M375" s="83"/>
      <c r="N375" s="83"/>
      <c r="O375" s="83"/>
      <c r="P375" s="83"/>
      <c r="Q375" s="83"/>
      <c r="R375" s="83"/>
      <c r="T375" s="4"/>
    </row>
    <row r="376" spans="4:20" ht="14.5">
      <c r="D376" s="43"/>
      <c r="G376" s="83"/>
      <c r="H376" s="83"/>
      <c r="I376" s="83"/>
      <c r="J376" s="83"/>
      <c r="K376" s="83"/>
      <c r="L376" s="83"/>
      <c r="M376" s="83"/>
      <c r="N376" s="83"/>
      <c r="O376" s="83"/>
      <c r="P376" s="83"/>
      <c r="Q376" s="83"/>
      <c r="R376" s="83"/>
      <c r="T376" s="4"/>
    </row>
    <row r="377" spans="4:20" ht="14.5">
      <c r="D377" s="43"/>
      <c r="G377" s="83"/>
      <c r="H377" s="83"/>
      <c r="I377" s="83"/>
      <c r="J377" s="83"/>
      <c r="K377" s="83"/>
      <c r="L377" s="83"/>
      <c r="M377" s="83"/>
      <c r="N377" s="83"/>
      <c r="O377" s="83"/>
      <c r="P377" s="83"/>
      <c r="Q377" s="83"/>
      <c r="R377" s="83"/>
      <c r="T377" s="4"/>
    </row>
    <row r="378" spans="4:20" ht="14.5">
      <c r="D378" s="43"/>
      <c r="G378" s="83"/>
      <c r="H378" s="83"/>
      <c r="I378" s="83"/>
      <c r="J378" s="83"/>
      <c r="K378" s="83"/>
      <c r="L378" s="83"/>
      <c r="M378" s="83"/>
      <c r="N378" s="83"/>
      <c r="O378" s="83"/>
      <c r="P378" s="83"/>
      <c r="Q378" s="83"/>
      <c r="R378" s="83"/>
      <c r="T378" s="4"/>
    </row>
    <row r="379" spans="4:20" ht="14.5">
      <c r="D379" s="43"/>
      <c r="G379" s="83"/>
      <c r="H379" s="83"/>
      <c r="I379" s="83"/>
      <c r="J379" s="83"/>
      <c r="K379" s="83"/>
      <c r="L379" s="83"/>
      <c r="M379" s="83"/>
      <c r="N379" s="83"/>
      <c r="O379" s="83"/>
      <c r="P379" s="83"/>
      <c r="Q379" s="83"/>
      <c r="R379" s="83"/>
      <c r="T379" s="4"/>
    </row>
    <row r="380" spans="4:20" ht="14.5">
      <c r="D380" s="43"/>
      <c r="G380" s="83"/>
      <c r="H380" s="83"/>
      <c r="I380" s="83"/>
      <c r="J380" s="83"/>
      <c r="K380" s="83"/>
      <c r="L380" s="83"/>
      <c r="M380" s="83"/>
      <c r="N380" s="83"/>
      <c r="O380" s="83"/>
      <c r="P380" s="83"/>
      <c r="Q380" s="83"/>
      <c r="R380" s="83"/>
      <c r="T380" s="4"/>
    </row>
    <row r="381" spans="4:20" ht="14.5">
      <c r="D381" s="43"/>
      <c r="G381" s="83"/>
      <c r="H381" s="83"/>
      <c r="I381" s="83"/>
      <c r="J381" s="83"/>
      <c r="K381" s="83"/>
      <c r="L381" s="83"/>
      <c r="M381" s="83"/>
      <c r="N381" s="83"/>
      <c r="O381" s="83"/>
      <c r="P381" s="83"/>
      <c r="Q381" s="83"/>
      <c r="R381" s="83"/>
      <c r="T381" s="4"/>
    </row>
    <row r="382" spans="4:20" ht="14.5">
      <c r="D382" s="43"/>
      <c r="G382" s="83"/>
      <c r="H382" s="83"/>
      <c r="I382" s="83"/>
      <c r="J382" s="83"/>
      <c r="K382" s="83"/>
      <c r="L382" s="83"/>
      <c r="M382" s="83"/>
      <c r="N382" s="83"/>
      <c r="O382" s="83"/>
      <c r="P382" s="83"/>
      <c r="Q382" s="83"/>
      <c r="R382" s="83"/>
      <c r="T382" s="4"/>
    </row>
    <row r="383" spans="4:20" ht="14.5">
      <c r="D383" s="43"/>
      <c r="G383" s="83"/>
      <c r="H383" s="83"/>
      <c r="I383" s="83"/>
      <c r="J383" s="83"/>
      <c r="K383" s="83"/>
      <c r="L383" s="83"/>
      <c r="M383" s="83"/>
      <c r="N383" s="83"/>
      <c r="O383" s="83"/>
      <c r="P383" s="83"/>
      <c r="Q383" s="83"/>
      <c r="R383" s="83"/>
      <c r="T383" s="4"/>
    </row>
    <row r="384" spans="4:20" ht="14.5">
      <c r="D384" s="43"/>
      <c r="G384" s="83"/>
      <c r="H384" s="83"/>
      <c r="I384" s="83"/>
      <c r="J384" s="83"/>
      <c r="K384" s="83"/>
      <c r="L384" s="83"/>
      <c r="M384" s="83"/>
      <c r="N384" s="83"/>
      <c r="O384" s="83"/>
      <c r="P384" s="83"/>
      <c r="Q384" s="83"/>
      <c r="R384" s="83"/>
      <c r="T384" s="4"/>
    </row>
    <row r="385" spans="4:20" ht="14.5">
      <c r="D385" s="43"/>
      <c r="G385" s="83"/>
      <c r="H385" s="83"/>
      <c r="I385" s="83"/>
      <c r="J385" s="83"/>
      <c r="K385" s="83"/>
      <c r="L385" s="83"/>
      <c r="M385" s="83"/>
      <c r="N385" s="83"/>
      <c r="O385" s="83"/>
      <c r="P385" s="83"/>
      <c r="Q385" s="83"/>
      <c r="R385" s="83"/>
      <c r="T385" s="4"/>
    </row>
    <row r="386" spans="4:20" ht="14.5">
      <c r="D386" s="43"/>
      <c r="G386" s="83"/>
      <c r="H386" s="83"/>
      <c r="I386" s="83"/>
      <c r="J386" s="83"/>
      <c r="K386" s="83"/>
      <c r="L386" s="83"/>
      <c r="M386" s="83"/>
      <c r="N386" s="83"/>
      <c r="O386" s="83"/>
      <c r="P386" s="83"/>
      <c r="Q386" s="83"/>
      <c r="R386" s="83"/>
      <c r="T386" s="4"/>
    </row>
    <row r="387" spans="4:20" ht="14.5">
      <c r="D387" s="43"/>
      <c r="G387" s="83"/>
      <c r="H387" s="83"/>
      <c r="I387" s="83"/>
      <c r="J387" s="83"/>
      <c r="K387" s="83"/>
      <c r="L387" s="83"/>
      <c r="M387" s="83"/>
      <c r="N387" s="83"/>
      <c r="O387" s="83"/>
      <c r="P387" s="83"/>
      <c r="Q387" s="83"/>
      <c r="R387" s="83"/>
      <c r="T387" s="4"/>
    </row>
    <row r="388" spans="4:20" ht="14.5">
      <c r="D388" s="43"/>
      <c r="G388" s="83"/>
      <c r="H388" s="83"/>
      <c r="I388" s="83"/>
      <c r="J388" s="83"/>
      <c r="K388" s="83"/>
      <c r="L388" s="83"/>
      <c r="M388" s="83"/>
      <c r="N388" s="83"/>
      <c r="O388" s="83"/>
      <c r="P388" s="83"/>
      <c r="Q388" s="83"/>
      <c r="R388" s="83"/>
      <c r="T388" s="4"/>
    </row>
    <row r="389" spans="4:20" ht="14.5">
      <c r="D389" s="43"/>
      <c r="G389" s="83"/>
      <c r="H389" s="83"/>
      <c r="I389" s="83"/>
      <c r="J389" s="83"/>
      <c r="K389" s="83"/>
      <c r="L389" s="83"/>
      <c r="M389" s="83"/>
      <c r="N389" s="83"/>
      <c r="O389" s="83"/>
      <c r="P389" s="83"/>
      <c r="Q389" s="83"/>
      <c r="R389" s="83"/>
      <c r="T389" s="4"/>
    </row>
    <row r="390" spans="4:20" ht="14.5">
      <c r="D390" s="43"/>
      <c r="G390" s="83"/>
      <c r="H390" s="83"/>
      <c r="I390" s="83"/>
      <c r="J390" s="83"/>
      <c r="K390" s="83"/>
      <c r="L390" s="83"/>
      <c r="M390" s="83"/>
      <c r="N390" s="83"/>
      <c r="O390" s="83"/>
      <c r="P390" s="83"/>
      <c r="Q390" s="83"/>
      <c r="R390" s="83"/>
      <c r="T390" s="4"/>
    </row>
    <row r="391" spans="4:20" ht="14.5">
      <c r="D391" s="43"/>
      <c r="G391" s="83"/>
      <c r="H391" s="83"/>
      <c r="I391" s="83"/>
      <c r="J391" s="83"/>
      <c r="K391" s="83"/>
      <c r="L391" s="83"/>
      <c r="M391" s="83"/>
      <c r="N391" s="83"/>
      <c r="O391" s="83"/>
      <c r="P391" s="83"/>
      <c r="Q391" s="83"/>
      <c r="R391" s="83"/>
      <c r="T391" s="4"/>
    </row>
    <row r="392" spans="4:20" ht="14.5">
      <c r="D392" s="43"/>
      <c r="G392" s="83"/>
      <c r="H392" s="83"/>
      <c r="I392" s="83"/>
      <c r="J392" s="83"/>
      <c r="K392" s="83"/>
      <c r="L392" s="83"/>
      <c r="M392" s="83"/>
      <c r="N392" s="83"/>
      <c r="O392" s="83"/>
      <c r="P392" s="83"/>
      <c r="Q392" s="83"/>
      <c r="R392" s="83"/>
      <c r="T392" s="4"/>
    </row>
    <row r="393" spans="4:20" ht="14.5">
      <c r="D393" s="43"/>
      <c r="G393" s="83"/>
      <c r="H393" s="83"/>
      <c r="I393" s="83"/>
      <c r="J393" s="83"/>
      <c r="K393" s="83"/>
      <c r="L393" s="83"/>
      <c r="M393" s="83"/>
      <c r="N393" s="83"/>
      <c r="O393" s="83"/>
      <c r="P393" s="83"/>
      <c r="Q393" s="83"/>
      <c r="R393" s="83"/>
      <c r="T393" s="4"/>
    </row>
    <row r="394" spans="4:20" ht="14.5">
      <c r="D394" s="43"/>
      <c r="G394" s="83"/>
      <c r="H394" s="83"/>
      <c r="I394" s="83"/>
      <c r="J394" s="83"/>
      <c r="K394" s="83"/>
      <c r="L394" s="83"/>
      <c r="M394" s="83"/>
      <c r="N394" s="83"/>
      <c r="O394" s="83"/>
      <c r="P394" s="83"/>
      <c r="Q394" s="83"/>
      <c r="R394" s="83"/>
      <c r="T394" s="4"/>
    </row>
    <row r="395" spans="4:20" ht="14.5">
      <c r="D395" s="43"/>
      <c r="G395" s="83"/>
      <c r="H395" s="83"/>
      <c r="I395" s="83"/>
      <c r="J395" s="83"/>
      <c r="K395" s="83"/>
      <c r="L395" s="83"/>
      <c r="M395" s="83"/>
      <c r="N395" s="83"/>
      <c r="O395" s="83"/>
      <c r="P395" s="83"/>
      <c r="Q395" s="83"/>
      <c r="R395" s="83"/>
      <c r="T395" s="4"/>
    </row>
    <row r="396" spans="4:20" ht="14.5">
      <c r="D396" s="43"/>
      <c r="G396" s="83"/>
      <c r="H396" s="83"/>
      <c r="I396" s="83"/>
      <c r="J396" s="83"/>
      <c r="K396" s="83"/>
      <c r="L396" s="83"/>
      <c r="M396" s="83"/>
      <c r="N396" s="83"/>
      <c r="O396" s="83"/>
      <c r="P396" s="83"/>
      <c r="Q396" s="83"/>
      <c r="R396" s="83"/>
      <c r="T396" s="4"/>
    </row>
    <row r="397" spans="4:20" ht="14.5">
      <c r="D397" s="43"/>
      <c r="G397" s="83"/>
      <c r="H397" s="83"/>
      <c r="I397" s="83"/>
      <c r="J397" s="83"/>
      <c r="K397" s="83"/>
      <c r="L397" s="83"/>
      <c r="M397" s="83"/>
      <c r="N397" s="83"/>
      <c r="O397" s="83"/>
      <c r="P397" s="83"/>
      <c r="Q397" s="83"/>
      <c r="R397" s="83"/>
      <c r="T397" s="4"/>
    </row>
    <row r="398" spans="4:20" ht="14.5">
      <c r="D398" s="43"/>
      <c r="G398" s="83"/>
      <c r="H398" s="83"/>
      <c r="I398" s="83"/>
      <c r="J398" s="83"/>
      <c r="K398" s="83"/>
      <c r="L398" s="83"/>
      <c r="M398" s="83"/>
      <c r="N398" s="83"/>
      <c r="O398" s="83"/>
      <c r="P398" s="83"/>
      <c r="Q398" s="83"/>
      <c r="R398" s="83"/>
      <c r="T398" s="4"/>
    </row>
    <row r="399" spans="4:20" ht="14.5">
      <c r="D399" s="43"/>
      <c r="G399" s="83"/>
      <c r="H399" s="83"/>
      <c r="I399" s="83"/>
      <c r="J399" s="83"/>
      <c r="K399" s="83"/>
      <c r="L399" s="83"/>
      <c r="M399" s="83"/>
      <c r="N399" s="83"/>
      <c r="O399" s="83"/>
      <c r="P399" s="83"/>
      <c r="Q399" s="83"/>
      <c r="R399" s="83"/>
      <c r="T399" s="4"/>
    </row>
    <row r="400" spans="4:20" ht="14.5">
      <c r="D400" s="43"/>
      <c r="G400" s="83"/>
      <c r="H400" s="83"/>
      <c r="I400" s="83"/>
      <c r="J400" s="83"/>
      <c r="K400" s="83"/>
      <c r="L400" s="83"/>
      <c r="M400" s="83"/>
      <c r="N400" s="83"/>
      <c r="O400" s="83"/>
      <c r="P400" s="83"/>
      <c r="Q400" s="83"/>
      <c r="R400" s="83"/>
      <c r="T400" s="4"/>
    </row>
    <row r="401" spans="4:20" ht="14.5">
      <c r="D401" s="43"/>
      <c r="G401" s="83"/>
      <c r="H401" s="83"/>
      <c r="I401" s="83"/>
      <c r="J401" s="83"/>
      <c r="K401" s="83"/>
      <c r="L401" s="83"/>
      <c r="M401" s="83"/>
      <c r="N401" s="83"/>
      <c r="O401" s="83"/>
      <c r="P401" s="83"/>
      <c r="Q401" s="83"/>
      <c r="R401" s="83"/>
      <c r="T401" s="4"/>
    </row>
    <row r="402" spans="4:20" ht="14.5">
      <c r="D402" s="43"/>
      <c r="G402" s="83"/>
      <c r="H402" s="83"/>
      <c r="I402" s="83"/>
      <c r="J402" s="83"/>
      <c r="K402" s="83"/>
      <c r="L402" s="83"/>
      <c r="M402" s="83"/>
      <c r="N402" s="83"/>
      <c r="O402" s="83"/>
      <c r="P402" s="83"/>
      <c r="Q402" s="83"/>
      <c r="R402" s="83"/>
      <c r="T402" s="4"/>
    </row>
    <row r="403" spans="4:20" ht="14.5">
      <c r="D403" s="43"/>
      <c r="G403" s="83"/>
      <c r="H403" s="83"/>
      <c r="I403" s="83"/>
      <c r="J403" s="83"/>
      <c r="K403" s="83"/>
      <c r="L403" s="83"/>
      <c r="M403" s="83"/>
      <c r="N403" s="83"/>
      <c r="O403" s="83"/>
      <c r="P403" s="83"/>
      <c r="Q403" s="83"/>
      <c r="R403" s="83"/>
      <c r="T403" s="4"/>
    </row>
    <row r="404" spans="4:20" ht="14.5">
      <c r="D404" s="43"/>
      <c r="G404" s="83"/>
      <c r="H404" s="83"/>
      <c r="I404" s="83"/>
      <c r="J404" s="83"/>
      <c r="K404" s="83"/>
      <c r="L404" s="83"/>
      <c r="M404" s="83"/>
      <c r="N404" s="83"/>
      <c r="O404" s="83"/>
      <c r="P404" s="83"/>
      <c r="Q404" s="83"/>
      <c r="R404" s="83"/>
      <c r="T404" s="4"/>
    </row>
    <row r="405" spans="4:20" ht="14.5">
      <c r="D405" s="43"/>
      <c r="G405" s="83"/>
      <c r="H405" s="83"/>
      <c r="I405" s="83"/>
      <c r="J405" s="83"/>
      <c r="K405" s="83"/>
      <c r="L405" s="83"/>
      <c r="M405" s="83"/>
      <c r="N405" s="83"/>
      <c r="O405" s="83"/>
      <c r="P405" s="83"/>
      <c r="Q405" s="83"/>
      <c r="R405" s="83"/>
      <c r="T405" s="4"/>
    </row>
    <row r="406" spans="4:20" ht="14.5">
      <c r="D406" s="43"/>
      <c r="G406" s="83"/>
      <c r="H406" s="83"/>
      <c r="I406" s="83"/>
      <c r="J406" s="83"/>
      <c r="K406" s="83"/>
      <c r="L406" s="83"/>
      <c r="M406" s="83"/>
      <c r="N406" s="83"/>
      <c r="O406" s="83"/>
      <c r="P406" s="83"/>
      <c r="Q406" s="83"/>
      <c r="R406" s="83"/>
      <c r="T406" s="4"/>
    </row>
    <row r="407" spans="4:20" ht="14.5">
      <c r="D407" s="43"/>
      <c r="G407" s="83"/>
      <c r="H407" s="83"/>
      <c r="I407" s="83"/>
      <c r="J407" s="83"/>
      <c r="K407" s="83"/>
      <c r="L407" s="83"/>
      <c r="M407" s="83"/>
      <c r="N407" s="83"/>
      <c r="O407" s="83"/>
      <c r="P407" s="83"/>
      <c r="Q407" s="83"/>
      <c r="R407" s="83"/>
      <c r="T407" s="4"/>
    </row>
    <row r="408" spans="4:20" ht="14.5">
      <c r="D408" s="43"/>
      <c r="G408" s="83"/>
      <c r="H408" s="83"/>
      <c r="I408" s="83"/>
      <c r="J408" s="83"/>
      <c r="K408" s="83"/>
      <c r="L408" s="83"/>
      <c r="M408" s="83"/>
      <c r="N408" s="83"/>
      <c r="O408" s="83"/>
      <c r="P408" s="83"/>
      <c r="Q408" s="83"/>
      <c r="R408" s="83"/>
      <c r="T408" s="4"/>
    </row>
    <row r="409" spans="4:20" ht="14.5">
      <c r="D409" s="43"/>
      <c r="G409" s="83"/>
      <c r="H409" s="83"/>
      <c r="I409" s="83"/>
      <c r="J409" s="83"/>
      <c r="K409" s="83"/>
      <c r="L409" s="83"/>
      <c r="M409" s="83"/>
      <c r="N409" s="83"/>
      <c r="O409" s="83"/>
      <c r="P409" s="83"/>
      <c r="Q409" s="83"/>
      <c r="R409" s="83"/>
      <c r="T409" s="4"/>
    </row>
    <row r="410" spans="4:20" ht="14.5">
      <c r="D410" s="43"/>
      <c r="G410" s="83"/>
      <c r="H410" s="83"/>
      <c r="I410" s="83"/>
      <c r="J410" s="83"/>
      <c r="K410" s="83"/>
      <c r="L410" s="83"/>
      <c r="M410" s="83"/>
      <c r="N410" s="83"/>
      <c r="O410" s="83"/>
      <c r="P410" s="83"/>
      <c r="Q410" s="83"/>
      <c r="R410" s="83"/>
      <c r="T410" s="4"/>
    </row>
    <row r="411" spans="4:20" ht="14.5">
      <c r="D411" s="43"/>
      <c r="G411" s="83"/>
      <c r="H411" s="83"/>
      <c r="I411" s="83"/>
      <c r="J411" s="83"/>
      <c r="K411" s="83"/>
      <c r="L411" s="83"/>
      <c r="M411" s="83"/>
      <c r="N411" s="83"/>
      <c r="O411" s="83"/>
      <c r="P411" s="83"/>
      <c r="Q411" s="83"/>
      <c r="R411" s="83"/>
      <c r="T411" s="4"/>
    </row>
    <row r="412" spans="4:20" ht="14.5">
      <c r="D412" s="43"/>
      <c r="G412" s="83"/>
      <c r="H412" s="83"/>
      <c r="I412" s="83"/>
      <c r="J412" s="83"/>
      <c r="K412" s="83"/>
      <c r="L412" s="83"/>
      <c r="M412" s="83"/>
      <c r="N412" s="83"/>
      <c r="O412" s="83"/>
      <c r="P412" s="83"/>
      <c r="Q412" s="83"/>
      <c r="R412" s="83"/>
      <c r="T412" s="4"/>
    </row>
    <row r="413" spans="4:20" ht="14.5">
      <c r="D413" s="43"/>
      <c r="G413" s="83"/>
      <c r="H413" s="83"/>
      <c r="I413" s="83"/>
      <c r="J413" s="83"/>
      <c r="K413" s="83"/>
      <c r="L413" s="83"/>
      <c r="M413" s="83"/>
      <c r="N413" s="83"/>
      <c r="O413" s="83"/>
      <c r="P413" s="83"/>
      <c r="Q413" s="83"/>
      <c r="R413" s="83"/>
      <c r="T413" s="4"/>
    </row>
    <row r="414" spans="4:20" ht="14.5">
      <c r="D414" s="43"/>
      <c r="G414" s="83"/>
      <c r="H414" s="83"/>
      <c r="I414" s="83"/>
      <c r="J414" s="83"/>
      <c r="K414" s="83"/>
      <c r="L414" s="83"/>
      <c r="M414" s="83"/>
      <c r="N414" s="83"/>
      <c r="O414" s="83"/>
      <c r="P414" s="83"/>
      <c r="Q414" s="83"/>
      <c r="R414" s="83"/>
      <c r="T414" s="4"/>
    </row>
    <row r="415" spans="4:20" ht="14.5">
      <c r="D415" s="43"/>
      <c r="G415" s="83"/>
      <c r="H415" s="83"/>
      <c r="I415" s="83"/>
      <c r="J415" s="83"/>
      <c r="K415" s="83"/>
      <c r="L415" s="83"/>
      <c r="M415" s="83"/>
      <c r="N415" s="83"/>
      <c r="O415" s="83"/>
      <c r="P415" s="83"/>
      <c r="Q415" s="83"/>
      <c r="R415" s="83"/>
      <c r="T415" s="4"/>
    </row>
    <row r="416" spans="4:20" ht="14.5">
      <c r="D416" s="43"/>
      <c r="G416" s="83"/>
      <c r="H416" s="83"/>
      <c r="I416" s="83"/>
      <c r="J416" s="83"/>
      <c r="K416" s="83"/>
      <c r="L416" s="83"/>
      <c r="M416" s="83"/>
      <c r="N416" s="83"/>
      <c r="O416" s="83"/>
      <c r="P416" s="83"/>
      <c r="Q416" s="83"/>
      <c r="R416" s="83"/>
      <c r="T416" s="4"/>
    </row>
    <row r="417" spans="4:20" ht="14.5">
      <c r="D417" s="43"/>
      <c r="G417" s="83"/>
      <c r="H417" s="83"/>
      <c r="I417" s="83"/>
      <c r="J417" s="83"/>
      <c r="K417" s="83"/>
      <c r="L417" s="83"/>
      <c r="M417" s="83"/>
      <c r="N417" s="83"/>
      <c r="O417" s="83"/>
      <c r="P417" s="83"/>
      <c r="Q417" s="83"/>
      <c r="R417" s="83"/>
      <c r="T417" s="4"/>
    </row>
    <row r="418" spans="4:20" ht="14.5">
      <c r="D418" s="43"/>
      <c r="G418" s="83"/>
      <c r="H418" s="83"/>
      <c r="I418" s="83"/>
      <c r="J418" s="83"/>
      <c r="K418" s="83"/>
      <c r="L418" s="83"/>
      <c r="M418" s="83"/>
      <c r="N418" s="83"/>
      <c r="O418" s="83"/>
      <c r="P418" s="83"/>
      <c r="Q418" s="83"/>
      <c r="R418" s="83"/>
      <c r="T418" s="4"/>
    </row>
    <row r="419" spans="4:20" ht="14.5">
      <c r="D419" s="43"/>
      <c r="G419" s="83"/>
      <c r="H419" s="83"/>
      <c r="I419" s="83"/>
      <c r="J419" s="83"/>
      <c r="K419" s="83"/>
      <c r="L419" s="83"/>
      <c r="M419" s="83"/>
      <c r="N419" s="83"/>
      <c r="O419" s="83"/>
      <c r="P419" s="83"/>
      <c r="Q419" s="83"/>
      <c r="R419" s="83"/>
      <c r="T419" s="4"/>
    </row>
    <row r="420" spans="4:20" ht="14.5">
      <c r="D420" s="43"/>
      <c r="G420" s="83"/>
      <c r="H420" s="83"/>
      <c r="I420" s="83"/>
      <c r="J420" s="83"/>
      <c r="K420" s="83"/>
      <c r="L420" s="83"/>
      <c r="M420" s="83"/>
      <c r="N420" s="83"/>
      <c r="O420" s="83"/>
      <c r="P420" s="83"/>
      <c r="Q420" s="83"/>
      <c r="R420" s="83"/>
      <c r="T420" s="4"/>
    </row>
    <row r="421" spans="4:20" ht="14.5">
      <c r="D421" s="43"/>
      <c r="G421" s="83"/>
      <c r="H421" s="83"/>
      <c r="I421" s="83"/>
      <c r="J421" s="83"/>
      <c r="K421" s="83"/>
      <c r="L421" s="83"/>
      <c r="M421" s="83"/>
      <c r="N421" s="83"/>
      <c r="O421" s="83"/>
      <c r="P421" s="83"/>
      <c r="Q421" s="83"/>
      <c r="R421" s="83"/>
      <c r="T421" s="4"/>
    </row>
    <row r="422" spans="4:20" ht="14.5">
      <c r="D422" s="43"/>
      <c r="G422" s="83"/>
      <c r="H422" s="83"/>
      <c r="I422" s="83"/>
      <c r="J422" s="83"/>
      <c r="K422" s="83"/>
      <c r="L422" s="83"/>
      <c r="M422" s="83"/>
      <c r="N422" s="83"/>
      <c r="O422" s="83"/>
      <c r="P422" s="83"/>
      <c r="Q422" s="83"/>
      <c r="R422" s="83"/>
      <c r="T422" s="4"/>
    </row>
    <row r="423" spans="4:20" ht="14.5">
      <c r="D423" s="43"/>
      <c r="G423" s="83"/>
      <c r="H423" s="83"/>
      <c r="I423" s="83"/>
      <c r="J423" s="83"/>
      <c r="K423" s="83"/>
      <c r="L423" s="83"/>
      <c r="M423" s="83"/>
      <c r="N423" s="83"/>
      <c r="O423" s="83"/>
      <c r="P423" s="83"/>
      <c r="Q423" s="83"/>
      <c r="R423" s="83"/>
      <c r="T423" s="4"/>
    </row>
    <row r="424" spans="4:20" ht="14.5">
      <c r="D424" s="43"/>
      <c r="G424" s="83"/>
      <c r="H424" s="83"/>
      <c r="I424" s="83"/>
      <c r="J424" s="83"/>
      <c r="K424" s="83"/>
      <c r="L424" s="83"/>
      <c r="M424" s="83"/>
      <c r="N424" s="83"/>
      <c r="O424" s="83"/>
      <c r="P424" s="83"/>
      <c r="Q424" s="83"/>
      <c r="R424" s="83"/>
      <c r="T424" s="4"/>
    </row>
    <row r="425" spans="4:20" ht="14.5">
      <c r="D425" s="43"/>
      <c r="G425" s="83"/>
      <c r="H425" s="83"/>
      <c r="I425" s="83"/>
      <c r="J425" s="83"/>
      <c r="K425" s="83"/>
      <c r="L425" s="83"/>
      <c r="M425" s="83"/>
      <c r="N425" s="83"/>
      <c r="O425" s="83"/>
      <c r="P425" s="83"/>
      <c r="Q425" s="83"/>
      <c r="R425" s="83"/>
      <c r="T425" s="4"/>
    </row>
    <row r="426" spans="4:20" ht="14.5">
      <c r="D426" s="43"/>
      <c r="G426" s="83"/>
      <c r="H426" s="83"/>
      <c r="I426" s="83"/>
      <c r="J426" s="83"/>
      <c r="K426" s="83"/>
      <c r="L426" s="83"/>
      <c r="M426" s="83"/>
      <c r="N426" s="83"/>
      <c r="O426" s="83"/>
      <c r="P426" s="83"/>
      <c r="Q426" s="83"/>
      <c r="R426" s="83"/>
      <c r="T426" s="4"/>
    </row>
    <row r="427" spans="4:20" ht="14.5">
      <c r="D427" s="43"/>
      <c r="G427" s="83"/>
      <c r="H427" s="83"/>
      <c r="I427" s="83"/>
      <c r="J427" s="83"/>
      <c r="K427" s="83"/>
      <c r="L427" s="83"/>
      <c r="M427" s="83"/>
      <c r="N427" s="83"/>
      <c r="O427" s="83"/>
      <c r="P427" s="83"/>
      <c r="Q427" s="83"/>
      <c r="R427" s="83"/>
      <c r="T427" s="4"/>
    </row>
    <row r="428" spans="4:20" ht="14.5">
      <c r="D428" s="43"/>
      <c r="G428" s="83"/>
      <c r="H428" s="83"/>
      <c r="I428" s="83"/>
      <c r="J428" s="83"/>
      <c r="K428" s="83"/>
      <c r="L428" s="83"/>
      <c r="M428" s="83"/>
      <c r="N428" s="83"/>
      <c r="O428" s="83"/>
      <c r="P428" s="83"/>
      <c r="Q428" s="83"/>
      <c r="R428" s="83"/>
      <c r="T428" s="4"/>
    </row>
    <row r="429" spans="4:20" ht="14.5">
      <c r="D429" s="43"/>
      <c r="G429" s="83"/>
      <c r="H429" s="83"/>
      <c r="I429" s="83"/>
      <c r="J429" s="83"/>
      <c r="K429" s="83"/>
      <c r="L429" s="83"/>
      <c r="M429" s="83"/>
      <c r="N429" s="83"/>
      <c r="O429" s="83"/>
      <c r="P429" s="83"/>
      <c r="Q429" s="83"/>
      <c r="R429" s="83"/>
      <c r="T429" s="4"/>
    </row>
    <row r="430" spans="4:20" ht="14.5">
      <c r="D430" s="43"/>
      <c r="G430" s="83"/>
      <c r="H430" s="83"/>
      <c r="I430" s="83"/>
      <c r="J430" s="83"/>
      <c r="K430" s="83"/>
      <c r="L430" s="83"/>
      <c r="M430" s="83"/>
      <c r="N430" s="83"/>
      <c r="O430" s="83"/>
      <c r="P430" s="83"/>
      <c r="Q430" s="83"/>
      <c r="R430" s="83"/>
      <c r="T430" s="4"/>
    </row>
    <row r="431" spans="4:20" ht="14.5">
      <c r="D431" s="43"/>
      <c r="G431" s="83"/>
      <c r="H431" s="83"/>
      <c r="I431" s="83"/>
      <c r="J431" s="83"/>
      <c r="K431" s="83"/>
      <c r="L431" s="83"/>
      <c r="M431" s="83"/>
      <c r="N431" s="83"/>
      <c r="O431" s="83"/>
      <c r="P431" s="83"/>
      <c r="Q431" s="83"/>
      <c r="R431" s="83"/>
      <c r="T431" s="4"/>
    </row>
    <row r="432" spans="4:20" ht="14.5">
      <c r="D432" s="43"/>
      <c r="G432" s="83"/>
      <c r="H432" s="83"/>
      <c r="I432" s="83"/>
      <c r="J432" s="83"/>
      <c r="K432" s="83"/>
      <c r="L432" s="83"/>
      <c r="M432" s="83"/>
      <c r="N432" s="83"/>
      <c r="O432" s="83"/>
      <c r="P432" s="83"/>
      <c r="Q432" s="83"/>
      <c r="R432" s="83"/>
      <c r="T432" s="4"/>
    </row>
    <row r="433" spans="4:20" ht="14.5">
      <c r="D433" s="43"/>
      <c r="G433" s="83"/>
      <c r="H433" s="83"/>
      <c r="I433" s="83"/>
      <c r="J433" s="83"/>
      <c r="K433" s="83"/>
      <c r="L433" s="83"/>
      <c r="M433" s="83"/>
      <c r="N433" s="83"/>
      <c r="O433" s="83"/>
      <c r="P433" s="83"/>
      <c r="Q433" s="83"/>
      <c r="R433" s="83"/>
      <c r="T433" s="4"/>
    </row>
    <row r="434" spans="4:20" ht="14.5">
      <c r="D434" s="43"/>
      <c r="G434" s="83"/>
      <c r="H434" s="83"/>
      <c r="I434" s="83"/>
      <c r="J434" s="83"/>
      <c r="K434" s="83"/>
      <c r="L434" s="83"/>
      <c r="M434" s="83"/>
      <c r="N434" s="83"/>
      <c r="O434" s="83"/>
      <c r="P434" s="83"/>
      <c r="Q434" s="83"/>
      <c r="R434" s="83"/>
      <c r="T434" s="4"/>
    </row>
    <row r="435" spans="4:20" ht="14.5">
      <c r="D435" s="43"/>
      <c r="G435" s="83"/>
      <c r="H435" s="83"/>
      <c r="I435" s="83"/>
      <c r="J435" s="83"/>
      <c r="K435" s="83"/>
      <c r="L435" s="83"/>
      <c r="M435" s="83"/>
      <c r="N435" s="83"/>
      <c r="O435" s="83"/>
      <c r="P435" s="83"/>
      <c r="Q435" s="83"/>
      <c r="R435" s="83"/>
      <c r="T435" s="4"/>
    </row>
    <row r="436" spans="4:20" ht="14.5">
      <c r="D436" s="43"/>
      <c r="G436" s="83"/>
      <c r="H436" s="83"/>
      <c r="I436" s="83"/>
      <c r="J436" s="83"/>
      <c r="K436" s="83"/>
      <c r="L436" s="83"/>
      <c r="M436" s="83"/>
      <c r="N436" s="83"/>
      <c r="O436" s="83"/>
      <c r="P436" s="83"/>
      <c r="Q436" s="83"/>
      <c r="R436" s="83"/>
      <c r="T436" s="4"/>
    </row>
    <row r="437" spans="4:20" ht="14.5">
      <c r="D437" s="43"/>
      <c r="G437" s="83"/>
      <c r="H437" s="83"/>
      <c r="I437" s="83"/>
      <c r="J437" s="83"/>
      <c r="K437" s="83"/>
      <c r="L437" s="83"/>
      <c r="M437" s="83"/>
      <c r="N437" s="83"/>
      <c r="O437" s="83"/>
      <c r="P437" s="83"/>
      <c r="Q437" s="83"/>
      <c r="R437" s="83"/>
      <c r="T437" s="4"/>
    </row>
    <row r="438" spans="4:20" ht="14.5">
      <c r="D438" s="43"/>
      <c r="G438" s="83"/>
      <c r="H438" s="83"/>
      <c r="I438" s="83"/>
      <c r="J438" s="83"/>
      <c r="K438" s="83"/>
      <c r="L438" s="83"/>
      <c r="M438" s="83"/>
      <c r="N438" s="83"/>
      <c r="O438" s="83"/>
      <c r="P438" s="83"/>
      <c r="Q438" s="83"/>
      <c r="R438" s="83"/>
      <c r="T438" s="4"/>
    </row>
    <row r="439" spans="4:20" ht="14.5">
      <c r="D439" s="43"/>
      <c r="G439" s="83"/>
      <c r="H439" s="83"/>
      <c r="I439" s="83"/>
      <c r="J439" s="83"/>
      <c r="K439" s="83"/>
      <c r="L439" s="83"/>
      <c r="M439" s="83"/>
      <c r="N439" s="83"/>
      <c r="O439" s="83"/>
      <c r="P439" s="83"/>
      <c r="Q439" s="83"/>
      <c r="R439" s="83"/>
      <c r="T439" s="4"/>
    </row>
    <row r="440" spans="4:20" ht="14.5">
      <c r="D440" s="43"/>
      <c r="G440" s="83"/>
      <c r="H440" s="83"/>
      <c r="I440" s="83"/>
      <c r="J440" s="83"/>
      <c r="K440" s="83"/>
      <c r="L440" s="83"/>
      <c r="M440" s="83"/>
      <c r="N440" s="83"/>
      <c r="O440" s="83"/>
      <c r="P440" s="83"/>
      <c r="Q440" s="83"/>
      <c r="R440" s="83"/>
      <c r="T440" s="4"/>
    </row>
    <row r="441" spans="4:20" ht="14.5">
      <c r="D441" s="43"/>
      <c r="G441" s="83"/>
      <c r="H441" s="83"/>
      <c r="I441" s="83"/>
      <c r="J441" s="83"/>
      <c r="K441" s="83"/>
      <c r="L441" s="83"/>
      <c r="M441" s="83"/>
      <c r="N441" s="83"/>
      <c r="O441" s="83"/>
      <c r="P441" s="83"/>
      <c r="Q441" s="83"/>
      <c r="R441" s="83"/>
      <c r="T441" s="4"/>
    </row>
    <row r="442" spans="4:20" ht="14.5">
      <c r="D442" s="43"/>
      <c r="G442" s="83"/>
      <c r="H442" s="83"/>
      <c r="I442" s="83"/>
      <c r="J442" s="83"/>
      <c r="K442" s="83"/>
      <c r="L442" s="83"/>
      <c r="M442" s="83"/>
      <c r="N442" s="83"/>
      <c r="O442" s="83"/>
      <c r="P442" s="83"/>
      <c r="Q442" s="83"/>
      <c r="R442" s="83"/>
      <c r="T442" s="4"/>
    </row>
    <row r="443" spans="4:20" ht="14.5">
      <c r="D443" s="43"/>
      <c r="G443" s="83"/>
      <c r="H443" s="83"/>
      <c r="I443" s="83"/>
      <c r="J443" s="83"/>
      <c r="K443" s="83"/>
      <c r="L443" s="83"/>
      <c r="M443" s="83"/>
      <c r="N443" s="83"/>
      <c r="O443" s="83"/>
      <c r="P443" s="83"/>
      <c r="Q443" s="83"/>
      <c r="R443" s="83"/>
      <c r="T443" s="4"/>
    </row>
    <row r="444" spans="4:20" ht="14.5">
      <c r="D444" s="43"/>
      <c r="G444" s="83"/>
      <c r="H444" s="83"/>
      <c r="I444" s="83"/>
      <c r="J444" s="83"/>
      <c r="K444" s="83"/>
      <c r="L444" s="83"/>
      <c r="M444" s="83"/>
      <c r="N444" s="83"/>
      <c r="O444" s="83"/>
      <c r="P444" s="83"/>
      <c r="Q444" s="83"/>
      <c r="R444" s="83"/>
      <c r="T444" s="4"/>
    </row>
    <row r="445" spans="4:20" ht="14.5">
      <c r="D445" s="43"/>
      <c r="G445" s="83"/>
      <c r="H445" s="83"/>
      <c r="I445" s="83"/>
      <c r="J445" s="83"/>
      <c r="K445" s="83"/>
      <c r="L445" s="83"/>
      <c r="M445" s="83"/>
      <c r="N445" s="83"/>
      <c r="O445" s="83"/>
      <c r="P445" s="83"/>
      <c r="Q445" s="83"/>
      <c r="R445" s="83"/>
      <c r="T445" s="4"/>
    </row>
    <row r="446" spans="4:20" ht="14.5">
      <c r="D446" s="43"/>
      <c r="G446" s="83"/>
      <c r="H446" s="83"/>
      <c r="I446" s="83"/>
      <c r="J446" s="83"/>
      <c r="K446" s="83"/>
      <c r="L446" s="83"/>
      <c r="M446" s="83"/>
      <c r="N446" s="83"/>
      <c r="O446" s="83"/>
      <c r="P446" s="83"/>
      <c r="Q446" s="83"/>
      <c r="R446" s="83"/>
      <c r="T446" s="4"/>
    </row>
    <row r="447" spans="4:20" ht="14.5">
      <c r="D447" s="43"/>
      <c r="G447" s="83"/>
      <c r="H447" s="83"/>
      <c r="I447" s="83"/>
      <c r="J447" s="83"/>
      <c r="K447" s="83"/>
      <c r="L447" s="83"/>
      <c r="M447" s="83"/>
      <c r="N447" s="83"/>
      <c r="O447" s="83"/>
      <c r="P447" s="83"/>
      <c r="Q447" s="83"/>
      <c r="R447" s="83"/>
      <c r="T447" s="4"/>
    </row>
    <row r="448" spans="4:20" ht="14.5">
      <c r="D448" s="43"/>
      <c r="G448" s="83"/>
      <c r="H448" s="83"/>
      <c r="I448" s="83"/>
      <c r="J448" s="83"/>
      <c r="K448" s="83"/>
      <c r="L448" s="83"/>
      <c r="M448" s="83"/>
      <c r="N448" s="83"/>
      <c r="O448" s="83"/>
      <c r="P448" s="83"/>
      <c r="Q448" s="83"/>
      <c r="R448" s="83"/>
      <c r="T448" s="4"/>
    </row>
    <row r="449" spans="4:20" ht="14.5">
      <c r="D449" s="43"/>
      <c r="G449" s="83"/>
      <c r="H449" s="83"/>
      <c r="I449" s="83"/>
      <c r="J449" s="83"/>
      <c r="K449" s="83"/>
      <c r="L449" s="83"/>
      <c r="M449" s="83"/>
      <c r="N449" s="83"/>
      <c r="O449" s="83"/>
      <c r="P449" s="83"/>
      <c r="Q449" s="83"/>
      <c r="R449" s="83"/>
      <c r="T449" s="4"/>
    </row>
    <row r="450" spans="4:20" ht="14.5">
      <c r="D450" s="43"/>
      <c r="G450" s="83"/>
      <c r="H450" s="83"/>
      <c r="I450" s="83"/>
      <c r="J450" s="83"/>
      <c r="K450" s="83"/>
      <c r="L450" s="83"/>
      <c r="M450" s="83"/>
      <c r="N450" s="83"/>
      <c r="O450" s="83"/>
      <c r="P450" s="83"/>
      <c r="Q450" s="83"/>
      <c r="R450" s="83"/>
      <c r="T450" s="4"/>
    </row>
    <row r="451" spans="4:20" ht="14.5">
      <c r="D451" s="43"/>
      <c r="G451" s="83"/>
      <c r="H451" s="83"/>
      <c r="I451" s="83"/>
      <c r="J451" s="83"/>
      <c r="K451" s="83"/>
      <c r="L451" s="83"/>
      <c r="M451" s="83"/>
      <c r="N451" s="83"/>
      <c r="O451" s="83"/>
      <c r="P451" s="83"/>
      <c r="Q451" s="83"/>
      <c r="R451" s="83"/>
      <c r="T451" s="4"/>
    </row>
    <row r="452" spans="4:20" ht="14.5">
      <c r="D452" s="43"/>
      <c r="G452" s="83"/>
      <c r="H452" s="83"/>
      <c r="I452" s="83"/>
      <c r="J452" s="83"/>
      <c r="K452" s="83"/>
      <c r="L452" s="83"/>
      <c r="M452" s="83"/>
      <c r="N452" s="83"/>
      <c r="O452" s="83"/>
      <c r="P452" s="83"/>
      <c r="Q452" s="83"/>
      <c r="R452" s="83"/>
      <c r="T452" s="4"/>
    </row>
    <row r="453" spans="4:20" ht="14.5">
      <c r="D453" s="43"/>
      <c r="G453" s="83"/>
      <c r="H453" s="83"/>
      <c r="I453" s="83"/>
      <c r="J453" s="83"/>
      <c r="K453" s="83"/>
      <c r="L453" s="83"/>
      <c r="M453" s="83"/>
      <c r="N453" s="83"/>
      <c r="O453" s="83"/>
      <c r="P453" s="83"/>
      <c r="Q453" s="83"/>
      <c r="R453" s="83"/>
      <c r="T453" s="4"/>
    </row>
    <row r="454" spans="4:20" ht="14.5">
      <c r="D454" s="43"/>
      <c r="G454" s="83"/>
      <c r="H454" s="83"/>
      <c r="I454" s="83"/>
      <c r="J454" s="83"/>
      <c r="K454" s="83"/>
      <c r="L454" s="83"/>
      <c r="M454" s="83"/>
      <c r="N454" s="83"/>
      <c r="O454" s="83"/>
      <c r="P454" s="83"/>
      <c r="Q454" s="83"/>
      <c r="R454" s="83"/>
      <c r="T454" s="4"/>
    </row>
    <row r="455" spans="4:20" ht="14.5">
      <c r="D455" s="43"/>
      <c r="G455" s="83"/>
      <c r="H455" s="83"/>
      <c r="I455" s="83"/>
      <c r="J455" s="83"/>
      <c r="K455" s="83"/>
      <c r="L455" s="83"/>
      <c r="M455" s="83"/>
      <c r="N455" s="83"/>
      <c r="O455" s="83"/>
      <c r="P455" s="83"/>
      <c r="Q455" s="83"/>
      <c r="R455" s="83"/>
      <c r="T455" s="4"/>
    </row>
    <row r="456" spans="4:20" ht="14.5">
      <c r="D456" s="43"/>
      <c r="G456" s="83"/>
      <c r="H456" s="83"/>
      <c r="I456" s="83"/>
      <c r="J456" s="83"/>
      <c r="K456" s="83"/>
      <c r="L456" s="83"/>
      <c r="M456" s="83"/>
      <c r="N456" s="83"/>
      <c r="O456" s="83"/>
      <c r="P456" s="83"/>
      <c r="Q456" s="83"/>
      <c r="R456" s="83"/>
      <c r="T456" s="4"/>
    </row>
    <row r="457" spans="4:20" ht="14.5">
      <c r="D457" s="43"/>
      <c r="G457" s="83"/>
      <c r="H457" s="83"/>
      <c r="I457" s="83"/>
      <c r="J457" s="83"/>
      <c r="K457" s="83"/>
      <c r="L457" s="83"/>
      <c r="M457" s="83"/>
      <c r="N457" s="83"/>
      <c r="O457" s="83"/>
      <c r="P457" s="83"/>
      <c r="Q457" s="83"/>
      <c r="R457" s="83"/>
      <c r="T457" s="4"/>
    </row>
    <row r="458" spans="4:20" ht="14.5">
      <c r="D458" s="43"/>
      <c r="G458" s="83"/>
      <c r="H458" s="83"/>
      <c r="I458" s="83"/>
      <c r="J458" s="83"/>
      <c r="K458" s="83"/>
      <c r="L458" s="83"/>
      <c r="M458" s="83"/>
      <c r="N458" s="83"/>
      <c r="O458" s="83"/>
      <c r="P458" s="83"/>
      <c r="Q458" s="83"/>
      <c r="R458" s="83"/>
      <c r="T458" s="4"/>
    </row>
    <row r="459" spans="4:20" ht="14.5">
      <c r="D459" s="43"/>
      <c r="G459" s="83"/>
      <c r="H459" s="83"/>
      <c r="I459" s="83"/>
      <c r="J459" s="83"/>
      <c r="K459" s="83"/>
      <c r="L459" s="83"/>
      <c r="M459" s="83"/>
      <c r="N459" s="83"/>
      <c r="O459" s="83"/>
      <c r="P459" s="83"/>
      <c r="Q459" s="83"/>
      <c r="R459" s="83"/>
      <c r="T459" s="4"/>
    </row>
    <row r="460" spans="4:20" ht="14.5">
      <c r="D460" s="43"/>
      <c r="G460" s="83"/>
      <c r="H460" s="83"/>
      <c r="I460" s="83"/>
      <c r="J460" s="83"/>
      <c r="K460" s="83"/>
      <c r="L460" s="83"/>
      <c r="M460" s="83"/>
      <c r="N460" s="83"/>
      <c r="O460" s="83"/>
      <c r="P460" s="83"/>
      <c r="Q460" s="83"/>
      <c r="R460" s="83"/>
      <c r="T460" s="4"/>
    </row>
    <row r="461" spans="4:20" ht="14.5">
      <c r="D461" s="43"/>
      <c r="G461" s="83"/>
      <c r="H461" s="83"/>
      <c r="I461" s="83"/>
      <c r="J461" s="83"/>
      <c r="K461" s="83"/>
      <c r="L461" s="83"/>
      <c r="M461" s="83"/>
      <c r="N461" s="83"/>
      <c r="O461" s="83"/>
      <c r="P461" s="83"/>
      <c r="Q461" s="83"/>
      <c r="R461" s="83"/>
      <c r="T461" s="4"/>
    </row>
    <row r="462" spans="4:20" ht="14.5">
      <c r="D462" s="43"/>
      <c r="G462" s="83"/>
      <c r="H462" s="83"/>
      <c r="I462" s="83"/>
      <c r="J462" s="83"/>
      <c r="K462" s="83"/>
      <c r="L462" s="83"/>
      <c r="M462" s="83"/>
      <c r="N462" s="83"/>
      <c r="O462" s="83"/>
      <c r="P462" s="83"/>
      <c r="Q462" s="83"/>
      <c r="R462" s="83"/>
      <c r="T462" s="4"/>
    </row>
    <row r="463" spans="4:20" ht="14.5">
      <c r="D463" s="43"/>
      <c r="G463" s="83"/>
      <c r="H463" s="83"/>
      <c r="I463" s="83"/>
      <c r="J463" s="83"/>
      <c r="K463" s="83"/>
      <c r="L463" s="83"/>
      <c r="M463" s="83"/>
      <c r="N463" s="83"/>
      <c r="O463" s="83"/>
      <c r="P463" s="83"/>
      <c r="Q463" s="83"/>
      <c r="R463" s="83"/>
      <c r="T463" s="4"/>
    </row>
    <row r="464" spans="4:20" ht="14.5">
      <c r="D464" s="43"/>
      <c r="G464" s="83"/>
      <c r="H464" s="83"/>
      <c r="I464" s="83"/>
      <c r="J464" s="83"/>
      <c r="K464" s="83"/>
      <c r="L464" s="83"/>
      <c r="M464" s="83"/>
      <c r="N464" s="83"/>
      <c r="O464" s="83"/>
      <c r="P464" s="83"/>
      <c r="Q464" s="83"/>
      <c r="R464" s="83"/>
      <c r="T464" s="4"/>
    </row>
    <row r="465" spans="4:20" ht="14.5">
      <c r="D465" s="43"/>
      <c r="G465" s="83"/>
      <c r="H465" s="83"/>
      <c r="I465" s="83"/>
      <c r="J465" s="83"/>
      <c r="K465" s="83"/>
      <c r="L465" s="83"/>
      <c r="M465" s="83"/>
      <c r="N465" s="83"/>
      <c r="O465" s="83"/>
      <c r="P465" s="83"/>
      <c r="Q465" s="83"/>
      <c r="R465" s="83"/>
      <c r="T465" s="4"/>
    </row>
    <row r="466" spans="4:20" ht="14.5">
      <c r="D466" s="43"/>
      <c r="G466" s="83"/>
      <c r="H466" s="83"/>
      <c r="I466" s="83"/>
      <c r="J466" s="83"/>
      <c r="K466" s="83"/>
      <c r="L466" s="83"/>
      <c r="M466" s="83"/>
      <c r="N466" s="83"/>
      <c r="O466" s="83"/>
      <c r="P466" s="83"/>
      <c r="Q466" s="83"/>
      <c r="R466" s="83"/>
      <c r="T466" s="4"/>
    </row>
    <row r="467" spans="4:20" ht="14.5">
      <c r="D467" s="43"/>
      <c r="G467" s="83"/>
      <c r="H467" s="83"/>
      <c r="I467" s="83"/>
      <c r="J467" s="83"/>
      <c r="K467" s="83"/>
      <c r="L467" s="83"/>
      <c r="M467" s="83"/>
      <c r="N467" s="83"/>
      <c r="O467" s="83"/>
      <c r="P467" s="83"/>
      <c r="Q467" s="83"/>
      <c r="R467" s="83"/>
      <c r="T467" s="4"/>
    </row>
    <row r="468" spans="4:20" ht="14.5">
      <c r="D468" s="43"/>
      <c r="G468" s="83"/>
      <c r="H468" s="83"/>
      <c r="I468" s="83"/>
      <c r="J468" s="83"/>
      <c r="K468" s="83"/>
      <c r="L468" s="83"/>
      <c r="M468" s="83"/>
      <c r="N468" s="83"/>
      <c r="O468" s="83"/>
      <c r="P468" s="83"/>
      <c r="Q468" s="83"/>
      <c r="R468" s="83"/>
      <c r="T468" s="4"/>
    </row>
    <row r="469" spans="4:20" ht="14.5">
      <c r="D469" s="43"/>
      <c r="G469" s="83"/>
      <c r="H469" s="83"/>
      <c r="I469" s="83"/>
      <c r="J469" s="83"/>
      <c r="K469" s="83"/>
      <c r="L469" s="83"/>
      <c r="M469" s="83"/>
      <c r="N469" s="83"/>
      <c r="O469" s="83"/>
      <c r="P469" s="83"/>
      <c r="Q469" s="83"/>
      <c r="R469" s="83"/>
      <c r="T469" s="4"/>
    </row>
    <row r="470" spans="4:20" ht="14.5">
      <c r="D470" s="43"/>
      <c r="G470" s="83"/>
      <c r="H470" s="83"/>
      <c r="I470" s="83"/>
      <c r="J470" s="83"/>
      <c r="K470" s="83"/>
      <c r="L470" s="83"/>
      <c r="M470" s="83"/>
      <c r="N470" s="83"/>
      <c r="O470" s="83"/>
      <c r="P470" s="83"/>
      <c r="Q470" s="83"/>
      <c r="R470" s="83"/>
      <c r="T470" s="4"/>
    </row>
    <row r="471" spans="4:20" ht="14.5">
      <c r="D471" s="43"/>
      <c r="G471" s="83"/>
      <c r="H471" s="83"/>
      <c r="I471" s="83"/>
      <c r="J471" s="83"/>
      <c r="K471" s="83"/>
      <c r="L471" s="83"/>
      <c r="M471" s="83"/>
      <c r="N471" s="83"/>
      <c r="O471" s="83"/>
      <c r="P471" s="83"/>
      <c r="Q471" s="83"/>
      <c r="R471" s="83"/>
      <c r="T471" s="4"/>
    </row>
    <row r="472" spans="4:20" ht="14.5">
      <c r="D472" s="43"/>
      <c r="G472" s="83"/>
      <c r="H472" s="83"/>
      <c r="I472" s="83"/>
      <c r="J472" s="83"/>
      <c r="K472" s="83"/>
      <c r="L472" s="83"/>
      <c r="M472" s="83"/>
      <c r="N472" s="83"/>
      <c r="O472" s="83"/>
      <c r="P472" s="83"/>
      <c r="Q472" s="83"/>
      <c r="R472" s="83"/>
      <c r="T472" s="4"/>
    </row>
    <row r="473" spans="4:20" ht="14.5">
      <c r="D473" s="43"/>
      <c r="G473" s="83"/>
      <c r="H473" s="83"/>
      <c r="I473" s="83"/>
      <c r="J473" s="83"/>
      <c r="K473" s="83"/>
      <c r="L473" s="83"/>
      <c r="M473" s="83"/>
      <c r="N473" s="83"/>
      <c r="O473" s="83"/>
      <c r="P473" s="83"/>
      <c r="Q473" s="83"/>
      <c r="R473" s="83"/>
      <c r="T473" s="4"/>
    </row>
    <row r="474" spans="4:20" ht="14.5">
      <c r="D474" s="43"/>
      <c r="G474" s="83"/>
      <c r="H474" s="83"/>
      <c r="I474" s="83"/>
      <c r="J474" s="83"/>
      <c r="K474" s="83"/>
      <c r="L474" s="83"/>
      <c r="M474" s="83"/>
      <c r="N474" s="83"/>
      <c r="O474" s="83"/>
      <c r="P474" s="83"/>
      <c r="Q474" s="83"/>
      <c r="R474" s="83"/>
      <c r="T474" s="4"/>
    </row>
    <row r="475" spans="4:20" ht="14.5">
      <c r="D475" s="43"/>
      <c r="G475" s="83"/>
      <c r="H475" s="83"/>
      <c r="I475" s="83"/>
      <c r="J475" s="83"/>
      <c r="K475" s="83"/>
      <c r="L475" s="83"/>
      <c r="M475" s="83"/>
      <c r="N475" s="83"/>
      <c r="O475" s="83"/>
      <c r="P475" s="83"/>
      <c r="Q475" s="83"/>
      <c r="R475" s="83"/>
      <c r="T475" s="4"/>
    </row>
    <row r="476" spans="4:20" ht="14.5">
      <c r="D476" s="43"/>
      <c r="G476" s="83"/>
      <c r="H476" s="83"/>
      <c r="I476" s="83"/>
      <c r="J476" s="83"/>
      <c r="K476" s="83"/>
      <c r="L476" s="83"/>
      <c r="M476" s="83"/>
      <c r="N476" s="83"/>
      <c r="O476" s="83"/>
      <c r="P476" s="83"/>
      <c r="Q476" s="83"/>
      <c r="R476" s="83"/>
      <c r="T476" s="4"/>
    </row>
    <row r="477" spans="4:20" ht="14.5">
      <c r="D477" s="43"/>
      <c r="G477" s="83"/>
      <c r="H477" s="83"/>
      <c r="I477" s="83"/>
      <c r="J477" s="83"/>
      <c r="K477" s="83"/>
      <c r="L477" s="83"/>
      <c r="M477" s="83"/>
      <c r="N477" s="83"/>
      <c r="O477" s="83"/>
      <c r="P477" s="83"/>
      <c r="Q477" s="83"/>
      <c r="R477" s="83"/>
      <c r="T477" s="4"/>
    </row>
    <row r="478" spans="4:20" ht="14.5">
      <c r="D478" s="43"/>
      <c r="G478" s="83"/>
      <c r="H478" s="83"/>
      <c r="I478" s="83"/>
      <c r="J478" s="83"/>
      <c r="K478" s="83"/>
      <c r="L478" s="83"/>
      <c r="M478" s="83"/>
      <c r="N478" s="83"/>
      <c r="O478" s="83"/>
      <c r="P478" s="83"/>
      <c r="Q478" s="83"/>
      <c r="R478" s="83"/>
      <c r="T478" s="4"/>
    </row>
    <row r="479" spans="4:20" ht="14.5">
      <c r="D479" s="43"/>
      <c r="G479" s="83"/>
      <c r="H479" s="83"/>
      <c r="I479" s="83"/>
      <c r="J479" s="83"/>
      <c r="K479" s="83"/>
      <c r="L479" s="83"/>
      <c r="M479" s="83"/>
      <c r="N479" s="83"/>
      <c r="O479" s="83"/>
      <c r="P479" s="83"/>
      <c r="Q479" s="83"/>
      <c r="R479" s="83"/>
      <c r="T479" s="4"/>
    </row>
    <row r="480" spans="4:20" ht="14.5">
      <c r="D480" s="43"/>
      <c r="G480" s="83"/>
      <c r="H480" s="83"/>
      <c r="I480" s="83"/>
      <c r="J480" s="83"/>
      <c r="K480" s="83"/>
      <c r="L480" s="83"/>
      <c r="M480" s="83"/>
      <c r="N480" s="83"/>
      <c r="O480" s="83"/>
      <c r="P480" s="83"/>
      <c r="Q480" s="83"/>
      <c r="R480" s="83"/>
      <c r="T480" s="4"/>
    </row>
    <row r="481" spans="4:20" ht="14.5">
      <c r="D481" s="43"/>
      <c r="G481" s="83"/>
      <c r="H481" s="83"/>
      <c r="I481" s="83"/>
      <c r="J481" s="83"/>
      <c r="K481" s="83"/>
      <c r="L481" s="83"/>
      <c r="M481" s="83"/>
      <c r="N481" s="83"/>
      <c r="O481" s="83"/>
      <c r="P481" s="83"/>
      <c r="Q481" s="83"/>
      <c r="R481" s="83"/>
      <c r="T481" s="4"/>
    </row>
    <row r="482" spans="4:20" ht="14.5">
      <c r="D482" s="43"/>
      <c r="G482" s="83"/>
      <c r="H482" s="83"/>
      <c r="I482" s="83"/>
      <c r="J482" s="83"/>
      <c r="K482" s="83"/>
      <c r="L482" s="83"/>
      <c r="M482" s="83"/>
      <c r="N482" s="83"/>
      <c r="O482" s="83"/>
      <c r="P482" s="83"/>
      <c r="Q482" s="83"/>
      <c r="R482" s="83"/>
      <c r="T482" s="4"/>
    </row>
    <row r="483" spans="4:20" ht="14.5">
      <c r="D483" s="43"/>
      <c r="G483" s="83"/>
      <c r="H483" s="83"/>
      <c r="I483" s="83"/>
      <c r="J483" s="83"/>
      <c r="K483" s="83"/>
      <c r="L483" s="83"/>
      <c r="M483" s="83"/>
      <c r="N483" s="83"/>
      <c r="O483" s="83"/>
      <c r="P483" s="83"/>
      <c r="Q483" s="83"/>
      <c r="R483" s="83"/>
      <c r="T483" s="4"/>
    </row>
    <row r="484" spans="4:20" ht="14.5">
      <c r="D484" s="43"/>
      <c r="G484" s="83"/>
      <c r="H484" s="83"/>
      <c r="I484" s="83"/>
      <c r="J484" s="83"/>
      <c r="K484" s="83"/>
      <c r="L484" s="83"/>
      <c r="M484" s="83"/>
      <c r="N484" s="83"/>
      <c r="O484" s="83"/>
      <c r="P484" s="83"/>
      <c r="Q484" s="83"/>
      <c r="R484" s="83"/>
      <c r="T484" s="4"/>
    </row>
    <row r="485" spans="4:20" ht="14.5">
      <c r="D485" s="43"/>
      <c r="G485" s="83"/>
      <c r="H485" s="83"/>
      <c r="I485" s="83"/>
      <c r="J485" s="83"/>
      <c r="K485" s="83"/>
      <c r="L485" s="83"/>
      <c r="M485" s="83"/>
      <c r="N485" s="83"/>
      <c r="O485" s="83"/>
      <c r="P485" s="83"/>
      <c r="Q485" s="83"/>
      <c r="R485" s="83"/>
      <c r="T485" s="4"/>
    </row>
    <row r="486" spans="4:20" ht="14.5">
      <c r="D486" s="43"/>
      <c r="G486" s="83"/>
      <c r="H486" s="83"/>
      <c r="I486" s="83"/>
      <c r="J486" s="83"/>
      <c r="K486" s="83"/>
      <c r="L486" s="83"/>
      <c r="M486" s="83"/>
      <c r="N486" s="83"/>
      <c r="O486" s="83"/>
      <c r="P486" s="83"/>
      <c r="Q486" s="83"/>
      <c r="R486" s="83"/>
      <c r="T486" s="4"/>
    </row>
    <row r="487" spans="4:20" ht="14.5">
      <c r="D487" s="43"/>
      <c r="G487" s="83"/>
      <c r="H487" s="83"/>
      <c r="I487" s="83"/>
      <c r="J487" s="83"/>
      <c r="K487" s="83"/>
      <c r="L487" s="83"/>
      <c r="M487" s="83"/>
      <c r="N487" s="83"/>
      <c r="O487" s="83"/>
      <c r="P487" s="83"/>
      <c r="Q487" s="83"/>
      <c r="R487" s="83"/>
      <c r="T487" s="4"/>
    </row>
    <row r="488" spans="4:20" ht="14.5">
      <c r="D488" s="43"/>
      <c r="G488" s="83"/>
      <c r="H488" s="83"/>
      <c r="I488" s="83"/>
      <c r="J488" s="83"/>
      <c r="K488" s="83"/>
      <c r="L488" s="83"/>
      <c r="M488" s="83"/>
      <c r="N488" s="83"/>
      <c r="O488" s="83"/>
      <c r="P488" s="83"/>
      <c r="Q488" s="83"/>
      <c r="R488" s="83"/>
      <c r="T488" s="4"/>
    </row>
    <row r="489" spans="4:20" ht="14.5">
      <c r="D489" s="43"/>
      <c r="G489" s="83"/>
      <c r="H489" s="83"/>
      <c r="I489" s="83"/>
      <c r="J489" s="83"/>
      <c r="K489" s="83"/>
      <c r="L489" s="83"/>
      <c r="M489" s="83"/>
      <c r="N489" s="83"/>
      <c r="O489" s="83"/>
      <c r="P489" s="83"/>
      <c r="Q489" s="83"/>
      <c r="R489" s="83"/>
      <c r="T489" s="4"/>
    </row>
    <row r="490" spans="4:20" ht="14.5">
      <c r="D490" s="43"/>
      <c r="G490" s="83"/>
      <c r="H490" s="83"/>
      <c r="I490" s="83"/>
      <c r="J490" s="83"/>
      <c r="K490" s="83"/>
      <c r="L490" s="83"/>
      <c r="M490" s="83"/>
      <c r="N490" s="83"/>
      <c r="O490" s="83"/>
      <c r="P490" s="83"/>
      <c r="Q490" s="83"/>
      <c r="R490" s="83"/>
      <c r="T490" s="4"/>
    </row>
    <row r="491" spans="4:20" ht="14.5">
      <c r="D491" s="43"/>
      <c r="G491" s="83"/>
      <c r="H491" s="83"/>
      <c r="I491" s="83"/>
      <c r="J491" s="83"/>
      <c r="K491" s="83"/>
      <c r="L491" s="83"/>
      <c r="M491" s="83"/>
      <c r="N491" s="83"/>
      <c r="O491" s="83"/>
      <c r="P491" s="83"/>
      <c r="Q491" s="83"/>
      <c r="R491" s="83"/>
      <c r="T491" s="4"/>
    </row>
    <row r="492" spans="4:20" ht="14.5">
      <c r="D492" s="43"/>
      <c r="G492" s="83"/>
      <c r="H492" s="83"/>
      <c r="I492" s="83"/>
      <c r="J492" s="83"/>
      <c r="K492" s="83"/>
      <c r="L492" s="83"/>
      <c r="M492" s="83"/>
      <c r="N492" s="83"/>
      <c r="O492" s="83"/>
      <c r="P492" s="83"/>
      <c r="Q492" s="83"/>
      <c r="R492" s="83"/>
      <c r="T492" s="4"/>
    </row>
    <row r="493" spans="4:20" ht="14.5">
      <c r="D493" s="43"/>
      <c r="G493" s="83"/>
      <c r="H493" s="83"/>
      <c r="I493" s="83"/>
      <c r="J493" s="83"/>
      <c r="K493" s="83"/>
      <c r="L493" s="83"/>
      <c r="M493" s="83"/>
      <c r="N493" s="83"/>
      <c r="O493" s="83"/>
      <c r="P493" s="83"/>
      <c r="Q493" s="83"/>
      <c r="R493" s="83"/>
      <c r="T493" s="4"/>
    </row>
    <row r="494" spans="4:20" ht="14.5">
      <c r="D494" s="43"/>
      <c r="G494" s="83"/>
      <c r="H494" s="83"/>
      <c r="I494" s="83"/>
      <c r="J494" s="83"/>
      <c r="K494" s="83"/>
      <c r="L494" s="83"/>
      <c r="M494" s="83"/>
      <c r="N494" s="83"/>
      <c r="O494" s="83"/>
      <c r="P494" s="83"/>
      <c r="Q494" s="83"/>
      <c r="R494" s="83"/>
      <c r="T494" s="4"/>
    </row>
    <row r="495" spans="4:20" ht="14.5">
      <c r="D495" s="43"/>
      <c r="G495" s="83"/>
      <c r="H495" s="83"/>
      <c r="I495" s="83"/>
      <c r="J495" s="83"/>
      <c r="K495" s="83"/>
      <c r="L495" s="83"/>
      <c r="M495" s="83"/>
      <c r="N495" s="83"/>
      <c r="O495" s="83"/>
      <c r="P495" s="83"/>
      <c r="Q495" s="83"/>
      <c r="R495" s="83"/>
      <c r="T495" s="4"/>
    </row>
    <row r="496" spans="4:20" ht="14.5">
      <c r="D496" s="43"/>
      <c r="G496" s="83"/>
      <c r="H496" s="83"/>
      <c r="I496" s="83"/>
      <c r="J496" s="83"/>
      <c r="K496" s="83"/>
      <c r="L496" s="83"/>
      <c r="M496" s="83"/>
      <c r="N496" s="83"/>
      <c r="O496" s="83"/>
      <c r="P496" s="83"/>
      <c r="Q496" s="83"/>
      <c r="R496" s="83"/>
      <c r="T496" s="4"/>
    </row>
    <row r="497" spans="4:20" ht="14.5">
      <c r="D497" s="43"/>
      <c r="G497" s="83"/>
      <c r="H497" s="83"/>
      <c r="I497" s="83"/>
      <c r="J497" s="83"/>
      <c r="K497" s="83"/>
      <c r="L497" s="83"/>
      <c r="M497" s="83"/>
      <c r="N497" s="83"/>
      <c r="O497" s="83"/>
      <c r="P497" s="83"/>
      <c r="Q497" s="83"/>
      <c r="R497" s="83"/>
      <c r="T497" s="4"/>
    </row>
    <row r="498" spans="4:20" ht="14.5">
      <c r="D498" s="43"/>
      <c r="G498" s="83"/>
      <c r="H498" s="83"/>
      <c r="I498" s="83"/>
      <c r="J498" s="83"/>
      <c r="K498" s="83"/>
      <c r="L498" s="83"/>
      <c r="M498" s="83"/>
      <c r="N498" s="83"/>
      <c r="O498" s="83"/>
      <c r="P498" s="83"/>
      <c r="Q498" s="83"/>
      <c r="R498" s="83"/>
      <c r="T498" s="4"/>
    </row>
    <row r="499" spans="4:20" ht="14.5">
      <c r="D499" s="43"/>
      <c r="G499" s="83"/>
      <c r="H499" s="83"/>
      <c r="I499" s="83"/>
      <c r="J499" s="83"/>
      <c r="K499" s="83"/>
      <c r="L499" s="83"/>
      <c r="M499" s="83"/>
      <c r="N499" s="83"/>
      <c r="O499" s="83"/>
      <c r="P499" s="83"/>
      <c r="Q499" s="83"/>
      <c r="R499" s="83"/>
      <c r="T499" s="4"/>
    </row>
    <row r="500" spans="4:20" ht="14.5">
      <c r="D500" s="43"/>
      <c r="G500" s="83"/>
      <c r="H500" s="83"/>
      <c r="I500" s="83"/>
      <c r="J500" s="83"/>
      <c r="K500" s="83"/>
      <c r="L500" s="83"/>
      <c r="M500" s="83"/>
      <c r="N500" s="83"/>
      <c r="O500" s="83"/>
      <c r="P500" s="83"/>
      <c r="Q500" s="83"/>
      <c r="R500" s="83"/>
      <c r="T500" s="4"/>
    </row>
    <row r="501" spans="4:20" ht="14.5">
      <c r="D501" s="43"/>
      <c r="G501" s="83"/>
      <c r="H501" s="83"/>
      <c r="I501" s="83"/>
      <c r="J501" s="83"/>
      <c r="K501" s="83"/>
      <c r="L501" s="83"/>
      <c r="M501" s="83"/>
      <c r="N501" s="83"/>
      <c r="O501" s="83"/>
      <c r="P501" s="83"/>
      <c r="Q501" s="83"/>
      <c r="R501" s="83"/>
      <c r="T501" s="4"/>
    </row>
    <row r="502" spans="4:20" ht="14.5">
      <c r="D502" s="43"/>
      <c r="G502" s="83"/>
      <c r="H502" s="83"/>
      <c r="I502" s="83"/>
      <c r="J502" s="83"/>
      <c r="K502" s="83"/>
      <c r="L502" s="83"/>
      <c r="M502" s="83"/>
      <c r="N502" s="83"/>
      <c r="O502" s="83"/>
      <c r="P502" s="83"/>
      <c r="Q502" s="83"/>
      <c r="R502" s="83"/>
      <c r="T502" s="4"/>
    </row>
    <row r="503" spans="4:20" ht="14.5">
      <c r="D503" s="43"/>
      <c r="G503" s="83"/>
      <c r="H503" s="83"/>
      <c r="I503" s="83"/>
      <c r="J503" s="83"/>
      <c r="K503" s="83"/>
      <c r="L503" s="83"/>
      <c r="M503" s="83"/>
      <c r="N503" s="83"/>
      <c r="O503" s="83"/>
      <c r="P503" s="83"/>
      <c r="Q503" s="83"/>
      <c r="R503" s="83"/>
      <c r="T503" s="4"/>
    </row>
    <row r="504" spans="4:20" ht="14.5">
      <c r="D504" s="43"/>
      <c r="G504" s="83"/>
      <c r="H504" s="83"/>
      <c r="I504" s="83"/>
      <c r="J504" s="83"/>
      <c r="K504" s="83"/>
      <c r="L504" s="83"/>
      <c r="M504" s="83"/>
      <c r="N504" s="83"/>
      <c r="O504" s="83"/>
      <c r="P504" s="83"/>
      <c r="Q504" s="83"/>
      <c r="R504" s="83"/>
      <c r="T504" s="4"/>
    </row>
    <row r="505" spans="4:20" ht="14.5">
      <c r="D505" s="43"/>
      <c r="G505" s="83"/>
      <c r="H505" s="83"/>
      <c r="I505" s="83"/>
      <c r="J505" s="83"/>
      <c r="K505" s="83"/>
      <c r="L505" s="83"/>
      <c r="M505" s="83"/>
      <c r="N505" s="83"/>
      <c r="O505" s="83"/>
      <c r="P505" s="83"/>
      <c r="Q505" s="83"/>
      <c r="R505" s="83"/>
      <c r="T505" s="4"/>
    </row>
    <row r="506" spans="4:20" ht="14.5">
      <c r="D506" s="43"/>
      <c r="G506" s="83"/>
      <c r="H506" s="83"/>
      <c r="I506" s="83"/>
      <c r="J506" s="83"/>
      <c r="K506" s="83"/>
      <c r="L506" s="83"/>
      <c r="M506" s="83"/>
      <c r="N506" s="83"/>
      <c r="O506" s="83"/>
      <c r="P506" s="83"/>
      <c r="Q506" s="83"/>
      <c r="R506" s="83"/>
      <c r="T506" s="4"/>
    </row>
    <row r="507" spans="4:20" ht="14.5">
      <c r="D507" s="43"/>
      <c r="G507" s="83"/>
      <c r="H507" s="83"/>
      <c r="I507" s="83"/>
      <c r="J507" s="83"/>
      <c r="K507" s="83"/>
      <c r="L507" s="83"/>
      <c r="M507" s="83"/>
      <c r="N507" s="83"/>
      <c r="O507" s="83"/>
      <c r="P507" s="83"/>
      <c r="Q507" s="83"/>
      <c r="R507" s="83"/>
      <c r="T507" s="4"/>
    </row>
    <row r="508" spans="4:20" ht="14.5">
      <c r="D508" s="43"/>
      <c r="G508" s="83"/>
      <c r="H508" s="83"/>
      <c r="I508" s="83"/>
      <c r="J508" s="83"/>
      <c r="K508" s="83"/>
      <c r="L508" s="83"/>
      <c r="M508" s="83"/>
      <c r="N508" s="83"/>
      <c r="O508" s="83"/>
      <c r="P508" s="83"/>
      <c r="Q508" s="83"/>
      <c r="R508" s="83"/>
      <c r="T508" s="4"/>
    </row>
    <row r="509" spans="4:20" ht="14.5">
      <c r="D509" s="43"/>
      <c r="G509" s="83"/>
      <c r="H509" s="83"/>
      <c r="I509" s="83"/>
      <c r="J509" s="83"/>
      <c r="K509" s="83"/>
      <c r="L509" s="83"/>
      <c r="M509" s="83"/>
      <c r="N509" s="83"/>
      <c r="O509" s="83"/>
      <c r="P509" s="83"/>
      <c r="Q509" s="83"/>
      <c r="R509" s="83"/>
      <c r="T509" s="4"/>
    </row>
    <row r="510" spans="4:20" ht="14.5">
      <c r="D510" s="43"/>
      <c r="G510" s="83"/>
      <c r="H510" s="83"/>
      <c r="I510" s="83"/>
      <c r="J510" s="83"/>
      <c r="K510" s="83"/>
      <c r="L510" s="83"/>
      <c r="M510" s="83"/>
      <c r="N510" s="83"/>
      <c r="O510" s="83"/>
      <c r="P510" s="83"/>
      <c r="Q510" s="83"/>
      <c r="R510" s="83"/>
      <c r="T510" s="4"/>
    </row>
    <row r="511" spans="4:20" ht="14.5">
      <c r="D511" s="43"/>
      <c r="G511" s="83"/>
      <c r="H511" s="83"/>
      <c r="I511" s="83"/>
      <c r="J511" s="83"/>
      <c r="K511" s="83"/>
      <c r="L511" s="83"/>
      <c r="M511" s="83"/>
      <c r="N511" s="83"/>
      <c r="O511" s="83"/>
      <c r="P511" s="83"/>
      <c r="Q511" s="83"/>
      <c r="R511" s="83"/>
      <c r="T511" s="4"/>
    </row>
    <row r="512" spans="4:20" ht="14.5">
      <c r="D512" s="43"/>
      <c r="G512" s="83"/>
      <c r="H512" s="83"/>
      <c r="I512" s="83"/>
      <c r="J512" s="83"/>
      <c r="K512" s="83"/>
      <c r="L512" s="83"/>
      <c r="M512" s="83"/>
      <c r="N512" s="83"/>
      <c r="O512" s="83"/>
      <c r="P512" s="83"/>
      <c r="Q512" s="83"/>
      <c r="R512" s="83"/>
      <c r="T512" s="4"/>
    </row>
    <row r="513" spans="4:20" ht="14.5">
      <c r="D513" s="43"/>
      <c r="G513" s="83"/>
      <c r="H513" s="83"/>
      <c r="I513" s="83"/>
      <c r="J513" s="83"/>
      <c r="K513" s="83"/>
      <c r="L513" s="83"/>
      <c r="M513" s="83"/>
      <c r="N513" s="83"/>
      <c r="O513" s="83"/>
      <c r="P513" s="83"/>
      <c r="Q513" s="83"/>
      <c r="R513" s="83"/>
      <c r="T513" s="4"/>
    </row>
    <row r="514" spans="4:20" ht="14.5">
      <c r="D514" s="43"/>
      <c r="G514" s="83"/>
      <c r="H514" s="83"/>
      <c r="I514" s="83"/>
      <c r="J514" s="83"/>
      <c r="K514" s="83"/>
      <c r="L514" s="83"/>
      <c r="M514" s="83"/>
      <c r="N514" s="83"/>
      <c r="O514" s="83"/>
      <c r="P514" s="83"/>
      <c r="Q514" s="83"/>
      <c r="R514" s="83"/>
      <c r="T514" s="4"/>
    </row>
    <row r="515" spans="4:20" ht="14.5">
      <c r="D515" s="43"/>
      <c r="G515" s="83"/>
      <c r="H515" s="83"/>
      <c r="I515" s="83"/>
      <c r="J515" s="83"/>
      <c r="K515" s="83"/>
      <c r="L515" s="83"/>
      <c r="M515" s="83"/>
      <c r="N515" s="83"/>
      <c r="O515" s="83"/>
      <c r="P515" s="83"/>
      <c r="Q515" s="83"/>
      <c r="R515" s="83"/>
      <c r="T515" s="4"/>
    </row>
    <row r="516" spans="4:20" ht="14.5">
      <c r="D516" s="43"/>
      <c r="G516" s="83"/>
      <c r="H516" s="83"/>
      <c r="I516" s="83"/>
      <c r="J516" s="83"/>
      <c r="K516" s="83"/>
      <c r="L516" s="83"/>
      <c r="M516" s="83"/>
      <c r="N516" s="83"/>
      <c r="O516" s="83"/>
      <c r="P516" s="83"/>
      <c r="Q516" s="83"/>
      <c r="R516" s="83"/>
      <c r="T516" s="4"/>
    </row>
    <row r="517" spans="4:20" ht="14.5">
      <c r="D517" s="43"/>
      <c r="G517" s="83"/>
      <c r="H517" s="83"/>
      <c r="I517" s="83"/>
      <c r="J517" s="83"/>
      <c r="K517" s="83"/>
      <c r="L517" s="83"/>
      <c r="M517" s="83"/>
      <c r="N517" s="83"/>
      <c r="O517" s="83"/>
      <c r="P517" s="83"/>
      <c r="Q517" s="83"/>
      <c r="R517" s="83"/>
      <c r="T517" s="4"/>
    </row>
    <row r="518" spans="4:20" ht="14.5">
      <c r="D518" s="43"/>
      <c r="G518" s="83"/>
      <c r="H518" s="83"/>
      <c r="I518" s="83"/>
      <c r="J518" s="83"/>
      <c r="K518" s="83"/>
      <c r="L518" s="83"/>
      <c r="M518" s="83"/>
      <c r="N518" s="83"/>
      <c r="O518" s="83"/>
      <c r="P518" s="83"/>
      <c r="Q518" s="83"/>
      <c r="R518" s="83"/>
      <c r="T518" s="4"/>
    </row>
    <row r="519" spans="4:20" ht="14.5">
      <c r="D519" s="43"/>
      <c r="G519" s="83"/>
      <c r="H519" s="83"/>
      <c r="I519" s="83"/>
      <c r="J519" s="83"/>
      <c r="K519" s="83"/>
      <c r="L519" s="83"/>
      <c r="M519" s="83"/>
      <c r="N519" s="83"/>
      <c r="O519" s="83"/>
      <c r="P519" s="83"/>
      <c r="Q519" s="83"/>
      <c r="R519" s="83"/>
      <c r="T519" s="4"/>
    </row>
    <row r="520" spans="4:20" ht="14.5">
      <c r="D520" s="43"/>
      <c r="G520" s="83"/>
      <c r="H520" s="83"/>
      <c r="I520" s="83"/>
      <c r="J520" s="83"/>
      <c r="K520" s="83"/>
      <c r="L520" s="83"/>
      <c r="M520" s="83"/>
      <c r="N520" s="83"/>
      <c r="O520" s="83"/>
      <c r="P520" s="83"/>
      <c r="Q520" s="83"/>
      <c r="R520" s="83"/>
      <c r="T520" s="4"/>
    </row>
    <row r="521" spans="4:20" ht="14.5">
      <c r="D521" s="43"/>
      <c r="G521" s="83"/>
      <c r="H521" s="83"/>
      <c r="I521" s="83"/>
      <c r="J521" s="83"/>
      <c r="K521" s="83"/>
      <c r="L521" s="83"/>
      <c r="M521" s="83"/>
      <c r="N521" s="83"/>
      <c r="O521" s="83"/>
      <c r="P521" s="83"/>
      <c r="Q521" s="83"/>
      <c r="R521" s="83"/>
      <c r="T521" s="4"/>
    </row>
    <row r="522" spans="4:20" ht="14.5">
      <c r="D522" s="43"/>
      <c r="G522" s="83"/>
      <c r="H522" s="83"/>
      <c r="I522" s="83"/>
      <c r="J522" s="83"/>
      <c r="K522" s="83"/>
      <c r="L522" s="83"/>
      <c r="M522" s="83"/>
      <c r="N522" s="83"/>
      <c r="O522" s="83"/>
      <c r="P522" s="83"/>
      <c r="Q522" s="83"/>
      <c r="R522" s="83"/>
      <c r="T522" s="4"/>
    </row>
    <row r="523" spans="4:20" ht="14.5">
      <c r="D523" s="43"/>
      <c r="G523" s="83"/>
      <c r="H523" s="83"/>
      <c r="I523" s="83"/>
      <c r="J523" s="83"/>
      <c r="K523" s="83"/>
      <c r="L523" s="83"/>
      <c r="M523" s="83"/>
      <c r="N523" s="83"/>
      <c r="O523" s="83"/>
      <c r="P523" s="83"/>
      <c r="Q523" s="83"/>
      <c r="R523" s="83"/>
      <c r="T523" s="4"/>
    </row>
    <row r="524" spans="4:20" ht="14.5">
      <c r="D524" s="43"/>
      <c r="G524" s="83"/>
      <c r="H524" s="83"/>
      <c r="I524" s="83"/>
      <c r="J524" s="83"/>
      <c r="K524" s="83"/>
      <c r="L524" s="83"/>
      <c r="M524" s="83"/>
      <c r="N524" s="83"/>
      <c r="O524" s="83"/>
      <c r="P524" s="83"/>
      <c r="Q524" s="83"/>
      <c r="R524" s="83"/>
      <c r="T524" s="4"/>
    </row>
    <row r="525" spans="4:20" ht="14.5">
      <c r="D525" s="43"/>
      <c r="G525" s="83"/>
      <c r="H525" s="83"/>
      <c r="I525" s="83"/>
      <c r="J525" s="83"/>
      <c r="K525" s="83"/>
      <c r="L525" s="83"/>
      <c r="M525" s="83"/>
      <c r="N525" s="83"/>
      <c r="O525" s="83"/>
      <c r="P525" s="83"/>
      <c r="Q525" s="83"/>
      <c r="R525" s="83"/>
      <c r="T525" s="4"/>
    </row>
    <row r="526" spans="4:20" ht="14.5">
      <c r="D526" s="43"/>
      <c r="G526" s="83"/>
      <c r="H526" s="83"/>
      <c r="I526" s="83"/>
      <c r="J526" s="83"/>
      <c r="K526" s="83"/>
      <c r="L526" s="83"/>
      <c r="M526" s="83"/>
      <c r="N526" s="83"/>
      <c r="O526" s="83"/>
      <c r="P526" s="83"/>
      <c r="Q526" s="83"/>
      <c r="R526" s="83"/>
      <c r="T526" s="4"/>
    </row>
    <row r="527" spans="4:20" ht="14.5">
      <c r="D527" s="43"/>
      <c r="G527" s="83"/>
      <c r="H527" s="83"/>
      <c r="I527" s="83"/>
      <c r="J527" s="83"/>
      <c r="K527" s="83"/>
      <c r="L527" s="83"/>
      <c r="M527" s="83"/>
      <c r="N527" s="83"/>
      <c r="O527" s="83"/>
      <c r="P527" s="83"/>
      <c r="Q527" s="83"/>
      <c r="R527" s="83"/>
      <c r="T527" s="4"/>
    </row>
    <row r="528" spans="4:20" ht="14.5">
      <c r="D528" s="43"/>
      <c r="G528" s="83"/>
      <c r="H528" s="83"/>
      <c r="I528" s="83"/>
      <c r="J528" s="83"/>
      <c r="K528" s="83"/>
      <c r="L528" s="83"/>
      <c r="M528" s="83"/>
      <c r="N528" s="83"/>
      <c r="O528" s="83"/>
      <c r="P528" s="83"/>
      <c r="Q528" s="83"/>
      <c r="R528" s="83"/>
      <c r="T528" s="4"/>
    </row>
    <row r="529" spans="4:20" ht="14.5">
      <c r="D529" s="43"/>
      <c r="G529" s="83"/>
      <c r="H529" s="83"/>
      <c r="I529" s="83"/>
      <c r="J529" s="83"/>
      <c r="K529" s="83"/>
      <c r="L529" s="83"/>
      <c r="M529" s="83"/>
      <c r="N529" s="83"/>
      <c r="O529" s="83"/>
      <c r="P529" s="83"/>
      <c r="Q529" s="83"/>
      <c r="R529" s="83"/>
      <c r="T529" s="4"/>
    </row>
    <row r="530" spans="4:20" ht="14.5">
      <c r="D530" s="43"/>
      <c r="G530" s="83"/>
      <c r="H530" s="83"/>
      <c r="I530" s="83"/>
      <c r="J530" s="83"/>
      <c r="K530" s="83"/>
      <c r="L530" s="83"/>
      <c r="M530" s="83"/>
      <c r="N530" s="83"/>
      <c r="O530" s="83"/>
      <c r="P530" s="83"/>
      <c r="Q530" s="83"/>
      <c r="R530" s="83"/>
      <c r="T530" s="4"/>
    </row>
    <row r="531" spans="4:20" ht="14.5">
      <c r="D531" s="43"/>
      <c r="G531" s="83"/>
      <c r="H531" s="83"/>
      <c r="I531" s="83"/>
      <c r="J531" s="83"/>
      <c r="K531" s="83"/>
      <c r="L531" s="83"/>
      <c r="M531" s="83"/>
      <c r="N531" s="83"/>
      <c r="O531" s="83"/>
      <c r="P531" s="83"/>
      <c r="Q531" s="83"/>
      <c r="R531" s="83"/>
      <c r="T531" s="4"/>
    </row>
    <row r="532" spans="4:20" ht="14.5">
      <c r="D532" s="43"/>
      <c r="G532" s="83"/>
      <c r="H532" s="83"/>
      <c r="I532" s="83"/>
      <c r="J532" s="83"/>
      <c r="K532" s="83"/>
      <c r="L532" s="83"/>
      <c r="M532" s="83"/>
      <c r="N532" s="83"/>
      <c r="O532" s="83"/>
      <c r="P532" s="83"/>
      <c r="Q532" s="83"/>
      <c r="R532" s="83"/>
      <c r="T532" s="4"/>
    </row>
    <row r="533" spans="4:20" ht="14.5">
      <c r="D533" s="43"/>
      <c r="G533" s="83"/>
      <c r="H533" s="83"/>
      <c r="I533" s="83"/>
      <c r="J533" s="83"/>
      <c r="K533" s="83"/>
      <c r="L533" s="83"/>
      <c r="M533" s="83"/>
      <c r="N533" s="83"/>
      <c r="O533" s="83"/>
      <c r="P533" s="83"/>
      <c r="Q533" s="83"/>
      <c r="R533" s="83"/>
      <c r="T533" s="4"/>
    </row>
    <row r="534" spans="4:20" ht="14.5">
      <c r="D534" s="43"/>
      <c r="G534" s="83"/>
      <c r="H534" s="83"/>
      <c r="I534" s="83"/>
      <c r="J534" s="83"/>
      <c r="K534" s="83"/>
      <c r="L534" s="83"/>
      <c r="M534" s="83"/>
      <c r="N534" s="83"/>
      <c r="O534" s="83"/>
      <c r="P534" s="83"/>
      <c r="Q534" s="83"/>
      <c r="R534" s="83"/>
      <c r="T534" s="4"/>
    </row>
    <row r="535" spans="4:20" ht="14.5">
      <c r="D535" s="43"/>
      <c r="G535" s="83"/>
      <c r="H535" s="83"/>
      <c r="I535" s="83"/>
      <c r="J535" s="83"/>
      <c r="K535" s="83"/>
      <c r="L535" s="83"/>
      <c r="M535" s="83"/>
      <c r="N535" s="83"/>
      <c r="O535" s="83"/>
      <c r="P535" s="83"/>
      <c r="Q535" s="83"/>
      <c r="R535" s="83"/>
      <c r="T535" s="4"/>
    </row>
    <row r="536" spans="4:20" ht="14.5">
      <c r="D536" s="43"/>
      <c r="G536" s="83"/>
      <c r="H536" s="83"/>
      <c r="I536" s="83"/>
      <c r="J536" s="83"/>
      <c r="K536" s="83"/>
      <c r="L536" s="83"/>
      <c r="M536" s="83"/>
      <c r="N536" s="83"/>
      <c r="O536" s="83"/>
      <c r="P536" s="83"/>
      <c r="Q536" s="83"/>
      <c r="R536" s="83"/>
      <c r="T536" s="4"/>
    </row>
    <row r="537" spans="4:20" ht="14.5">
      <c r="D537" s="43"/>
      <c r="G537" s="83"/>
      <c r="H537" s="83"/>
      <c r="I537" s="83"/>
      <c r="J537" s="83"/>
      <c r="K537" s="83"/>
      <c r="L537" s="83"/>
      <c r="M537" s="83"/>
      <c r="N537" s="83"/>
      <c r="O537" s="83"/>
      <c r="P537" s="83"/>
      <c r="Q537" s="83"/>
      <c r="R537" s="83"/>
      <c r="T537" s="4"/>
    </row>
    <row r="538" spans="4:20" ht="14.5">
      <c r="D538" s="43"/>
      <c r="G538" s="83"/>
      <c r="H538" s="83"/>
      <c r="I538" s="83"/>
      <c r="J538" s="83"/>
      <c r="K538" s="83"/>
      <c r="L538" s="83"/>
      <c r="M538" s="83"/>
      <c r="N538" s="83"/>
      <c r="O538" s="83"/>
      <c r="P538" s="83"/>
      <c r="Q538" s="83"/>
      <c r="R538" s="83"/>
      <c r="T538" s="4"/>
    </row>
    <row r="539" spans="4:20" ht="14.5">
      <c r="D539" s="43"/>
      <c r="G539" s="83"/>
      <c r="H539" s="83"/>
      <c r="I539" s="83"/>
      <c r="J539" s="83"/>
      <c r="K539" s="83"/>
      <c r="L539" s="83"/>
      <c r="M539" s="83"/>
      <c r="N539" s="83"/>
      <c r="O539" s="83"/>
      <c r="P539" s="83"/>
      <c r="Q539" s="83"/>
      <c r="R539" s="83"/>
      <c r="T539" s="4"/>
    </row>
    <row r="540" spans="4:20" ht="14.5">
      <c r="D540" s="43"/>
      <c r="G540" s="83"/>
      <c r="H540" s="83"/>
      <c r="I540" s="83"/>
      <c r="J540" s="83"/>
      <c r="K540" s="83"/>
      <c r="L540" s="83"/>
      <c r="M540" s="83"/>
      <c r="N540" s="83"/>
      <c r="O540" s="83"/>
      <c r="P540" s="83"/>
      <c r="Q540" s="83"/>
      <c r="R540" s="83"/>
      <c r="T540" s="4"/>
    </row>
    <row r="541" spans="4:20" ht="14.5">
      <c r="D541" s="43"/>
      <c r="G541" s="83"/>
      <c r="H541" s="83"/>
      <c r="I541" s="83"/>
      <c r="J541" s="83"/>
      <c r="K541" s="83"/>
      <c r="L541" s="83"/>
      <c r="M541" s="83"/>
      <c r="N541" s="83"/>
      <c r="O541" s="83"/>
      <c r="P541" s="83"/>
      <c r="Q541" s="83"/>
      <c r="R541" s="83"/>
      <c r="T541" s="4"/>
    </row>
    <row r="542" spans="4:20" ht="14.5">
      <c r="D542" s="43"/>
      <c r="G542" s="83"/>
      <c r="H542" s="83"/>
      <c r="I542" s="83"/>
      <c r="J542" s="83"/>
      <c r="K542" s="83"/>
      <c r="L542" s="83"/>
      <c r="M542" s="83"/>
      <c r="N542" s="83"/>
      <c r="O542" s="83"/>
      <c r="P542" s="83"/>
      <c r="Q542" s="83"/>
      <c r="R542" s="83"/>
      <c r="T542" s="4"/>
    </row>
    <row r="543" spans="4:20" ht="14.5">
      <c r="D543" s="43"/>
      <c r="G543" s="83"/>
      <c r="H543" s="83"/>
      <c r="I543" s="83"/>
      <c r="J543" s="83"/>
      <c r="K543" s="83"/>
      <c r="L543" s="83"/>
      <c r="M543" s="83"/>
      <c r="N543" s="83"/>
      <c r="O543" s="83"/>
      <c r="P543" s="83"/>
      <c r="Q543" s="83"/>
      <c r="R543" s="83"/>
      <c r="T543" s="4"/>
    </row>
    <row r="544" spans="4:20" ht="14.5">
      <c r="D544" s="43"/>
      <c r="G544" s="83"/>
      <c r="H544" s="83"/>
      <c r="I544" s="83"/>
      <c r="J544" s="83"/>
      <c r="K544" s="83"/>
      <c r="L544" s="83"/>
      <c r="M544" s="83"/>
      <c r="N544" s="83"/>
      <c r="O544" s="83"/>
      <c r="P544" s="83"/>
      <c r="Q544" s="83"/>
      <c r="R544" s="83"/>
      <c r="T544" s="4"/>
    </row>
    <row r="545" spans="4:20" ht="14.5">
      <c r="D545" s="43"/>
      <c r="G545" s="83"/>
      <c r="H545" s="83"/>
      <c r="I545" s="83"/>
      <c r="J545" s="83"/>
      <c r="K545" s="83"/>
      <c r="L545" s="83"/>
      <c r="M545" s="83"/>
      <c r="N545" s="83"/>
      <c r="O545" s="83"/>
      <c r="P545" s="83"/>
      <c r="Q545" s="83"/>
      <c r="R545" s="83"/>
      <c r="T545" s="4"/>
    </row>
    <row r="546" spans="4:20" ht="14.5">
      <c r="D546" s="43"/>
      <c r="G546" s="83"/>
      <c r="H546" s="83"/>
      <c r="I546" s="83"/>
      <c r="J546" s="83"/>
      <c r="K546" s="83"/>
      <c r="L546" s="83"/>
      <c r="M546" s="83"/>
      <c r="N546" s="83"/>
      <c r="O546" s="83"/>
      <c r="P546" s="83"/>
      <c r="Q546" s="83"/>
      <c r="R546" s="83"/>
      <c r="T546" s="4"/>
    </row>
    <row r="547" spans="4:20" ht="14.5">
      <c r="D547" s="43"/>
      <c r="G547" s="83"/>
      <c r="H547" s="83"/>
      <c r="I547" s="83"/>
      <c r="J547" s="83"/>
      <c r="K547" s="83"/>
      <c r="L547" s="83"/>
      <c r="M547" s="83"/>
      <c r="N547" s="83"/>
      <c r="O547" s="83"/>
      <c r="P547" s="83"/>
      <c r="Q547" s="83"/>
      <c r="R547" s="83"/>
      <c r="T547" s="4"/>
    </row>
    <row r="548" spans="4:20" ht="14.5">
      <c r="D548" s="43"/>
      <c r="G548" s="83"/>
      <c r="H548" s="83"/>
      <c r="I548" s="83"/>
      <c r="J548" s="83"/>
      <c r="K548" s="83"/>
      <c r="L548" s="83"/>
      <c r="M548" s="83"/>
      <c r="N548" s="83"/>
      <c r="O548" s="83"/>
      <c r="P548" s="83"/>
      <c r="Q548" s="83"/>
      <c r="R548" s="83"/>
      <c r="T548" s="4"/>
    </row>
    <row r="549" spans="4:20" ht="14.5">
      <c r="D549" s="43"/>
      <c r="G549" s="83"/>
      <c r="H549" s="83"/>
      <c r="I549" s="83"/>
      <c r="J549" s="83"/>
      <c r="K549" s="83"/>
      <c r="L549" s="83"/>
      <c r="M549" s="83"/>
      <c r="N549" s="83"/>
      <c r="O549" s="83"/>
      <c r="P549" s="83"/>
      <c r="Q549" s="83"/>
      <c r="R549" s="83"/>
      <c r="T549" s="4"/>
    </row>
    <row r="550" spans="4:20" ht="14.5">
      <c r="D550" s="43"/>
      <c r="G550" s="83"/>
      <c r="H550" s="83"/>
      <c r="I550" s="83"/>
      <c r="J550" s="83"/>
      <c r="K550" s="83"/>
      <c r="L550" s="83"/>
      <c r="M550" s="83"/>
      <c r="N550" s="83"/>
      <c r="O550" s="83"/>
      <c r="P550" s="83"/>
      <c r="Q550" s="83"/>
      <c r="R550" s="83"/>
      <c r="T550" s="4"/>
    </row>
    <row r="551" spans="4:20" ht="14.5">
      <c r="D551" s="43"/>
      <c r="G551" s="83"/>
      <c r="H551" s="83"/>
      <c r="I551" s="83"/>
      <c r="J551" s="83"/>
      <c r="K551" s="83"/>
      <c r="L551" s="83"/>
      <c r="M551" s="83"/>
      <c r="N551" s="83"/>
      <c r="O551" s="83"/>
      <c r="P551" s="83"/>
      <c r="Q551" s="83"/>
      <c r="R551" s="83"/>
      <c r="T551" s="4"/>
    </row>
    <row r="552" spans="4:20" ht="14.5">
      <c r="D552" s="43"/>
      <c r="G552" s="83"/>
      <c r="H552" s="83"/>
      <c r="I552" s="83"/>
      <c r="J552" s="83"/>
      <c r="K552" s="83"/>
      <c r="L552" s="83"/>
      <c r="M552" s="83"/>
      <c r="N552" s="83"/>
      <c r="O552" s="83"/>
      <c r="P552" s="83"/>
      <c r="Q552" s="83"/>
      <c r="R552" s="83"/>
      <c r="T552" s="4"/>
    </row>
    <row r="553" spans="4:20" ht="14.5">
      <c r="D553" s="43"/>
      <c r="G553" s="83"/>
      <c r="H553" s="83"/>
      <c r="I553" s="83"/>
      <c r="J553" s="83"/>
      <c r="K553" s="83"/>
      <c r="L553" s="83"/>
      <c r="M553" s="83"/>
      <c r="N553" s="83"/>
      <c r="O553" s="83"/>
      <c r="P553" s="83"/>
      <c r="Q553" s="83"/>
      <c r="R553" s="83"/>
      <c r="T553" s="4"/>
    </row>
    <row r="554" spans="4:20" ht="14.5">
      <c r="D554" s="43"/>
      <c r="G554" s="83"/>
      <c r="H554" s="83"/>
      <c r="I554" s="83"/>
      <c r="J554" s="83"/>
      <c r="K554" s="83"/>
      <c r="L554" s="83"/>
      <c r="M554" s="83"/>
      <c r="N554" s="83"/>
      <c r="O554" s="83"/>
      <c r="P554" s="83"/>
      <c r="Q554" s="83"/>
      <c r="R554" s="83"/>
      <c r="T554" s="4"/>
    </row>
    <row r="555" spans="4:20" ht="14.5">
      <c r="D555" s="43"/>
      <c r="G555" s="83"/>
      <c r="H555" s="83"/>
      <c r="I555" s="83"/>
      <c r="J555" s="83"/>
      <c r="K555" s="83"/>
      <c r="L555" s="83"/>
      <c r="M555" s="83"/>
      <c r="N555" s="83"/>
      <c r="O555" s="83"/>
      <c r="P555" s="83"/>
      <c r="Q555" s="83"/>
      <c r="R555" s="83"/>
      <c r="T555" s="4"/>
    </row>
    <row r="556" spans="4:20" ht="14.5">
      <c r="D556" s="43"/>
      <c r="G556" s="83"/>
      <c r="H556" s="83"/>
      <c r="I556" s="83"/>
      <c r="J556" s="83"/>
      <c r="K556" s="83"/>
      <c r="L556" s="83"/>
      <c r="M556" s="83"/>
      <c r="N556" s="83"/>
      <c r="O556" s="83"/>
      <c r="P556" s="83"/>
      <c r="Q556" s="83"/>
      <c r="R556" s="83"/>
      <c r="T556" s="4"/>
    </row>
    <row r="557" spans="4:20" ht="14.5">
      <c r="D557" s="43"/>
      <c r="G557" s="83"/>
      <c r="H557" s="83"/>
      <c r="I557" s="83"/>
      <c r="J557" s="83"/>
      <c r="K557" s="83"/>
      <c r="L557" s="83"/>
      <c r="M557" s="83"/>
      <c r="N557" s="83"/>
      <c r="O557" s="83"/>
      <c r="P557" s="83"/>
      <c r="Q557" s="83"/>
      <c r="R557" s="83"/>
      <c r="T557" s="4"/>
    </row>
    <row r="558" spans="4:20" ht="14.5">
      <c r="D558" s="43"/>
      <c r="G558" s="83"/>
      <c r="H558" s="83"/>
      <c r="I558" s="83"/>
      <c r="J558" s="83"/>
      <c r="K558" s="83"/>
      <c r="L558" s="83"/>
      <c r="M558" s="83"/>
      <c r="N558" s="83"/>
      <c r="O558" s="83"/>
      <c r="P558" s="83"/>
      <c r="Q558" s="83"/>
      <c r="R558" s="83"/>
      <c r="T558" s="4"/>
    </row>
    <row r="559" spans="4:20" ht="14.5">
      <c r="D559" s="43"/>
      <c r="G559" s="83"/>
      <c r="H559" s="83"/>
      <c r="I559" s="83"/>
      <c r="J559" s="83"/>
      <c r="K559" s="83"/>
      <c r="L559" s="83"/>
      <c r="M559" s="83"/>
      <c r="N559" s="83"/>
      <c r="O559" s="83"/>
      <c r="P559" s="83"/>
      <c r="Q559" s="83"/>
      <c r="R559" s="83"/>
      <c r="T559" s="4"/>
    </row>
    <row r="560" spans="4:20" ht="14.5">
      <c r="D560" s="43"/>
      <c r="G560" s="83"/>
      <c r="H560" s="83"/>
      <c r="I560" s="83"/>
      <c r="J560" s="83"/>
      <c r="K560" s="83"/>
      <c r="L560" s="83"/>
      <c r="M560" s="83"/>
      <c r="N560" s="83"/>
      <c r="O560" s="83"/>
      <c r="P560" s="83"/>
      <c r="Q560" s="83"/>
      <c r="R560" s="83"/>
      <c r="T560" s="4"/>
    </row>
    <row r="561" spans="4:20" ht="14.5">
      <c r="D561" s="43"/>
      <c r="G561" s="83"/>
      <c r="H561" s="83"/>
      <c r="I561" s="83"/>
      <c r="J561" s="83"/>
      <c r="K561" s="83"/>
      <c r="L561" s="83"/>
      <c r="M561" s="83"/>
      <c r="N561" s="83"/>
      <c r="O561" s="83"/>
      <c r="P561" s="83"/>
      <c r="Q561" s="83"/>
      <c r="R561" s="83"/>
      <c r="T561" s="4"/>
    </row>
    <row r="562" spans="4:20" ht="14.5">
      <c r="D562" s="43"/>
      <c r="G562" s="83"/>
      <c r="H562" s="83"/>
      <c r="I562" s="83"/>
      <c r="J562" s="83"/>
      <c r="K562" s="83"/>
      <c r="L562" s="83"/>
      <c r="M562" s="83"/>
      <c r="N562" s="83"/>
      <c r="O562" s="83"/>
      <c r="P562" s="83"/>
      <c r="Q562" s="83"/>
      <c r="R562" s="83"/>
      <c r="T562" s="4"/>
    </row>
    <row r="563" spans="4:20" ht="14.5">
      <c r="D563" s="43"/>
      <c r="G563" s="83"/>
      <c r="H563" s="83"/>
      <c r="I563" s="83"/>
      <c r="J563" s="83"/>
      <c r="K563" s="83"/>
      <c r="L563" s="83"/>
      <c r="M563" s="83"/>
      <c r="N563" s="83"/>
      <c r="O563" s="83"/>
      <c r="P563" s="83"/>
      <c r="Q563" s="83"/>
      <c r="R563" s="83"/>
      <c r="T563" s="4"/>
    </row>
    <row r="564" spans="4:20" ht="14.5">
      <c r="D564" s="43"/>
      <c r="G564" s="83"/>
      <c r="H564" s="83"/>
      <c r="I564" s="83"/>
      <c r="J564" s="83"/>
      <c r="K564" s="83"/>
      <c r="L564" s="83"/>
      <c r="M564" s="83"/>
      <c r="N564" s="83"/>
      <c r="O564" s="83"/>
      <c r="P564" s="83"/>
      <c r="Q564" s="83"/>
      <c r="R564" s="83"/>
      <c r="T564" s="4"/>
    </row>
    <row r="565" spans="4:20" ht="14.5">
      <c r="D565" s="43"/>
      <c r="G565" s="83"/>
      <c r="H565" s="83"/>
      <c r="I565" s="83"/>
      <c r="J565" s="83"/>
      <c r="K565" s="83"/>
      <c r="L565" s="83"/>
      <c r="M565" s="83"/>
      <c r="N565" s="83"/>
      <c r="O565" s="83"/>
      <c r="P565" s="83"/>
      <c r="Q565" s="83"/>
      <c r="R565" s="83"/>
      <c r="T565" s="4"/>
    </row>
    <row r="566" spans="4:20" ht="14.5">
      <c r="D566" s="43"/>
      <c r="G566" s="83"/>
      <c r="H566" s="83"/>
      <c r="I566" s="83"/>
      <c r="J566" s="83"/>
      <c r="K566" s="83"/>
      <c r="L566" s="83"/>
      <c r="M566" s="83"/>
      <c r="N566" s="83"/>
      <c r="O566" s="83"/>
      <c r="P566" s="83"/>
      <c r="Q566" s="83"/>
      <c r="R566" s="83"/>
      <c r="T566" s="4"/>
    </row>
    <row r="567" spans="4:20" ht="14.5">
      <c r="D567" s="43"/>
      <c r="G567" s="83"/>
      <c r="H567" s="83"/>
      <c r="I567" s="83"/>
      <c r="J567" s="83"/>
      <c r="K567" s="83"/>
      <c r="L567" s="83"/>
      <c r="M567" s="83"/>
      <c r="N567" s="83"/>
      <c r="O567" s="83"/>
      <c r="P567" s="83"/>
      <c r="Q567" s="83"/>
      <c r="R567" s="83"/>
      <c r="T567" s="4"/>
    </row>
    <row r="568" spans="4:20" ht="14.5">
      <c r="D568" s="43"/>
      <c r="G568" s="83"/>
      <c r="H568" s="83"/>
      <c r="I568" s="83"/>
      <c r="J568" s="83"/>
      <c r="K568" s="83"/>
      <c r="L568" s="83"/>
      <c r="M568" s="83"/>
      <c r="N568" s="83"/>
      <c r="O568" s="83"/>
      <c r="P568" s="83"/>
      <c r="Q568" s="83"/>
      <c r="R568" s="83"/>
      <c r="T568" s="4"/>
    </row>
    <row r="569" spans="4:20" ht="14.5">
      <c r="D569" s="43"/>
      <c r="G569" s="83"/>
      <c r="H569" s="83"/>
      <c r="I569" s="83"/>
      <c r="J569" s="83"/>
      <c r="K569" s="83"/>
      <c r="L569" s="83"/>
      <c r="M569" s="83"/>
      <c r="N569" s="83"/>
      <c r="O569" s="83"/>
      <c r="P569" s="83"/>
      <c r="Q569" s="83"/>
      <c r="R569" s="83"/>
      <c r="T569" s="4"/>
    </row>
    <row r="570" spans="4:20" ht="14.5">
      <c r="D570" s="43"/>
      <c r="G570" s="83"/>
      <c r="H570" s="83"/>
      <c r="I570" s="83"/>
      <c r="J570" s="83"/>
      <c r="K570" s="83"/>
      <c r="L570" s="83"/>
      <c r="M570" s="83"/>
      <c r="N570" s="83"/>
      <c r="O570" s="83"/>
      <c r="P570" s="83"/>
      <c r="Q570" s="83"/>
      <c r="R570" s="83"/>
      <c r="T570" s="4"/>
    </row>
    <row r="571" spans="4:20" ht="14.5">
      <c r="D571" s="43"/>
      <c r="G571" s="83"/>
      <c r="H571" s="83"/>
      <c r="I571" s="83"/>
      <c r="J571" s="83"/>
      <c r="K571" s="83"/>
      <c r="L571" s="83"/>
      <c r="M571" s="83"/>
      <c r="N571" s="83"/>
      <c r="O571" s="83"/>
      <c r="P571" s="83"/>
      <c r="Q571" s="83"/>
      <c r="R571" s="83"/>
      <c r="T571" s="4"/>
    </row>
    <row r="572" spans="4:20" ht="14.5">
      <c r="D572" s="43"/>
      <c r="G572" s="83"/>
      <c r="H572" s="83"/>
      <c r="I572" s="83"/>
      <c r="J572" s="83"/>
      <c r="K572" s="83"/>
      <c r="L572" s="83"/>
      <c r="M572" s="83"/>
      <c r="N572" s="83"/>
      <c r="O572" s="83"/>
      <c r="P572" s="83"/>
      <c r="Q572" s="83"/>
      <c r="R572" s="83"/>
      <c r="T572" s="4"/>
    </row>
    <row r="573" spans="4:20" ht="14.5">
      <c r="D573" s="43"/>
      <c r="G573" s="83"/>
      <c r="H573" s="83"/>
      <c r="I573" s="83"/>
      <c r="J573" s="83"/>
      <c r="K573" s="83"/>
      <c r="L573" s="83"/>
      <c r="M573" s="83"/>
      <c r="N573" s="83"/>
      <c r="O573" s="83"/>
      <c r="P573" s="83"/>
      <c r="Q573" s="83"/>
      <c r="R573" s="83"/>
      <c r="T573" s="4"/>
    </row>
    <row r="574" spans="4:20" ht="14.5">
      <c r="D574" s="43"/>
      <c r="G574" s="83"/>
      <c r="H574" s="83"/>
      <c r="I574" s="83"/>
      <c r="J574" s="83"/>
      <c r="K574" s="83"/>
      <c r="L574" s="83"/>
      <c r="M574" s="83"/>
      <c r="N574" s="83"/>
      <c r="O574" s="83"/>
      <c r="P574" s="83"/>
      <c r="Q574" s="83"/>
      <c r="R574" s="83"/>
      <c r="T574" s="4"/>
    </row>
    <row r="575" spans="4:20" ht="14.5">
      <c r="D575" s="43"/>
      <c r="G575" s="83"/>
      <c r="H575" s="83"/>
      <c r="I575" s="83"/>
      <c r="J575" s="83"/>
      <c r="K575" s="83"/>
      <c r="L575" s="83"/>
      <c r="M575" s="83"/>
      <c r="N575" s="83"/>
      <c r="O575" s="83"/>
      <c r="P575" s="83"/>
      <c r="Q575" s="83"/>
      <c r="R575" s="83"/>
      <c r="T575" s="4"/>
    </row>
    <row r="576" spans="4:20" ht="14.5">
      <c r="D576" s="43"/>
      <c r="G576" s="83"/>
      <c r="H576" s="83"/>
      <c r="I576" s="83"/>
      <c r="J576" s="83"/>
      <c r="K576" s="83"/>
      <c r="L576" s="83"/>
      <c r="M576" s="83"/>
      <c r="N576" s="83"/>
      <c r="O576" s="83"/>
      <c r="P576" s="83"/>
      <c r="Q576" s="83"/>
      <c r="R576" s="83"/>
      <c r="T576" s="4"/>
    </row>
    <row r="577" spans="4:20" ht="14.5">
      <c r="D577" s="43"/>
      <c r="G577" s="83"/>
      <c r="H577" s="83"/>
      <c r="I577" s="83"/>
      <c r="J577" s="83"/>
      <c r="K577" s="83"/>
      <c r="L577" s="83"/>
      <c r="M577" s="83"/>
      <c r="N577" s="83"/>
      <c r="O577" s="83"/>
      <c r="P577" s="83"/>
      <c r="Q577" s="83"/>
      <c r="R577" s="83"/>
      <c r="T577" s="4"/>
    </row>
    <row r="578" spans="4:20" ht="14.5">
      <c r="D578" s="43"/>
      <c r="G578" s="83"/>
      <c r="H578" s="83"/>
      <c r="I578" s="83"/>
      <c r="J578" s="83"/>
      <c r="K578" s="83"/>
      <c r="L578" s="83"/>
      <c r="M578" s="83"/>
      <c r="N578" s="83"/>
      <c r="O578" s="83"/>
      <c r="P578" s="83"/>
      <c r="Q578" s="83"/>
      <c r="R578" s="83"/>
      <c r="T578" s="4"/>
    </row>
    <row r="579" spans="4:20" ht="14.5">
      <c r="D579" s="43"/>
      <c r="G579" s="83"/>
      <c r="H579" s="83"/>
      <c r="I579" s="83"/>
      <c r="J579" s="83"/>
      <c r="K579" s="83"/>
      <c r="L579" s="83"/>
      <c r="M579" s="83"/>
      <c r="N579" s="83"/>
      <c r="O579" s="83"/>
      <c r="P579" s="83"/>
      <c r="Q579" s="83"/>
      <c r="R579" s="83"/>
      <c r="T579" s="4"/>
    </row>
    <row r="580" spans="4:20" ht="14.5">
      <c r="D580" s="43"/>
      <c r="G580" s="83"/>
      <c r="H580" s="83"/>
      <c r="I580" s="83"/>
      <c r="J580" s="83"/>
      <c r="K580" s="83"/>
      <c r="L580" s="83"/>
      <c r="M580" s="83"/>
      <c r="N580" s="83"/>
      <c r="O580" s="83"/>
      <c r="P580" s="83"/>
      <c r="Q580" s="83"/>
      <c r="R580" s="83"/>
      <c r="T580" s="4"/>
    </row>
    <row r="581" spans="4:20" ht="14.5">
      <c r="D581" s="43"/>
      <c r="G581" s="83"/>
      <c r="H581" s="83"/>
      <c r="I581" s="83"/>
      <c r="J581" s="83"/>
      <c r="K581" s="83"/>
      <c r="L581" s="83"/>
      <c r="M581" s="83"/>
      <c r="N581" s="83"/>
      <c r="O581" s="83"/>
      <c r="P581" s="83"/>
      <c r="Q581" s="83"/>
      <c r="R581" s="83"/>
      <c r="T581" s="4"/>
    </row>
    <row r="582" spans="4:20" ht="14.5">
      <c r="D582" s="43"/>
      <c r="G582" s="83"/>
      <c r="H582" s="83"/>
      <c r="I582" s="83"/>
      <c r="J582" s="83"/>
      <c r="K582" s="83"/>
      <c r="L582" s="83"/>
      <c r="M582" s="83"/>
      <c r="N582" s="83"/>
      <c r="O582" s="83"/>
      <c r="P582" s="83"/>
      <c r="Q582" s="83"/>
      <c r="R582" s="83"/>
      <c r="T582" s="4"/>
    </row>
    <row r="583" spans="4:20" ht="14.5">
      <c r="D583" s="43"/>
      <c r="G583" s="83"/>
      <c r="H583" s="83"/>
      <c r="I583" s="83"/>
      <c r="J583" s="83"/>
      <c r="K583" s="83"/>
      <c r="L583" s="83"/>
      <c r="M583" s="83"/>
      <c r="N583" s="83"/>
      <c r="O583" s="83"/>
      <c r="P583" s="83"/>
      <c r="Q583" s="83"/>
      <c r="R583" s="83"/>
      <c r="T583" s="4"/>
    </row>
    <row r="584" spans="4:20" ht="14.5">
      <c r="D584" s="43"/>
      <c r="G584" s="83"/>
      <c r="H584" s="83"/>
      <c r="I584" s="83"/>
      <c r="J584" s="83"/>
      <c r="K584" s="83"/>
      <c r="L584" s="83"/>
      <c r="M584" s="83"/>
      <c r="N584" s="83"/>
      <c r="O584" s="83"/>
      <c r="P584" s="83"/>
      <c r="Q584" s="83"/>
      <c r="R584" s="83"/>
      <c r="T584" s="4"/>
    </row>
    <row r="585" spans="4:20" ht="14.5">
      <c r="D585" s="43"/>
      <c r="G585" s="83"/>
      <c r="H585" s="83"/>
      <c r="I585" s="83"/>
      <c r="J585" s="83"/>
      <c r="K585" s="83"/>
      <c r="L585" s="83"/>
      <c r="M585" s="83"/>
      <c r="N585" s="83"/>
      <c r="O585" s="83"/>
      <c r="P585" s="83"/>
      <c r="Q585" s="83"/>
      <c r="R585" s="83"/>
      <c r="T585" s="4"/>
    </row>
    <row r="586" spans="4:20" ht="14.5">
      <c r="D586" s="43"/>
      <c r="G586" s="83"/>
      <c r="H586" s="83"/>
      <c r="I586" s="83"/>
      <c r="J586" s="83"/>
      <c r="K586" s="83"/>
      <c r="L586" s="83"/>
      <c r="M586" s="83"/>
      <c r="N586" s="83"/>
      <c r="O586" s="83"/>
      <c r="P586" s="83"/>
      <c r="Q586" s="83"/>
      <c r="R586" s="83"/>
      <c r="T586" s="4"/>
    </row>
    <row r="587" spans="4:20" ht="14.5">
      <c r="D587" s="43"/>
      <c r="G587" s="83"/>
      <c r="H587" s="83"/>
      <c r="I587" s="83"/>
      <c r="J587" s="83"/>
      <c r="K587" s="83"/>
      <c r="L587" s="83"/>
      <c r="M587" s="83"/>
      <c r="N587" s="83"/>
      <c r="O587" s="83"/>
      <c r="P587" s="83"/>
      <c r="Q587" s="83"/>
      <c r="R587" s="83"/>
      <c r="T587" s="4"/>
    </row>
    <row r="588" spans="4:20" ht="14.5">
      <c r="D588" s="43"/>
      <c r="G588" s="83"/>
      <c r="H588" s="83"/>
      <c r="I588" s="83"/>
      <c r="J588" s="83"/>
      <c r="K588" s="83"/>
      <c r="L588" s="83"/>
      <c r="M588" s="83"/>
      <c r="N588" s="83"/>
      <c r="O588" s="83"/>
      <c r="P588" s="83"/>
      <c r="Q588" s="83"/>
      <c r="R588" s="83"/>
      <c r="T588" s="4"/>
    </row>
    <row r="589" spans="4:20" ht="14.5">
      <c r="D589" s="43"/>
      <c r="G589" s="83"/>
      <c r="H589" s="83"/>
      <c r="I589" s="83"/>
      <c r="J589" s="83"/>
      <c r="K589" s="83"/>
      <c r="L589" s="83"/>
      <c r="M589" s="83"/>
      <c r="N589" s="83"/>
      <c r="O589" s="83"/>
      <c r="P589" s="83"/>
      <c r="Q589" s="83"/>
      <c r="R589" s="83"/>
      <c r="T589" s="4"/>
    </row>
    <row r="590" spans="4:20" ht="14.5">
      <c r="D590" s="43"/>
      <c r="G590" s="83"/>
      <c r="H590" s="83"/>
      <c r="I590" s="83"/>
      <c r="J590" s="83"/>
      <c r="K590" s="83"/>
      <c r="L590" s="83"/>
      <c r="M590" s="83"/>
      <c r="N590" s="83"/>
      <c r="O590" s="83"/>
      <c r="P590" s="83"/>
      <c r="Q590" s="83"/>
      <c r="R590" s="83"/>
      <c r="T590" s="4"/>
    </row>
    <row r="591" spans="4:20" ht="14.5">
      <c r="D591" s="43"/>
      <c r="G591" s="83"/>
      <c r="H591" s="83"/>
      <c r="I591" s="83"/>
      <c r="J591" s="83"/>
      <c r="K591" s="83"/>
      <c r="L591" s="83"/>
      <c r="M591" s="83"/>
      <c r="N591" s="83"/>
      <c r="O591" s="83"/>
      <c r="P591" s="83"/>
      <c r="Q591" s="83"/>
      <c r="R591" s="83"/>
      <c r="T591" s="4"/>
    </row>
    <row r="592" spans="4:20" ht="14.5">
      <c r="D592" s="43"/>
      <c r="G592" s="83"/>
      <c r="H592" s="83"/>
      <c r="I592" s="83"/>
      <c r="J592" s="83"/>
      <c r="K592" s="83"/>
      <c r="L592" s="83"/>
      <c r="M592" s="83"/>
      <c r="N592" s="83"/>
      <c r="O592" s="83"/>
      <c r="P592" s="83"/>
      <c r="Q592" s="83"/>
      <c r="R592" s="83"/>
      <c r="T592" s="4"/>
    </row>
    <row r="593" spans="4:20" ht="14.5">
      <c r="D593" s="43"/>
      <c r="G593" s="83"/>
      <c r="H593" s="83"/>
      <c r="I593" s="83"/>
      <c r="J593" s="83"/>
      <c r="K593" s="83"/>
      <c r="L593" s="83"/>
      <c r="M593" s="83"/>
      <c r="N593" s="83"/>
      <c r="O593" s="83"/>
      <c r="P593" s="83"/>
      <c r="Q593" s="83"/>
      <c r="R593" s="83"/>
      <c r="T593" s="4"/>
    </row>
    <row r="594" spans="4:20" ht="14.5">
      <c r="D594" s="43"/>
      <c r="G594" s="83"/>
      <c r="H594" s="83"/>
      <c r="I594" s="83"/>
      <c r="J594" s="83"/>
      <c r="K594" s="83"/>
      <c r="L594" s="83"/>
      <c r="M594" s="83"/>
      <c r="N594" s="83"/>
      <c r="O594" s="83"/>
      <c r="P594" s="83"/>
      <c r="Q594" s="83"/>
      <c r="R594" s="83"/>
      <c r="T594" s="4"/>
    </row>
    <row r="595" spans="4:20" ht="14.5">
      <c r="D595" s="43"/>
      <c r="G595" s="83"/>
      <c r="H595" s="83"/>
      <c r="I595" s="83"/>
      <c r="J595" s="83"/>
      <c r="K595" s="83"/>
      <c r="L595" s="83"/>
      <c r="M595" s="83"/>
      <c r="N595" s="83"/>
      <c r="O595" s="83"/>
      <c r="P595" s="83"/>
      <c r="Q595" s="83"/>
      <c r="R595" s="83"/>
      <c r="T595" s="4"/>
    </row>
    <row r="596" spans="4:20" ht="14.5">
      <c r="D596" s="43"/>
      <c r="G596" s="83"/>
      <c r="H596" s="83"/>
      <c r="I596" s="83"/>
      <c r="J596" s="83"/>
      <c r="K596" s="83"/>
      <c r="L596" s="83"/>
      <c r="M596" s="83"/>
      <c r="N596" s="83"/>
      <c r="O596" s="83"/>
      <c r="P596" s="83"/>
      <c r="Q596" s="83"/>
      <c r="R596" s="83"/>
      <c r="T596" s="4"/>
    </row>
    <row r="597" spans="4:20" ht="14.5">
      <c r="D597" s="43"/>
      <c r="G597" s="83"/>
      <c r="H597" s="83"/>
      <c r="I597" s="83"/>
      <c r="J597" s="83"/>
      <c r="K597" s="83"/>
      <c r="L597" s="83"/>
      <c r="M597" s="83"/>
      <c r="N597" s="83"/>
      <c r="O597" s="83"/>
      <c r="P597" s="83"/>
      <c r="Q597" s="83"/>
      <c r="R597" s="83"/>
      <c r="T597" s="4"/>
    </row>
    <row r="598" spans="4:20" ht="14.5">
      <c r="D598" s="43"/>
      <c r="G598" s="83"/>
      <c r="H598" s="83"/>
      <c r="I598" s="83"/>
      <c r="J598" s="83"/>
      <c r="K598" s="83"/>
      <c r="L598" s="83"/>
      <c r="M598" s="83"/>
      <c r="N598" s="83"/>
      <c r="O598" s="83"/>
      <c r="P598" s="83"/>
      <c r="Q598" s="83"/>
      <c r="R598" s="83"/>
      <c r="T598" s="4"/>
    </row>
    <row r="599" spans="4:20" ht="14.5">
      <c r="D599" s="43"/>
      <c r="G599" s="83"/>
      <c r="H599" s="83"/>
      <c r="I599" s="83"/>
      <c r="J599" s="83"/>
      <c r="K599" s="83"/>
      <c r="L599" s="83"/>
      <c r="M599" s="83"/>
      <c r="N599" s="83"/>
      <c r="O599" s="83"/>
      <c r="P599" s="83"/>
      <c r="Q599" s="83"/>
      <c r="R599" s="83"/>
      <c r="T599" s="4"/>
    </row>
    <row r="600" spans="4:20" ht="14.5">
      <c r="D600" s="43"/>
      <c r="G600" s="83"/>
      <c r="H600" s="83"/>
      <c r="I600" s="83"/>
      <c r="J600" s="83"/>
      <c r="K600" s="83"/>
      <c r="L600" s="83"/>
      <c r="M600" s="83"/>
      <c r="N600" s="83"/>
      <c r="O600" s="83"/>
      <c r="P600" s="83"/>
      <c r="Q600" s="83"/>
      <c r="R600" s="83"/>
      <c r="T600" s="4"/>
    </row>
    <row r="601" spans="4:20" ht="14.5">
      <c r="D601" s="43"/>
      <c r="G601" s="83"/>
      <c r="H601" s="83"/>
      <c r="I601" s="83"/>
      <c r="J601" s="83"/>
      <c r="K601" s="83"/>
      <c r="L601" s="83"/>
      <c r="M601" s="83"/>
      <c r="N601" s="83"/>
      <c r="O601" s="83"/>
      <c r="P601" s="83"/>
      <c r="Q601" s="83"/>
      <c r="R601" s="83"/>
      <c r="T601" s="4"/>
    </row>
    <row r="602" spans="4:20" ht="14.5">
      <c r="D602" s="43"/>
      <c r="G602" s="83"/>
      <c r="H602" s="83"/>
      <c r="I602" s="83"/>
      <c r="J602" s="83"/>
      <c r="K602" s="83"/>
      <c r="L602" s="83"/>
      <c r="M602" s="83"/>
      <c r="N602" s="83"/>
      <c r="O602" s="83"/>
      <c r="P602" s="83"/>
      <c r="Q602" s="83"/>
      <c r="R602" s="83"/>
      <c r="T602" s="4"/>
    </row>
    <row r="603" spans="4:20" ht="14.5">
      <c r="D603" s="43"/>
      <c r="G603" s="83"/>
      <c r="H603" s="83"/>
      <c r="I603" s="83"/>
      <c r="J603" s="83"/>
      <c r="K603" s="83"/>
      <c r="L603" s="83"/>
      <c r="M603" s="83"/>
      <c r="N603" s="83"/>
      <c r="O603" s="83"/>
      <c r="P603" s="83"/>
      <c r="Q603" s="83"/>
      <c r="R603" s="83"/>
      <c r="T603" s="4"/>
    </row>
    <row r="604" spans="4:20" ht="14.5">
      <c r="D604" s="43"/>
      <c r="G604" s="83"/>
      <c r="H604" s="83"/>
      <c r="I604" s="83"/>
      <c r="J604" s="83"/>
      <c r="K604" s="83"/>
      <c r="L604" s="83"/>
      <c r="M604" s="83"/>
      <c r="N604" s="83"/>
      <c r="O604" s="83"/>
      <c r="P604" s="83"/>
      <c r="Q604" s="83"/>
      <c r="R604" s="83"/>
      <c r="T604" s="4"/>
    </row>
    <row r="605" spans="4:20" ht="14.5">
      <c r="D605" s="43"/>
      <c r="G605" s="83"/>
      <c r="H605" s="83"/>
      <c r="I605" s="83"/>
      <c r="J605" s="83"/>
      <c r="K605" s="83"/>
      <c r="L605" s="83"/>
      <c r="M605" s="83"/>
      <c r="N605" s="83"/>
      <c r="O605" s="83"/>
      <c r="P605" s="83"/>
      <c r="Q605" s="83"/>
      <c r="R605" s="83"/>
      <c r="T605" s="4"/>
    </row>
    <row r="606" spans="4:20" ht="14.5">
      <c r="D606" s="43"/>
      <c r="G606" s="83"/>
      <c r="H606" s="83"/>
      <c r="I606" s="83"/>
      <c r="J606" s="83"/>
      <c r="K606" s="83"/>
      <c r="L606" s="83"/>
      <c r="M606" s="83"/>
      <c r="N606" s="83"/>
      <c r="O606" s="83"/>
      <c r="P606" s="83"/>
      <c r="Q606" s="83"/>
      <c r="R606" s="83"/>
      <c r="T606" s="4"/>
    </row>
    <row r="607" spans="4:20" ht="14.5">
      <c r="D607" s="43"/>
      <c r="G607" s="83"/>
      <c r="H607" s="83"/>
      <c r="I607" s="83"/>
      <c r="J607" s="83"/>
      <c r="K607" s="83"/>
      <c r="L607" s="83"/>
      <c r="M607" s="83"/>
      <c r="N607" s="83"/>
      <c r="O607" s="83"/>
      <c r="P607" s="83"/>
      <c r="Q607" s="83"/>
      <c r="R607" s="83"/>
      <c r="T607" s="4"/>
    </row>
    <row r="608" spans="4:20" ht="14.5">
      <c r="D608" s="43"/>
      <c r="G608" s="83"/>
      <c r="H608" s="83"/>
      <c r="I608" s="83"/>
      <c r="J608" s="83"/>
      <c r="K608" s="83"/>
      <c r="L608" s="83"/>
      <c r="M608" s="83"/>
      <c r="N608" s="83"/>
      <c r="O608" s="83"/>
      <c r="P608" s="83"/>
      <c r="Q608" s="83"/>
      <c r="R608" s="83"/>
      <c r="T608" s="4"/>
    </row>
    <row r="609" spans="4:20" ht="14.5">
      <c r="D609" s="43"/>
      <c r="G609" s="83"/>
      <c r="H609" s="83"/>
      <c r="I609" s="83"/>
      <c r="J609" s="83"/>
      <c r="K609" s="83"/>
      <c r="L609" s="83"/>
      <c r="M609" s="83"/>
      <c r="N609" s="83"/>
      <c r="O609" s="83"/>
      <c r="P609" s="83"/>
      <c r="Q609" s="83"/>
      <c r="R609" s="83"/>
      <c r="T609" s="4"/>
    </row>
    <row r="610" spans="4:20" ht="14.5">
      <c r="D610" s="43"/>
      <c r="G610" s="83"/>
      <c r="H610" s="83"/>
      <c r="I610" s="83"/>
      <c r="J610" s="83"/>
      <c r="K610" s="83"/>
      <c r="L610" s="83"/>
      <c r="M610" s="83"/>
      <c r="N610" s="83"/>
      <c r="O610" s="83"/>
      <c r="P610" s="83"/>
      <c r="Q610" s="83"/>
      <c r="R610" s="83"/>
      <c r="T610" s="4"/>
    </row>
    <row r="611" spans="4:20" ht="14.5">
      <c r="D611" s="43"/>
      <c r="G611" s="83"/>
      <c r="H611" s="83"/>
      <c r="I611" s="83"/>
      <c r="J611" s="83"/>
      <c r="K611" s="83"/>
      <c r="L611" s="83"/>
      <c r="M611" s="83"/>
      <c r="N611" s="83"/>
      <c r="O611" s="83"/>
      <c r="P611" s="83"/>
      <c r="Q611" s="83"/>
      <c r="R611" s="83"/>
      <c r="T611" s="4"/>
    </row>
    <row r="612" spans="4:20" ht="14.5">
      <c r="D612" s="43"/>
      <c r="G612" s="83"/>
      <c r="H612" s="83"/>
      <c r="I612" s="83"/>
      <c r="J612" s="83"/>
      <c r="K612" s="83"/>
      <c r="L612" s="83"/>
      <c r="M612" s="83"/>
      <c r="N612" s="83"/>
      <c r="O612" s="83"/>
      <c r="P612" s="83"/>
      <c r="Q612" s="83"/>
      <c r="R612" s="83"/>
      <c r="T612" s="4"/>
    </row>
    <row r="613" spans="4:20" ht="14.5">
      <c r="D613" s="43"/>
      <c r="G613" s="83"/>
      <c r="H613" s="83"/>
      <c r="I613" s="83"/>
      <c r="J613" s="83"/>
      <c r="K613" s="83"/>
      <c r="L613" s="83"/>
      <c r="M613" s="83"/>
      <c r="N613" s="83"/>
      <c r="O613" s="83"/>
      <c r="P613" s="83"/>
      <c r="Q613" s="83"/>
      <c r="R613" s="83"/>
      <c r="T613" s="4"/>
    </row>
    <row r="614" spans="4:20" ht="14.5">
      <c r="D614" s="43"/>
      <c r="G614" s="83"/>
      <c r="H614" s="83"/>
      <c r="I614" s="83"/>
      <c r="J614" s="83"/>
      <c r="K614" s="83"/>
      <c r="L614" s="83"/>
      <c r="M614" s="83"/>
      <c r="N614" s="83"/>
      <c r="O614" s="83"/>
      <c r="P614" s="83"/>
      <c r="Q614" s="83"/>
      <c r="R614" s="83"/>
      <c r="T614" s="4"/>
    </row>
    <row r="615" spans="4:20" ht="14.5">
      <c r="D615" s="43"/>
      <c r="G615" s="83"/>
      <c r="H615" s="83"/>
      <c r="I615" s="83"/>
      <c r="J615" s="83"/>
      <c r="K615" s="83"/>
      <c r="L615" s="83"/>
      <c r="M615" s="83"/>
      <c r="N615" s="83"/>
      <c r="O615" s="83"/>
      <c r="P615" s="83"/>
      <c r="Q615" s="83"/>
      <c r="R615" s="83"/>
      <c r="T615" s="4"/>
    </row>
    <row r="616" spans="4:20" ht="14.5">
      <c r="D616" s="43"/>
      <c r="G616" s="83"/>
      <c r="H616" s="83"/>
      <c r="I616" s="83"/>
      <c r="J616" s="83"/>
      <c r="K616" s="83"/>
      <c r="L616" s="83"/>
      <c r="M616" s="83"/>
      <c r="N616" s="83"/>
      <c r="O616" s="83"/>
      <c r="P616" s="83"/>
      <c r="Q616" s="83"/>
      <c r="R616" s="83"/>
      <c r="T616" s="4"/>
    </row>
    <row r="617" spans="4:20" ht="14.5">
      <c r="D617" s="43"/>
      <c r="G617" s="83"/>
      <c r="H617" s="83"/>
      <c r="I617" s="83"/>
      <c r="J617" s="83"/>
      <c r="K617" s="83"/>
      <c r="L617" s="83"/>
      <c r="M617" s="83"/>
      <c r="N617" s="83"/>
      <c r="O617" s="83"/>
      <c r="P617" s="83"/>
      <c r="Q617" s="83"/>
      <c r="R617" s="83"/>
      <c r="T617" s="4"/>
    </row>
    <row r="618" spans="4:20" ht="14.5">
      <c r="D618" s="43"/>
      <c r="G618" s="83"/>
      <c r="H618" s="83"/>
      <c r="I618" s="83"/>
      <c r="J618" s="83"/>
      <c r="K618" s="83"/>
      <c r="L618" s="83"/>
      <c r="M618" s="83"/>
      <c r="N618" s="83"/>
      <c r="O618" s="83"/>
      <c r="P618" s="83"/>
      <c r="Q618" s="83"/>
      <c r="R618" s="83"/>
      <c r="T618" s="4"/>
    </row>
    <row r="619" spans="4:20" ht="14.5">
      <c r="D619" s="43"/>
      <c r="G619" s="83"/>
      <c r="H619" s="83"/>
      <c r="I619" s="83"/>
      <c r="J619" s="83"/>
      <c r="K619" s="83"/>
      <c r="L619" s="83"/>
      <c r="M619" s="83"/>
      <c r="N619" s="83"/>
      <c r="O619" s="83"/>
      <c r="P619" s="83"/>
      <c r="Q619" s="83"/>
      <c r="R619" s="83"/>
      <c r="T619" s="4"/>
    </row>
    <row r="620" spans="4:20" ht="14.5">
      <c r="D620" s="43"/>
      <c r="G620" s="83"/>
      <c r="H620" s="83"/>
      <c r="I620" s="83"/>
      <c r="J620" s="83"/>
      <c r="K620" s="83"/>
      <c r="L620" s="83"/>
      <c r="M620" s="83"/>
      <c r="N620" s="83"/>
      <c r="O620" s="83"/>
      <c r="P620" s="83"/>
      <c r="Q620" s="83"/>
      <c r="R620" s="83"/>
      <c r="T620" s="4"/>
    </row>
    <row r="621" spans="4:20" ht="14.5">
      <c r="D621" s="43"/>
      <c r="G621" s="83"/>
      <c r="H621" s="83"/>
      <c r="I621" s="83"/>
      <c r="J621" s="83"/>
      <c r="K621" s="83"/>
      <c r="L621" s="83"/>
      <c r="M621" s="83"/>
      <c r="N621" s="83"/>
      <c r="O621" s="83"/>
      <c r="P621" s="83"/>
      <c r="Q621" s="83"/>
      <c r="R621" s="83"/>
      <c r="T621" s="4"/>
    </row>
    <row r="622" spans="4:20" ht="14.5">
      <c r="D622" s="43"/>
      <c r="G622" s="83"/>
      <c r="H622" s="83"/>
      <c r="I622" s="83"/>
      <c r="J622" s="83"/>
      <c r="K622" s="83"/>
      <c r="L622" s="83"/>
      <c r="M622" s="83"/>
      <c r="N622" s="83"/>
      <c r="O622" s="83"/>
      <c r="P622" s="83"/>
      <c r="Q622" s="83"/>
      <c r="R622" s="83"/>
      <c r="T622" s="4"/>
    </row>
    <row r="623" spans="4:20" ht="14.5">
      <c r="D623" s="43"/>
      <c r="G623" s="83"/>
      <c r="H623" s="83"/>
      <c r="I623" s="83"/>
      <c r="J623" s="83"/>
      <c r="K623" s="83"/>
      <c r="L623" s="83"/>
      <c r="M623" s="83"/>
      <c r="N623" s="83"/>
      <c r="O623" s="83"/>
      <c r="P623" s="83"/>
      <c r="Q623" s="83"/>
      <c r="R623" s="83"/>
      <c r="T623" s="4"/>
    </row>
    <row r="624" spans="4:20" ht="14.5">
      <c r="D624" s="43"/>
      <c r="G624" s="83"/>
      <c r="H624" s="83"/>
      <c r="I624" s="83"/>
      <c r="J624" s="83"/>
      <c r="K624" s="83"/>
      <c r="L624" s="83"/>
      <c r="M624" s="83"/>
      <c r="N624" s="83"/>
      <c r="O624" s="83"/>
      <c r="P624" s="83"/>
      <c r="Q624" s="83"/>
      <c r="R624" s="83"/>
      <c r="T624" s="4"/>
    </row>
    <row r="625" spans="4:20" ht="14.5">
      <c r="D625" s="43"/>
      <c r="G625" s="83"/>
      <c r="H625" s="83"/>
      <c r="I625" s="83"/>
      <c r="J625" s="83"/>
      <c r="K625" s="83"/>
      <c r="L625" s="83"/>
      <c r="M625" s="83"/>
      <c r="N625" s="83"/>
      <c r="O625" s="83"/>
      <c r="P625" s="83"/>
      <c r="Q625" s="83"/>
      <c r="R625" s="83"/>
      <c r="T625" s="4"/>
    </row>
    <row r="626" spans="4:20" ht="14.5">
      <c r="D626" s="43"/>
      <c r="G626" s="83"/>
      <c r="H626" s="83"/>
      <c r="I626" s="83"/>
      <c r="J626" s="83"/>
      <c r="K626" s="83"/>
      <c r="L626" s="83"/>
      <c r="M626" s="83"/>
      <c r="N626" s="83"/>
      <c r="O626" s="83"/>
      <c r="P626" s="83"/>
      <c r="Q626" s="83"/>
      <c r="R626" s="83"/>
      <c r="T626" s="4"/>
    </row>
    <row r="627" spans="4:20" ht="14.5">
      <c r="D627" s="43"/>
      <c r="G627" s="83"/>
      <c r="H627" s="83"/>
      <c r="I627" s="83"/>
      <c r="J627" s="83"/>
      <c r="K627" s="83"/>
      <c r="L627" s="83"/>
      <c r="M627" s="83"/>
      <c r="N627" s="83"/>
      <c r="O627" s="83"/>
      <c r="P627" s="83"/>
      <c r="Q627" s="83"/>
      <c r="R627" s="83"/>
      <c r="T627" s="4"/>
    </row>
    <row r="628" spans="4:20" ht="14.5">
      <c r="D628" s="43"/>
      <c r="G628" s="83"/>
      <c r="H628" s="83"/>
      <c r="I628" s="83"/>
      <c r="J628" s="83"/>
      <c r="K628" s="83"/>
      <c r="L628" s="83"/>
      <c r="M628" s="83"/>
      <c r="N628" s="83"/>
      <c r="O628" s="83"/>
      <c r="P628" s="83"/>
      <c r="Q628" s="83"/>
      <c r="R628" s="83"/>
      <c r="T628" s="4"/>
    </row>
    <row r="629" spans="4:20" ht="14.5">
      <c r="D629" s="43"/>
      <c r="G629" s="83"/>
      <c r="H629" s="83"/>
      <c r="I629" s="83"/>
      <c r="J629" s="83"/>
      <c r="K629" s="83"/>
      <c r="L629" s="83"/>
      <c r="M629" s="83"/>
      <c r="N629" s="83"/>
      <c r="O629" s="83"/>
      <c r="P629" s="83"/>
      <c r="Q629" s="83"/>
      <c r="R629" s="83"/>
      <c r="T629" s="4"/>
    </row>
    <row r="630" spans="4:20" ht="14.5">
      <c r="D630" s="43"/>
      <c r="G630" s="83"/>
      <c r="H630" s="83"/>
      <c r="I630" s="83"/>
      <c r="J630" s="83"/>
      <c r="K630" s="83"/>
      <c r="L630" s="83"/>
      <c r="M630" s="83"/>
      <c r="N630" s="83"/>
      <c r="O630" s="83"/>
      <c r="P630" s="83"/>
      <c r="Q630" s="83"/>
      <c r="R630" s="83"/>
      <c r="T630" s="4"/>
    </row>
    <row r="631" spans="4:20" ht="14.5">
      <c r="D631" s="43"/>
      <c r="G631" s="83"/>
      <c r="H631" s="83"/>
      <c r="I631" s="83"/>
      <c r="J631" s="83"/>
      <c r="K631" s="83"/>
      <c r="L631" s="83"/>
      <c r="M631" s="83"/>
      <c r="N631" s="83"/>
      <c r="O631" s="83"/>
      <c r="P631" s="83"/>
      <c r="Q631" s="83"/>
      <c r="R631" s="83"/>
      <c r="T631" s="4"/>
    </row>
    <row r="632" spans="4:20" ht="14.5">
      <c r="D632" s="43"/>
      <c r="G632" s="83"/>
      <c r="H632" s="83"/>
      <c r="I632" s="83"/>
      <c r="J632" s="83"/>
      <c r="K632" s="83"/>
      <c r="L632" s="83"/>
      <c r="M632" s="83"/>
      <c r="N632" s="83"/>
      <c r="O632" s="83"/>
      <c r="P632" s="83"/>
      <c r="Q632" s="83"/>
      <c r="R632" s="83"/>
      <c r="T632" s="4"/>
    </row>
    <row r="633" spans="4:20" ht="14.5">
      <c r="D633" s="43"/>
      <c r="G633" s="83"/>
      <c r="H633" s="83"/>
      <c r="I633" s="83"/>
      <c r="J633" s="83"/>
      <c r="K633" s="83"/>
      <c r="L633" s="83"/>
      <c r="M633" s="83"/>
      <c r="N633" s="83"/>
      <c r="O633" s="83"/>
      <c r="P633" s="83"/>
      <c r="Q633" s="83"/>
      <c r="R633" s="83"/>
      <c r="T633" s="4"/>
    </row>
    <row r="634" spans="4:20" ht="14.5">
      <c r="D634" s="43"/>
      <c r="G634" s="83"/>
      <c r="H634" s="83"/>
      <c r="I634" s="83"/>
      <c r="J634" s="83"/>
      <c r="K634" s="83"/>
      <c r="L634" s="83"/>
      <c r="M634" s="83"/>
      <c r="N634" s="83"/>
      <c r="O634" s="83"/>
      <c r="P634" s="83"/>
      <c r="Q634" s="83"/>
      <c r="R634" s="83"/>
      <c r="T634" s="4"/>
    </row>
    <row r="635" spans="4:20" ht="14.5">
      <c r="D635" s="43"/>
      <c r="G635" s="83"/>
      <c r="H635" s="83"/>
      <c r="I635" s="83"/>
      <c r="J635" s="83"/>
      <c r="K635" s="83"/>
      <c r="L635" s="83"/>
      <c r="M635" s="83"/>
      <c r="N635" s="83"/>
      <c r="O635" s="83"/>
      <c r="P635" s="83"/>
      <c r="Q635" s="83"/>
      <c r="R635" s="83"/>
      <c r="T635" s="4"/>
    </row>
    <row r="636" spans="4:20" ht="14.5">
      <c r="D636" s="43"/>
      <c r="G636" s="83"/>
      <c r="H636" s="83"/>
      <c r="I636" s="83"/>
      <c r="J636" s="83"/>
      <c r="K636" s="83"/>
      <c r="L636" s="83"/>
      <c r="M636" s="83"/>
      <c r="N636" s="83"/>
      <c r="O636" s="83"/>
      <c r="P636" s="83"/>
      <c r="Q636" s="83"/>
      <c r="R636" s="83"/>
      <c r="T636" s="4"/>
    </row>
    <row r="637" spans="4:20" ht="14.5">
      <c r="D637" s="43"/>
      <c r="G637" s="83"/>
      <c r="H637" s="83"/>
      <c r="I637" s="83"/>
      <c r="J637" s="83"/>
      <c r="K637" s="83"/>
      <c r="L637" s="83"/>
      <c r="M637" s="83"/>
      <c r="N637" s="83"/>
      <c r="O637" s="83"/>
      <c r="P637" s="83"/>
      <c r="Q637" s="83"/>
      <c r="R637" s="83"/>
      <c r="T637" s="4"/>
    </row>
    <row r="638" spans="4:20" ht="14.5">
      <c r="D638" s="43"/>
      <c r="G638" s="83"/>
      <c r="H638" s="83"/>
      <c r="I638" s="83"/>
      <c r="J638" s="83"/>
      <c r="K638" s="83"/>
      <c r="L638" s="83"/>
      <c r="M638" s="83"/>
      <c r="N638" s="83"/>
      <c r="O638" s="83"/>
      <c r="P638" s="83"/>
      <c r="Q638" s="83"/>
      <c r="R638" s="83"/>
      <c r="T638" s="4"/>
    </row>
    <row r="639" spans="4:20" ht="14.5">
      <c r="D639" s="43"/>
      <c r="G639" s="83"/>
      <c r="H639" s="83"/>
      <c r="I639" s="83"/>
      <c r="J639" s="83"/>
      <c r="K639" s="83"/>
      <c r="L639" s="83"/>
      <c r="M639" s="83"/>
      <c r="N639" s="83"/>
      <c r="O639" s="83"/>
      <c r="P639" s="83"/>
      <c r="Q639" s="83"/>
      <c r="R639" s="83"/>
      <c r="T639" s="4"/>
    </row>
    <row r="640" spans="4:20" ht="14.5">
      <c r="D640" s="43"/>
      <c r="G640" s="83"/>
      <c r="H640" s="83"/>
      <c r="I640" s="83"/>
      <c r="J640" s="83"/>
      <c r="K640" s="83"/>
      <c r="L640" s="83"/>
      <c r="M640" s="83"/>
      <c r="N640" s="83"/>
      <c r="O640" s="83"/>
      <c r="P640" s="83"/>
      <c r="Q640" s="83"/>
      <c r="R640" s="83"/>
      <c r="T640" s="4"/>
    </row>
    <row r="641" spans="4:20" ht="14.5">
      <c r="D641" s="43"/>
      <c r="G641" s="83"/>
      <c r="H641" s="83"/>
      <c r="I641" s="83"/>
      <c r="J641" s="83"/>
      <c r="K641" s="83"/>
      <c r="L641" s="83"/>
      <c r="M641" s="83"/>
      <c r="N641" s="83"/>
      <c r="O641" s="83"/>
      <c r="P641" s="83"/>
      <c r="Q641" s="83"/>
      <c r="R641" s="83"/>
      <c r="T641" s="4"/>
    </row>
    <row r="642" spans="4:20" ht="14.5">
      <c r="D642" s="43"/>
      <c r="G642" s="83"/>
      <c r="H642" s="83"/>
      <c r="I642" s="83"/>
      <c r="J642" s="83"/>
      <c r="K642" s="83"/>
      <c r="L642" s="83"/>
      <c r="M642" s="83"/>
      <c r="N642" s="83"/>
      <c r="O642" s="83"/>
      <c r="P642" s="83"/>
      <c r="Q642" s="83"/>
      <c r="R642" s="83"/>
      <c r="T642" s="4"/>
    </row>
    <row r="643" spans="4:20" ht="14.5">
      <c r="D643" s="43"/>
      <c r="G643" s="83"/>
      <c r="H643" s="83"/>
      <c r="I643" s="83"/>
      <c r="J643" s="83"/>
      <c r="K643" s="83"/>
      <c r="L643" s="83"/>
      <c r="M643" s="83"/>
      <c r="N643" s="83"/>
      <c r="O643" s="83"/>
      <c r="P643" s="83"/>
      <c r="Q643" s="83"/>
      <c r="R643" s="83"/>
      <c r="T643" s="4"/>
    </row>
    <row r="644" spans="4:20" ht="14.5">
      <c r="D644" s="43"/>
      <c r="G644" s="83"/>
      <c r="H644" s="83"/>
      <c r="I644" s="83"/>
      <c r="J644" s="83"/>
      <c r="K644" s="83"/>
      <c r="L644" s="83"/>
      <c r="M644" s="83"/>
      <c r="N644" s="83"/>
      <c r="O644" s="83"/>
      <c r="P644" s="83"/>
      <c r="Q644" s="83"/>
      <c r="R644" s="83"/>
      <c r="T644" s="4"/>
    </row>
    <row r="645" spans="4:20" ht="14.5">
      <c r="D645" s="43"/>
      <c r="G645" s="83"/>
      <c r="H645" s="83"/>
      <c r="I645" s="83"/>
      <c r="J645" s="83"/>
      <c r="K645" s="83"/>
      <c r="L645" s="83"/>
      <c r="M645" s="83"/>
      <c r="N645" s="83"/>
      <c r="O645" s="83"/>
      <c r="P645" s="83"/>
      <c r="Q645" s="83"/>
      <c r="R645" s="83"/>
      <c r="T645" s="4"/>
    </row>
    <row r="646" spans="4:20" ht="14.5">
      <c r="D646" s="43"/>
      <c r="G646" s="83"/>
      <c r="H646" s="83"/>
      <c r="I646" s="83"/>
      <c r="J646" s="83"/>
      <c r="K646" s="83"/>
      <c r="L646" s="83"/>
      <c r="M646" s="83"/>
      <c r="N646" s="83"/>
      <c r="O646" s="83"/>
      <c r="P646" s="83"/>
      <c r="Q646" s="83"/>
      <c r="R646" s="83"/>
      <c r="T646" s="4"/>
    </row>
    <row r="647" spans="4:20" ht="14.5">
      <c r="D647" s="43"/>
      <c r="G647" s="83"/>
      <c r="H647" s="83"/>
      <c r="I647" s="83"/>
      <c r="J647" s="83"/>
      <c r="K647" s="83"/>
      <c r="L647" s="83"/>
      <c r="M647" s="83"/>
      <c r="N647" s="83"/>
      <c r="O647" s="83"/>
      <c r="P647" s="83"/>
      <c r="Q647" s="83"/>
      <c r="R647" s="83"/>
      <c r="T647" s="4"/>
    </row>
    <row r="648" spans="4:20" ht="14.5">
      <c r="D648" s="43"/>
      <c r="G648" s="83"/>
      <c r="H648" s="83"/>
      <c r="I648" s="83"/>
      <c r="J648" s="83"/>
      <c r="K648" s="83"/>
      <c r="L648" s="83"/>
      <c r="M648" s="83"/>
      <c r="N648" s="83"/>
      <c r="O648" s="83"/>
      <c r="P648" s="83"/>
      <c r="Q648" s="83"/>
      <c r="R648" s="83"/>
      <c r="T648" s="4"/>
    </row>
    <row r="649" spans="4:20" ht="14.5">
      <c r="D649" s="43"/>
      <c r="G649" s="83"/>
      <c r="H649" s="83"/>
      <c r="I649" s="83"/>
      <c r="J649" s="83"/>
      <c r="K649" s="83"/>
      <c r="L649" s="83"/>
      <c r="M649" s="83"/>
      <c r="N649" s="83"/>
      <c r="O649" s="83"/>
      <c r="P649" s="83"/>
      <c r="Q649" s="83"/>
      <c r="R649" s="83"/>
      <c r="T649" s="4"/>
    </row>
    <row r="650" spans="4:20" ht="14.5">
      <c r="D650" s="43"/>
      <c r="G650" s="83"/>
      <c r="H650" s="83"/>
      <c r="I650" s="83"/>
      <c r="J650" s="83"/>
      <c r="K650" s="83"/>
      <c r="L650" s="83"/>
      <c r="M650" s="83"/>
      <c r="N650" s="83"/>
      <c r="O650" s="83"/>
      <c r="P650" s="83"/>
      <c r="Q650" s="83"/>
      <c r="R650" s="83"/>
      <c r="T650" s="4"/>
    </row>
    <row r="651" spans="4:20" ht="14.5">
      <c r="D651" s="43"/>
      <c r="G651" s="83"/>
      <c r="H651" s="83"/>
      <c r="I651" s="83"/>
      <c r="J651" s="83"/>
      <c r="K651" s="83"/>
      <c r="L651" s="83"/>
      <c r="M651" s="83"/>
      <c r="N651" s="83"/>
      <c r="O651" s="83"/>
      <c r="P651" s="83"/>
      <c r="Q651" s="83"/>
      <c r="R651" s="83"/>
      <c r="T651" s="4"/>
    </row>
    <row r="652" spans="4:20" ht="14.5">
      <c r="D652" s="43"/>
      <c r="G652" s="83"/>
      <c r="H652" s="83"/>
      <c r="I652" s="83"/>
      <c r="J652" s="83"/>
      <c r="K652" s="83"/>
      <c r="L652" s="83"/>
      <c r="M652" s="83"/>
      <c r="N652" s="83"/>
      <c r="O652" s="83"/>
      <c r="P652" s="83"/>
      <c r="Q652" s="83"/>
      <c r="R652" s="83"/>
      <c r="T652" s="4"/>
    </row>
    <row r="653" spans="4:20" ht="14.5">
      <c r="D653" s="43"/>
      <c r="G653" s="83"/>
      <c r="H653" s="83"/>
      <c r="I653" s="83"/>
      <c r="J653" s="83"/>
      <c r="K653" s="83"/>
      <c r="L653" s="83"/>
      <c r="M653" s="83"/>
      <c r="N653" s="83"/>
      <c r="O653" s="83"/>
      <c r="P653" s="83"/>
      <c r="Q653" s="83"/>
      <c r="R653" s="83"/>
      <c r="T653" s="4"/>
    </row>
    <row r="654" spans="4:20" ht="14.5">
      <c r="D654" s="43"/>
      <c r="G654" s="83"/>
      <c r="H654" s="83"/>
      <c r="I654" s="83"/>
      <c r="J654" s="83"/>
      <c r="K654" s="83"/>
      <c r="L654" s="83"/>
      <c r="M654" s="83"/>
      <c r="N654" s="83"/>
      <c r="O654" s="83"/>
      <c r="P654" s="83"/>
      <c r="Q654" s="83"/>
      <c r="R654" s="83"/>
      <c r="T654" s="4"/>
    </row>
    <row r="655" spans="4:20" ht="14.5">
      <c r="D655" s="43"/>
      <c r="G655" s="83"/>
      <c r="H655" s="83"/>
      <c r="I655" s="83"/>
      <c r="J655" s="83"/>
      <c r="K655" s="83"/>
      <c r="L655" s="83"/>
      <c r="M655" s="83"/>
      <c r="N655" s="83"/>
      <c r="O655" s="83"/>
      <c r="P655" s="83"/>
      <c r="Q655" s="83"/>
      <c r="R655" s="83"/>
      <c r="T655" s="4"/>
    </row>
    <row r="656" spans="4:20" ht="14.5">
      <c r="D656" s="43"/>
      <c r="G656" s="83"/>
      <c r="H656" s="83"/>
      <c r="I656" s="83"/>
      <c r="J656" s="83"/>
      <c r="K656" s="83"/>
      <c r="L656" s="83"/>
      <c r="M656" s="83"/>
      <c r="N656" s="83"/>
      <c r="O656" s="83"/>
      <c r="P656" s="83"/>
      <c r="Q656" s="83"/>
      <c r="R656" s="83"/>
      <c r="T656" s="4"/>
    </row>
    <row r="657" spans="4:20" ht="14.5">
      <c r="D657" s="43"/>
      <c r="G657" s="83"/>
      <c r="H657" s="83"/>
      <c r="I657" s="83"/>
      <c r="J657" s="83"/>
      <c r="K657" s="83"/>
      <c r="L657" s="83"/>
      <c r="M657" s="83"/>
      <c r="N657" s="83"/>
      <c r="O657" s="83"/>
      <c r="P657" s="83"/>
      <c r="Q657" s="83"/>
      <c r="R657" s="83"/>
      <c r="T657" s="4"/>
    </row>
    <row r="658" spans="4:20" ht="14.5">
      <c r="D658" s="43"/>
      <c r="G658" s="83"/>
      <c r="H658" s="83"/>
      <c r="I658" s="83"/>
      <c r="J658" s="83"/>
      <c r="K658" s="83"/>
      <c r="L658" s="83"/>
      <c r="M658" s="83"/>
      <c r="N658" s="83"/>
      <c r="O658" s="83"/>
      <c r="P658" s="83"/>
      <c r="Q658" s="83"/>
      <c r="R658" s="83"/>
      <c r="T658" s="4"/>
    </row>
    <row r="659" spans="4:20" ht="14.5">
      <c r="D659" s="43"/>
      <c r="G659" s="83"/>
      <c r="H659" s="83"/>
      <c r="I659" s="83"/>
      <c r="J659" s="83"/>
      <c r="K659" s="83"/>
      <c r="L659" s="83"/>
      <c r="M659" s="83"/>
      <c r="N659" s="83"/>
      <c r="O659" s="83"/>
      <c r="P659" s="83"/>
      <c r="Q659" s="83"/>
      <c r="R659" s="83"/>
      <c r="T659" s="4"/>
    </row>
    <row r="660" spans="4:20" ht="14.5">
      <c r="D660" s="43"/>
      <c r="G660" s="83"/>
      <c r="H660" s="83"/>
      <c r="I660" s="83"/>
      <c r="J660" s="83"/>
      <c r="K660" s="83"/>
      <c r="L660" s="83"/>
      <c r="M660" s="83"/>
      <c r="N660" s="83"/>
      <c r="O660" s="83"/>
      <c r="P660" s="83"/>
      <c r="Q660" s="83"/>
      <c r="R660" s="83"/>
      <c r="T660" s="4"/>
    </row>
    <row r="661" spans="4:20" ht="14.5">
      <c r="D661" s="43"/>
      <c r="G661" s="83"/>
      <c r="H661" s="83"/>
      <c r="I661" s="83"/>
      <c r="J661" s="83"/>
      <c r="K661" s="83"/>
      <c r="L661" s="83"/>
      <c r="M661" s="83"/>
      <c r="N661" s="83"/>
      <c r="O661" s="83"/>
      <c r="P661" s="83"/>
      <c r="Q661" s="83"/>
      <c r="R661" s="83"/>
      <c r="T661" s="4"/>
    </row>
    <row r="662" spans="4:20" ht="14.5">
      <c r="D662" s="43"/>
      <c r="G662" s="83"/>
      <c r="H662" s="83"/>
      <c r="I662" s="83"/>
      <c r="J662" s="83"/>
      <c r="K662" s="83"/>
      <c r="L662" s="83"/>
      <c r="M662" s="83"/>
      <c r="N662" s="83"/>
      <c r="O662" s="83"/>
      <c r="P662" s="83"/>
      <c r="Q662" s="83"/>
      <c r="R662" s="83"/>
      <c r="T662" s="4"/>
    </row>
    <row r="663" spans="4:20" ht="14.5">
      <c r="D663" s="43"/>
      <c r="G663" s="83"/>
      <c r="H663" s="83"/>
      <c r="I663" s="83"/>
      <c r="J663" s="83"/>
      <c r="K663" s="83"/>
      <c r="L663" s="83"/>
      <c r="M663" s="83"/>
      <c r="N663" s="83"/>
      <c r="O663" s="83"/>
      <c r="P663" s="83"/>
      <c r="Q663" s="83"/>
      <c r="R663" s="83"/>
      <c r="T663" s="4"/>
    </row>
    <row r="664" spans="4:20" ht="14.5">
      <c r="D664" s="43"/>
      <c r="G664" s="83"/>
      <c r="H664" s="83"/>
      <c r="I664" s="83"/>
      <c r="J664" s="83"/>
      <c r="K664" s="83"/>
      <c r="L664" s="83"/>
      <c r="M664" s="83"/>
      <c r="N664" s="83"/>
      <c r="O664" s="83"/>
      <c r="P664" s="83"/>
      <c r="Q664" s="83"/>
      <c r="R664" s="83"/>
      <c r="T664" s="4"/>
    </row>
    <row r="665" spans="4:20" ht="14.5">
      <c r="D665" s="43"/>
      <c r="G665" s="83"/>
      <c r="H665" s="83"/>
      <c r="I665" s="83"/>
      <c r="J665" s="83"/>
      <c r="K665" s="83"/>
      <c r="L665" s="83"/>
      <c r="M665" s="83"/>
      <c r="N665" s="83"/>
      <c r="O665" s="83"/>
      <c r="P665" s="83"/>
      <c r="Q665" s="83"/>
      <c r="R665" s="83"/>
      <c r="T665" s="4"/>
    </row>
    <row r="666" spans="4:20" ht="14.5">
      <c r="D666" s="43"/>
      <c r="G666" s="83"/>
      <c r="H666" s="83"/>
      <c r="I666" s="83"/>
      <c r="J666" s="83"/>
      <c r="K666" s="83"/>
      <c r="L666" s="83"/>
      <c r="M666" s="83"/>
      <c r="N666" s="83"/>
      <c r="O666" s="83"/>
      <c r="P666" s="83"/>
      <c r="Q666" s="83"/>
      <c r="R666" s="83"/>
      <c r="T666" s="4"/>
    </row>
    <row r="667" spans="4:20" ht="14.5">
      <c r="D667" s="43"/>
      <c r="G667" s="83"/>
      <c r="H667" s="83"/>
      <c r="I667" s="83"/>
      <c r="J667" s="83"/>
      <c r="K667" s="83"/>
      <c r="L667" s="83"/>
      <c r="M667" s="83"/>
      <c r="N667" s="83"/>
      <c r="O667" s="83"/>
      <c r="P667" s="83"/>
      <c r="Q667" s="83"/>
      <c r="R667" s="83"/>
      <c r="T667" s="4"/>
    </row>
    <row r="668" spans="4:20" ht="14.5">
      <c r="D668" s="43"/>
      <c r="G668" s="83"/>
      <c r="H668" s="83"/>
      <c r="I668" s="83"/>
      <c r="J668" s="83"/>
      <c r="K668" s="83"/>
      <c r="L668" s="83"/>
      <c r="M668" s="83"/>
      <c r="N668" s="83"/>
      <c r="O668" s="83"/>
      <c r="P668" s="83"/>
      <c r="Q668" s="83"/>
      <c r="R668" s="83"/>
      <c r="T668" s="4"/>
    </row>
    <row r="669" spans="4:20" ht="14.5">
      <c r="D669" s="43"/>
      <c r="G669" s="83"/>
      <c r="H669" s="83"/>
      <c r="I669" s="83"/>
      <c r="J669" s="83"/>
      <c r="K669" s="83"/>
      <c r="L669" s="83"/>
      <c r="M669" s="83"/>
      <c r="N669" s="83"/>
      <c r="O669" s="83"/>
      <c r="P669" s="83"/>
      <c r="Q669" s="83"/>
      <c r="R669" s="83"/>
      <c r="T669" s="4"/>
    </row>
    <row r="670" spans="4:20" ht="14.5">
      <c r="D670" s="43"/>
      <c r="G670" s="83"/>
      <c r="H670" s="83"/>
      <c r="I670" s="83"/>
      <c r="J670" s="83"/>
      <c r="K670" s="83"/>
      <c r="L670" s="83"/>
      <c r="M670" s="83"/>
      <c r="N670" s="83"/>
      <c r="O670" s="83"/>
      <c r="P670" s="83"/>
      <c r="Q670" s="83"/>
      <c r="R670" s="83"/>
      <c r="T670" s="4"/>
    </row>
    <row r="671" spans="4:20" ht="14.5">
      <c r="D671" s="43"/>
      <c r="G671" s="83"/>
      <c r="H671" s="83"/>
      <c r="I671" s="83"/>
      <c r="J671" s="83"/>
      <c r="K671" s="83"/>
      <c r="L671" s="83"/>
      <c r="M671" s="83"/>
      <c r="N671" s="83"/>
      <c r="O671" s="83"/>
      <c r="P671" s="83"/>
      <c r="Q671" s="83"/>
      <c r="R671" s="83"/>
      <c r="T671" s="4"/>
    </row>
    <row r="672" spans="4:20" ht="14.5">
      <c r="D672" s="43"/>
      <c r="G672" s="83"/>
      <c r="H672" s="83"/>
      <c r="I672" s="83"/>
      <c r="J672" s="83"/>
      <c r="K672" s="83"/>
      <c r="L672" s="83"/>
      <c r="M672" s="83"/>
      <c r="N672" s="83"/>
      <c r="O672" s="83"/>
      <c r="P672" s="83"/>
      <c r="Q672" s="83"/>
      <c r="R672" s="83"/>
      <c r="T672" s="4"/>
    </row>
    <row r="673" spans="4:20" ht="14.5">
      <c r="D673" s="43"/>
      <c r="G673" s="83"/>
      <c r="H673" s="83"/>
      <c r="I673" s="83"/>
      <c r="J673" s="83"/>
      <c r="K673" s="83"/>
      <c r="L673" s="83"/>
      <c r="M673" s="83"/>
      <c r="N673" s="83"/>
      <c r="O673" s="83"/>
      <c r="P673" s="83"/>
      <c r="Q673" s="83"/>
      <c r="R673" s="83"/>
      <c r="T673" s="4"/>
    </row>
    <row r="674" spans="4:20" ht="14.5">
      <c r="D674" s="43"/>
      <c r="G674" s="83"/>
      <c r="H674" s="83"/>
      <c r="I674" s="83"/>
      <c r="J674" s="83"/>
      <c r="K674" s="83"/>
      <c r="L674" s="83"/>
      <c r="M674" s="83"/>
      <c r="N674" s="83"/>
      <c r="O674" s="83"/>
      <c r="P674" s="83"/>
      <c r="Q674" s="83"/>
      <c r="R674" s="83"/>
      <c r="T674" s="4"/>
    </row>
    <row r="675" spans="4:20" ht="14.5">
      <c r="D675" s="43"/>
      <c r="G675" s="83"/>
      <c r="H675" s="83"/>
      <c r="I675" s="83"/>
      <c r="J675" s="83"/>
      <c r="K675" s="83"/>
      <c r="L675" s="83"/>
      <c r="M675" s="83"/>
      <c r="N675" s="83"/>
      <c r="O675" s="83"/>
      <c r="P675" s="83"/>
      <c r="Q675" s="83"/>
      <c r="R675" s="83"/>
      <c r="T675" s="4"/>
    </row>
    <row r="676" spans="4:20" ht="14.5">
      <c r="D676" s="43"/>
      <c r="G676" s="83"/>
      <c r="H676" s="83"/>
      <c r="I676" s="83"/>
      <c r="J676" s="83"/>
      <c r="K676" s="83"/>
      <c r="L676" s="83"/>
      <c r="M676" s="83"/>
      <c r="N676" s="83"/>
      <c r="O676" s="83"/>
      <c r="P676" s="83"/>
      <c r="Q676" s="83"/>
      <c r="R676" s="83"/>
      <c r="T676" s="4"/>
    </row>
    <row r="677" spans="4:20" ht="14.5">
      <c r="D677" s="43"/>
      <c r="G677" s="83"/>
      <c r="H677" s="83"/>
      <c r="I677" s="83"/>
      <c r="J677" s="83"/>
      <c r="K677" s="83"/>
      <c r="L677" s="83"/>
      <c r="M677" s="83"/>
      <c r="N677" s="83"/>
      <c r="O677" s="83"/>
      <c r="P677" s="83"/>
      <c r="Q677" s="83"/>
      <c r="R677" s="83"/>
      <c r="T677" s="4"/>
    </row>
    <row r="678" spans="4:20" ht="14.5">
      <c r="D678" s="43"/>
      <c r="G678" s="83"/>
      <c r="H678" s="83"/>
      <c r="I678" s="83"/>
      <c r="J678" s="83"/>
      <c r="K678" s="83"/>
      <c r="L678" s="83"/>
      <c r="M678" s="83"/>
      <c r="N678" s="83"/>
      <c r="O678" s="83"/>
      <c r="P678" s="83"/>
      <c r="Q678" s="83"/>
      <c r="R678" s="83"/>
      <c r="T678" s="4"/>
    </row>
    <row r="679" spans="4:20" ht="14.5">
      <c r="D679" s="43"/>
      <c r="G679" s="83"/>
      <c r="H679" s="83"/>
      <c r="I679" s="83"/>
      <c r="J679" s="83"/>
      <c r="K679" s="83"/>
      <c r="L679" s="83"/>
      <c r="M679" s="83"/>
      <c r="N679" s="83"/>
      <c r="O679" s="83"/>
      <c r="P679" s="83"/>
      <c r="Q679" s="83"/>
      <c r="R679" s="83"/>
      <c r="T679" s="4"/>
    </row>
    <row r="680" spans="4:20" ht="14.5">
      <c r="D680" s="43"/>
      <c r="G680" s="83"/>
      <c r="H680" s="83"/>
      <c r="I680" s="83"/>
      <c r="J680" s="83"/>
      <c r="K680" s="83"/>
      <c r="L680" s="83"/>
      <c r="M680" s="83"/>
      <c r="N680" s="83"/>
      <c r="O680" s="83"/>
      <c r="P680" s="83"/>
      <c r="Q680" s="83"/>
      <c r="R680" s="83"/>
      <c r="T680" s="4"/>
    </row>
    <row r="681" spans="4:20" ht="14.5">
      <c r="D681" s="43"/>
      <c r="G681" s="83"/>
      <c r="H681" s="83"/>
      <c r="I681" s="83"/>
      <c r="J681" s="83"/>
      <c r="K681" s="83"/>
      <c r="L681" s="83"/>
      <c r="M681" s="83"/>
      <c r="N681" s="83"/>
      <c r="O681" s="83"/>
      <c r="P681" s="83"/>
      <c r="Q681" s="83"/>
      <c r="R681" s="83"/>
      <c r="T681" s="4"/>
    </row>
    <row r="682" spans="4:20" ht="14.5">
      <c r="D682" s="43"/>
      <c r="G682" s="83"/>
      <c r="H682" s="83"/>
      <c r="I682" s="83"/>
      <c r="J682" s="83"/>
      <c r="K682" s="83"/>
      <c r="L682" s="83"/>
      <c r="M682" s="83"/>
      <c r="N682" s="83"/>
      <c r="O682" s="83"/>
      <c r="P682" s="83"/>
      <c r="Q682" s="83"/>
      <c r="R682" s="83"/>
      <c r="T682" s="4"/>
    </row>
    <row r="683" spans="4:20" ht="14.5">
      <c r="D683" s="43"/>
      <c r="G683" s="83"/>
      <c r="H683" s="83"/>
      <c r="I683" s="83"/>
      <c r="J683" s="83"/>
      <c r="K683" s="83"/>
      <c r="L683" s="83"/>
      <c r="M683" s="83"/>
      <c r="N683" s="83"/>
      <c r="O683" s="83"/>
      <c r="P683" s="83"/>
      <c r="Q683" s="83"/>
      <c r="R683" s="83"/>
      <c r="T683" s="4"/>
    </row>
    <row r="684" spans="4:20" ht="14.5">
      <c r="D684" s="43"/>
      <c r="G684" s="83"/>
      <c r="H684" s="83"/>
      <c r="I684" s="83"/>
      <c r="J684" s="83"/>
      <c r="K684" s="83"/>
      <c r="L684" s="83"/>
      <c r="M684" s="83"/>
      <c r="N684" s="83"/>
      <c r="O684" s="83"/>
      <c r="P684" s="83"/>
      <c r="Q684" s="83"/>
      <c r="R684" s="83"/>
      <c r="T684" s="4"/>
    </row>
    <row r="685" spans="4:20" ht="14.5">
      <c r="D685" s="43"/>
      <c r="G685" s="83"/>
      <c r="H685" s="83"/>
      <c r="I685" s="83"/>
      <c r="J685" s="83"/>
      <c r="K685" s="83"/>
      <c r="L685" s="83"/>
      <c r="M685" s="83"/>
      <c r="N685" s="83"/>
      <c r="O685" s="83"/>
      <c r="P685" s="83"/>
      <c r="Q685" s="83"/>
      <c r="R685" s="83"/>
      <c r="T685" s="4"/>
    </row>
    <row r="686" spans="4:20" ht="14.5">
      <c r="D686" s="43"/>
      <c r="G686" s="83"/>
      <c r="H686" s="83"/>
      <c r="I686" s="83"/>
      <c r="J686" s="83"/>
      <c r="K686" s="83"/>
      <c r="L686" s="83"/>
      <c r="M686" s="83"/>
      <c r="N686" s="83"/>
      <c r="O686" s="83"/>
      <c r="P686" s="83"/>
      <c r="Q686" s="83"/>
      <c r="R686" s="83"/>
      <c r="T686" s="4"/>
    </row>
    <row r="687" spans="4:20" ht="14.5">
      <c r="D687" s="43"/>
      <c r="G687" s="83"/>
      <c r="H687" s="83"/>
      <c r="I687" s="83"/>
      <c r="J687" s="83"/>
      <c r="K687" s="83"/>
      <c r="L687" s="83"/>
      <c r="M687" s="83"/>
      <c r="N687" s="83"/>
      <c r="O687" s="83"/>
      <c r="P687" s="83"/>
      <c r="Q687" s="83"/>
      <c r="R687" s="83"/>
      <c r="T687" s="4"/>
    </row>
    <row r="688" spans="4:20" ht="14.5">
      <c r="D688" s="43"/>
      <c r="G688" s="83"/>
      <c r="H688" s="83"/>
      <c r="I688" s="83"/>
      <c r="J688" s="83"/>
      <c r="K688" s="83"/>
      <c r="L688" s="83"/>
      <c r="M688" s="83"/>
      <c r="N688" s="83"/>
      <c r="O688" s="83"/>
      <c r="P688" s="83"/>
      <c r="Q688" s="83"/>
      <c r="R688" s="83"/>
      <c r="T688" s="4"/>
    </row>
    <row r="689" spans="4:20" ht="14.5">
      <c r="D689" s="43"/>
      <c r="G689" s="83"/>
      <c r="H689" s="83"/>
      <c r="I689" s="83"/>
      <c r="J689" s="83"/>
      <c r="K689" s="83"/>
      <c r="L689" s="83"/>
      <c r="M689" s="83"/>
      <c r="N689" s="83"/>
      <c r="O689" s="83"/>
      <c r="P689" s="83"/>
      <c r="Q689" s="83"/>
      <c r="R689" s="83"/>
      <c r="T689" s="4"/>
    </row>
    <row r="690" spans="4:20" ht="14.5">
      <c r="D690" s="43"/>
      <c r="G690" s="83"/>
      <c r="H690" s="83"/>
      <c r="I690" s="83"/>
      <c r="J690" s="83"/>
      <c r="K690" s="83"/>
      <c r="L690" s="83"/>
      <c r="M690" s="83"/>
      <c r="N690" s="83"/>
      <c r="O690" s="83"/>
      <c r="P690" s="83"/>
      <c r="Q690" s="83"/>
      <c r="R690" s="83"/>
      <c r="T690" s="4"/>
    </row>
    <row r="691" spans="4:20" ht="14.5">
      <c r="D691" s="43"/>
      <c r="G691" s="83"/>
      <c r="H691" s="83"/>
      <c r="I691" s="83"/>
      <c r="J691" s="83"/>
      <c r="K691" s="83"/>
      <c r="L691" s="83"/>
      <c r="M691" s="83"/>
      <c r="N691" s="83"/>
      <c r="O691" s="83"/>
      <c r="P691" s="83"/>
      <c r="Q691" s="83"/>
      <c r="R691" s="83"/>
      <c r="T691" s="4"/>
    </row>
    <row r="692" spans="4:20" ht="14.5">
      <c r="D692" s="43"/>
      <c r="G692" s="83"/>
      <c r="H692" s="83"/>
      <c r="I692" s="83"/>
      <c r="J692" s="83"/>
      <c r="K692" s="83"/>
      <c r="L692" s="83"/>
      <c r="M692" s="83"/>
      <c r="N692" s="83"/>
      <c r="O692" s="83"/>
      <c r="P692" s="83"/>
      <c r="Q692" s="83"/>
      <c r="R692" s="83"/>
      <c r="T692" s="4"/>
    </row>
    <row r="693" spans="4:20" ht="14.5">
      <c r="D693" s="43"/>
      <c r="G693" s="83"/>
      <c r="H693" s="83"/>
      <c r="I693" s="83"/>
      <c r="J693" s="83"/>
      <c r="K693" s="83"/>
      <c r="L693" s="83"/>
      <c r="M693" s="83"/>
      <c r="N693" s="83"/>
      <c r="O693" s="83"/>
      <c r="P693" s="83"/>
      <c r="Q693" s="83"/>
      <c r="R693" s="83"/>
      <c r="T693" s="4"/>
    </row>
    <row r="694" spans="4:20" ht="14.5">
      <c r="D694" s="43"/>
      <c r="G694" s="83"/>
      <c r="H694" s="83"/>
      <c r="I694" s="83"/>
      <c r="J694" s="83"/>
      <c r="K694" s="83"/>
      <c r="L694" s="83"/>
      <c r="M694" s="83"/>
      <c r="N694" s="83"/>
      <c r="O694" s="83"/>
      <c r="P694" s="83"/>
      <c r="Q694" s="83"/>
      <c r="R694" s="83"/>
      <c r="T694" s="4"/>
    </row>
    <row r="695" spans="4:20" ht="14.5">
      <c r="D695" s="43"/>
      <c r="G695" s="83"/>
      <c r="H695" s="83"/>
      <c r="I695" s="83"/>
      <c r="J695" s="83"/>
      <c r="K695" s="83"/>
      <c r="L695" s="83"/>
      <c r="M695" s="83"/>
      <c r="N695" s="83"/>
      <c r="O695" s="83"/>
      <c r="P695" s="83"/>
      <c r="Q695" s="83"/>
      <c r="R695" s="83"/>
      <c r="T695" s="4"/>
    </row>
    <row r="696" spans="4:20" ht="14.5">
      <c r="D696" s="43"/>
      <c r="G696" s="83"/>
      <c r="H696" s="83"/>
      <c r="I696" s="83"/>
      <c r="J696" s="83"/>
      <c r="K696" s="83"/>
      <c r="L696" s="83"/>
      <c r="M696" s="83"/>
      <c r="N696" s="83"/>
      <c r="O696" s="83"/>
      <c r="P696" s="83"/>
      <c r="Q696" s="83"/>
      <c r="R696" s="83"/>
      <c r="T696" s="4"/>
    </row>
    <row r="697" spans="4:20" ht="14.5">
      <c r="D697" s="43"/>
      <c r="G697" s="83"/>
      <c r="H697" s="83"/>
      <c r="I697" s="83"/>
      <c r="J697" s="83"/>
      <c r="K697" s="83"/>
      <c r="L697" s="83"/>
      <c r="M697" s="83"/>
      <c r="N697" s="83"/>
      <c r="O697" s="83"/>
      <c r="P697" s="83"/>
      <c r="Q697" s="83"/>
      <c r="R697" s="83"/>
      <c r="T697" s="4"/>
    </row>
    <row r="698" spans="4:20" ht="14.5">
      <c r="D698" s="43"/>
      <c r="G698" s="83"/>
      <c r="H698" s="83"/>
      <c r="I698" s="83"/>
      <c r="J698" s="83"/>
      <c r="K698" s="83"/>
      <c r="L698" s="83"/>
      <c r="M698" s="83"/>
      <c r="N698" s="83"/>
      <c r="O698" s="83"/>
      <c r="P698" s="83"/>
      <c r="Q698" s="83"/>
      <c r="R698" s="83"/>
      <c r="T698" s="4"/>
    </row>
    <row r="699" spans="4:20" ht="14.5">
      <c r="D699" s="43"/>
      <c r="G699" s="83"/>
      <c r="H699" s="83"/>
      <c r="I699" s="83"/>
      <c r="J699" s="83"/>
      <c r="K699" s="83"/>
      <c r="L699" s="83"/>
      <c r="M699" s="83"/>
      <c r="N699" s="83"/>
      <c r="O699" s="83"/>
      <c r="P699" s="83"/>
      <c r="Q699" s="83"/>
      <c r="R699" s="83"/>
      <c r="T699" s="4"/>
    </row>
    <row r="700" spans="4:20" ht="14.5">
      <c r="D700" s="43"/>
      <c r="G700" s="83"/>
      <c r="H700" s="83"/>
      <c r="I700" s="83"/>
      <c r="J700" s="83"/>
      <c r="K700" s="83"/>
      <c r="L700" s="83"/>
      <c r="M700" s="83"/>
      <c r="N700" s="83"/>
      <c r="O700" s="83"/>
      <c r="P700" s="83"/>
      <c r="Q700" s="83"/>
      <c r="R700" s="83"/>
      <c r="T700" s="4"/>
    </row>
    <row r="701" spans="4:20" ht="14.5">
      <c r="D701" s="43"/>
      <c r="G701" s="83"/>
      <c r="H701" s="83"/>
      <c r="I701" s="83"/>
      <c r="J701" s="83"/>
      <c r="K701" s="83"/>
      <c r="L701" s="83"/>
      <c r="M701" s="83"/>
      <c r="N701" s="83"/>
      <c r="O701" s="83"/>
      <c r="P701" s="83"/>
      <c r="Q701" s="83"/>
      <c r="R701" s="83"/>
      <c r="T701" s="4"/>
    </row>
    <row r="702" spans="4:20" ht="14.5">
      <c r="D702" s="43"/>
      <c r="G702" s="83"/>
      <c r="H702" s="83"/>
      <c r="I702" s="83"/>
      <c r="J702" s="83"/>
      <c r="K702" s="83"/>
      <c r="L702" s="83"/>
      <c r="M702" s="83"/>
      <c r="N702" s="83"/>
      <c r="O702" s="83"/>
      <c r="P702" s="83"/>
      <c r="Q702" s="83"/>
      <c r="R702" s="83"/>
      <c r="T702" s="4"/>
    </row>
    <row r="703" spans="4:20" ht="14.5">
      <c r="D703" s="43"/>
      <c r="G703" s="83"/>
      <c r="H703" s="83"/>
      <c r="I703" s="83"/>
      <c r="J703" s="83"/>
      <c r="K703" s="83"/>
      <c r="L703" s="83"/>
      <c r="M703" s="83"/>
      <c r="N703" s="83"/>
      <c r="O703" s="83"/>
      <c r="P703" s="83"/>
      <c r="Q703" s="83"/>
      <c r="R703" s="83"/>
      <c r="T703" s="4"/>
    </row>
    <row r="704" spans="4:20" ht="14.5">
      <c r="D704" s="43"/>
      <c r="G704" s="83"/>
      <c r="H704" s="83"/>
      <c r="I704" s="83"/>
      <c r="J704" s="83"/>
      <c r="K704" s="83"/>
      <c r="L704" s="83"/>
      <c r="M704" s="83"/>
      <c r="N704" s="83"/>
      <c r="O704" s="83"/>
      <c r="P704" s="83"/>
      <c r="Q704" s="83"/>
      <c r="R704" s="83"/>
      <c r="T704" s="4"/>
    </row>
    <row r="705" spans="4:20" ht="14.5">
      <c r="D705" s="43"/>
      <c r="G705" s="83"/>
      <c r="H705" s="83"/>
      <c r="I705" s="83"/>
      <c r="J705" s="83"/>
      <c r="K705" s="83"/>
      <c r="L705" s="83"/>
      <c r="M705" s="83"/>
      <c r="N705" s="83"/>
      <c r="O705" s="83"/>
      <c r="P705" s="83"/>
      <c r="Q705" s="83"/>
      <c r="R705" s="83"/>
      <c r="T705" s="4"/>
    </row>
    <row r="706" spans="4:20" ht="14.5">
      <c r="D706" s="43"/>
      <c r="G706" s="83"/>
      <c r="H706" s="83"/>
      <c r="I706" s="83"/>
      <c r="J706" s="83"/>
      <c r="K706" s="83"/>
      <c r="L706" s="83"/>
      <c r="M706" s="83"/>
      <c r="N706" s="83"/>
      <c r="O706" s="83"/>
      <c r="P706" s="83"/>
      <c r="Q706" s="83"/>
      <c r="R706" s="83"/>
      <c r="T706" s="4"/>
    </row>
    <row r="707" spans="4:20" ht="14.5">
      <c r="D707" s="43"/>
      <c r="G707" s="83"/>
      <c r="H707" s="83"/>
      <c r="I707" s="83"/>
      <c r="J707" s="83"/>
      <c r="K707" s="83"/>
      <c r="L707" s="83"/>
      <c r="M707" s="83"/>
      <c r="N707" s="83"/>
      <c r="O707" s="83"/>
      <c r="P707" s="83"/>
      <c r="Q707" s="83"/>
      <c r="R707" s="83"/>
      <c r="T707" s="4"/>
    </row>
    <row r="708" spans="4:20" ht="14.5">
      <c r="D708" s="43"/>
      <c r="G708" s="83"/>
      <c r="H708" s="83"/>
      <c r="I708" s="83"/>
      <c r="J708" s="83"/>
      <c r="K708" s="83"/>
      <c r="L708" s="83"/>
      <c r="M708" s="83"/>
      <c r="N708" s="83"/>
      <c r="O708" s="83"/>
      <c r="P708" s="83"/>
      <c r="Q708" s="83"/>
      <c r="R708" s="83"/>
      <c r="T708" s="4"/>
    </row>
    <row r="709" spans="4:20" ht="14.5">
      <c r="D709" s="43"/>
      <c r="G709" s="83"/>
      <c r="H709" s="83"/>
      <c r="I709" s="83"/>
      <c r="J709" s="83"/>
      <c r="K709" s="83"/>
      <c r="L709" s="83"/>
      <c r="M709" s="83"/>
      <c r="N709" s="83"/>
      <c r="O709" s="83"/>
      <c r="P709" s="83"/>
      <c r="Q709" s="83"/>
      <c r="R709" s="83"/>
      <c r="T709" s="4"/>
    </row>
    <row r="710" spans="4:20" ht="14.5">
      <c r="D710" s="43"/>
      <c r="G710" s="83"/>
      <c r="H710" s="83"/>
      <c r="I710" s="83"/>
      <c r="J710" s="83"/>
      <c r="K710" s="83"/>
      <c r="L710" s="83"/>
      <c r="M710" s="83"/>
      <c r="N710" s="83"/>
      <c r="O710" s="83"/>
      <c r="P710" s="83"/>
      <c r="Q710" s="83"/>
      <c r="R710" s="83"/>
      <c r="T710" s="4"/>
    </row>
    <row r="711" spans="4:20" ht="14.5">
      <c r="D711" s="43"/>
      <c r="G711" s="83"/>
      <c r="H711" s="83"/>
      <c r="I711" s="83"/>
      <c r="J711" s="83"/>
      <c r="K711" s="83"/>
      <c r="L711" s="83"/>
      <c r="M711" s="83"/>
      <c r="N711" s="83"/>
      <c r="O711" s="83"/>
      <c r="P711" s="83"/>
      <c r="Q711" s="83"/>
      <c r="R711" s="83"/>
      <c r="T711" s="4"/>
    </row>
    <row r="712" spans="4:20" ht="14.5">
      <c r="D712" s="43"/>
      <c r="G712" s="83"/>
      <c r="H712" s="83"/>
      <c r="I712" s="83"/>
      <c r="J712" s="83"/>
      <c r="K712" s="83"/>
      <c r="L712" s="83"/>
      <c r="M712" s="83"/>
      <c r="N712" s="83"/>
      <c r="O712" s="83"/>
      <c r="P712" s="83"/>
      <c r="Q712" s="83"/>
      <c r="R712" s="83"/>
      <c r="T712" s="4"/>
    </row>
    <row r="713" spans="4:20" ht="14.5">
      <c r="D713" s="43"/>
      <c r="G713" s="83"/>
      <c r="H713" s="83"/>
      <c r="I713" s="83"/>
      <c r="J713" s="83"/>
      <c r="K713" s="83"/>
      <c r="L713" s="83"/>
      <c r="M713" s="83"/>
      <c r="N713" s="83"/>
      <c r="O713" s="83"/>
      <c r="P713" s="83"/>
      <c r="Q713" s="83"/>
      <c r="R713" s="83"/>
      <c r="T713" s="4"/>
    </row>
    <row r="714" spans="4:20" ht="14.5">
      <c r="D714" s="43"/>
      <c r="G714" s="83"/>
      <c r="H714" s="83"/>
      <c r="I714" s="83"/>
      <c r="J714" s="83"/>
      <c r="K714" s="83"/>
      <c r="L714" s="83"/>
      <c r="M714" s="83"/>
      <c r="N714" s="83"/>
      <c r="O714" s="83"/>
      <c r="P714" s="83"/>
      <c r="Q714" s="83"/>
      <c r="R714" s="83"/>
      <c r="T714" s="4"/>
    </row>
    <row r="715" spans="4:20" ht="14.5">
      <c r="D715" s="43"/>
      <c r="G715" s="83"/>
      <c r="H715" s="83"/>
      <c r="I715" s="83"/>
      <c r="J715" s="83"/>
      <c r="K715" s="83"/>
      <c r="L715" s="83"/>
      <c r="M715" s="83"/>
      <c r="N715" s="83"/>
      <c r="O715" s="83"/>
      <c r="P715" s="83"/>
      <c r="Q715" s="83"/>
      <c r="R715" s="83"/>
      <c r="T715" s="4"/>
    </row>
    <row r="716" spans="4:20" ht="14.5">
      <c r="D716" s="43"/>
      <c r="G716" s="83"/>
      <c r="H716" s="83"/>
      <c r="I716" s="83"/>
      <c r="J716" s="83"/>
      <c r="K716" s="83"/>
      <c r="L716" s="83"/>
      <c r="M716" s="83"/>
      <c r="N716" s="83"/>
      <c r="O716" s="83"/>
      <c r="P716" s="83"/>
      <c r="Q716" s="83"/>
      <c r="R716" s="83"/>
      <c r="T716" s="4"/>
    </row>
    <row r="717" spans="4:20" ht="14.5">
      <c r="D717" s="43"/>
      <c r="G717" s="83"/>
      <c r="H717" s="83"/>
      <c r="I717" s="83"/>
      <c r="J717" s="83"/>
      <c r="K717" s="83"/>
      <c r="L717" s="83"/>
      <c r="M717" s="83"/>
      <c r="N717" s="83"/>
      <c r="O717" s="83"/>
      <c r="P717" s="83"/>
      <c r="Q717" s="83"/>
      <c r="R717" s="83"/>
      <c r="T717" s="4"/>
    </row>
    <row r="718" spans="4:20" ht="14.5">
      <c r="D718" s="43"/>
      <c r="G718" s="83"/>
      <c r="H718" s="83"/>
      <c r="I718" s="83"/>
      <c r="J718" s="83"/>
      <c r="K718" s="83"/>
      <c r="L718" s="83"/>
      <c r="M718" s="83"/>
      <c r="N718" s="83"/>
      <c r="O718" s="83"/>
      <c r="P718" s="83"/>
      <c r="Q718" s="83"/>
      <c r="R718" s="83"/>
      <c r="T718" s="4"/>
    </row>
    <row r="719" spans="4:20" ht="14.5">
      <c r="D719" s="43"/>
      <c r="G719" s="83"/>
      <c r="H719" s="83"/>
      <c r="I719" s="83"/>
      <c r="J719" s="83"/>
      <c r="K719" s="83"/>
      <c r="L719" s="83"/>
      <c r="M719" s="83"/>
      <c r="N719" s="83"/>
      <c r="O719" s="83"/>
      <c r="P719" s="83"/>
      <c r="Q719" s="83"/>
      <c r="R719" s="83"/>
      <c r="T719" s="4"/>
    </row>
    <row r="720" spans="4:20" ht="14.5">
      <c r="D720" s="43"/>
      <c r="G720" s="83"/>
      <c r="H720" s="83"/>
      <c r="I720" s="83"/>
      <c r="J720" s="83"/>
      <c r="K720" s="83"/>
      <c r="L720" s="83"/>
      <c r="M720" s="83"/>
      <c r="N720" s="83"/>
      <c r="O720" s="83"/>
      <c r="P720" s="83"/>
      <c r="Q720" s="83"/>
      <c r="R720" s="83"/>
      <c r="T720" s="4"/>
    </row>
    <row r="721" spans="4:20" ht="14.5">
      <c r="D721" s="43"/>
      <c r="G721" s="83"/>
      <c r="H721" s="83"/>
      <c r="I721" s="83"/>
      <c r="J721" s="83"/>
      <c r="K721" s="83"/>
      <c r="L721" s="83"/>
      <c r="M721" s="83"/>
      <c r="N721" s="83"/>
      <c r="O721" s="83"/>
      <c r="P721" s="83"/>
      <c r="Q721" s="83"/>
      <c r="R721" s="83"/>
      <c r="T721" s="4"/>
    </row>
    <row r="722" spans="4:20" ht="14.5">
      <c r="D722" s="43"/>
      <c r="G722" s="83"/>
      <c r="H722" s="83"/>
      <c r="I722" s="83"/>
      <c r="J722" s="83"/>
      <c r="K722" s="83"/>
      <c r="L722" s="83"/>
      <c r="M722" s="83"/>
      <c r="N722" s="83"/>
      <c r="O722" s="83"/>
      <c r="P722" s="83"/>
      <c r="Q722" s="83"/>
      <c r="R722" s="83"/>
      <c r="T722" s="4"/>
    </row>
    <row r="723" spans="4:20" ht="14.5">
      <c r="D723" s="43"/>
      <c r="G723" s="83"/>
      <c r="H723" s="83"/>
      <c r="I723" s="83"/>
      <c r="J723" s="83"/>
      <c r="K723" s="83"/>
      <c r="L723" s="83"/>
      <c r="M723" s="83"/>
      <c r="N723" s="83"/>
      <c r="O723" s="83"/>
      <c r="P723" s="83"/>
      <c r="Q723" s="83"/>
      <c r="R723" s="83"/>
      <c r="T723" s="4"/>
    </row>
    <row r="724" spans="4:20" ht="14.5">
      <c r="D724" s="43"/>
      <c r="G724" s="83"/>
      <c r="H724" s="83"/>
      <c r="I724" s="83"/>
      <c r="J724" s="83"/>
      <c r="K724" s="83"/>
      <c r="L724" s="83"/>
      <c r="M724" s="83"/>
      <c r="N724" s="83"/>
      <c r="O724" s="83"/>
      <c r="P724" s="83"/>
      <c r="Q724" s="83"/>
      <c r="R724" s="83"/>
      <c r="T724" s="4"/>
    </row>
    <row r="725" spans="4:20" ht="14.5">
      <c r="D725" s="43"/>
      <c r="G725" s="83"/>
      <c r="H725" s="83"/>
      <c r="I725" s="83"/>
      <c r="J725" s="83"/>
      <c r="K725" s="83"/>
      <c r="L725" s="83"/>
      <c r="M725" s="83"/>
      <c r="N725" s="83"/>
      <c r="O725" s="83"/>
      <c r="P725" s="83"/>
      <c r="Q725" s="83"/>
      <c r="R725" s="83"/>
      <c r="T725" s="4"/>
    </row>
    <row r="726" spans="4:20" ht="14.5">
      <c r="D726" s="43"/>
      <c r="G726" s="83"/>
      <c r="H726" s="83"/>
      <c r="I726" s="83"/>
      <c r="J726" s="83"/>
      <c r="K726" s="83"/>
      <c r="L726" s="83"/>
      <c r="M726" s="83"/>
      <c r="N726" s="83"/>
      <c r="O726" s="83"/>
      <c r="P726" s="83"/>
      <c r="Q726" s="83"/>
      <c r="R726" s="83"/>
      <c r="T726" s="4"/>
    </row>
    <row r="727" spans="4:20" ht="14.5">
      <c r="D727" s="43"/>
      <c r="G727" s="83"/>
      <c r="H727" s="83"/>
      <c r="I727" s="83"/>
      <c r="J727" s="83"/>
      <c r="K727" s="83"/>
      <c r="L727" s="83"/>
      <c r="M727" s="83"/>
      <c r="N727" s="83"/>
      <c r="O727" s="83"/>
      <c r="P727" s="83"/>
      <c r="Q727" s="83"/>
      <c r="R727" s="83"/>
      <c r="T727" s="4"/>
    </row>
    <row r="728" spans="4:20" ht="14.5">
      <c r="D728" s="43"/>
      <c r="G728" s="83"/>
      <c r="H728" s="83"/>
      <c r="I728" s="83"/>
      <c r="J728" s="83"/>
      <c r="K728" s="83"/>
      <c r="L728" s="83"/>
      <c r="M728" s="83"/>
      <c r="N728" s="83"/>
      <c r="O728" s="83"/>
      <c r="P728" s="83"/>
      <c r="Q728" s="83"/>
      <c r="R728" s="83"/>
      <c r="T728" s="4"/>
    </row>
    <row r="729" spans="4:20" ht="14.5">
      <c r="D729" s="43"/>
      <c r="G729" s="83"/>
      <c r="H729" s="83"/>
      <c r="I729" s="83"/>
      <c r="J729" s="83"/>
      <c r="K729" s="83"/>
      <c r="L729" s="83"/>
      <c r="M729" s="83"/>
      <c r="N729" s="83"/>
      <c r="O729" s="83"/>
      <c r="P729" s="83"/>
      <c r="Q729" s="83"/>
      <c r="R729" s="83"/>
      <c r="T729" s="4"/>
    </row>
    <row r="730" spans="4:20" ht="14.5">
      <c r="D730" s="43"/>
      <c r="G730" s="83"/>
      <c r="H730" s="83"/>
      <c r="I730" s="83"/>
      <c r="J730" s="83"/>
      <c r="K730" s="83"/>
      <c r="L730" s="83"/>
      <c r="M730" s="83"/>
      <c r="N730" s="83"/>
      <c r="O730" s="83"/>
      <c r="P730" s="83"/>
      <c r="Q730" s="83"/>
      <c r="R730" s="83"/>
      <c r="T730" s="4"/>
    </row>
    <row r="731" spans="4:20" ht="14.5">
      <c r="D731" s="43"/>
      <c r="G731" s="83"/>
      <c r="H731" s="83"/>
      <c r="I731" s="83"/>
      <c r="J731" s="83"/>
      <c r="K731" s="83"/>
      <c r="L731" s="83"/>
      <c r="M731" s="83"/>
      <c r="N731" s="83"/>
      <c r="O731" s="83"/>
      <c r="P731" s="83"/>
      <c r="Q731" s="83"/>
      <c r="R731" s="83"/>
      <c r="T731" s="4"/>
    </row>
    <row r="732" spans="4:20" ht="14.5">
      <c r="D732" s="43"/>
      <c r="G732" s="83"/>
      <c r="H732" s="83"/>
      <c r="I732" s="83"/>
      <c r="J732" s="83"/>
      <c r="K732" s="83"/>
      <c r="L732" s="83"/>
      <c r="M732" s="83"/>
      <c r="N732" s="83"/>
      <c r="O732" s="83"/>
      <c r="P732" s="83"/>
      <c r="Q732" s="83"/>
      <c r="R732" s="83"/>
      <c r="T732" s="4"/>
    </row>
    <row r="733" spans="4:20" ht="14.5">
      <c r="D733" s="43"/>
      <c r="G733" s="83"/>
      <c r="H733" s="83"/>
      <c r="I733" s="83"/>
      <c r="J733" s="83"/>
      <c r="K733" s="83"/>
      <c r="L733" s="83"/>
      <c r="M733" s="83"/>
      <c r="N733" s="83"/>
      <c r="O733" s="83"/>
      <c r="P733" s="83"/>
      <c r="Q733" s="83"/>
      <c r="R733" s="83"/>
      <c r="T733" s="4"/>
    </row>
    <row r="734" spans="4:20" ht="14.5">
      <c r="D734" s="43"/>
      <c r="G734" s="83"/>
      <c r="H734" s="83"/>
      <c r="I734" s="83"/>
      <c r="J734" s="83"/>
      <c r="K734" s="83"/>
      <c r="L734" s="83"/>
      <c r="M734" s="83"/>
      <c r="N734" s="83"/>
      <c r="O734" s="83"/>
      <c r="P734" s="83"/>
      <c r="Q734" s="83"/>
      <c r="R734" s="83"/>
      <c r="T734" s="4"/>
    </row>
    <row r="735" spans="4:20" ht="14.5">
      <c r="D735" s="43"/>
      <c r="G735" s="83"/>
      <c r="H735" s="83"/>
      <c r="I735" s="83"/>
      <c r="J735" s="83"/>
      <c r="K735" s="83"/>
      <c r="L735" s="83"/>
      <c r="M735" s="83"/>
      <c r="N735" s="83"/>
      <c r="O735" s="83"/>
      <c r="P735" s="83"/>
      <c r="Q735" s="83"/>
      <c r="R735" s="83"/>
      <c r="T735" s="4"/>
    </row>
    <row r="736" spans="4:20" ht="14.5">
      <c r="D736" s="43"/>
      <c r="G736" s="83"/>
      <c r="H736" s="83"/>
      <c r="I736" s="83"/>
      <c r="J736" s="83"/>
      <c r="K736" s="83"/>
      <c r="L736" s="83"/>
      <c r="M736" s="83"/>
      <c r="N736" s="83"/>
      <c r="O736" s="83"/>
      <c r="P736" s="83"/>
      <c r="Q736" s="83"/>
      <c r="R736" s="83"/>
      <c r="T736" s="4"/>
    </row>
    <row r="737" spans="4:20" ht="14.5">
      <c r="D737" s="43"/>
      <c r="G737" s="83"/>
      <c r="H737" s="83"/>
      <c r="I737" s="83"/>
      <c r="J737" s="83"/>
      <c r="K737" s="83"/>
      <c r="L737" s="83"/>
      <c r="M737" s="83"/>
      <c r="N737" s="83"/>
      <c r="O737" s="83"/>
      <c r="P737" s="83"/>
      <c r="Q737" s="83"/>
      <c r="R737" s="83"/>
      <c r="T737" s="4"/>
    </row>
    <row r="738" spans="4:20" ht="14.5">
      <c r="D738" s="43"/>
      <c r="G738" s="83"/>
      <c r="H738" s="83"/>
      <c r="I738" s="83"/>
      <c r="J738" s="83"/>
      <c r="K738" s="83"/>
      <c r="L738" s="83"/>
      <c r="M738" s="83"/>
      <c r="N738" s="83"/>
      <c r="O738" s="83"/>
      <c r="P738" s="83"/>
      <c r="Q738" s="83"/>
      <c r="R738" s="83"/>
      <c r="T738" s="4"/>
    </row>
    <row r="739" spans="4:20" ht="14.5">
      <c r="D739" s="43"/>
      <c r="G739" s="83"/>
      <c r="H739" s="83"/>
      <c r="I739" s="83"/>
      <c r="J739" s="83"/>
      <c r="K739" s="83"/>
      <c r="L739" s="83"/>
      <c r="M739" s="83"/>
      <c r="N739" s="83"/>
      <c r="O739" s="83"/>
      <c r="P739" s="83"/>
      <c r="Q739" s="83"/>
      <c r="R739" s="83"/>
      <c r="T739" s="4"/>
    </row>
    <row r="740" spans="4:20" ht="14.5">
      <c r="D740" s="43"/>
      <c r="G740" s="83"/>
      <c r="H740" s="83"/>
      <c r="I740" s="83"/>
      <c r="J740" s="83"/>
      <c r="K740" s="83"/>
      <c r="L740" s="83"/>
      <c r="M740" s="83"/>
      <c r="N740" s="83"/>
      <c r="O740" s="83"/>
      <c r="P740" s="83"/>
      <c r="Q740" s="83"/>
      <c r="R740" s="83"/>
      <c r="T740" s="4"/>
    </row>
    <row r="741" spans="4:20" ht="14.5">
      <c r="D741" s="43"/>
      <c r="G741" s="83"/>
      <c r="H741" s="83"/>
      <c r="I741" s="83"/>
      <c r="J741" s="83"/>
      <c r="K741" s="83"/>
      <c r="L741" s="83"/>
      <c r="M741" s="83"/>
      <c r="N741" s="83"/>
      <c r="O741" s="83"/>
      <c r="P741" s="83"/>
      <c r="Q741" s="83"/>
      <c r="R741" s="83"/>
      <c r="T741" s="4"/>
    </row>
    <row r="742" spans="4:20" ht="14.5">
      <c r="D742" s="43"/>
      <c r="G742" s="83"/>
      <c r="H742" s="83"/>
      <c r="I742" s="83"/>
      <c r="J742" s="83"/>
      <c r="K742" s="83"/>
      <c r="L742" s="83"/>
      <c r="M742" s="83"/>
      <c r="N742" s="83"/>
      <c r="O742" s="83"/>
      <c r="P742" s="83"/>
      <c r="Q742" s="83"/>
      <c r="R742" s="83"/>
      <c r="T742" s="4"/>
    </row>
    <row r="743" spans="4:20" ht="14.5">
      <c r="D743" s="43"/>
      <c r="G743" s="83"/>
      <c r="H743" s="83"/>
      <c r="I743" s="83"/>
      <c r="J743" s="83"/>
      <c r="K743" s="83"/>
      <c r="L743" s="83"/>
      <c r="M743" s="83"/>
      <c r="N743" s="83"/>
      <c r="O743" s="83"/>
      <c r="P743" s="83"/>
      <c r="Q743" s="83"/>
      <c r="R743" s="83"/>
      <c r="T743" s="4"/>
    </row>
    <row r="744" spans="4:20" ht="14.5">
      <c r="D744" s="43"/>
      <c r="G744" s="83"/>
      <c r="H744" s="83"/>
      <c r="I744" s="83"/>
      <c r="J744" s="83"/>
      <c r="K744" s="83"/>
      <c r="L744" s="83"/>
      <c r="M744" s="83"/>
      <c r="N744" s="83"/>
      <c r="O744" s="83"/>
      <c r="P744" s="83"/>
      <c r="Q744" s="83"/>
      <c r="R744" s="83"/>
      <c r="T744" s="4"/>
    </row>
    <row r="745" spans="4:20" ht="14.5">
      <c r="D745" s="43"/>
      <c r="G745" s="83"/>
      <c r="H745" s="83"/>
      <c r="I745" s="83"/>
      <c r="J745" s="83"/>
      <c r="K745" s="83"/>
      <c r="L745" s="83"/>
      <c r="M745" s="83"/>
      <c r="N745" s="83"/>
      <c r="O745" s="83"/>
      <c r="P745" s="83"/>
      <c r="Q745" s="83"/>
      <c r="R745" s="83"/>
      <c r="T745" s="4"/>
    </row>
    <row r="746" spans="4:20" ht="14.5">
      <c r="D746" s="43"/>
      <c r="G746" s="83"/>
      <c r="H746" s="83"/>
      <c r="I746" s="83"/>
      <c r="J746" s="83"/>
      <c r="K746" s="83"/>
      <c r="L746" s="83"/>
      <c r="M746" s="83"/>
      <c r="N746" s="83"/>
      <c r="O746" s="83"/>
      <c r="P746" s="83"/>
      <c r="Q746" s="83"/>
      <c r="R746" s="83"/>
      <c r="T746" s="4"/>
    </row>
    <row r="747" spans="4:20" ht="14.5">
      <c r="D747" s="43"/>
      <c r="G747" s="83"/>
      <c r="H747" s="83"/>
      <c r="I747" s="83"/>
      <c r="J747" s="83"/>
      <c r="K747" s="83"/>
      <c r="L747" s="83"/>
      <c r="M747" s="83"/>
      <c r="N747" s="83"/>
      <c r="O747" s="83"/>
      <c r="P747" s="83"/>
      <c r="Q747" s="83"/>
      <c r="R747" s="83"/>
      <c r="T747" s="4"/>
    </row>
    <row r="748" spans="4:20" ht="14.5">
      <c r="D748" s="43"/>
      <c r="G748" s="83"/>
      <c r="H748" s="83"/>
      <c r="I748" s="83"/>
      <c r="J748" s="83"/>
      <c r="K748" s="83"/>
      <c r="L748" s="83"/>
      <c r="M748" s="83"/>
      <c r="N748" s="83"/>
      <c r="O748" s="83"/>
      <c r="P748" s="83"/>
      <c r="Q748" s="83"/>
      <c r="R748" s="83"/>
      <c r="T748" s="4"/>
    </row>
    <row r="749" spans="4:20" ht="14.5">
      <c r="D749" s="43"/>
      <c r="G749" s="83"/>
      <c r="H749" s="83"/>
      <c r="I749" s="83"/>
      <c r="J749" s="83"/>
      <c r="K749" s="83"/>
      <c r="L749" s="83"/>
      <c r="M749" s="83"/>
      <c r="N749" s="83"/>
      <c r="O749" s="83"/>
      <c r="P749" s="83"/>
      <c r="Q749" s="83"/>
      <c r="R749" s="83"/>
      <c r="T749" s="4"/>
    </row>
    <row r="750" spans="4:20" ht="14.5">
      <c r="D750" s="43"/>
      <c r="G750" s="83"/>
      <c r="H750" s="83"/>
      <c r="I750" s="83"/>
      <c r="J750" s="83"/>
      <c r="K750" s="83"/>
      <c r="L750" s="83"/>
      <c r="M750" s="83"/>
      <c r="N750" s="83"/>
      <c r="O750" s="83"/>
      <c r="P750" s="83"/>
      <c r="Q750" s="83"/>
      <c r="R750" s="83"/>
      <c r="T750" s="4"/>
    </row>
    <row r="751" spans="4:20" ht="14.5">
      <c r="D751" s="43"/>
      <c r="G751" s="83"/>
      <c r="H751" s="83"/>
      <c r="I751" s="83"/>
      <c r="J751" s="83"/>
      <c r="K751" s="83"/>
      <c r="L751" s="83"/>
      <c r="M751" s="83"/>
      <c r="N751" s="83"/>
      <c r="O751" s="83"/>
      <c r="P751" s="83"/>
      <c r="Q751" s="83"/>
      <c r="R751" s="83"/>
      <c r="T751" s="4"/>
    </row>
    <row r="752" spans="4:20" ht="14.5">
      <c r="D752" s="43"/>
      <c r="G752" s="83"/>
      <c r="H752" s="83"/>
      <c r="I752" s="83"/>
      <c r="J752" s="83"/>
      <c r="K752" s="83"/>
      <c r="L752" s="83"/>
      <c r="M752" s="83"/>
      <c r="N752" s="83"/>
      <c r="O752" s="83"/>
      <c r="P752" s="83"/>
      <c r="Q752" s="83"/>
      <c r="R752" s="83"/>
      <c r="T752" s="4"/>
    </row>
    <row r="753" spans="4:20" ht="14.5">
      <c r="D753" s="43"/>
      <c r="G753" s="83"/>
      <c r="H753" s="83"/>
      <c r="I753" s="83"/>
      <c r="J753" s="83"/>
      <c r="K753" s="83"/>
      <c r="L753" s="83"/>
      <c r="M753" s="83"/>
      <c r="N753" s="83"/>
      <c r="O753" s="83"/>
      <c r="P753" s="83"/>
      <c r="Q753" s="83"/>
      <c r="R753" s="83"/>
      <c r="T753" s="4"/>
    </row>
    <row r="754" spans="4:20" ht="14.5">
      <c r="D754" s="43"/>
      <c r="G754" s="83"/>
      <c r="H754" s="83"/>
      <c r="I754" s="83"/>
      <c r="J754" s="83"/>
      <c r="K754" s="83"/>
      <c r="L754" s="83"/>
      <c r="M754" s="83"/>
      <c r="N754" s="83"/>
      <c r="O754" s="83"/>
      <c r="P754" s="83"/>
      <c r="Q754" s="83"/>
      <c r="R754" s="83"/>
      <c r="T754" s="4"/>
    </row>
    <row r="755" spans="4:20" ht="14.5">
      <c r="D755" s="43"/>
      <c r="G755" s="83"/>
      <c r="H755" s="83"/>
      <c r="I755" s="83"/>
      <c r="J755" s="83"/>
      <c r="K755" s="83"/>
      <c r="L755" s="83"/>
      <c r="M755" s="83"/>
      <c r="N755" s="83"/>
      <c r="O755" s="83"/>
      <c r="P755" s="83"/>
      <c r="Q755" s="83"/>
      <c r="R755" s="83"/>
      <c r="T755" s="4"/>
    </row>
    <row r="756" spans="4:20" ht="14.5">
      <c r="D756" s="43"/>
      <c r="G756" s="83"/>
      <c r="H756" s="83"/>
      <c r="I756" s="83"/>
      <c r="J756" s="83"/>
      <c r="K756" s="83"/>
      <c r="L756" s="83"/>
      <c r="M756" s="83"/>
      <c r="N756" s="83"/>
      <c r="O756" s="83"/>
      <c r="P756" s="83"/>
      <c r="Q756" s="83"/>
      <c r="R756" s="83"/>
      <c r="T756" s="4"/>
    </row>
    <row r="757" spans="4:20" ht="14.5">
      <c r="D757" s="43"/>
      <c r="G757" s="83"/>
      <c r="H757" s="83"/>
      <c r="I757" s="83"/>
      <c r="J757" s="83"/>
      <c r="K757" s="83"/>
      <c r="L757" s="83"/>
      <c r="M757" s="83"/>
      <c r="N757" s="83"/>
      <c r="O757" s="83"/>
      <c r="P757" s="83"/>
      <c r="Q757" s="83"/>
      <c r="R757" s="83"/>
      <c r="T757" s="4"/>
    </row>
    <row r="758" spans="4:20" ht="14.5">
      <c r="D758" s="43"/>
      <c r="G758" s="83"/>
      <c r="H758" s="83"/>
      <c r="I758" s="83"/>
      <c r="J758" s="83"/>
      <c r="K758" s="83"/>
      <c r="L758" s="83"/>
      <c r="M758" s="83"/>
      <c r="N758" s="83"/>
      <c r="O758" s="83"/>
      <c r="P758" s="83"/>
      <c r="Q758" s="83"/>
      <c r="R758" s="83"/>
      <c r="T758" s="4"/>
    </row>
    <row r="759" spans="4:20" ht="14.5">
      <c r="D759" s="43"/>
      <c r="G759" s="83"/>
      <c r="H759" s="83"/>
      <c r="I759" s="83"/>
      <c r="J759" s="83"/>
      <c r="K759" s="83"/>
      <c r="L759" s="83"/>
      <c r="M759" s="83"/>
      <c r="N759" s="83"/>
      <c r="O759" s="83"/>
      <c r="P759" s="83"/>
      <c r="Q759" s="83"/>
      <c r="R759" s="83"/>
      <c r="T759" s="4"/>
    </row>
    <row r="760" spans="4:20" ht="14.5">
      <c r="D760" s="43"/>
      <c r="G760" s="83"/>
      <c r="H760" s="83"/>
      <c r="I760" s="83"/>
      <c r="J760" s="83"/>
      <c r="K760" s="83"/>
      <c r="L760" s="83"/>
      <c r="M760" s="83"/>
      <c r="N760" s="83"/>
      <c r="O760" s="83"/>
      <c r="P760" s="83"/>
      <c r="Q760" s="83"/>
      <c r="R760" s="83"/>
      <c r="T760" s="4"/>
    </row>
    <row r="761" spans="4:20" ht="14.5">
      <c r="D761" s="43"/>
      <c r="G761" s="83"/>
      <c r="H761" s="83"/>
      <c r="I761" s="83"/>
      <c r="J761" s="83"/>
      <c r="K761" s="83"/>
      <c r="L761" s="83"/>
      <c r="M761" s="83"/>
      <c r="N761" s="83"/>
      <c r="O761" s="83"/>
      <c r="P761" s="83"/>
      <c r="Q761" s="83"/>
      <c r="R761" s="83"/>
      <c r="T761" s="4"/>
    </row>
    <row r="762" spans="4:20" ht="14.5">
      <c r="D762" s="43"/>
      <c r="G762" s="83"/>
      <c r="H762" s="83"/>
      <c r="I762" s="83"/>
      <c r="J762" s="83"/>
      <c r="K762" s="83"/>
      <c r="L762" s="83"/>
      <c r="M762" s="83"/>
      <c r="N762" s="83"/>
      <c r="O762" s="83"/>
      <c r="P762" s="83"/>
      <c r="Q762" s="83"/>
      <c r="R762" s="83"/>
      <c r="T762" s="4"/>
    </row>
    <row r="763" spans="4:20" ht="14.5">
      <c r="D763" s="43"/>
      <c r="G763" s="83"/>
      <c r="H763" s="83"/>
      <c r="I763" s="83"/>
      <c r="J763" s="83"/>
      <c r="K763" s="83"/>
      <c r="L763" s="83"/>
      <c r="M763" s="83"/>
      <c r="N763" s="83"/>
      <c r="O763" s="83"/>
      <c r="P763" s="83"/>
      <c r="Q763" s="83"/>
      <c r="R763" s="83"/>
      <c r="T763" s="4"/>
    </row>
    <row r="764" spans="4:20" ht="14.5">
      <c r="D764" s="43"/>
      <c r="G764" s="83"/>
      <c r="H764" s="83"/>
      <c r="I764" s="83"/>
      <c r="J764" s="83"/>
      <c r="K764" s="83"/>
      <c r="L764" s="83"/>
      <c r="M764" s="83"/>
      <c r="N764" s="83"/>
      <c r="O764" s="83"/>
      <c r="P764" s="83"/>
      <c r="Q764" s="83"/>
      <c r="R764" s="83"/>
      <c r="T764" s="4"/>
    </row>
    <row r="765" spans="4:20" ht="14.5">
      <c r="D765" s="43"/>
      <c r="G765" s="83"/>
      <c r="H765" s="83"/>
      <c r="I765" s="83"/>
      <c r="J765" s="83"/>
      <c r="K765" s="83"/>
      <c r="L765" s="83"/>
      <c r="M765" s="83"/>
      <c r="N765" s="83"/>
      <c r="O765" s="83"/>
      <c r="P765" s="83"/>
      <c r="Q765" s="83"/>
      <c r="R765" s="83"/>
      <c r="T765" s="4"/>
    </row>
    <row r="766" spans="4:20" ht="14.5">
      <c r="D766" s="43"/>
      <c r="G766" s="83"/>
      <c r="H766" s="83"/>
      <c r="I766" s="83"/>
      <c r="J766" s="83"/>
      <c r="K766" s="83"/>
      <c r="L766" s="83"/>
      <c r="M766" s="83"/>
      <c r="N766" s="83"/>
      <c r="O766" s="83"/>
      <c r="P766" s="83"/>
      <c r="Q766" s="83"/>
      <c r="R766" s="83"/>
      <c r="T766" s="4"/>
    </row>
    <row r="767" spans="4:20" ht="14.5">
      <c r="D767" s="43"/>
      <c r="G767" s="83"/>
      <c r="H767" s="83"/>
      <c r="I767" s="83"/>
      <c r="J767" s="83"/>
      <c r="K767" s="83"/>
      <c r="L767" s="83"/>
      <c r="M767" s="83"/>
      <c r="N767" s="83"/>
      <c r="O767" s="83"/>
      <c r="P767" s="83"/>
      <c r="Q767" s="83"/>
      <c r="R767" s="83"/>
      <c r="T767" s="4"/>
    </row>
    <row r="768" spans="4:20" ht="14.5">
      <c r="D768" s="43"/>
      <c r="G768" s="83"/>
      <c r="H768" s="83"/>
      <c r="I768" s="83"/>
      <c r="J768" s="83"/>
      <c r="K768" s="83"/>
      <c r="L768" s="83"/>
      <c r="M768" s="83"/>
      <c r="N768" s="83"/>
      <c r="O768" s="83"/>
      <c r="P768" s="83"/>
      <c r="Q768" s="83"/>
      <c r="R768" s="83"/>
      <c r="T768" s="4"/>
    </row>
    <row r="769" spans="4:20" ht="14.5">
      <c r="D769" s="43"/>
      <c r="G769" s="83"/>
      <c r="H769" s="83"/>
      <c r="I769" s="83"/>
      <c r="J769" s="83"/>
      <c r="K769" s="83"/>
      <c r="L769" s="83"/>
      <c r="M769" s="83"/>
      <c r="N769" s="83"/>
      <c r="O769" s="83"/>
      <c r="P769" s="83"/>
      <c r="Q769" s="83"/>
      <c r="R769" s="83"/>
      <c r="T769" s="4"/>
    </row>
    <row r="770" spans="4:20" ht="14.5">
      <c r="D770" s="43"/>
      <c r="G770" s="83"/>
      <c r="H770" s="83"/>
      <c r="I770" s="83"/>
      <c r="J770" s="83"/>
      <c r="K770" s="83"/>
      <c r="L770" s="83"/>
      <c r="M770" s="83"/>
      <c r="N770" s="83"/>
      <c r="O770" s="83"/>
      <c r="P770" s="83"/>
      <c r="Q770" s="83"/>
      <c r="R770" s="83"/>
      <c r="T770" s="4"/>
    </row>
    <row r="771" spans="4:20" ht="14.5">
      <c r="D771" s="43"/>
      <c r="G771" s="83"/>
      <c r="H771" s="83"/>
      <c r="I771" s="83"/>
      <c r="J771" s="83"/>
      <c r="K771" s="83"/>
      <c r="L771" s="83"/>
      <c r="M771" s="83"/>
      <c r="N771" s="83"/>
      <c r="O771" s="83"/>
      <c r="P771" s="83"/>
      <c r="Q771" s="83"/>
      <c r="R771" s="83"/>
      <c r="T771" s="4"/>
    </row>
    <row r="772" spans="4:20" ht="14.5">
      <c r="D772" s="43"/>
      <c r="G772" s="83"/>
      <c r="H772" s="83"/>
      <c r="I772" s="83"/>
      <c r="J772" s="83"/>
      <c r="K772" s="83"/>
      <c r="L772" s="83"/>
      <c r="M772" s="83"/>
      <c r="N772" s="83"/>
      <c r="O772" s="83"/>
      <c r="P772" s="83"/>
      <c r="Q772" s="83"/>
      <c r="R772" s="83"/>
      <c r="T772" s="4"/>
    </row>
    <row r="773" spans="4:20" ht="14.5">
      <c r="D773" s="43"/>
      <c r="G773" s="83"/>
      <c r="H773" s="83"/>
      <c r="I773" s="83"/>
      <c r="J773" s="83"/>
      <c r="K773" s="83"/>
      <c r="L773" s="83"/>
      <c r="M773" s="83"/>
      <c r="N773" s="83"/>
      <c r="O773" s="83"/>
      <c r="P773" s="83"/>
      <c r="Q773" s="83"/>
      <c r="R773" s="83"/>
      <c r="T773" s="4"/>
    </row>
    <row r="774" spans="4:20" ht="14.5">
      <c r="D774" s="43"/>
      <c r="G774" s="83"/>
      <c r="H774" s="83"/>
      <c r="I774" s="83"/>
      <c r="J774" s="83"/>
      <c r="K774" s="83"/>
      <c r="L774" s="83"/>
      <c r="M774" s="83"/>
      <c r="N774" s="83"/>
      <c r="O774" s="83"/>
      <c r="P774" s="83"/>
      <c r="Q774" s="83"/>
      <c r="R774" s="83"/>
      <c r="T774" s="4"/>
    </row>
    <row r="775" spans="4:20" ht="14.5">
      <c r="D775" s="43"/>
      <c r="G775" s="83"/>
      <c r="H775" s="83"/>
      <c r="I775" s="83"/>
      <c r="J775" s="83"/>
      <c r="K775" s="83"/>
      <c r="L775" s="83"/>
      <c r="M775" s="83"/>
      <c r="N775" s="83"/>
      <c r="O775" s="83"/>
      <c r="P775" s="83"/>
      <c r="Q775" s="83"/>
      <c r="R775" s="83"/>
      <c r="T775" s="4"/>
    </row>
    <row r="776" spans="4:20" ht="14.5">
      <c r="D776" s="43"/>
      <c r="G776" s="83"/>
      <c r="H776" s="83"/>
      <c r="I776" s="83"/>
      <c r="J776" s="83"/>
      <c r="K776" s="83"/>
      <c r="L776" s="83"/>
      <c r="M776" s="83"/>
      <c r="N776" s="83"/>
      <c r="O776" s="83"/>
      <c r="P776" s="83"/>
      <c r="Q776" s="83"/>
      <c r="R776" s="83"/>
      <c r="T776" s="4"/>
    </row>
    <row r="777" spans="4:20" ht="14.5">
      <c r="D777" s="43"/>
      <c r="G777" s="83"/>
      <c r="H777" s="83"/>
      <c r="I777" s="83"/>
      <c r="J777" s="83"/>
      <c r="K777" s="83"/>
      <c r="L777" s="83"/>
      <c r="M777" s="83"/>
      <c r="N777" s="83"/>
      <c r="O777" s="83"/>
      <c r="P777" s="83"/>
      <c r="Q777" s="83"/>
      <c r="R777" s="83"/>
      <c r="T777" s="4"/>
    </row>
    <row r="778" spans="4:20" ht="14.5">
      <c r="D778" s="43"/>
      <c r="G778" s="83"/>
      <c r="H778" s="83"/>
      <c r="I778" s="83"/>
      <c r="J778" s="83"/>
      <c r="K778" s="83"/>
      <c r="L778" s="83"/>
      <c r="M778" s="83"/>
      <c r="N778" s="83"/>
      <c r="O778" s="83"/>
      <c r="P778" s="83"/>
      <c r="Q778" s="83"/>
      <c r="R778" s="83"/>
      <c r="T778" s="4"/>
    </row>
    <row r="779" spans="4:20" ht="14.5">
      <c r="D779" s="43"/>
      <c r="G779" s="83"/>
      <c r="H779" s="83"/>
      <c r="I779" s="83"/>
      <c r="J779" s="83"/>
      <c r="K779" s="83"/>
      <c r="L779" s="83"/>
      <c r="M779" s="83"/>
      <c r="N779" s="83"/>
      <c r="O779" s="83"/>
      <c r="P779" s="83"/>
      <c r="Q779" s="83"/>
      <c r="R779" s="83"/>
      <c r="T779" s="4"/>
    </row>
    <row r="780" spans="4:20" ht="14.5">
      <c r="D780" s="43"/>
      <c r="G780" s="83"/>
      <c r="H780" s="83"/>
      <c r="I780" s="83"/>
      <c r="J780" s="83"/>
      <c r="K780" s="83"/>
      <c r="L780" s="83"/>
      <c r="M780" s="83"/>
      <c r="N780" s="83"/>
      <c r="O780" s="83"/>
      <c r="P780" s="83"/>
      <c r="Q780" s="83"/>
      <c r="R780" s="83"/>
      <c r="T780" s="4"/>
    </row>
    <row r="781" spans="4:20" ht="14.5">
      <c r="D781" s="43"/>
      <c r="G781" s="83"/>
      <c r="H781" s="83"/>
      <c r="I781" s="83"/>
      <c r="J781" s="83"/>
      <c r="K781" s="83"/>
      <c r="L781" s="83"/>
      <c r="M781" s="83"/>
      <c r="N781" s="83"/>
      <c r="O781" s="83"/>
      <c r="P781" s="83"/>
      <c r="Q781" s="83"/>
      <c r="R781" s="83"/>
      <c r="T781" s="4"/>
    </row>
    <row r="782" spans="4:20" ht="14.5">
      <c r="D782" s="43"/>
      <c r="G782" s="83"/>
      <c r="H782" s="83"/>
      <c r="I782" s="83"/>
      <c r="J782" s="83"/>
      <c r="K782" s="83"/>
      <c r="L782" s="83"/>
      <c r="M782" s="83"/>
      <c r="N782" s="83"/>
      <c r="O782" s="83"/>
      <c r="P782" s="83"/>
      <c r="Q782" s="83"/>
      <c r="R782" s="83"/>
      <c r="T782" s="4"/>
    </row>
    <row r="783" spans="4:20" ht="14.5">
      <c r="D783" s="43"/>
      <c r="G783" s="83"/>
      <c r="H783" s="83"/>
      <c r="I783" s="83"/>
      <c r="J783" s="83"/>
      <c r="K783" s="83"/>
      <c r="L783" s="83"/>
      <c r="M783" s="83"/>
      <c r="N783" s="83"/>
      <c r="O783" s="83"/>
      <c r="P783" s="83"/>
      <c r="Q783" s="83"/>
      <c r="R783" s="83"/>
      <c r="T783" s="4"/>
    </row>
    <row r="784" spans="4:20" ht="14.5">
      <c r="D784" s="43"/>
      <c r="G784" s="83"/>
      <c r="H784" s="83"/>
      <c r="I784" s="83"/>
      <c r="J784" s="83"/>
      <c r="K784" s="83"/>
      <c r="L784" s="83"/>
      <c r="M784" s="83"/>
      <c r="N784" s="83"/>
      <c r="O784" s="83"/>
      <c r="P784" s="83"/>
      <c r="Q784" s="83"/>
      <c r="R784" s="83"/>
      <c r="T784" s="4"/>
    </row>
    <row r="785" spans="4:20" ht="14.5">
      <c r="D785" s="43"/>
      <c r="G785" s="83"/>
      <c r="H785" s="83"/>
      <c r="I785" s="83"/>
      <c r="J785" s="83"/>
      <c r="K785" s="83"/>
      <c r="L785" s="83"/>
      <c r="M785" s="83"/>
      <c r="N785" s="83"/>
      <c r="O785" s="83"/>
      <c r="P785" s="83"/>
      <c r="Q785" s="83"/>
      <c r="R785" s="83"/>
      <c r="T785" s="4"/>
    </row>
    <row r="786" spans="4:20" ht="14.5">
      <c r="D786" s="43"/>
      <c r="G786" s="83"/>
      <c r="H786" s="83"/>
      <c r="I786" s="83"/>
      <c r="J786" s="83"/>
      <c r="K786" s="83"/>
      <c r="L786" s="83"/>
      <c r="M786" s="83"/>
      <c r="N786" s="83"/>
      <c r="O786" s="83"/>
      <c r="P786" s="83"/>
      <c r="Q786" s="83"/>
      <c r="R786" s="83"/>
      <c r="T786" s="4"/>
    </row>
    <row r="787" spans="4:20" ht="14.5">
      <c r="D787" s="43"/>
      <c r="G787" s="83"/>
      <c r="H787" s="83"/>
      <c r="I787" s="83"/>
      <c r="J787" s="83"/>
      <c r="K787" s="83"/>
      <c r="L787" s="83"/>
      <c r="M787" s="83"/>
      <c r="N787" s="83"/>
      <c r="O787" s="83"/>
      <c r="P787" s="83"/>
      <c r="Q787" s="83"/>
      <c r="R787" s="83"/>
      <c r="T787" s="4"/>
    </row>
    <row r="788" spans="4:20" ht="14.5">
      <c r="D788" s="43"/>
      <c r="G788" s="83"/>
      <c r="H788" s="83"/>
      <c r="I788" s="83"/>
      <c r="J788" s="83"/>
      <c r="K788" s="83"/>
      <c r="L788" s="83"/>
      <c r="M788" s="83"/>
      <c r="N788" s="83"/>
      <c r="O788" s="83"/>
      <c r="P788" s="83"/>
      <c r="Q788" s="83"/>
      <c r="R788" s="83"/>
      <c r="T788" s="4"/>
    </row>
    <row r="789" spans="4:20" ht="14.5">
      <c r="D789" s="43"/>
      <c r="G789" s="83"/>
      <c r="H789" s="83"/>
      <c r="I789" s="83"/>
      <c r="J789" s="83"/>
      <c r="K789" s="83"/>
      <c r="L789" s="83"/>
      <c r="M789" s="83"/>
      <c r="N789" s="83"/>
      <c r="O789" s="83"/>
      <c r="P789" s="83"/>
      <c r="Q789" s="83"/>
      <c r="R789" s="83"/>
      <c r="T789" s="4"/>
    </row>
    <row r="790" spans="4:20" ht="14.5">
      <c r="D790" s="43"/>
      <c r="G790" s="83"/>
      <c r="H790" s="83"/>
      <c r="I790" s="83"/>
      <c r="J790" s="83"/>
      <c r="K790" s="83"/>
      <c r="L790" s="83"/>
      <c r="M790" s="83"/>
      <c r="N790" s="83"/>
      <c r="O790" s="83"/>
      <c r="P790" s="83"/>
      <c r="Q790" s="83"/>
      <c r="R790" s="83"/>
      <c r="T790" s="4"/>
    </row>
    <row r="791" spans="4:20" ht="14.5">
      <c r="D791" s="43"/>
      <c r="G791" s="83"/>
      <c r="H791" s="83"/>
      <c r="I791" s="83"/>
      <c r="J791" s="83"/>
      <c r="K791" s="83"/>
      <c r="L791" s="83"/>
      <c r="M791" s="83"/>
      <c r="N791" s="83"/>
      <c r="O791" s="83"/>
      <c r="P791" s="83"/>
      <c r="Q791" s="83"/>
      <c r="R791" s="83"/>
      <c r="T791" s="4"/>
    </row>
    <row r="792" spans="4:20" ht="14.5">
      <c r="D792" s="43"/>
      <c r="G792" s="83"/>
      <c r="H792" s="83"/>
      <c r="I792" s="83"/>
      <c r="J792" s="83"/>
      <c r="K792" s="83"/>
      <c r="L792" s="83"/>
      <c r="M792" s="83"/>
      <c r="N792" s="83"/>
      <c r="O792" s="83"/>
      <c r="P792" s="83"/>
      <c r="Q792" s="83"/>
      <c r="R792" s="83"/>
      <c r="T792" s="4"/>
    </row>
    <row r="793" spans="4:20" ht="14.5">
      <c r="D793" s="43"/>
      <c r="G793" s="83"/>
      <c r="H793" s="83"/>
      <c r="I793" s="83"/>
      <c r="J793" s="83"/>
      <c r="K793" s="83"/>
      <c r="L793" s="83"/>
      <c r="M793" s="83"/>
      <c r="N793" s="83"/>
      <c r="O793" s="83"/>
      <c r="P793" s="83"/>
      <c r="Q793" s="83"/>
      <c r="R793" s="83"/>
      <c r="T793" s="4"/>
    </row>
    <row r="794" spans="4:20" ht="14.5">
      <c r="D794" s="43"/>
      <c r="G794" s="83"/>
      <c r="H794" s="83"/>
      <c r="I794" s="83"/>
      <c r="J794" s="83"/>
      <c r="K794" s="83"/>
      <c r="L794" s="83"/>
      <c r="M794" s="83"/>
      <c r="N794" s="83"/>
      <c r="O794" s="83"/>
      <c r="P794" s="83"/>
      <c r="Q794" s="83"/>
      <c r="R794" s="83"/>
      <c r="T794" s="4"/>
    </row>
    <row r="795" spans="4:20" ht="14.5">
      <c r="D795" s="43"/>
      <c r="G795" s="83"/>
      <c r="H795" s="83"/>
      <c r="I795" s="83"/>
      <c r="J795" s="83"/>
      <c r="K795" s="83"/>
      <c r="L795" s="83"/>
      <c r="M795" s="83"/>
      <c r="N795" s="83"/>
      <c r="O795" s="83"/>
      <c r="P795" s="83"/>
      <c r="Q795" s="83"/>
      <c r="R795" s="83"/>
      <c r="T795" s="4"/>
    </row>
    <row r="796" spans="4:20" ht="14.5">
      <c r="D796" s="43"/>
      <c r="G796" s="83"/>
      <c r="H796" s="83"/>
      <c r="I796" s="83"/>
      <c r="J796" s="83"/>
      <c r="K796" s="83"/>
      <c r="L796" s="83"/>
      <c r="M796" s="83"/>
      <c r="N796" s="83"/>
      <c r="O796" s="83"/>
      <c r="P796" s="83"/>
      <c r="Q796" s="83"/>
      <c r="R796" s="83"/>
      <c r="T796" s="4"/>
    </row>
    <row r="797" spans="4:20" ht="14.5">
      <c r="D797" s="43"/>
      <c r="G797" s="83"/>
      <c r="H797" s="83"/>
      <c r="I797" s="83"/>
      <c r="J797" s="83"/>
      <c r="K797" s="83"/>
      <c r="L797" s="83"/>
      <c r="M797" s="83"/>
      <c r="N797" s="83"/>
      <c r="O797" s="83"/>
      <c r="P797" s="83"/>
      <c r="Q797" s="83"/>
      <c r="R797" s="83"/>
      <c r="T797" s="4"/>
    </row>
    <row r="798" spans="4:20" ht="14.5">
      <c r="D798" s="43"/>
      <c r="G798" s="83"/>
      <c r="H798" s="83"/>
      <c r="I798" s="83"/>
      <c r="J798" s="83"/>
      <c r="K798" s="83"/>
      <c r="L798" s="83"/>
      <c r="M798" s="83"/>
      <c r="N798" s="83"/>
      <c r="O798" s="83"/>
      <c r="P798" s="83"/>
      <c r="Q798" s="83"/>
      <c r="R798" s="83"/>
      <c r="T798" s="4"/>
    </row>
    <row r="799" spans="4:20" ht="14.5">
      <c r="D799" s="43"/>
      <c r="G799" s="83"/>
      <c r="H799" s="83"/>
      <c r="I799" s="83"/>
      <c r="J799" s="83"/>
      <c r="K799" s="83"/>
      <c r="L799" s="83"/>
      <c r="M799" s="83"/>
      <c r="N799" s="83"/>
      <c r="O799" s="83"/>
      <c r="P799" s="83"/>
      <c r="Q799" s="83"/>
      <c r="R799" s="83"/>
      <c r="T799" s="4"/>
    </row>
    <row r="800" spans="4:20" ht="14.5">
      <c r="D800" s="43"/>
      <c r="G800" s="83"/>
      <c r="H800" s="83"/>
      <c r="I800" s="83"/>
      <c r="J800" s="83"/>
      <c r="K800" s="83"/>
      <c r="L800" s="83"/>
      <c r="M800" s="83"/>
      <c r="N800" s="83"/>
      <c r="O800" s="83"/>
      <c r="P800" s="83"/>
      <c r="Q800" s="83"/>
      <c r="R800" s="83"/>
      <c r="T800" s="4"/>
    </row>
    <row r="801" spans="4:20" ht="14.5">
      <c r="D801" s="43"/>
      <c r="G801" s="83"/>
      <c r="H801" s="83"/>
      <c r="I801" s="83"/>
      <c r="J801" s="83"/>
      <c r="K801" s="83"/>
      <c r="L801" s="83"/>
      <c r="M801" s="83"/>
      <c r="N801" s="83"/>
      <c r="O801" s="83"/>
      <c r="P801" s="83"/>
      <c r="Q801" s="83"/>
      <c r="R801" s="83"/>
      <c r="T801" s="4"/>
    </row>
    <row r="802" spans="4:20" ht="14.5">
      <c r="D802" s="43"/>
      <c r="G802" s="83"/>
      <c r="H802" s="83"/>
      <c r="I802" s="83"/>
      <c r="J802" s="83"/>
      <c r="K802" s="83"/>
      <c r="L802" s="83"/>
      <c r="M802" s="83"/>
      <c r="N802" s="83"/>
      <c r="O802" s="83"/>
      <c r="P802" s="83"/>
      <c r="Q802" s="83"/>
      <c r="R802" s="83"/>
      <c r="T802" s="4"/>
    </row>
    <row r="803" spans="4:20" ht="14.5">
      <c r="D803" s="43"/>
      <c r="G803" s="83"/>
      <c r="H803" s="83"/>
      <c r="I803" s="83"/>
      <c r="J803" s="83"/>
      <c r="K803" s="83"/>
      <c r="L803" s="83"/>
      <c r="M803" s="83"/>
      <c r="N803" s="83"/>
      <c r="O803" s="83"/>
      <c r="P803" s="83"/>
      <c r="Q803" s="83"/>
      <c r="R803" s="83"/>
      <c r="T803" s="4"/>
    </row>
    <row r="804" spans="4:20" ht="14.5">
      <c r="D804" s="43"/>
      <c r="G804" s="83"/>
      <c r="H804" s="83"/>
      <c r="I804" s="83"/>
      <c r="J804" s="83"/>
      <c r="K804" s="83"/>
      <c r="L804" s="83"/>
      <c r="M804" s="83"/>
      <c r="N804" s="83"/>
      <c r="O804" s="83"/>
      <c r="P804" s="83"/>
      <c r="Q804" s="83"/>
      <c r="R804" s="83"/>
      <c r="T804" s="4"/>
    </row>
    <row r="805" spans="4:20" ht="14.5">
      <c r="D805" s="43"/>
      <c r="G805" s="83"/>
      <c r="H805" s="83"/>
      <c r="I805" s="83"/>
      <c r="J805" s="83"/>
      <c r="K805" s="83"/>
      <c r="L805" s="83"/>
      <c r="M805" s="83"/>
      <c r="N805" s="83"/>
      <c r="O805" s="83"/>
      <c r="P805" s="83"/>
      <c r="Q805" s="83"/>
      <c r="R805" s="83"/>
      <c r="T805" s="4"/>
    </row>
    <row r="806" spans="4:20" ht="14.5">
      <c r="D806" s="43"/>
      <c r="G806" s="83"/>
      <c r="H806" s="83"/>
      <c r="I806" s="83"/>
      <c r="J806" s="83"/>
      <c r="K806" s="83"/>
      <c r="L806" s="83"/>
      <c r="M806" s="83"/>
      <c r="N806" s="83"/>
      <c r="O806" s="83"/>
      <c r="P806" s="83"/>
      <c r="Q806" s="83"/>
      <c r="R806" s="83"/>
      <c r="T806" s="4"/>
    </row>
    <row r="807" spans="4:20" ht="14.5">
      <c r="D807" s="43"/>
      <c r="G807" s="83"/>
      <c r="H807" s="83"/>
      <c r="I807" s="83"/>
      <c r="J807" s="83"/>
      <c r="K807" s="83"/>
      <c r="L807" s="83"/>
      <c r="M807" s="83"/>
      <c r="N807" s="83"/>
      <c r="O807" s="83"/>
      <c r="P807" s="83"/>
      <c r="Q807" s="83"/>
      <c r="R807" s="83"/>
      <c r="T807" s="4"/>
    </row>
    <row r="808" spans="4:20" ht="14.5">
      <c r="D808" s="43"/>
      <c r="G808" s="83"/>
      <c r="H808" s="83"/>
      <c r="I808" s="83"/>
      <c r="J808" s="83"/>
      <c r="K808" s="83"/>
      <c r="L808" s="83"/>
      <c r="M808" s="83"/>
      <c r="N808" s="83"/>
      <c r="O808" s="83"/>
      <c r="P808" s="83"/>
      <c r="Q808" s="83"/>
      <c r="R808" s="83"/>
      <c r="T808" s="4"/>
    </row>
    <row r="809" spans="4:20" ht="14.5">
      <c r="D809" s="43"/>
      <c r="G809" s="83"/>
      <c r="H809" s="83"/>
      <c r="I809" s="83"/>
      <c r="J809" s="83"/>
      <c r="K809" s="83"/>
      <c r="L809" s="83"/>
      <c r="M809" s="83"/>
      <c r="N809" s="83"/>
      <c r="O809" s="83"/>
      <c r="P809" s="83"/>
      <c r="Q809" s="83"/>
      <c r="R809" s="83"/>
      <c r="T809" s="4"/>
    </row>
    <row r="810" spans="4:20" ht="14.5">
      <c r="D810" s="43"/>
      <c r="G810" s="83"/>
      <c r="H810" s="83"/>
      <c r="I810" s="83"/>
      <c r="J810" s="83"/>
      <c r="K810" s="83"/>
      <c r="L810" s="83"/>
      <c r="M810" s="83"/>
      <c r="N810" s="83"/>
      <c r="O810" s="83"/>
      <c r="P810" s="83"/>
      <c r="Q810" s="83"/>
      <c r="R810" s="83"/>
      <c r="T810" s="4"/>
    </row>
    <row r="811" spans="4:20" ht="14.5">
      <c r="D811" s="43"/>
      <c r="G811" s="83"/>
      <c r="H811" s="83"/>
      <c r="I811" s="83"/>
      <c r="J811" s="83"/>
      <c r="K811" s="83"/>
      <c r="L811" s="83"/>
      <c r="M811" s="83"/>
      <c r="N811" s="83"/>
      <c r="O811" s="83"/>
      <c r="P811" s="83"/>
      <c r="Q811" s="83"/>
      <c r="R811" s="83"/>
      <c r="T811" s="4"/>
    </row>
    <row r="812" spans="4:20" ht="14.5">
      <c r="D812" s="43"/>
      <c r="G812" s="83"/>
      <c r="H812" s="83"/>
      <c r="I812" s="83"/>
      <c r="J812" s="83"/>
      <c r="K812" s="83"/>
      <c r="L812" s="83"/>
      <c r="M812" s="83"/>
      <c r="N812" s="83"/>
      <c r="O812" s="83"/>
      <c r="P812" s="83"/>
      <c r="Q812" s="83"/>
      <c r="R812" s="83"/>
      <c r="T812" s="4"/>
    </row>
    <row r="813" spans="4:20" ht="14.5">
      <c r="D813" s="43"/>
      <c r="G813" s="83"/>
      <c r="H813" s="83"/>
      <c r="I813" s="83"/>
      <c r="J813" s="83"/>
      <c r="K813" s="83"/>
      <c r="L813" s="83"/>
      <c r="M813" s="83"/>
      <c r="N813" s="83"/>
      <c r="O813" s="83"/>
      <c r="P813" s="83"/>
      <c r="Q813" s="83"/>
      <c r="R813" s="83"/>
      <c r="T813" s="4"/>
    </row>
    <row r="814" spans="4:20" ht="14.5">
      <c r="D814" s="43"/>
      <c r="G814" s="83"/>
      <c r="H814" s="83"/>
      <c r="I814" s="83"/>
      <c r="J814" s="83"/>
      <c r="K814" s="83"/>
      <c r="L814" s="83"/>
      <c r="M814" s="83"/>
      <c r="N814" s="83"/>
      <c r="O814" s="83"/>
      <c r="P814" s="83"/>
      <c r="Q814" s="83"/>
      <c r="R814" s="83"/>
      <c r="T814" s="4"/>
    </row>
    <row r="815" spans="4:20" ht="14.5">
      <c r="D815" s="43"/>
      <c r="G815" s="83"/>
      <c r="H815" s="83"/>
      <c r="I815" s="83"/>
      <c r="J815" s="83"/>
      <c r="K815" s="83"/>
      <c r="L815" s="83"/>
      <c r="M815" s="83"/>
      <c r="N815" s="83"/>
      <c r="O815" s="83"/>
      <c r="P815" s="83"/>
      <c r="Q815" s="83"/>
      <c r="R815" s="83"/>
      <c r="T815" s="4"/>
    </row>
    <row r="816" spans="4:20" ht="14.5">
      <c r="D816" s="43"/>
      <c r="G816" s="83"/>
      <c r="H816" s="83"/>
      <c r="I816" s="83"/>
      <c r="J816" s="83"/>
      <c r="K816" s="83"/>
      <c r="L816" s="83"/>
      <c r="M816" s="83"/>
      <c r="N816" s="83"/>
      <c r="O816" s="83"/>
      <c r="P816" s="83"/>
      <c r="Q816" s="83"/>
      <c r="R816" s="83"/>
      <c r="T816" s="4"/>
    </row>
    <row r="817" spans="4:20" ht="14.5">
      <c r="D817" s="43"/>
      <c r="G817" s="83"/>
      <c r="H817" s="83"/>
      <c r="I817" s="83"/>
      <c r="J817" s="83"/>
      <c r="K817" s="83"/>
      <c r="L817" s="83"/>
      <c r="M817" s="83"/>
      <c r="N817" s="83"/>
      <c r="O817" s="83"/>
      <c r="P817" s="83"/>
      <c r="Q817" s="83"/>
      <c r="R817" s="83"/>
      <c r="T817" s="4"/>
    </row>
    <row r="818" spans="4:20" ht="14.5">
      <c r="D818" s="43"/>
      <c r="G818" s="83"/>
      <c r="H818" s="83"/>
      <c r="I818" s="83"/>
      <c r="J818" s="83"/>
      <c r="K818" s="83"/>
      <c r="L818" s="83"/>
      <c r="M818" s="83"/>
      <c r="N818" s="83"/>
      <c r="O818" s="83"/>
      <c r="P818" s="83"/>
      <c r="Q818" s="83"/>
      <c r="R818" s="83"/>
      <c r="T818" s="4"/>
    </row>
    <row r="819" spans="4:20" ht="14.5">
      <c r="D819" s="43"/>
      <c r="G819" s="83"/>
      <c r="H819" s="83"/>
      <c r="I819" s="83"/>
      <c r="J819" s="83"/>
      <c r="K819" s="83"/>
      <c r="L819" s="83"/>
      <c r="M819" s="83"/>
      <c r="N819" s="83"/>
      <c r="O819" s="83"/>
      <c r="P819" s="83"/>
      <c r="Q819" s="83"/>
      <c r="R819" s="83"/>
      <c r="T819" s="4"/>
    </row>
    <row r="820" spans="4:20" ht="14.5">
      <c r="D820" s="43"/>
      <c r="G820" s="83"/>
      <c r="H820" s="83"/>
      <c r="I820" s="83"/>
      <c r="J820" s="83"/>
      <c r="K820" s="83"/>
      <c r="L820" s="83"/>
      <c r="M820" s="83"/>
      <c r="N820" s="83"/>
      <c r="O820" s="83"/>
      <c r="P820" s="83"/>
      <c r="Q820" s="83"/>
      <c r="R820" s="83"/>
      <c r="T820" s="4"/>
    </row>
    <row r="821" spans="4:20" ht="14.5">
      <c r="D821" s="43"/>
      <c r="G821" s="83"/>
      <c r="H821" s="83"/>
      <c r="I821" s="83"/>
      <c r="J821" s="83"/>
      <c r="K821" s="83"/>
      <c r="L821" s="83"/>
      <c r="M821" s="83"/>
      <c r="N821" s="83"/>
      <c r="O821" s="83"/>
      <c r="P821" s="83"/>
      <c r="Q821" s="83"/>
      <c r="R821" s="83"/>
      <c r="T821" s="4"/>
    </row>
    <row r="822" spans="4:20" ht="14.5">
      <c r="D822" s="43"/>
      <c r="G822" s="83"/>
      <c r="H822" s="83"/>
      <c r="I822" s="83"/>
      <c r="J822" s="83"/>
      <c r="K822" s="83"/>
      <c r="L822" s="83"/>
      <c r="M822" s="83"/>
      <c r="N822" s="83"/>
      <c r="O822" s="83"/>
      <c r="P822" s="83"/>
      <c r="Q822" s="83"/>
      <c r="R822" s="83"/>
      <c r="T822" s="4"/>
    </row>
    <row r="823" spans="4:20" ht="14.5">
      <c r="D823" s="43"/>
      <c r="G823" s="83"/>
      <c r="H823" s="83"/>
      <c r="I823" s="83"/>
      <c r="J823" s="83"/>
      <c r="K823" s="83"/>
      <c r="L823" s="83"/>
      <c r="M823" s="83"/>
      <c r="N823" s="83"/>
      <c r="O823" s="83"/>
      <c r="P823" s="83"/>
      <c r="Q823" s="83"/>
      <c r="R823" s="83"/>
      <c r="T823" s="4"/>
    </row>
    <row r="824" spans="4:20" ht="14.5">
      <c r="D824" s="43"/>
      <c r="G824" s="83"/>
      <c r="H824" s="83"/>
      <c r="I824" s="83"/>
      <c r="J824" s="83"/>
      <c r="K824" s="83"/>
      <c r="L824" s="83"/>
      <c r="M824" s="83"/>
      <c r="N824" s="83"/>
      <c r="O824" s="83"/>
      <c r="P824" s="83"/>
      <c r="Q824" s="83"/>
      <c r="R824" s="83"/>
      <c r="T824" s="4"/>
    </row>
    <row r="825" spans="4:20" ht="14.5">
      <c r="D825" s="43"/>
      <c r="G825" s="83"/>
      <c r="H825" s="83"/>
      <c r="I825" s="83"/>
      <c r="J825" s="83"/>
      <c r="K825" s="83"/>
      <c r="L825" s="83"/>
      <c r="M825" s="83"/>
      <c r="N825" s="83"/>
      <c r="O825" s="83"/>
      <c r="P825" s="83"/>
      <c r="Q825" s="83"/>
      <c r="R825" s="83"/>
      <c r="T825" s="4"/>
    </row>
    <row r="826" spans="4:20" ht="14.5">
      <c r="D826" s="43"/>
      <c r="G826" s="83"/>
      <c r="H826" s="83"/>
      <c r="I826" s="83"/>
      <c r="J826" s="83"/>
      <c r="K826" s="83"/>
      <c r="L826" s="83"/>
      <c r="M826" s="83"/>
      <c r="N826" s="83"/>
      <c r="O826" s="83"/>
      <c r="P826" s="83"/>
      <c r="Q826" s="83"/>
      <c r="R826" s="83"/>
      <c r="T826" s="4"/>
    </row>
    <row r="827" spans="4:20" ht="14.5">
      <c r="D827" s="43"/>
      <c r="G827" s="83"/>
      <c r="H827" s="83"/>
      <c r="I827" s="83"/>
      <c r="J827" s="83"/>
      <c r="K827" s="83"/>
      <c r="L827" s="83"/>
      <c r="M827" s="83"/>
      <c r="N827" s="83"/>
      <c r="O827" s="83"/>
      <c r="P827" s="83"/>
      <c r="Q827" s="83"/>
      <c r="R827" s="83"/>
      <c r="T827" s="4"/>
    </row>
    <row r="828" spans="4:20" ht="14.5">
      <c r="D828" s="43"/>
      <c r="G828" s="83"/>
      <c r="H828" s="83"/>
      <c r="I828" s="83"/>
      <c r="J828" s="83"/>
      <c r="K828" s="83"/>
      <c r="L828" s="83"/>
      <c r="M828" s="83"/>
      <c r="N828" s="83"/>
      <c r="O828" s="83"/>
      <c r="P828" s="83"/>
      <c r="Q828" s="83"/>
      <c r="R828" s="83"/>
      <c r="T828" s="4"/>
    </row>
    <row r="829" spans="4:20" ht="14.5">
      <c r="D829" s="43"/>
      <c r="G829" s="83"/>
      <c r="H829" s="83"/>
      <c r="I829" s="83"/>
      <c r="J829" s="83"/>
      <c r="K829" s="83"/>
      <c r="L829" s="83"/>
      <c r="M829" s="83"/>
      <c r="N829" s="83"/>
      <c r="O829" s="83"/>
      <c r="P829" s="83"/>
      <c r="Q829" s="83"/>
      <c r="R829" s="83"/>
      <c r="T829" s="4"/>
    </row>
    <row r="830" spans="4:20" ht="14.5">
      <c r="D830" s="43"/>
      <c r="G830" s="83"/>
      <c r="H830" s="83"/>
      <c r="I830" s="83"/>
      <c r="J830" s="83"/>
      <c r="K830" s="83"/>
      <c r="L830" s="83"/>
      <c r="M830" s="83"/>
      <c r="N830" s="83"/>
      <c r="O830" s="83"/>
      <c r="P830" s="83"/>
      <c r="Q830" s="83"/>
      <c r="R830" s="83"/>
      <c r="T830" s="4"/>
    </row>
    <row r="831" spans="4:20" ht="14.5">
      <c r="D831" s="43"/>
      <c r="G831" s="83"/>
      <c r="H831" s="83"/>
      <c r="I831" s="83"/>
      <c r="J831" s="83"/>
      <c r="K831" s="83"/>
      <c r="L831" s="83"/>
      <c r="M831" s="83"/>
      <c r="N831" s="83"/>
      <c r="O831" s="83"/>
      <c r="P831" s="83"/>
      <c r="Q831" s="83"/>
      <c r="R831" s="83"/>
      <c r="T831" s="4"/>
    </row>
    <row r="832" spans="4:20" ht="14.5">
      <c r="D832" s="43"/>
      <c r="G832" s="83"/>
      <c r="H832" s="83"/>
      <c r="I832" s="83"/>
      <c r="J832" s="83"/>
      <c r="K832" s="83"/>
      <c r="L832" s="83"/>
      <c r="M832" s="83"/>
      <c r="N832" s="83"/>
      <c r="O832" s="83"/>
      <c r="P832" s="83"/>
      <c r="Q832" s="83"/>
      <c r="R832" s="83"/>
      <c r="T832" s="4"/>
    </row>
    <row r="833" spans="4:20" ht="14.5">
      <c r="D833" s="43"/>
      <c r="G833" s="83"/>
      <c r="H833" s="83"/>
      <c r="I833" s="83"/>
      <c r="J833" s="83"/>
      <c r="K833" s="83"/>
      <c r="L833" s="83"/>
      <c r="M833" s="83"/>
      <c r="N833" s="83"/>
      <c r="O833" s="83"/>
      <c r="P833" s="83"/>
      <c r="Q833" s="83"/>
      <c r="R833" s="83"/>
      <c r="T833" s="4"/>
    </row>
    <row r="834" spans="4:20" ht="14.5">
      <c r="D834" s="43"/>
      <c r="G834" s="83"/>
      <c r="H834" s="83"/>
      <c r="I834" s="83"/>
      <c r="J834" s="83"/>
      <c r="K834" s="83"/>
      <c r="L834" s="83"/>
      <c r="M834" s="83"/>
      <c r="N834" s="83"/>
      <c r="O834" s="83"/>
      <c r="P834" s="83"/>
      <c r="Q834" s="83"/>
      <c r="R834" s="83"/>
      <c r="T834" s="4"/>
    </row>
    <row r="835" spans="4:20" ht="14.5">
      <c r="D835" s="43"/>
      <c r="G835" s="83"/>
      <c r="H835" s="83"/>
      <c r="I835" s="83"/>
      <c r="J835" s="83"/>
      <c r="K835" s="83"/>
      <c r="L835" s="83"/>
      <c r="M835" s="83"/>
      <c r="N835" s="83"/>
      <c r="O835" s="83"/>
      <c r="P835" s="83"/>
      <c r="Q835" s="83"/>
      <c r="R835" s="83"/>
      <c r="T835" s="4"/>
    </row>
    <row r="836" spans="4:20" ht="14.5">
      <c r="D836" s="43"/>
      <c r="G836" s="83"/>
      <c r="H836" s="83"/>
      <c r="I836" s="83"/>
      <c r="J836" s="83"/>
      <c r="K836" s="83"/>
      <c r="L836" s="83"/>
      <c r="M836" s="83"/>
      <c r="N836" s="83"/>
      <c r="O836" s="83"/>
      <c r="P836" s="83"/>
      <c r="Q836" s="83"/>
      <c r="R836" s="83"/>
      <c r="T836" s="4"/>
    </row>
    <row r="837" spans="4:20" ht="14.5">
      <c r="D837" s="43"/>
      <c r="G837" s="83"/>
      <c r="H837" s="83"/>
      <c r="I837" s="83"/>
      <c r="J837" s="83"/>
      <c r="K837" s="83"/>
      <c r="L837" s="83"/>
      <c r="M837" s="83"/>
      <c r="N837" s="83"/>
      <c r="O837" s="83"/>
      <c r="P837" s="83"/>
      <c r="Q837" s="83"/>
      <c r="R837" s="83"/>
      <c r="T837" s="4"/>
    </row>
    <row r="838" spans="4:20" ht="14.5">
      <c r="D838" s="43"/>
      <c r="G838" s="83"/>
      <c r="H838" s="83"/>
      <c r="I838" s="83"/>
      <c r="J838" s="83"/>
      <c r="K838" s="83"/>
      <c r="L838" s="83"/>
      <c r="M838" s="83"/>
      <c r="N838" s="83"/>
      <c r="O838" s="83"/>
      <c r="P838" s="83"/>
      <c r="Q838" s="83"/>
      <c r="R838" s="83"/>
      <c r="T838" s="4"/>
    </row>
    <row r="839" spans="4:20" ht="14.5">
      <c r="D839" s="43"/>
      <c r="G839" s="83"/>
      <c r="H839" s="83"/>
      <c r="I839" s="83"/>
      <c r="J839" s="83"/>
      <c r="K839" s="83"/>
      <c r="L839" s="83"/>
      <c r="M839" s="83"/>
      <c r="N839" s="83"/>
      <c r="O839" s="83"/>
      <c r="P839" s="83"/>
      <c r="Q839" s="83"/>
      <c r="R839" s="83"/>
      <c r="T839" s="4"/>
    </row>
    <row r="840" spans="4:20" ht="14.5">
      <c r="D840" s="43"/>
      <c r="G840" s="83"/>
      <c r="H840" s="83"/>
      <c r="I840" s="83"/>
      <c r="J840" s="83"/>
      <c r="K840" s="83"/>
      <c r="L840" s="83"/>
      <c r="M840" s="83"/>
      <c r="N840" s="83"/>
      <c r="O840" s="83"/>
      <c r="P840" s="83"/>
      <c r="Q840" s="83"/>
      <c r="R840" s="83"/>
      <c r="T840" s="4"/>
    </row>
    <row r="841" spans="4:20" ht="14.5">
      <c r="D841" s="43"/>
      <c r="G841" s="83"/>
      <c r="H841" s="83"/>
      <c r="I841" s="83"/>
      <c r="J841" s="83"/>
      <c r="K841" s="83"/>
      <c r="L841" s="83"/>
      <c r="M841" s="83"/>
      <c r="N841" s="83"/>
      <c r="O841" s="83"/>
      <c r="P841" s="83"/>
      <c r="Q841" s="83"/>
      <c r="R841" s="83"/>
      <c r="T841" s="4"/>
    </row>
    <row r="842" spans="4:20" ht="14.5">
      <c r="D842" s="43"/>
      <c r="G842" s="83"/>
      <c r="H842" s="83"/>
      <c r="I842" s="83"/>
      <c r="J842" s="83"/>
      <c r="K842" s="83"/>
      <c r="L842" s="83"/>
      <c r="M842" s="83"/>
      <c r="N842" s="83"/>
      <c r="O842" s="83"/>
      <c r="P842" s="83"/>
      <c r="Q842" s="83"/>
      <c r="R842" s="83"/>
      <c r="T842" s="4"/>
    </row>
    <row r="843" spans="4:20" ht="14.5">
      <c r="D843" s="43"/>
      <c r="G843" s="83"/>
      <c r="H843" s="83"/>
      <c r="I843" s="83"/>
      <c r="J843" s="83"/>
      <c r="K843" s="83"/>
      <c r="L843" s="83"/>
      <c r="M843" s="83"/>
      <c r="N843" s="83"/>
      <c r="O843" s="83"/>
      <c r="P843" s="83"/>
      <c r="Q843" s="83"/>
      <c r="R843" s="83"/>
      <c r="T843" s="4"/>
    </row>
    <row r="844" spans="4:20" ht="14.5">
      <c r="D844" s="43"/>
      <c r="G844" s="83"/>
      <c r="H844" s="83"/>
      <c r="I844" s="83"/>
      <c r="J844" s="83"/>
      <c r="K844" s="83"/>
      <c r="L844" s="83"/>
      <c r="M844" s="83"/>
      <c r="N844" s="83"/>
      <c r="O844" s="83"/>
      <c r="P844" s="83"/>
      <c r="Q844" s="83"/>
      <c r="R844" s="83"/>
      <c r="T844" s="4"/>
    </row>
    <row r="845" spans="4:20" ht="14.5">
      <c r="D845" s="43"/>
      <c r="G845" s="83"/>
      <c r="H845" s="83"/>
      <c r="I845" s="83"/>
      <c r="J845" s="83"/>
      <c r="K845" s="83"/>
      <c r="L845" s="83"/>
      <c r="M845" s="83"/>
      <c r="N845" s="83"/>
      <c r="O845" s="83"/>
      <c r="P845" s="83"/>
      <c r="Q845" s="83"/>
      <c r="R845" s="83"/>
      <c r="T845" s="4"/>
    </row>
    <row r="846" spans="4:20" ht="14.5">
      <c r="D846" s="43"/>
      <c r="G846" s="83"/>
      <c r="H846" s="83"/>
      <c r="I846" s="83"/>
      <c r="J846" s="83"/>
      <c r="K846" s="83"/>
      <c r="L846" s="83"/>
      <c r="M846" s="83"/>
      <c r="N846" s="83"/>
      <c r="O846" s="83"/>
      <c r="P846" s="83"/>
      <c r="Q846" s="83"/>
      <c r="R846" s="83"/>
      <c r="T846" s="4"/>
    </row>
    <row r="847" spans="4:20" ht="14.5">
      <c r="D847" s="43"/>
      <c r="G847" s="83"/>
      <c r="H847" s="83"/>
      <c r="I847" s="83"/>
      <c r="J847" s="83"/>
      <c r="K847" s="83"/>
      <c r="L847" s="83"/>
      <c r="M847" s="83"/>
      <c r="N847" s="83"/>
      <c r="O847" s="83"/>
      <c r="P847" s="83"/>
      <c r="Q847" s="83"/>
      <c r="R847" s="83"/>
      <c r="T847" s="4"/>
    </row>
    <row r="848" spans="4:20" ht="14.5">
      <c r="D848" s="43"/>
      <c r="G848" s="83"/>
      <c r="H848" s="83"/>
      <c r="I848" s="83"/>
      <c r="J848" s="83"/>
      <c r="K848" s="83"/>
      <c r="L848" s="83"/>
      <c r="M848" s="83"/>
      <c r="N848" s="83"/>
      <c r="O848" s="83"/>
      <c r="P848" s="83"/>
      <c r="Q848" s="83"/>
      <c r="R848" s="83"/>
      <c r="T848" s="4"/>
    </row>
    <row r="849" spans="4:20" ht="14.5">
      <c r="D849" s="43"/>
      <c r="G849" s="83"/>
      <c r="H849" s="83"/>
      <c r="I849" s="83"/>
      <c r="J849" s="83"/>
      <c r="K849" s="83"/>
      <c r="L849" s="83"/>
      <c r="M849" s="83"/>
      <c r="N849" s="83"/>
      <c r="O849" s="83"/>
      <c r="P849" s="83"/>
      <c r="Q849" s="83"/>
      <c r="R849" s="83"/>
      <c r="T849" s="4"/>
    </row>
    <row r="850" spans="4:20" ht="14.5">
      <c r="D850" s="43"/>
      <c r="G850" s="83"/>
      <c r="H850" s="83"/>
      <c r="I850" s="83"/>
      <c r="J850" s="83"/>
      <c r="K850" s="83"/>
      <c r="L850" s="83"/>
      <c r="M850" s="83"/>
      <c r="N850" s="83"/>
      <c r="O850" s="83"/>
      <c r="P850" s="83"/>
      <c r="Q850" s="83"/>
      <c r="R850" s="83"/>
      <c r="T850" s="4"/>
    </row>
    <row r="851" spans="4:20" ht="14.5">
      <c r="D851" s="43"/>
      <c r="G851" s="83"/>
      <c r="H851" s="83"/>
      <c r="I851" s="83"/>
      <c r="J851" s="83"/>
      <c r="K851" s="83"/>
      <c r="L851" s="83"/>
      <c r="M851" s="83"/>
      <c r="N851" s="83"/>
      <c r="O851" s="83"/>
      <c r="P851" s="83"/>
      <c r="Q851" s="83"/>
      <c r="R851" s="83"/>
      <c r="T851" s="4"/>
    </row>
    <row r="852" spans="4:20" ht="14.5">
      <c r="D852" s="43"/>
      <c r="G852" s="83"/>
      <c r="H852" s="83"/>
      <c r="I852" s="83"/>
      <c r="J852" s="83"/>
      <c r="K852" s="83"/>
      <c r="L852" s="83"/>
      <c r="M852" s="83"/>
      <c r="N852" s="83"/>
      <c r="O852" s="83"/>
      <c r="P852" s="83"/>
      <c r="Q852" s="83"/>
      <c r="R852" s="83"/>
      <c r="T852" s="4"/>
    </row>
    <row r="853" spans="4:20" ht="14.5">
      <c r="D853" s="43"/>
      <c r="G853" s="83"/>
      <c r="H853" s="83"/>
      <c r="I853" s="83"/>
      <c r="J853" s="83"/>
      <c r="K853" s="83"/>
      <c r="L853" s="83"/>
      <c r="M853" s="83"/>
      <c r="N853" s="83"/>
      <c r="O853" s="83"/>
      <c r="P853" s="83"/>
      <c r="Q853" s="83"/>
      <c r="R853" s="83"/>
      <c r="T853" s="4"/>
    </row>
    <row r="854" spans="4:20" ht="14.5">
      <c r="D854" s="43"/>
      <c r="G854" s="83"/>
      <c r="H854" s="83"/>
      <c r="I854" s="83"/>
      <c r="J854" s="83"/>
      <c r="K854" s="83"/>
      <c r="L854" s="83"/>
      <c r="M854" s="83"/>
      <c r="N854" s="83"/>
      <c r="O854" s="83"/>
      <c r="P854" s="83"/>
      <c r="Q854" s="83"/>
      <c r="R854" s="83"/>
      <c r="T854" s="4"/>
    </row>
    <row r="855" spans="4:20" ht="14.5">
      <c r="D855" s="43"/>
      <c r="G855" s="83"/>
      <c r="H855" s="83"/>
      <c r="I855" s="83"/>
      <c r="J855" s="83"/>
      <c r="K855" s="83"/>
      <c r="L855" s="83"/>
      <c r="M855" s="83"/>
      <c r="N855" s="83"/>
      <c r="O855" s="83"/>
      <c r="P855" s="83"/>
      <c r="Q855" s="83"/>
      <c r="R855" s="83"/>
      <c r="T855" s="4"/>
    </row>
    <row r="856" spans="4:20" ht="14.5">
      <c r="D856" s="43"/>
      <c r="G856" s="83"/>
      <c r="H856" s="83"/>
      <c r="I856" s="83"/>
      <c r="J856" s="83"/>
      <c r="K856" s="83"/>
      <c r="L856" s="83"/>
      <c r="M856" s="83"/>
      <c r="N856" s="83"/>
      <c r="O856" s="83"/>
      <c r="P856" s="83"/>
      <c r="Q856" s="83"/>
      <c r="R856" s="83"/>
      <c r="T856" s="4"/>
    </row>
    <row r="857" spans="4:20" ht="14.5">
      <c r="D857" s="43"/>
      <c r="G857" s="83"/>
      <c r="H857" s="83"/>
      <c r="I857" s="83"/>
      <c r="J857" s="83"/>
      <c r="K857" s="83"/>
      <c r="L857" s="83"/>
      <c r="M857" s="83"/>
      <c r="N857" s="83"/>
      <c r="O857" s="83"/>
      <c r="P857" s="83"/>
      <c r="Q857" s="83"/>
      <c r="R857" s="83"/>
      <c r="T857" s="4"/>
    </row>
    <row r="858" spans="4:20" ht="14.5">
      <c r="D858" s="43"/>
      <c r="G858" s="83"/>
      <c r="H858" s="83"/>
      <c r="I858" s="83"/>
      <c r="J858" s="83"/>
      <c r="K858" s="83"/>
      <c r="L858" s="83"/>
      <c r="M858" s="83"/>
      <c r="N858" s="83"/>
      <c r="O858" s="83"/>
      <c r="P858" s="83"/>
      <c r="Q858" s="83"/>
      <c r="R858" s="83"/>
      <c r="T858" s="4"/>
    </row>
    <row r="859" spans="4:20" ht="14.5">
      <c r="D859" s="43"/>
      <c r="G859" s="83"/>
      <c r="H859" s="83"/>
      <c r="I859" s="83"/>
      <c r="J859" s="83"/>
      <c r="K859" s="83"/>
      <c r="L859" s="83"/>
      <c r="M859" s="83"/>
      <c r="N859" s="83"/>
      <c r="O859" s="83"/>
      <c r="P859" s="83"/>
      <c r="Q859" s="83"/>
      <c r="R859" s="83"/>
      <c r="T859" s="4"/>
    </row>
    <row r="860" spans="4:20" ht="14.5">
      <c r="D860" s="43"/>
      <c r="G860" s="83"/>
      <c r="H860" s="83"/>
      <c r="I860" s="83"/>
      <c r="J860" s="83"/>
      <c r="K860" s="83"/>
      <c r="L860" s="83"/>
      <c r="M860" s="83"/>
      <c r="N860" s="83"/>
      <c r="O860" s="83"/>
      <c r="P860" s="83"/>
      <c r="Q860" s="83"/>
      <c r="R860" s="83"/>
      <c r="T860" s="4"/>
    </row>
    <row r="861" spans="4:20" ht="14.5">
      <c r="D861" s="43"/>
      <c r="G861" s="83"/>
      <c r="H861" s="83"/>
      <c r="I861" s="83"/>
      <c r="J861" s="83"/>
      <c r="K861" s="83"/>
      <c r="L861" s="83"/>
      <c r="M861" s="83"/>
      <c r="N861" s="83"/>
      <c r="O861" s="83"/>
      <c r="P861" s="83"/>
      <c r="Q861" s="83"/>
      <c r="R861" s="83"/>
      <c r="T861" s="4"/>
    </row>
    <row r="862" spans="4:20" ht="14.5">
      <c r="D862" s="43"/>
      <c r="G862" s="83"/>
      <c r="H862" s="83"/>
      <c r="I862" s="83"/>
      <c r="J862" s="83"/>
      <c r="K862" s="83"/>
      <c r="L862" s="83"/>
      <c r="M862" s="83"/>
      <c r="N862" s="83"/>
      <c r="O862" s="83"/>
      <c r="P862" s="83"/>
      <c r="Q862" s="83"/>
      <c r="R862" s="83"/>
      <c r="T862" s="4"/>
    </row>
    <row r="863" spans="4:20" ht="14.5">
      <c r="D863" s="43"/>
      <c r="G863" s="83"/>
      <c r="H863" s="83"/>
      <c r="I863" s="83"/>
      <c r="J863" s="83"/>
      <c r="K863" s="83"/>
      <c r="L863" s="83"/>
      <c r="M863" s="83"/>
      <c r="N863" s="83"/>
      <c r="O863" s="83"/>
      <c r="P863" s="83"/>
      <c r="Q863" s="83"/>
      <c r="R863" s="83"/>
      <c r="T863" s="4"/>
    </row>
    <row r="864" spans="4:20" ht="14.5">
      <c r="D864" s="43"/>
      <c r="G864" s="83"/>
      <c r="H864" s="83"/>
      <c r="I864" s="83"/>
      <c r="J864" s="83"/>
      <c r="K864" s="83"/>
      <c r="L864" s="83"/>
      <c r="M864" s="83"/>
      <c r="N864" s="83"/>
      <c r="O864" s="83"/>
      <c r="P864" s="83"/>
      <c r="Q864" s="83"/>
      <c r="R864" s="83"/>
      <c r="T864" s="4"/>
    </row>
    <row r="865" spans="4:20" ht="14.5">
      <c r="D865" s="43"/>
      <c r="G865" s="83"/>
      <c r="H865" s="83"/>
      <c r="I865" s="83"/>
      <c r="J865" s="83"/>
      <c r="K865" s="83"/>
      <c r="L865" s="83"/>
      <c r="M865" s="83"/>
      <c r="N865" s="83"/>
      <c r="O865" s="83"/>
      <c r="P865" s="83"/>
      <c r="Q865" s="83"/>
      <c r="R865" s="83"/>
      <c r="T865" s="4"/>
    </row>
    <row r="866" spans="4:20" ht="14.5">
      <c r="D866" s="43"/>
      <c r="G866" s="83"/>
      <c r="H866" s="83"/>
      <c r="I866" s="83"/>
      <c r="J866" s="83"/>
      <c r="K866" s="83"/>
      <c r="L866" s="83"/>
      <c r="M866" s="83"/>
      <c r="N866" s="83"/>
      <c r="O866" s="83"/>
      <c r="P866" s="83"/>
      <c r="Q866" s="83"/>
      <c r="R866" s="83"/>
      <c r="T866" s="4"/>
    </row>
    <row r="867" spans="4:20" ht="14.5">
      <c r="D867" s="43"/>
      <c r="G867" s="83"/>
      <c r="H867" s="83"/>
      <c r="I867" s="83"/>
      <c r="J867" s="83"/>
      <c r="K867" s="83"/>
      <c r="L867" s="83"/>
      <c r="M867" s="83"/>
      <c r="N867" s="83"/>
      <c r="O867" s="83"/>
      <c r="P867" s="83"/>
      <c r="Q867" s="83"/>
      <c r="R867" s="83"/>
      <c r="T867" s="4"/>
    </row>
    <row r="868" spans="4:20" ht="14.5">
      <c r="D868" s="43"/>
      <c r="G868" s="83"/>
      <c r="H868" s="83"/>
      <c r="I868" s="83"/>
      <c r="J868" s="83"/>
      <c r="K868" s="83"/>
      <c r="L868" s="83"/>
      <c r="M868" s="83"/>
      <c r="N868" s="83"/>
      <c r="O868" s="83"/>
      <c r="P868" s="83"/>
      <c r="Q868" s="83"/>
      <c r="R868" s="83"/>
      <c r="T868" s="4"/>
    </row>
    <row r="869" spans="4:20" ht="14.5">
      <c r="D869" s="43"/>
      <c r="G869" s="83"/>
      <c r="H869" s="83"/>
      <c r="I869" s="83"/>
      <c r="J869" s="83"/>
      <c r="K869" s="83"/>
      <c r="L869" s="83"/>
      <c r="M869" s="83"/>
      <c r="N869" s="83"/>
      <c r="O869" s="83"/>
      <c r="P869" s="83"/>
      <c r="Q869" s="83"/>
      <c r="R869" s="83"/>
      <c r="T869" s="4"/>
    </row>
    <row r="870" spans="4:20" ht="14.5">
      <c r="D870" s="43"/>
      <c r="G870" s="83"/>
      <c r="H870" s="83"/>
      <c r="I870" s="83"/>
      <c r="J870" s="83"/>
      <c r="K870" s="83"/>
      <c r="L870" s="83"/>
      <c r="M870" s="83"/>
      <c r="N870" s="83"/>
      <c r="O870" s="83"/>
      <c r="P870" s="83"/>
      <c r="Q870" s="83"/>
      <c r="R870" s="83"/>
      <c r="T870" s="4"/>
    </row>
    <row r="871" spans="4:20" ht="14.5">
      <c r="D871" s="43"/>
      <c r="G871" s="83"/>
      <c r="H871" s="83"/>
      <c r="I871" s="83"/>
      <c r="J871" s="83"/>
      <c r="K871" s="83"/>
      <c r="L871" s="83"/>
      <c r="M871" s="83"/>
      <c r="N871" s="83"/>
      <c r="O871" s="83"/>
      <c r="P871" s="83"/>
      <c r="Q871" s="83"/>
      <c r="R871" s="83"/>
      <c r="T871" s="4"/>
    </row>
    <row r="872" spans="4:20" ht="14.5">
      <c r="D872" s="43"/>
      <c r="G872" s="83"/>
      <c r="H872" s="83"/>
      <c r="I872" s="83"/>
      <c r="J872" s="83"/>
      <c r="K872" s="83"/>
      <c r="L872" s="83"/>
      <c r="M872" s="83"/>
      <c r="N872" s="83"/>
      <c r="O872" s="83"/>
      <c r="P872" s="83"/>
      <c r="Q872" s="83"/>
      <c r="R872" s="83"/>
      <c r="T872" s="4"/>
    </row>
    <row r="873" spans="4:20" ht="14.5">
      <c r="D873" s="43"/>
      <c r="G873" s="83"/>
      <c r="H873" s="83"/>
      <c r="I873" s="83"/>
      <c r="J873" s="83"/>
      <c r="K873" s="83"/>
      <c r="L873" s="83"/>
      <c r="M873" s="83"/>
      <c r="N873" s="83"/>
      <c r="O873" s="83"/>
      <c r="P873" s="83"/>
      <c r="Q873" s="83"/>
      <c r="R873" s="83"/>
      <c r="T873" s="4"/>
    </row>
    <row r="874" spans="4:20" ht="14.5">
      <c r="D874" s="43"/>
      <c r="G874" s="83"/>
      <c r="H874" s="83"/>
      <c r="I874" s="83"/>
      <c r="J874" s="83"/>
      <c r="K874" s="83"/>
      <c r="L874" s="83"/>
      <c r="M874" s="83"/>
      <c r="N874" s="83"/>
      <c r="O874" s="83"/>
      <c r="P874" s="83"/>
      <c r="Q874" s="83"/>
      <c r="R874" s="83"/>
      <c r="T874" s="4"/>
    </row>
    <row r="875" spans="4:20" ht="14.5">
      <c r="D875" s="43"/>
      <c r="G875" s="83"/>
      <c r="H875" s="83"/>
      <c r="I875" s="83"/>
      <c r="J875" s="83"/>
      <c r="K875" s="83"/>
      <c r="L875" s="83"/>
      <c r="M875" s="83"/>
      <c r="N875" s="83"/>
      <c r="O875" s="83"/>
      <c r="P875" s="83"/>
      <c r="Q875" s="83"/>
      <c r="R875" s="83"/>
      <c r="T875" s="4"/>
    </row>
    <row r="876" spans="4:20" ht="14.5">
      <c r="D876" s="43"/>
      <c r="G876" s="83"/>
      <c r="H876" s="83"/>
      <c r="I876" s="83"/>
      <c r="J876" s="83"/>
      <c r="K876" s="83"/>
      <c r="L876" s="83"/>
      <c r="M876" s="83"/>
      <c r="N876" s="83"/>
      <c r="O876" s="83"/>
      <c r="P876" s="83"/>
      <c r="Q876" s="83"/>
      <c r="R876" s="83"/>
      <c r="T876" s="4"/>
    </row>
    <row r="877" spans="4:20" ht="14.5">
      <c r="D877" s="43"/>
      <c r="G877" s="83"/>
      <c r="H877" s="83"/>
      <c r="I877" s="83"/>
      <c r="J877" s="83"/>
      <c r="K877" s="83"/>
      <c r="L877" s="83"/>
      <c r="M877" s="83"/>
      <c r="N877" s="83"/>
      <c r="O877" s="83"/>
      <c r="P877" s="83"/>
      <c r="Q877" s="83"/>
      <c r="R877" s="83"/>
      <c r="T877" s="4"/>
    </row>
    <row r="878" spans="4:20" ht="14.5">
      <c r="D878" s="43"/>
      <c r="G878" s="83"/>
      <c r="H878" s="83"/>
      <c r="I878" s="83"/>
      <c r="J878" s="83"/>
      <c r="K878" s="83"/>
      <c r="L878" s="83"/>
      <c r="M878" s="83"/>
      <c r="N878" s="83"/>
      <c r="O878" s="83"/>
      <c r="P878" s="83"/>
      <c r="Q878" s="83"/>
      <c r="R878" s="83"/>
      <c r="T878" s="4"/>
    </row>
    <row r="879" spans="4:20" ht="14.5">
      <c r="D879" s="43"/>
      <c r="G879" s="83"/>
      <c r="H879" s="83"/>
      <c r="I879" s="83"/>
      <c r="J879" s="83"/>
      <c r="K879" s="83"/>
      <c r="L879" s="83"/>
      <c r="M879" s="83"/>
      <c r="N879" s="83"/>
      <c r="O879" s="83"/>
      <c r="P879" s="83"/>
      <c r="Q879" s="83"/>
      <c r="R879" s="83"/>
      <c r="T879" s="4"/>
    </row>
    <row r="880" spans="4:20" ht="14.5">
      <c r="D880" s="43"/>
      <c r="G880" s="83"/>
      <c r="H880" s="83"/>
      <c r="I880" s="83"/>
      <c r="J880" s="83"/>
      <c r="K880" s="83"/>
      <c r="L880" s="83"/>
      <c r="M880" s="83"/>
      <c r="N880" s="83"/>
      <c r="O880" s="83"/>
      <c r="P880" s="83"/>
      <c r="Q880" s="83"/>
      <c r="R880" s="83"/>
      <c r="T880" s="4"/>
    </row>
    <row r="881" spans="4:20" ht="14.5">
      <c r="D881" s="43"/>
      <c r="G881" s="83"/>
      <c r="H881" s="83"/>
      <c r="I881" s="83"/>
      <c r="J881" s="83"/>
      <c r="K881" s="83"/>
      <c r="L881" s="83"/>
      <c r="M881" s="83"/>
      <c r="N881" s="83"/>
      <c r="O881" s="83"/>
      <c r="P881" s="83"/>
      <c r="Q881" s="83"/>
      <c r="R881" s="83"/>
      <c r="T881" s="4"/>
    </row>
    <row r="882" spans="4:20" ht="14.5">
      <c r="D882" s="43"/>
      <c r="G882" s="83"/>
      <c r="H882" s="83"/>
      <c r="I882" s="83"/>
      <c r="J882" s="83"/>
      <c r="K882" s="83"/>
      <c r="L882" s="83"/>
      <c r="M882" s="83"/>
      <c r="N882" s="83"/>
      <c r="O882" s="83"/>
      <c r="P882" s="83"/>
      <c r="Q882" s="83"/>
      <c r="R882" s="83"/>
      <c r="T882" s="4"/>
    </row>
    <row r="883" spans="4:20" ht="14.5">
      <c r="D883" s="43"/>
      <c r="G883" s="83"/>
      <c r="H883" s="83"/>
      <c r="I883" s="83"/>
      <c r="J883" s="83"/>
      <c r="K883" s="83"/>
      <c r="L883" s="83"/>
      <c r="M883" s="83"/>
      <c r="N883" s="83"/>
      <c r="O883" s="83"/>
      <c r="P883" s="83"/>
      <c r="Q883" s="83"/>
      <c r="R883" s="83"/>
      <c r="T883" s="4"/>
    </row>
    <row r="884" spans="4:20" ht="14.5">
      <c r="D884" s="43"/>
      <c r="G884" s="83"/>
      <c r="H884" s="83"/>
      <c r="I884" s="83"/>
      <c r="J884" s="83"/>
      <c r="K884" s="83"/>
      <c r="L884" s="83"/>
      <c r="M884" s="83"/>
      <c r="N884" s="83"/>
      <c r="O884" s="83"/>
      <c r="P884" s="83"/>
      <c r="Q884" s="83"/>
      <c r="R884" s="83"/>
      <c r="T884" s="4"/>
    </row>
    <row r="885" spans="4:20" ht="14.5">
      <c r="D885" s="43"/>
      <c r="G885" s="83"/>
      <c r="H885" s="83"/>
      <c r="I885" s="83"/>
      <c r="J885" s="83"/>
      <c r="K885" s="83"/>
      <c r="L885" s="83"/>
      <c r="M885" s="83"/>
      <c r="N885" s="83"/>
      <c r="O885" s="83"/>
      <c r="P885" s="83"/>
      <c r="Q885" s="83"/>
      <c r="R885" s="83"/>
      <c r="T885" s="4"/>
    </row>
    <row r="886" spans="4:20" ht="14.5">
      <c r="D886" s="43"/>
      <c r="G886" s="83"/>
      <c r="H886" s="83"/>
      <c r="I886" s="83"/>
      <c r="J886" s="83"/>
      <c r="K886" s="83"/>
      <c r="L886" s="83"/>
      <c r="M886" s="83"/>
      <c r="N886" s="83"/>
      <c r="O886" s="83"/>
      <c r="P886" s="83"/>
      <c r="Q886" s="83"/>
      <c r="R886" s="83"/>
      <c r="T886" s="4"/>
    </row>
    <row r="887" spans="4:20" ht="14.5">
      <c r="D887" s="43"/>
      <c r="G887" s="83"/>
      <c r="H887" s="83"/>
      <c r="I887" s="83"/>
      <c r="J887" s="83"/>
      <c r="K887" s="83"/>
      <c r="L887" s="83"/>
      <c r="M887" s="83"/>
      <c r="N887" s="83"/>
      <c r="O887" s="83"/>
      <c r="P887" s="83"/>
      <c r="Q887" s="83"/>
      <c r="R887" s="83"/>
      <c r="T887" s="4"/>
    </row>
    <row r="888" spans="4:20" ht="14.5">
      <c r="D888" s="43"/>
      <c r="G888" s="83"/>
      <c r="H888" s="83"/>
      <c r="I888" s="83"/>
      <c r="J888" s="83"/>
      <c r="K888" s="83"/>
      <c r="L888" s="83"/>
      <c r="M888" s="83"/>
      <c r="N888" s="83"/>
      <c r="O888" s="83"/>
      <c r="P888" s="83"/>
      <c r="Q888" s="83"/>
      <c r="R888" s="83"/>
      <c r="T888" s="4"/>
    </row>
    <row r="889" spans="4:20" ht="14.5">
      <c r="D889" s="43"/>
      <c r="G889" s="83"/>
      <c r="H889" s="83"/>
      <c r="I889" s="83"/>
      <c r="J889" s="83"/>
      <c r="K889" s="83"/>
      <c r="L889" s="83"/>
      <c r="M889" s="83"/>
      <c r="N889" s="83"/>
      <c r="O889" s="83"/>
      <c r="P889" s="83"/>
      <c r="Q889" s="83"/>
      <c r="R889" s="83"/>
      <c r="T889" s="4"/>
    </row>
    <row r="890" spans="4:20" ht="14.5">
      <c r="D890" s="43"/>
      <c r="G890" s="83"/>
      <c r="H890" s="83"/>
      <c r="I890" s="83"/>
      <c r="J890" s="83"/>
      <c r="K890" s="83"/>
      <c r="L890" s="83"/>
      <c r="M890" s="83"/>
      <c r="N890" s="83"/>
      <c r="O890" s="83"/>
      <c r="P890" s="83"/>
      <c r="Q890" s="83"/>
      <c r="R890" s="83"/>
      <c r="T890" s="4"/>
    </row>
    <row r="891" spans="4:20" ht="14.5">
      <c r="D891" s="43"/>
      <c r="G891" s="83"/>
      <c r="H891" s="83"/>
      <c r="I891" s="83"/>
      <c r="J891" s="83"/>
      <c r="K891" s="83"/>
      <c r="L891" s="83"/>
      <c r="M891" s="83"/>
      <c r="N891" s="83"/>
      <c r="O891" s="83"/>
      <c r="P891" s="83"/>
      <c r="Q891" s="83"/>
      <c r="R891" s="83"/>
      <c r="T891" s="4"/>
    </row>
    <row r="892" spans="4:20" ht="14.5">
      <c r="D892" s="43"/>
      <c r="G892" s="83"/>
      <c r="H892" s="83"/>
      <c r="I892" s="83"/>
      <c r="J892" s="83"/>
      <c r="K892" s="83"/>
      <c r="L892" s="83"/>
      <c r="M892" s="83"/>
      <c r="N892" s="83"/>
      <c r="O892" s="83"/>
      <c r="P892" s="83"/>
      <c r="Q892" s="83"/>
      <c r="R892" s="83"/>
      <c r="T892" s="4"/>
    </row>
    <row r="893" spans="4:20" ht="14.5">
      <c r="D893" s="43"/>
      <c r="G893" s="83"/>
      <c r="H893" s="83"/>
      <c r="I893" s="83"/>
      <c r="J893" s="83"/>
      <c r="K893" s="83"/>
      <c r="L893" s="83"/>
      <c r="M893" s="83"/>
      <c r="N893" s="83"/>
      <c r="O893" s="83"/>
      <c r="P893" s="83"/>
      <c r="Q893" s="83"/>
      <c r="R893" s="83"/>
      <c r="T893" s="4"/>
    </row>
    <row r="894" spans="4:20" ht="14.5">
      <c r="D894" s="43"/>
      <c r="G894" s="83"/>
      <c r="H894" s="83"/>
      <c r="I894" s="83"/>
      <c r="J894" s="83"/>
      <c r="K894" s="83"/>
      <c r="L894" s="83"/>
      <c r="M894" s="83"/>
      <c r="N894" s="83"/>
      <c r="O894" s="83"/>
      <c r="P894" s="83"/>
      <c r="Q894" s="83"/>
      <c r="R894" s="83"/>
      <c r="T894" s="4"/>
    </row>
    <row r="895" spans="4:20" ht="14.5">
      <c r="D895" s="43"/>
      <c r="G895" s="83"/>
      <c r="H895" s="83"/>
      <c r="I895" s="83"/>
      <c r="J895" s="83"/>
      <c r="K895" s="83"/>
      <c r="L895" s="83"/>
      <c r="M895" s="83"/>
      <c r="N895" s="83"/>
      <c r="O895" s="83"/>
      <c r="P895" s="83"/>
      <c r="Q895" s="83"/>
      <c r="R895" s="83"/>
      <c r="T895" s="4"/>
    </row>
    <row r="896" spans="4:20" ht="14.5">
      <c r="D896" s="43"/>
      <c r="G896" s="83"/>
      <c r="H896" s="83"/>
      <c r="I896" s="83"/>
      <c r="J896" s="83"/>
      <c r="K896" s="83"/>
      <c r="L896" s="83"/>
      <c r="M896" s="83"/>
      <c r="N896" s="83"/>
      <c r="O896" s="83"/>
      <c r="P896" s="83"/>
      <c r="Q896" s="83"/>
      <c r="R896" s="83"/>
      <c r="T896" s="4"/>
    </row>
    <row r="897" spans="4:20" ht="14.5">
      <c r="D897" s="43"/>
      <c r="G897" s="83"/>
      <c r="H897" s="83"/>
      <c r="I897" s="83"/>
      <c r="J897" s="83"/>
      <c r="K897" s="83"/>
      <c r="L897" s="83"/>
      <c r="M897" s="83"/>
      <c r="N897" s="83"/>
      <c r="O897" s="83"/>
      <c r="P897" s="83"/>
      <c r="Q897" s="83"/>
      <c r="R897" s="83"/>
      <c r="T897" s="4"/>
    </row>
    <row r="898" spans="4:20" ht="14.5">
      <c r="D898" s="43"/>
      <c r="G898" s="83"/>
      <c r="H898" s="83"/>
      <c r="I898" s="83"/>
      <c r="J898" s="83"/>
      <c r="K898" s="83"/>
      <c r="L898" s="83"/>
      <c r="M898" s="83"/>
      <c r="N898" s="83"/>
      <c r="O898" s="83"/>
      <c r="P898" s="83"/>
      <c r="Q898" s="83"/>
      <c r="R898" s="83"/>
      <c r="T898" s="4"/>
    </row>
    <row r="899" spans="4:20" ht="14.5">
      <c r="D899" s="43"/>
      <c r="G899" s="83"/>
      <c r="H899" s="83"/>
      <c r="I899" s="83"/>
      <c r="J899" s="83"/>
      <c r="K899" s="83"/>
      <c r="L899" s="83"/>
      <c r="M899" s="83"/>
      <c r="N899" s="83"/>
      <c r="O899" s="83"/>
      <c r="P899" s="83"/>
      <c r="Q899" s="83"/>
      <c r="R899" s="83"/>
      <c r="T899" s="4"/>
    </row>
    <row r="900" spans="4:20" ht="14.5">
      <c r="D900" s="43"/>
      <c r="G900" s="83"/>
      <c r="H900" s="83"/>
      <c r="I900" s="83"/>
      <c r="J900" s="83"/>
      <c r="K900" s="83"/>
      <c r="L900" s="83"/>
      <c r="M900" s="83"/>
      <c r="N900" s="83"/>
      <c r="O900" s="83"/>
      <c r="P900" s="83"/>
      <c r="Q900" s="83"/>
      <c r="R900" s="83"/>
      <c r="T900" s="4"/>
    </row>
    <row r="901" spans="4:20" ht="14.5">
      <c r="D901" s="43"/>
      <c r="G901" s="83"/>
      <c r="H901" s="83"/>
      <c r="I901" s="83"/>
      <c r="J901" s="83"/>
      <c r="K901" s="83"/>
      <c r="L901" s="83"/>
      <c r="M901" s="83"/>
      <c r="N901" s="83"/>
      <c r="O901" s="83"/>
      <c r="P901" s="83"/>
      <c r="Q901" s="83"/>
      <c r="R901" s="83"/>
      <c r="T901" s="4"/>
    </row>
    <row r="902" spans="4:20" ht="14.5">
      <c r="D902" s="43"/>
      <c r="G902" s="83"/>
      <c r="H902" s="83"/>
      <c r="I902" s="83"/>
      <c r="J902" s="83"/>
      <c r="K902" s="83"/>
      <c r="L902" s="83"/>
      <c r="M902" s="83"/>
      <c r="N902" s="83"/>
      <c r="O902" s="83"/>
      <c r="P902" s="83"/>
      <c r="Q902" s="83"/>
      <c r="R902" s="83"/>
      <c r="T902" s="4"/>
    </row>
    <row r="903" spans="4:20" ht="14.5">
      <c r="D903" s="43"/>
      <c r="G903" s="83"/>
      <c r="H903" s="83"/>
      <c r="I903" s="83"/>
      <c r="J903" s="83"/>
      <c r="K903" s="83"/>
      <c r="L903" s="83"/>
      <c r="M903" s="83"/>
      <c r="N903" s="83"/>
      <c r="O903" s="83"/>
      <c r="P903" s="83"/>
      <c r="Q903" s="83"/>
      <c r="R903" s="83"/>
      <c r="T903" s="4"/>
    </row>
    <row r="904" spans="4:20" ht="14.5">
      <c r="D904" s="43"/>
      <c r="G904" s="83"/>
      <c r="H904" s="83"/>
      <c r="I904" s="83"/>
      <c r="J904" s="83"/>
      <c r="K904" s="83"/>
      <c r="L904" s="83"/>
      <c r="M904" s="83"/>
      <c r="N904" s="83"/>
      <c r="O904" s="83"/>
      <c r="P904" s="83"/>
      <c r="Q904" s="83"/>
      <c r="R904" s="83"/>
      <c r="T904" s="4"/>
    </row>
    <row r="905" spans="4:20" ht="14.5">
      <c r="D905" s="43"/>
      <c r="G905" s="83"/>
      <c r="H905" s="83"/>
      <c r="I905" s="83"/>
      <c r="J905" s="83"/>
      <c r="K905" s="83"/>
      <c r="L905" s="83"/>
      <c r="M905" s="83"/>
      <c r="N905" s="83"/>
      <c r="O905" s="83"/>
      <c r="P905" s="83"/>
      <c r="Q905" s="83"/>
      <c r="R905" s="83"/>
      <c r="T905" s="4"/>
    </row>
    <row r="906" spans="4:20" ht="14.5">
      <c r="D906" s="43"/>
      <c r="G906" s="83"/>
      <c r="H906" s="83"/>
      <c r="I906" s="83"/>
      <c r="J906" s="83"/>
      <c r="K906" s="83"/>
      <c r="L906" s="83"/>
      <c r="M906" s="83"/>
      <c r="N906" s="83"/>
      <c r="O906" s="83"/>
      <c r="P906" s="83"/>
      <c r="Q906" s="83"/>
      <c r="R906" s="83"/>
      <c r="T906" s="4"/>
    </row>
    <row r="907" spans="4:20" ht="14.5">
      <c r="D907" s="43"/>
      <c r="G907" s="83"/>
      <c r="H907" s="83"/>
      <c r="I907" s="83"/>
      <c r="J907" s="83"/>
      <c r="K907" s="83"/>
      <c r="L907" s="83"/>
      <c r="M907" s="83"/>
      <c r="N907" s="83"/>
      <c r="O907" s="83"/>
      <c r="P907" s="83"/>
      <c r="Q907" s="83"/>
      <c r="R907" s="83"/>
      <c r="T907" s="4"/>
    </row>
    <row r="908" spans="4:20" ht="14.5">
      <c r="D908" s="43"/>
      <c r="G908" s="83"/>
      <c r="H908" s="83"/>
      <c r="I908" s="83"/>
      <c r="J908" s="83"/>
      <c r="K908" s="83"/>
      <c r="L908" s="83"/>
      <c r="M908" s="83"/>
      <c r="N908" s="83"/>
      <c r="O908" s="83"/>
      <c r="P908" s="83"/>
      <c r="Q908" s="83"/>
      <c r="R908" s="83"/>
      <c r="T908" s="4"/>
    </row>
    <row r="909" spans="4:20" ht="14.5">
      <c r="D909" s="43"/>
      <c r="G909" s="83"/>
      <c r="H909" s="83"/>
      <c r="I909" s="83"/>
      <c r="J909" s="83"/>
      <c r="K909" s="83"/>
      <c r="L909" s="83"/>
      <c r="M909" s="83"/>
      <c r="N909" s="83"/>
      <c r="O909" s="83"/>
      <c r="P909" s="83"/>
      <c r="Q909" s="83"/>
      <c r="R909" s="83"/>
      <c r="T909" s="4"/>
    </row>
    <row r="910" spans="4:20" ht="14.5">
      <c r="D910" s="43"/>
      <c r="G910" s="83"/>
      <c r="H910" s="83"/>
      <c r="I910" s="83"/>
      <c r="J910" s="83"/>
      <c r="K910" s="83"/>
      <c r="L910" s="83"/>
      <c r="M910" s="83"/>
      <c r="N910" s="83"/>
      <c r="O910" s="83"/>
      <c r="P910" s="83"/>
      <c r="Q910" s="83"/>
      <c r="R910" s="83"/>
      <c r="T910" s="4"/>
    </row>
    <row r="911" spans="4:20" ht="14.5">
      <c r="D911" s="43"/>
      <c r="G911" s="83"/>
      <c r="H911" s="83"/>
      <c r="I911" s="83"/>
      <c r="J911" s="83"/>
      <c r="K911" s="83"/>
      <c r="L911" s="83"/>
      <c r="M911" s="83"/>
      <c r="N911" s="83"/>
      <c r="O911" s="83"/>
      <c r="P911" s="83"/>
      <c r="Q911" s="83"/>
      <c r="R911" s="83"/>
      <c r="T911" s="4"/>
    </row>
    <row r="912" spans="4:20" ht="14.5">
      <c r="D912" s="43"/>
      <c r="G912" s="83"/>
      <c r="H912" s="83"/>
      <c r="I912" s="83"/>
      <c r="J912" s="83"/>
      <c r="K912" s="83"/>
      <c r="L912" s="83"/>
      <c r="M912" s="83"/>
      <c r="N912" s="83"/>
      <c r="O912" s="83"/>
      <c r="P912" s="83"/>
      <c r="Q912" s="83"/>
      <c r="R912" s="83"/>
      <c r="T912" s="4"/>
    </row>
    <row r="913" spans="4:20" ht="14.5">
      <c r="D913" s="43"/>
      <c r="G913" s="83"/>
      <c r="H913" s="83"/>
      <c r="I913" s="83"/>
      <c r="J913" s="83"/>
      <c r="K913" s="83"/>
      <c r="L913" s="83"/>
      <c r="M913" s="83"/>
      <c r="N913" s="83"/>
      <c r="O913" s="83"/>
      <c r="P913" s="83"/>
      <c r="Q913" s="83"/>
      <c r="R913" s="83"/>
      <c r="T913" s="4"/>
    </row>
    <row r="914" spans="4:20" ht="14.5">
      <c r="D914" s="43"/>
      <c r="G914" s="83"/>
      <c r="H914" s="83"/>
      <c r="I914" s="83"/>
      <c r="J914" s="83"/>
      <c r="K914" s="83"/>
      <c r="L914" s="83"/>
      <c r="M914" s="83"/>
      <c r="N914" s="83"/>
      <c r="O914" s="83"/>
      <c r="P914" s="83"/>
      <c r="Q914" s="83"/>
      <c r="R914" s="83"/>
      <c r="T914" s="4"/>
    </row>
    <row r="915" spans="4:20" ht="14.5">
      <c r="D915" s="43"/>
      <c r="G915" s="83"/>
      <c r="H915" s="83"/>
      <c r="I915" s="83"/>
      <c r="J915" s="83"/>
      <c r="K915" s="83"/>
      <c r="L915" s="83"/>
      <c r="M915" s="83"/>
      <c r="N915" s="83"/>
      <c r="O915" s="83"/>
      <c r="P915" s="83"/>
      <c r="Q915" s="83"/>
      <c r="R915" s="83"/>
      <c r="T915" s="4"/>
    </row>
    <row r="916" spans="4:20" ht="14.5">
      <c r="D916" s="43"/>
      <c r="G916" s="83"/>
      <c r="H916" s="83"/>
      <c r="I916" s="83"/>
      <c r="J916" s="83"/>
      <c r="K916" s="83"/>
      <c r="L916" s="83"/>
      <c r="M916" s="83"/>
      <c r="N916" s="83"/>
      <c r="O916" s="83"/>
      <c r="P916" s="83"/>
      <c r="Q916" s="83"/>
      <c r="R916" s="83"/>
      <c r="T916" s="4"/>
    </row>
    <row r="917" spans="4:20" ht="14.5">
      <c r="D917" s="43"/>
      <c r="G917" s="83"/>
      <c r="H917" s="83"/>
      <c r="I917" s="83"/>
      <c r="J917" s="83"/>
      <c r="K917" s="83"/>
      <c r="L917" s="83"/>
      <c r="M917" s="83"/>
      <c r="N917" s="83"/>
      <c r="O917" s="83"/>
      <c r="P917" s="83"/>
      <c r="Q917" s="83"/>
      <c r="R917" s="83"/>
      <c r="T917" s="4"/>
    </row>
    <row r="918" spans="4:20" ht="14.5">
      <c r="D918" s="43"/>
      <c r="G918" s="83"/>
      <c r="H918" s="83"/>
      <c r="I918" s="83"/>
      <c r="J918" s="83"/>
      <c r="K918" s="83"/>
      <c r="L918" s="83"/>
      <c r="M918" s="83"/>
      <c r="N918" s="83"/>
      <c r="O918" s="83"/>
      <c r="P918" s="83"/>
      <c r="Q918" s="83"/>
      <c r="R918" s="83"/>
      <c r="T918" s="4"/>
    </row>
    <row r="919" spans="4:20" ht="14.5">
      <c r="D919" s="43"/>
      <c r="G919" s="83"/>
      <c r="H919" s="83"/>
      <c r="I919" s="83"/>
      <c r="J919" s="83"/>
      <c r="K919" s="83"/>
      <c r="L919" s="83"/>
      <c r="M919" s="83"/>
      <c r="N919" s="83"/>
      <c r="O919" s="83"/>
      <c r="P919" s="83"/>
      <c r="Q919" s="83"/>
      <c r="R919" s="83"/>
      <c r="T919" s="4"/>
    </row>
    <row r="920" spans="4:20" ht="14.5">
      <c r="D920" s="43"/>
      <c r="G920" s="83"/>
      <c r="H920" s="83"/>
      <c r="I920" s="83"/>
      <c r="J920" s="83"/>
      <c r="K920" s="83"/>
      <c r="L920" s="83"/>
      <c r="M920" s="83"/>
      <c r="N920" s="83"/>
      <c r="O920" s="83"/>
      <c r="P920" s="83"/>
      <c r="Q920" s="83"/>
      <c r="R920" s="83"/>
      <c r="T920" s="4"/>
    </row>
    <row r="921" spans="4:20" ht="14.5">
      <c r="D921" s="43"/>
      <c r="G921" s="83"/>
      <c r="H921" s="83"/>
      <c r="I921" s="83"/>
      <c r="J921" s="83"/>
      <c r="K921" s="83"/>
      <c r="L921" s="83"/>
      <c r="M921" s="83"/>
      <c r="N921" s="83"/>
      <c r="O921" s="83"/>
      <c r="P921" s="83"/>
      <c r="Q921" s="83"/>
      <c r="R921" s="83"/>
      <c r="T921" s="4"/>
    </row>
    <row r="922" spans="4:20" ht="14.5">
      <c r="D922" s="43"/>
      <c r="G922" s="83"/>
      <c r="H922" s="83"/>
      <c r="I922" s="83"/>
      <c r="J922" s="83"/>
      <c r="K922" s="83"/>
      <c r="L922" s="83"/>
      <c r="M922" s="83"/>
      <c r="N922" s="83"/>
      <c r="O922" s="83"/>
      <c r="P922" s="83"/>
      <c r="Q922" s="83"/>
      <c r="R922" s="83"/>
      <c r="T922" s="4"/>
    </row>
    <row r="923" spans="4:20" ht="14.5">
      <c r="D923" s="43"/>
      <c r="G923" s="83"/>
      <c r="H923" s="83"/>
      <c r="I923" s="83"/>
      <c r="J923" s="83"/>
      <c r="K923" s="83"/>
      <c r="L923" s="83"/>
      <c r="M923" s="83"/>
      <c r="N923" s="83"/>
      <c r="O923" s="83"/>
      <c r="P923" s="83"/>
      <c r="Q923" s="83"/>
      <c r="R923" s="83"/>
      <c r="T923" s="4"/>
    </row>
    <row r="924" spans="4:20" ht="14.5">
      <c r="D924" s="43"/>
      <c r="G924" s="83"/>
      <c r="H924" s="83"/>
      <c r="I924" s="83"/>
      <c r="J924" s="83"/>
      <c r="K924" s="83"/>
      <c r="L924" s="83"/>
      <c r="M924" s="83"/>
      <c r="N924" s="83"/>
      <c r="O924" s="83"/>
      <c r="P924" s="83"/>
      <c r="Q924" s="83"/>
      <c r="R924" s="83"/>
      <c r="T924" s="4"/>
    </row>
    <row r="925" spans="4:20" ht="14.5">
      <c r="D925" s="43"/>
      <c r="G925" s="83"/>
      <c r="H925" s="83"/>
      <c r="I925" s="83"/>
      <c r="J925" s="83"/>
      <c r="K925" s="83"/>
      <c r="L925" s="83"/>
      <c r="M925" s="83"/>
      <c r="N925" s="83"/>
      <c r="O925" s="83"/>
      <c r="P925" s="83"/>
      <c r="Q925" s="83"/>
      <c r="R925" s="83"/>
      <c r="T925" s="4"/>
    </row>
    <row r="926" spans="4:20" ht="14.5">
      <c r="D926" s="43"/>
      <c r="G926" s="83"/>
      <c r="H926" s="83"/>
      <c r="I926" s="83"/>
      <c r="J926" s="83"/>
      <c r="K926" s="83"/>
      <c r="L926" s="83"/>
      <c r="M926" s="83"/>
      <c r="N926" s="83"/>
      <c r="O926" s="83"/>
      <c r="P926" s="83"/>
      <c r="Q926" s="83"/>
      <c r="R926" s="83"/>
      <c r="T926" s="4"/>
    </row>
    <row r="927" spans="4:20" ht="14.5">
      <c r="D927" s="43"/>
      <c r="G927" s="83"/>
      <c r="H927" s="83"/>
      <c r="I927" s="83"/>
      <c r="J927" s="83"/>
      <c r="K927" s="83"/>
      <c r="L927" s="83"/>
      <c r="M927" s="83"/>
      <c r="N927" s="83"/>
      <c r="O927" s="83"/>
      <c r="P927" s="83"/>
      <c r="Q927" s="83"/>
      <c r="R927" s="83"/>
      <c r="T927" s="4"/>
    </row>
    <row r="928" spans="4:20" ht="14.5">
      <c r="D928" s="43"/>
      <c r="G928" s="83"/>
      <c r="H928" s="83"/>
      <c r="I928" s="83"/>
      <c r="J928" s="83"/>
      <c r="K928" s="83"/>
      <c r="L928" s="83"/>
      <c r="M928" s="83"/>
      <c r="N928" s="83"/>
      <c r="O928" s="83"/>
      <c r="P928" s="83"/>
      <c r="Q928" s="83"/>
      <c r="R928" s="83"/>
      <c r="T928" s="4"/>
    </row>
    <row r="929" spans="4:20" ht="14.5">
      <c r="D929" s="43"/>
      <c r="G929" s="83"/>
      <c r="H929" s="83"/>
      <c r="I929" s="83"/>
      <c r="J929" s="83"/>
      <c r="K929" s="83"/>
      <c r="L929" s="83"/>
      <c r="M929" s="83"/>
      <c r="N929" s="83"/>
      <c r="O929" s="83"/>
      <c r="P929" s="83"/>
      <c r="Q929" s="83"/>
      <c r="R929" s="83"/>
      <c r="T929" s="4"/>
    </row>
    <row r="930" spans="4:20" ht="14.5">
      <c r="D930" s="43"/>
      <c r="G930" s="83"/>
      <c r="H930" s="83"/>
      <c r="I930" s="83"/>
      <c r="J930" s="83"/>
      <c r="K930" s="83"/>
      <c r="L930" s="83"/>
      <c r="M930" s="83"/>
      <c r="N930" s="83"/>
      <c r="O930" s="83"/>
      <c r="P930" s="83"/>
      <c r="Q930" s="83"/>
      <c r="R930" s="83"/>
      <c r="T930" s="4"/>
    </row>
    <row r="931" spans="4:20" ht="14.5">
      <c r="D931" s="43"/>
      <c r="G931" s="83"/>
      <c r="H931" s="83"/>
      <c r="I931" s="83"/>
      <c r="J931" s="83"/>
      <c r="K931" s="83"/>
      <c r="L931" s="83"/>
      <c r="M931" s="83"/>
      <c r="N931" s="83"/>
      <c r="O931" s="83"/>
      <c r="P931" s="83"/>
      <c r="Q931" s="83"/>
      <c r="R931" s="83"/>
      <c r="T931" s="4"/>
    </row>
    <row r="932" spans="4:20" ht="14.5">
      <c r="D932" s="43"/>
      <c r="G932" s="83"/>
      <c r="H932" s="83"/>
      <c r="I932" s="83"/>
      <c r="J932" s="83"/>
      <c r="K932" s="83"/>
      <c r="L932" s="83"/>
      <c r="M932" s="83"/>
      <c r="N932" s="83"/>
      <c r="O932" s="83"/>
      <c r="P932" s="83"/>
      <c r="Q932" s="83"/>
      <c r="R932" s="83"/>
      <c r="T932" s="4"/>
    </row>
    <row r="933" spans="4:20" ht="14.5">
      <c r="D933" s="43"/>
      <c r="G933" s="83"/>
      <c r="H933" s="83"/>
      <c r="I933" s="83"/>
      <c r="J933" s="83"/>
      <c r="K933" s="83"/>
      <c r="L933" s="83"/>
      <c r="M933" s="83"/>
      <c r="N933" s="83"/>
      <c r="O933" s="83"/>
      <c r="P933" s="83"/>
      <c r="Q933" s="83"/>
      <c r="R933" s="83"/>
      <c r="T933" s="4"/>
    </row>
    <row r="934" spans="4:20" ht="14.5">
      <c r="D934" s="43"/>
      <c r="G934" s="83"/>
      <c r="H934" s="83"/>
      <c r="I934" s="83"/>
      <c r="J934" s="83"/>
      <c r="K934" s="83"/>
      <c r="L934" s="83"/>
      <c r="M934" s="83"/>
      <c r="N934" s="83"/>
      <c r="O934" s="83"/>
      <c r="P934" s="83"/>
      <c r="Q934" s="83"/>
      <c r="R934" s="83"/>
      <c r="T934" s="4"/>
    </row>
    <row r="935" spans="4:20" ht="14.5">
      <c r="D935" s="43"/>
      <c r="G935" s="83"/>
      <c r="H935" s="83"/>
      <c r="I935" s="83"/>
      <c r="J935" s="83"/>
      <c r="K935" s="83"/>
      <c r="L935" s="83"/>
      <c r="M935" s="83"/>
      <c r="N935" s="83"/>
      <c r="O935" s="83"/>
      <c r="P935" s="83"/>
      <c r="Q935" s="83"/>
      <c r="R935" s="83"/>
      <c r="T935" s="4"/>
    </row>
    <row r="936" spans="4:20" ht="14.5">
      <c r="D936" s="43"/>
      <c r="T936" s="4"/>
    </row>
    <row r="937" spans="4:20" ht="14.5">
      <c r="D937" s="43"/>
      <c r="T937" s="4"/>
    </row>
    <row r="938" spans="4:20" ht="14.5">
      <c r="D938" s="43"/>
      <c r="T938" s="4"/>
    </row>
    <row r="939" spans="4:20" ht="14.5">
      <c r="D939" s="43"/>
      <c r="T939" s="4"/>
    </row>
    <row r="940" spans="4:20" ht="14.5">
      <c r="D940" s="43"/>
      <c r="T940" s="4"/>
    </row>
    <row r="941" spans="4:20" ht="14.5">
      <c r="D941" s="43"/>
      <c r="T941" s="4"/>
    </row>
    <row r="942" spans="4:20" ht="14.5">
      <c r="D942" s="43"/>
      <c r="T942" s="4"/>
    </row>
    <row r="943" spans="4:20" ht="14.5">
      <c r="D943" s="43"/>
      <c r="T943" s="4"/>
    </row>
    <row r="944" spans="4:20" ht="14.5">
      <c r="D944" s="43"/>
      <c r="T944" s="4"/>
    </row>
    <row r="945" spans="4:20" ht="14.5">
      <c r="D945" s="43"/>
      <c r="T945" s="4"/>
    </row>
    <row r="946" spans="4:20" ht="14.5">
      <c r="D946" s="43"/>
      <c r="T946" s="4"/>
    </row>
    <row r="947" spans="4:20" ht="14.5">
      <c r="D947" s="43"/>
      <c r="T947" s="4"/>
    </row>
    <row r="948" spans="4:20" ht="14.5">
      <c r="D948" s="43"/>
      <c r="T948" s="4"/>
    </row>
    <row r="949" spans="4:20" ht="14.5">
      <c r="D949" s="43"/>
      <c r="T949" s="4"/>
    </row>
    <row r="950" spans="4:20" ht="14.5">
      <c r="D950" s="43"/>
      <c r="T950" s="4"/>
    </row>
    <row r="951" spans="4:20" ht="14.5">
      <c r="D951" s="43"/>
      <c r="T951" s="4"/>
    </row>
    <row r="952" spans="4:20" ht="14.5">
      <c r="D952" s="43"/>
      <c r="T952" s="4"/>
    </row>
    <row r="953" spans="4:20" ht="14.5">
      <c r="D953" s="43"/>
      <c r="T953" s="4"/>
    </row>
    <row r="954" spans="4:20" ht="14.5">
      <c r="D954" s="43"/>
      <c r="T954" s="4"/>
    </row>
    <row r="955" spans="4:20" ht="14.5">
      <c r="D955" s="43"/>
      <c r="T955" s="4"/>
    </row>
    <row r="956" spans="4:20" ht="14.5">
      <c r="D956" s="43"/>
      <c r="T956" s="4"/>
    </row>
    <row r="957" spans="4:20" ht="14.5">
      <c r="D957" s="43"/>
      <c r="T957" s="4"/>
    </row>
    <row r="958" spans="4:20" ht="14.5">
      <c r="D958" s="43"/>
      <c r="T958" s="4"/>
    </row>
    <row r="959" spans="4:20" ht="14.5">
      <c r="D959" s="43"/>
      <c r="T959" s="4"/>
    </row>
    <row r="960" spans="4:20" ht="14.5">
      <c r="D960" s="43"/>
      <c r="T960" s="4"/>
    </row>
    <row r="961" spans="4:20" ht="14.5">
      <c r="D961" s="43"/>
      <c r="T961" s="4"/>
    </row>
    <row r="962" spans="4:20" ht="14.5">
      <c r="D962" s="43"/>
      <c r="T962" s="4"/>
    </row>
    <row r="963" spans="4:20" ht="14.5">
      <c r="D963" s="43"/>
      <c r="T963" s="4"/>
    </row>
    <row r="964" spans="4:20" ht="14.5">
      <c r="D964" s="43"/>
      <c r="T964" s="4"/>
    </row>
    <row r="965" spans="4:20" ht="14.5">
      <c r="D965" s="43"/>
      <c r="T965" s="4"/>
    </row>
    <row r="966" spans="4:20" ht="14.5">
      <c r="D966" s="43"/>
      <c r="T966" s="4"/>
    </row>
    <row r="967" spans="4:20" ht="14.5">
      <c r="D967" s="43"/>
      <c r="T967" s="4"/>
    </row>
    <row r="968" spans="4:20" ht="14.5">
      <c r="D968" s="43"/>
      <c r="T968" s="4"/>
    </row>
    <row r="969" spans="4:20" ht="14.5">
      <c r="D969" s="43"/>
      <c r="T969" s="4"/>
    </row>
    <row r="970" spans="4:20" ht="14.5">
      <c r="D970" s="43"/>
      <c r="T970" s="4"/>
    </row>
    <row r="971" spans="4:20" ht="14.5">
      <c r="D971" s="43"/>
      <c r="T971" s="4"/>
    </row>
    <row r="972" spans="4:20" ht="14.5">
      <c r="D972" s="43"/>
      <c r="T972" s="4"/>
    </row>
    <row r="973" spans="4:20" ht="14.5">
      <c r="D973" s="43"/>
      <c r="T973" s="4"/>
    </row>
    <row r="974" spans="4:20" ht="14.5">
      <c r="D974" s="43"/>
      <c r="T974" s="4"/>
    </row>
    <row r="975" spans="4:20" ht="14.5">
      <c r="D975" s="43"/>
      <c r="T975" s="4"/>
    </row>
    <row r="976" spans="4:20" ht="14.5">
      <c r="D976" s="43"/>
      <c r="T976" s="4"/>
    </row>
    <row r="977" spans="4:20" ht="14.5">
      <c r="D977" s="43"/>
      <c r="T977" s="4"/>
    </row>
    <row r="978" spans="4:20" ht="14.5">
      <c r="D978" s="43"/>
      <c r="T978" s="4"/>
    </row>
    <row r="979" spans="4:20" ht="14.5">
      <c r="D979" s="43"/>
      <c r="T979" s="4"/>
    </row>
    <row r="980" spans="4:20" ht="14.5">
      <c r="D980" s="43"/>
      <c r="T980" s="4"/>
    </row>
    <row r="981" spans="4:20" ht="14.5">
      <c r="D981" s="43"/>
      <c r="T981" s="4"/>
    </row>
    <row r="982" spans="4:20" ht="14.5">
      <c r="D982" s="43"/>
      <c r="T982" s="4"/>
    </row>
    <row r="983" spans="4:20" ht="14.5">
      <c r="D983" s="43"/>
      <c r="T983" s="4"/>
    </row>
    <row r="984" spans="4:20" ht="14.5">
      <c r="D984" s="43"/>
      <c r="T984" s="4"/>
    </row>
    <row r="985" spans="4:20" ht="14.5">
      <c r="D985" s="43"/>
      <c r="T985" s="4"/>
    </row>
    <row r="986" spans="4:20" ht="14.5">
      <c r="D986" s="43"/>
      <c r="T986" s="4"/>
    </row>
    <row r="987" spans="4:20" ht="14.5">
      <c r="D987" s="43"/>
      <c r="T987" s="4"/>
    </row>
    <row r="988" spans="4:20" ht="14.5">
      <c r="D988" s="43"/>
      <c r="T988" s="4"/>
    </row>
    <row r="989" spans="4:20" ht="14.5">
      <c r="D989" s="43"/>
      <c r="T989" s="4"/>
    </row>
    <row r="990" spans="4:20" ht="14.5">
      <c r="D990" s="43"/>
      <c r="T990" s="4"/>
    </row>
    <row r="991" spans="4:20" ht="14.5">
      <c r="D991" s="43"/>
      <c r="T991" s="4"/>
    </row>
    <row r="992" spans="4:20" ht="14.5">
      <c r="D992" s="43"/>
      <c r="T992" s="4"/>
    </row>
    <row r="993" spans="4:20" ht="14.5">
      <c r="D993" s="43"/>
      <c r="T993" s="4"/>
    </row>
    <row r="994" spans="4:20" ht="14.5">
      <c r="D994" s="43"/>
      <c r="T994" s="4"/>
    </row>
    <row r="995" spans="4:20" ht="14.5">
      <c r="D995" s="43"/>
      <c r="T995" s="4"/>
    </row>
    <row r="996" spans="4:20" ht="14.5">
      <c r="D996" s="43"/>
      <c r="T996" s="4"/>
    </row>
    <row r="997" spans="4:20" ht="14.5">
      <c r="D997" s="43"/>
      <c r="T997" s="4"/>
    </row>
    <row r="998" spans="4:20" ht="14.5">
      <c r="D998" s="43"/>
      <c r="T998" s="4"/>
    </row>
    <row r="999" spans="4:20" ht="14.5">
      <c r="D999" s="43"/>
      <c r="T999" s="4"/>
    </row>
    <row r="1000" spans="4:20" ht="14.5">
      <c r="D1000" s="43"/>
      <c r="T1000" s="4"/>
    </row>
    <row r="1001" spans="4:20" ht="14.5">
      <c r="D1001" s="43"/>
      <c r="T1001" s="4"/>
    </row>
  </sheetData>
  <mergeCells count="29">
    <mergeCell ref="A30:AA30"/>
    <mergeCell ref="A31:AA31"/>
    <mergeCell ref="A32:AA32"/>
    <mergeCell ref="Z17:AA17"/>
    <mergeCell ref="G18:I18"/>
    <mergeCell ref="J18:L18"/>
    <mergeCell ref="M18:O18"/>
    <mergeCell ref="P18:R18"/>
    <mergeCell ref="W18:W19"/>
    <mergeCell ref="X18:X19"/>
    <mergeCell ref="Y18:Y19"/>
    <mergeCell ref="Z18:Z19"/>
    <mergeCell ref="AA18:AA19"/>
    <mergeCell ref="F17:F19"/>
    <mergeCell ref="G17:R17"/>
    <mergeCell ref="S17:S19"/>
    <mergeCell ref="U17:U19"/>
    <mergeCell ref="V17:V19"/>
    <mergeCell ref="W17:Y17"/>
    <mergeCell ref="A1:Y1"/>
    <mergeCell ref="A2:Y2"/>
    <mergeCell ref="A4:Y4"/>
    <mergeCell ref="A5:Y5"/>
    <mergeCell ref="B6:J6"/>
    <mergeCell ref="A17:A19"/>
    <mergeCell ref="B17:B19"/>
    <mergeCell ref="C17:C19"/>
    <mergeCell ref="D17:D19"/>
    <mergeCell ref="E17:E19"/>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000"/>
  <sheetViews>
    <sheetView zoomScale="60" zoomScaleNormal="60" workbookViewId="0">
      <selection activeCell="C22" sqref="C22"/>
    </sheetView>
  </sheetViews>
  <sheetFormatPr baseColWidth="10" defaultColWidth="14.453125" defaultRowHeight="15" customHeight="1" outlineLevelCol="1"/>
  <cols>
    <col min="1" max="1" width="30.26953125" style="32" customWidth="1"/>
    <col min="2" max="2" width="46.26953125" style="32" customWidth="1"/>
    <col min="3" max="3" width="12.7265625" style="32" customWidth="1"/>
    <col min="4" max="4" width="19.54296875" style="32" customWidth="1"/>
    <col min="5" max="5" width="16" style="32" customWidth="1"/>
    <col min="6" max="6" width="12.7265625" style="32" customWidth="1"/>
    <col min="7" max="18" width="6.453125" style="32" hidden="1" customWidth="1"/>
    <col min="19" max="19" width="23.453125" style="32" customWidth="1"/>
    <col min="20" max="20" width="26.453125" style="32" customWidth="1"/>
    <col min="21" max="21" width="20.26953125" style="32" customWidth="1" outlineLevel="1"/>
    <col min="22" max="22" width="32.453125" style="32" customWidth="1" outlineLevel="1"/>
    <col min="23" max="23" width="47.08984375" style="32" hidden="1" customWidth="1" outlineLevel="1"/>
    <col min="24" max="24" width="28" style="32" hidden="1" customWidth="1" outlineLevel="1"/>
    <col min="25" max="25" width="19.26953125" style="32" hidden="1" customWidth="1" outlineLevel="1"/>
    <col min="26" max="26" width="21.08984375" style="32" hidden="1" customWidth="1" collapsed="1"/>
    <col min="27" max="28" width="21.08984375" style="32" customWidth="1"/>
    <col min="29" max="16384" width="14.453125" style="32"/>
  </cols>
  <sheetData>
    <row r="1" spans="1:28" ht="22.5" customHeight="1">
      <c r="A1" s="147" t="s">
        <v>0</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row>
    <row r="2" spans="1:28" ht="14.25" customHeight="1">
      <c r="A2" s="159" t="s">
        <v>1</v>
      </c>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row>
    <row r="3" spans="1:28" ht="14.25" customHeight="1">
      <c r="A3" s="14"/>
      <c r="B3" s="14"/>
      <c r="C3" s="161"/>
      <c r="D3" s="14"/>
      <c r="E3" s="14"/>
      <c r="F3" s="14"/>
      <c r="G3" s="14"/>
      <c r="H3" s="14"/>
      <c r="I3" s="14"/>
      <c r="J3" s="14"/>
      <c r="K3" s="14"/>
      <c r="L3" s="14"/>
      <c r="M3" s="14"/>
      <c r="N3" s="14"/>
      <c r="O3" s="14"/>
      <c r="P3" s="14"/>
      <c r="Q3" s="14"/>
      <c r="R3" s="14"/>
      <c r="S3" s="14"/>
      <c r="T3" s="14"/>
      <c r="U3" s="14"/>
      <c r="V3" s="14"/>
      <c r="W3" s="15"/>
      <c r="X3" s="15"/>
      <c r="Y3" s="15"/>
    </row>
    <row r="4" spans="1:28" ht="18" customHeight="1">
      <c r="A4" s="148" t="s">
        <v>84</v>
      </c>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row>
    <row r="5" spans="1:28" ht="20.25" customHeight="1">
      <c r="A5" s="148" t="s">
        <v>64</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row>
    <row r="6" spans="1:28" ht="16.5" customHeight="1">
      <c r="A6" s="16" t="s">
        <v>65</v>
      </c>
      <c r="B6" s="160" t="s">
        <v>555</v>
      </c>
      <c r="C6" s="107"/>
      <c r="D6" s="107"/>
      <c r="E6" s="107"/>
      <c r="F6" s="107"/>
      <c r="G6" s="107"/>
      <c r="H6" s="107"/>
      <c r="I6" s="107"/>
      <c r="J6" s="107"/>
      <c r="K6" s="17"/>
      <c r="L6" s="17"/>
      <c r="M6" s="17"/>
      <c r="N6" s="17"/>
      <c r="O6" s="17"/>
      <c r="P6" s="17"/>
      <c r="Q6" s="17"/>
      <c r="R6" s="17"/>
      <c r="S6" s="1"/>
      <c r="T6" s="1"/>
      <c r="U6" s="1"/>
      <c r="V6" s="1"/>
      <c r="W6" s="1"/>
      <c r="X6" s="1"/>
      <c r="Y6" s="1"/>
    </row>
    <row r="7" spans="1:28" ht="14.25" customHeight="1">
      <c r="A7" s="16"/>
      <c r="B7" s="18"/>
      <c r="C7" s="449"/>
      <c r="D7" s="18"/>
      <c r="E7" s="18"/>
      <c r="F7" s="18"/>
      <c r="G7" s="18"/>
      <c r="H7" s="19"/>
      <c r="I7" s="18"/>
      <c r="J7" s="18"/>
      <c r="K7" s="17"/>
      <c r="L7" s="17"/>
      <c r="M7" s="17"/>
      <c r="N7" s="17"/>
      <c r="O7" s="17"/>
      <c r="P7" s="17"/>
      <c r="Q7" s="17"/>
      <c r="R7" s="17"/>
      <c r="S7" s="1"/>
      <c r="T7" s="1"/>
      <c r="U7" s="1"/>
      <c r="V7" s="1"/>
      <c r="W7" s="1"/>
      <c r="X7" s="1"/>
      <c r="Y7" s="1"/>
    </row>
    <row r="8" spans="1:28" ht="14.25" customHeight="1">
      <c r="A8" s="16" t="s">
        <v>66</v>
      </c>
      <c r="B8" s="20" t="s">
        <v>2</v>
      </c>
      <c r="C8" s="450"/>
      <c r="D8" s="20"/>
      <c r="E8" s="20"/>
      <c r="F8" s="20"/>
      <c r="G8" s="20"/>
      <c r="H8" s="20"/>
      <c r="I8" s="20"/>
      <c r="J8" s="20"/>
      <c r="K8" s="17"/>
      <c r="L8" s="17"/>
      <c r="M8" s="17"/>
      <c r="N8" s="17"/>
      <c r="O8" s="17"/>
      <c r="P8" s="17"/>
      <c r="Q8" s="17"/>
      <c r="R8" s="17"/>
      <c r="S8" s="1"/>
      <c r="T8" s="1"/>
      <c r="U8" s="1"/>
      <c r="V8" s="1"/>
      <c r="W8" s="1"/>
      <c r="X8" s="1"/>
      <c r="Y8" s="1"/>
    </row>
    <row r="9" spans="1:28" ht="14.25" customHeight="1">
      <c r="A9" s="16" t="s">
        <v>67</v>
      </c>
      <c r="B9" s="20" t="s">
        <v>3</v>
      </c>
      <c r="C9" s="450"/>
      <c r="D9" s="20"/>
      <c r="E9" s="20"/>
      <c r="F9" s="20"/>
      <c r="G9" s="20"/>
      <c r="H9" s="20"/>
      <c r="I9" s="20"/>
      <c r="J9" s="20"/>
      <c r="K9" s="1"/>
      <c r="L9" s="1"/>
      <c r="M9" s="17"/>
      <c r="N9" s="17"/>
      <c r="O9" s="17"/>
      <c r="P9" s="17"/>
      <c r="Q9" s="17"/>
      <c r="R9" s="17"/>
      <c r="S9" s="1"/>
      <c r="T9" s="1"/>
      <c r="U9" s="1"/>
      <c r="V9" s="1"/>
      <c r="W9" s="1"/>
      <c r="X9" s="1"/>
      <c r="Y9" s="1"/>
    </row>
    <row r="10" spans="1:28" ht="19.5" customHeight="1">
      <c r="A10" s="16" t="s">
        <v>68</v>
      </c>
      <c r="B10" s="20" t="s">
        <v>4</v>
      </c>
      <c r="C10" s="450"/>
      <c r="D10" s="20"/>
      <c r="E10" s="20"/>
      <c r="F10" s="20"/>
      <c r="G10" s="20"/>
      <c r="H10" s="20"/>
      <c r="I10" s="20"/>
      <c r="J10" s="20"/>
      <c r="K10" s="17"/>
      <c r="L10" s="17"/>
      <c r="M10" s="17"/>
      <c r="N10" s="17"/>
      <c r="O10" s="17"/>
      <c r="P10" s="17"/>
      <c r="Q10" s="17"/>
      <c r="R10" s="17"/>
      <c r="S10" s="1"/>
      <c r="T10" s="1"/>
      <c r="U10" s="1"/>
      <c r="V10" s="1"/>
      <c r="W10" s="1"/>
      <c r="X10" s="1"/>
      <c r="Y10" s="1"/>
    </row>
    <row r="11" spans="1:28" ht="13.5" customHeight="1">
      <c r="A11" s="16"/>
      <c r="B11" s="18"/>
      <c r="C11" s="449"/>
      <c r="D11" s="18"/>
      <c r="E11" s="18"/>
      <c r="F11" s="18"/>
      <c r="G11" s="18"/>
      <c r="H11" s="19"/>
      <c r="I11" s="18"/>
      <c r="J11" s="18"/>
      <c r="K11" s="17"/>
      <c r="L11" s="17"/>
      <c r="M11" s="17"/>
      <c r="N11" s="17"/>
      <c r="O11" s="17"/>
      <c r="P11" s="17"/>
      <c r="Q11" s="17"/>
      <c r="R11" s="17"/>
      <c r="S11" s="1"/>
      <c r="T11" s="1"/>
      <c r="U11" s="1"/>
      <c r="V11" s="1"/>
      <c r="W11" s="1"/>
      <c r="X11" s="1"/>
      <c r="Y11" s="1"/>
    </row>
    <row r="12" spans="1:28" ht="14.25" customHeight="1">
      <c r="A12" s="16" t="s">
        <v>69</v>
      </c>
      <c r="B12" s="21" t="s">
        <v>556</v>
      </c>
      <c r="C12" s="451"/>
      <c r="D12" s="22"/>
      <c r="E12" s="22"/>
      <c r="F12" s="22"/>
      <c r="G12" s="22"/>
      <c r="H12" s="22"/>
      <c r="I12" s="22"/>
      <c r="J12" s="22"/>
      <c r="K12" s="17"/>
      <c r="L12" s="17"/>
      <c r="M12" s="17"/>
      <c r="N12" s="17"/>
      <c r="O12" s="17"/>
      <c r="P12" s="17"/>
      <c r="Q12" s="17"/>
      <c r="R12" s="17"/>
      <c r="S12" s="2"/>
      <c r="T12" s="2"/>
      <c r="U12" s="2"/>
      <c r="V12" s="2"/>
      <c r="W12" s="23"/>
      <c r="X12" s="23"/>
      <c r="Y12" s="23"/>
    </row>
    <row r="13" spans="1:28" ht="14.25" customHeight="1">
      <c r="A13" s="16" t="s">
        <v>70</v>
      </c>
      <c r="B13" s="21" t="s">
        <v>557</v>
      </c>
      <c r="C13" s="452"/>
      <c r="D13" s="24"/>
      <c r="E13" s="24"/>
      <c r="F13" s="24"/>
      <c r="G13" s="24"/>
      <c r="H13" s="24"/>
      <c r="I13" s="24"/>
      <c r="J13" s="24"/>
      <c r="K13" s="17"/>
      <c r="L13" s="17"/>
      <c r="M13" s="17"/>
      <c r="N13" s="17"/>
      <c r="O13" s="17"/>
      <c r="P13" s="17"/>
      <c r="Q13" s="17"/>
      <c r="R13" s="17"/>
      <c r="S13" s="1"/>
      <c r="T13" s="1"/>
      <c r="U13" s="1"/>
      <c r="V13" s="1"/>
      <c r="W13" s="1"/>
      <c r="X13" s="1"/>
      <c r="Y13" s="1"/>
    </row>
    <row r="14" spans="1:28" ht="14.25" customHeight="1">
      <c r="C14" s="41"/>
      <c r="G14" s="83"/>
      <c r="H14" s="83"/>
      <c r="I14" s="83"/>
      <c r="J14" s="83"/>
      <c r="K14" s="83"/>
      <c r="L14" s="83"/>
      <c r="M14" s="83"/>
      <c r="N14" s="83"/>
      <c r="O14" s="83"/>
      <c r="P14" s="83"/>
      <c r="Q14" s="83"/>
      <c r="R14" s="83"/>
    </row>
    <row r="15" spans="1:28" ht="14.25" customHeight="1">
      <c r="A15" s="142" t="s">
        <v>5</v>
      </c>
      <c r="B15" s="142" t="s">
        <v>6</v>
      </c>
      <c r="C15" s="143" t="s">
        <v>7</v>
      </c>
      <c r="D15" s="143" t="s">
        <v>85</v>
      </c>
      <c r="E15" s="143" t="s">
        <v>82</v>
      </c>
      <c r="F15" s="143" t="s">
        <v>83</v>
      </c>
      <c r="G15" s="134" t="s">
        <v>71</v>
      </c>
      <c r="H15" s="135"/>
      <c r="I15" s="135"/>
      <c r="J15" s="135"/>
      <c r="K15" s="135"/>
      <c r="L15" s="135"/>
      <c r="M15" s="135"/>
      <c r="N15" s="135"/>
      <c r="O15" s="135"/>
      <c r="P15" s="135"/>
      <c r="Q15" s="135"/>
      <c r="R15" s="136"/>
      <c r="S15" s="143" t="s">
        <v>8</v>
      </c>
      <c r="T15" s="142" t="s">
        <v>78</v>
      </c>
      <c r="U15" s="143" t="s">
        <v>72</v>
      </c>
      <c r="V15" s="150" t="s">
        <v>9</v>
      </c>
      <c r="W15" s="134" t="s">
        <v>73</v>
      </c>
      <c r="X15" s="135"/>
      <c r="Y15" s="136"/>
      <c r="Z15" s="134" t="s">
        <v>88</v>
      </c>
      <c r="AA15" s="135"/>
      <c r="AB15" s="136"/>
    </row>
    <row r="16" spans="1:28" ht="14.25" customHeight="1">
      <c r="A16" s="140"/>
      <c r="B16" s="140"/>
      <c r="C16" s="140"/>
      <c r="D16" s="140"/>
      <c r="E16" s="140"/>
      <c r="F16" s="140"/>
      <c r="G16" s="134" t="s">
        <v>74</v>
      </c>
      <c r="H16" s="135"/>
      <c r="I16" s="136"/>
      <c r="J16" s="134" t="s">
        <v>75</v>
      </c>
      <c r="K16" s="135"/>
      <c r="L16" s="136"/>
      <c r="M16" s="134" t="s">
        <v>76</v>
      </c>
      <c r="N16" s="135"/>
      <c r="O16" s="136"/>
      <c r="P16" s="134" t="s">
        <v>77</v>
      </c>
      <c r="Q16" s="135"/>
      <c r="R16" s="136"/>
      <c r="S16" s="140"/>
      <c r="T16" s="453"/>
      <c r="U16" s="140"/>
      <c r="V16" s="151"/>
      <c r="W16" s="144" t="s">
        <v>79</v>
      </c>
      <c r="X16" s="144" t="s">
        <v>80</v>
      </c>
      <c r="Y16" s="144" t="s">
        <v>81</v>
      </c>
      <c r="Z16" s="144" t="s">
        <v>79</v>
      </c>
      <c r="AA16" s="144" t="s">
        <v>80</v>
      </c>
      <c r="AB16" s="144" t="s">
        <v>81</v>
      </c>
    </row>
    <row r="17" spans="1:28" ht="14.25" customHeight="1">
      <c r="A17" s="162"/>
      <c r="B17" s="162"/>
      <c r="C17" s="140"/>
      <c r="D17" s="162"/>
      <c r="E17" s="162"/>
      <c r="F17" s="162"/>
      <c r="G17" s="55" t="s">
        <v>10</v>
      </c>
      <c r="H17" s="55" t="s">
        <v>11</v>
      </c>
      <c r="I17" s="55" t="s">
        <v>12</v>
      </c>
      <c r="J17" s="55" t="s">
        <v>13</v>
      </c>
      <c r="K17" s="55" t="s">
        <v>12</v>
      </c>
      <c r="L17" s="55" t="s">
        <v>14</v>
      </c>
      <c r="M17" s="55" t="s">
        <v>14</v>
      </c>
      <c r="N17" s="55" t="s">
        <v>13</v>
      </c>
      <c r="O17" s="55" t="s">
        <v>15</v>
      </c>
      <c r="P17" s="55" t="s">
        <v>16</v>
      </c>
      <c r="Q17" s="55" t="s">
        <v>17</v>
      </c>
      <c r="R17" s="55" t="s">
        <v>18</v>
      </c>
      <c r="S17" s="162"/>
      <c r="T17" s="453"/>
      <c r="U17" s="140"/>
      <c r="V17" s="151"/>
      <c r="W17" s="162"/>
      <c r="X17" s="140"/>
      <c r="Y17" s="140"/>
      <c r="Z17" s="162"/>
      <c r="AA17" s="140"/>
      <c r="AB17" s="140"/>
    </row>
    <row r="18" spans="1:28" ht="89" customHeight="1">
      <c r="A18" s="84" t="s">
        <v>558</v>
      </c>
      <c r="B18" s="454" t="s">
        <v>559</v>
      </c>
      <c r="C18" s="86" t="s">
        <v>560</v>
      </c>
      <c r="D18" s="455" t="s">
        <v>561</v>
      </c>
      <c r="E18" s="166">
        <v>61</v>
      </c>
      <c r="F18" s="166">
        <v>65</v>
      </c>
      <c r="G18" s="166">
        <v>5</v>
      </c>
      <c r="H18" s="166">
        <v>5</v>
      </c>
      <c r="I18" s="166">
        <v>10</v>
      </c>
      <c r="J18" s="166">
        <v>9</v>
      </c>
      <c r="K18" s="166">
        <v>9</v>
      </c>
      <c r="L18" s="166">
        <v>8</v>
      </c>
      <c r="M18" s="166">
        <v>6</v>
      </c>
      <c r="N18" s="166">
        <v>5</v>
      </c>
      <c r="O18" s="166">
        <v>4</v>
      </c>
      <c r="P18" s="166">
        <v>2</v>
      </c>
      <c r="Q18" s="166">
        <v>1</v>
      </c>
      <c r="R18" s="166">
        <v>1</v>
      </c>
      <c r="S18" s="456" t="s">
        <v>562</v>
      </c>
      <c r="T18" s="125" t="s">
        <v>563</v>
      </c>
      <c r="U18" s="125" t="s">
        <v>564</v>
      </c>
      <c r="V18" s="125" t="s">
        <v>565</v>
      </c>
      <c r="W18" s="457" t="s">
        <v>566</v>
      </c>
      <c r="X18" s="458" t="s">
        <v>567</v>
      </c>
      <c r="Y18" s="459"/>
      <c r="Z18" s="460"/>
      <c r="AA18" s="461" t="s">
        <v>109</v>
      </c>
      <c r="AB18" s="460"/>
    </row>
    <row r="19" spans="1:28" ht="85" customHeight="1">
      <c r="A19" s="90" t="s">
        <v>568</v>
      </c>
      <c r="B19" s="454" t="s">
        <v>569</v>
      </c>
      <c r="C19" s="86" t="s">
        <v>560</v>
      </c>
      <c r="D19" s="455" t="s">
        <v>570</v>
      </c>
      <c r="E19" s="88">
        <v>584</v>
      </c>
      <c r="F19" s="88">
        <v>685</v>
      </c>
      <c r="G19" s="88">
        <v>40</v>
      </c>
      <c r="H19" s="88">
        <v>50</v>
      </c>
      <c r="I19" s="88">
        <v>65</v>
      </c>
      <c r="J19" s="88">
        <v>75</v>
      </c>
      <c r="K19" s="88">
        <v>65</v>
      </c>
      <c r="L19" s="88">
        <v>60</v>
      </c>
      <c r="M19" s="88">
        <v>70</v>
      </c>
      <c r="N19" s="88">
        <v>60</v>
      </c>
      <c r="O19" s="88">
        <v>75</v>
      </c>
      <c r="P19" s="88">
        <v>55</v>
      </c>
      <c r="Q19" s="88">
        <v>40</v>
      </c>
      <c r="R19" s="88">
        <v>30</v>
      </c>
      <c r="S19" s="462" t="s">
        <v>571</v>
      </c>
      <c r="T19" s="111"/>
      <c r="U19" s="111"/>
      <c r="V19" s="111"/>
      <c r="W19" s="463" t="s">
        <v>572</v>
      </c>
      <c r="X19" s="458" t="s">
        <v>573</v>
      </c>
      <c r="Y19" s="459">
        <v>72511436.399999991</v>
      </c>
      <c r="Z19" s="460"/>
      <c r="AA19" s="461" t="s">
        <v>109</v>
      </c>
      <c r="AB19" s="460"/>
    </row>
    <row r="20" spans="1:28" ht="120" customHeight="1">
      <c r="A20" s="90" t="s">
        <v>574</v>
      </c>
      <c r="B20" s="454" t="s">
        <v>575</v>
      </c>
      <c r="C20" s="86" t="s">
        <v>560</v>
      </c>
      <c r="D20" s="455" t="s">
        <v>576</v>
      </c>
      <c r="E20" s="88">
        <v>60</v>
      </c>
      <c r="F20" s="166">
        <v>80</v>
      </c>
      <c r="G20" s="166">
        <v>4</v>
      </c>
      <c r="H20" s="166">
        <v>5</v>
      </c>
      <c r="I20" s="166">
        <v>6</v>
      </c>
      <c r="J20" s="166">
        <v>8</v>
      </c>
      <c r="K20" s="166">
        <v>7</v>
      </c>
      <c r="L20" s="166">
        <v>8</v>
      </c>
      <c r="M20" s="166">
        <v>10</v>
      </c>
      <c r="N20" s="166">
        <v>7</v>
      </c>
      <c r="O20" s="166">
        <v>8</v>
      </c>
      <c r="P20" s="166">
        <v>8</v>
      </c>
      <c r="Q20" s="166">
        <v>5</v>
      </c>
      <c r="R20" s="166">
        <v>4</v>
      </c>
      <c r="S20" s="462" t="s">
        <v>577</v>
      </c>
      <c r="T20" s="111"/>
      <c r="U20" s="111"/>
      <c r="V20" s="111"/>
      <c r="W20" s="463" t="s">
        <v>578</v>
      </c>
      <c r="X20" s="458" t="s">
        <v>579</v>
      </c>
      <c r="Y20" s="459"/>
      <c r="Z20" s="464"/>
      <c r="AA20" s="461" t="s">
        <v>109</v>
      </c>
      <c r="AB20" s="464"/>
    </row>
    <row r="21" spans="1:28" ht="81.5" customHeight="1">
      <c r="A21" s="90" t="s">
        <v>580</v>
      </c>
      <c r="B21" s="454" t="s">
        <v>581</v>
      </c>
      <c r="C21" s="86" t="s">
        <v>560</v>
      </c>
      <c r="D21" s="455" t="s">
        <v>582</v>
      </c>
      <c r="E21" s="88">
        <v>98</v>
      </c>
      <c r="F21" s="88">
        <v>110</v>
      </c>
      <c r="G21" s="88">
        <v>7</v>
      </c>
      <c r="H21" s="88">
        <v>8</v>
      </c>
      <c r="I21" s="88">
        <v>8</v>
      </c>
      <c r="J21" s="88">
        <v>10</v>
      </c>
      <c r="K21" s="88">
        <v>11</v>
      </c>
      <c r="L21" s="88">
        <v>8</v>
      </c>
      <c r="M21" s="88">
        <v>10</v>
      </c>
      <c r="N21" s="88">
        <v>13</v>
      </c>
      <c r="O21" s="88">
        <v>10</v>
      </c>
      <c r="P21" s="88">
        <v>12</v>
      </c>
      <c r="Q21" s="88">
        <v>7</v>
      </c>
      <c r="R21" s="88">
        <v>6</v>
      </c>
      <c r="S21" s="462" t="s">
        <v>583</v>
      </c>
      <c r="T21" s="111"/>
      <c r="U21" s="125" t="s">
        <v>564</v>
      </c>
      <c r="V21" s="111"/>
      <c r="W21" s="463" t="s">
        <v>584</v>
      </c>
      <c r="X21" s="96" t="s">
        <v>585</v>
      </c>
      <c r="Y21" s="459">
        <v>7258287.3865000159</v>
      </c>
      <c r="Z21" s="460"/>
      <c r="AA21" s="461" t="s">
        <v>109</v>
      </c>
      <c r="AB21" s="460"/>
    </row>
    <row r="22" spans="1:28" ht="107.25" customHeight="1">
      <c r="A22" s="90" t="s">
        <v>586</v>
      </c>
      <c r="B22" s="454" t="s">
        <v>587</v>
      </c>
      <c r="C22" s="86" t="s">
        <v>560</v>
      </c>
      <c r="D22" s="455" t="s">
        <v>588</v>
      </c>
      <c r="E22" s="88">
        <v>29</v>
      </c>
      <c r="F22" s="88">
        <v>35</v>
      </c>
      <c r="G22" s="166">
        <v>2</v>
      </c>
      <c r="H22" s="166">
        <v>3</v>
      </c>
      <c r="I22" s="166">
        <v>3</v>
      </c>
      <c r="J22" s="166">
        <v>3</v>
      </c>
      <c r="K22" s="166">
        <v>3</v>
      </c>
      <c r="L22" s="166">
        <v>3</v>
      </c>
      <c r="M22" s="166">
        <v>4</v>
      </c>
      <c r="N22" s="166">
        <v>3</v>
      </c>
      <c r="O22" s="166">
        <v>3</v>
      </c>
      <c r="P22" s="166">
        <v>3</v>
      </c>
      <c r="Q22" s="166">
        <v>3</v>
      </c>
      <c r="R22" s="166">
        <v>2</v>
      </c>
      <c r="S22" s="462" t="s">
        <v>589</v>
      </c>
      <c r="T22" s="111"/>
      <c r="U22" s="111"/>
      <c r="V22" s="111"/>
      <c r="W22" s="457" t="s">
        <v>590</v>
      </c>
      <c r="X22" s="96" t="s">
        <v>591</v>
      </c>
      <c r="Y22" s="459"/>
      <c r="Z22" s="460"/>
      <c r="AA22" s="461" t="s">
        <v>109</v>
      </c>
      <c r="AB22" s="460"/>
    </row>
    <row r="23" spans="1:28" ht="69.5" customHeight="1">
      <c r="A23" s="90" t="s">
        <v>592</v>
      </c>
      <c r="B23" s="454" t="s">
        <v>593</v>
      </c>
      <c r="C23" s="86" t="s">
        <v>560</v>
      </c>
      <c r="D23" s="455" t="s">
        <v>594</v>
      </c>
      <c r="E23" s="88">
        <v>4</v>
      </c>
      <c r="F23" s="88">
        <v>4</v>
      </c>
      <c r="G23" s="88"/>
      <c r="H23" s="88"/>
      <c r="I23" s="88">
        <v>1</v>
      </c>
      <c r="J23" s="88"/>
      <c r="K23" s="88"/>
      <c r="L23" s="88">
        <v>1</v>
      </c>
      <c r="M23" s="88"/>
      <c r="N23" s="88"/>
      <c r="O23" s="88">
        <v>1</v>
      </c>
      <c r="P23" s="88"/>
      <c r="Q23" s="88"/>
      <c r="R23" s="88">
        <v>1</v>
      </c>
      <c r="S23" s="462" t="s">
        <v>595</v>
      </c>
      <c r="T23" s="111"/>
      <c r="U23" s="111"/>
      <c r="V23" s="111"/>
      <c r="W23" s="463" t="s">
        <v>596</v>
      </c>
      <c r="X23" s="458" t="s">
        <v>597</v>
      </c>
      <c r="Y23" s="459">
        <v>7938936.7206999995</v>
      </c>
      <c r="Z23" s="460"/>
      <c r="AA23" s="461" t="s">
        <v>109</v>
      </c>
      <c r="AB23" s="460"/>
    </row>
    <row r="24" spans="1:28" ht="109.5" customHeight="1">
      <c r="A24" s="90" t="s">
        <v>598</v>
      </c>
      <c r="B24" s="454" t="s">
        <v>599</v>
      </c>
      <c r="C24" s="86" t="s">
        <v>560</v>
      </c>
      <c r="D24" s="455" t="s">
        <v>600</v>
      </c>
      <c r="E24" s="88">
        <v>4</v>
      </c>
      <c r="F24" s="88">
        <v>4</v>
      </c>
      <c r="G24" s="88">
        <v>1</v>
      </c>
      <c r="H24" s="88"/>
      <c r="I24" s="88"/>
      <c r="J24" s="88">
        <v>1</v>
      </c>
      <c r="K24" s="88"/>
      <c r="L24" s="88"/>
      <c r="M24" s="88">
        <v>1</v>
      </c>
      <c r="N24" s="88"/>
      <c r="O24" s="88"/>
      <c r="P24" s="88">
        <v>1</v>
      </c>
      <c r="Q24" s="88"/>
      <c r="R24" s="88"/>
      <c r="S24" s="462" t="s">
        <v>601</v>
      </c>
      <c r="T24" s="111"/>
      <c r="U24" s="111"/>
      <c r="V24" s="111"/>
      <c r="W24" s="465" t="s">
        <v>602</v>
      </c>
      <c r="X24" s="458" t="s">
        <v>603</v>
      </c>
      <c r="Y24" s="459">
        <v>13336423.130000001</v>
      </c>
      <c r="Z24" s="466"/>
      <c r="AA24" s="461" t="s">
        <v>109</v>
      </c>
      <c r="AB24" s="466"/>
    </row>
    <row r="25" spans="1:28" ht="29.25" hidden="1" customHeight="1">
      <c r="A25" s="467"/>
      <c r="B25" s="467"/>
      <c r="C25" s="468"/>
      <c r="D25" s="467"/>
      <c r="E25" s="467"/>
      <c r="F25" s="467"/>
      <c r="G25" s="467"/>
      <c r="H25" s="467"/>
      <c r="I25" s="467"/>
      <c r="J25" s="467"/>
      <c r="K25" s="467"/>
      <c r="L25" s="467"/>
      <c r="M25" s="467"/>
      <c r="N25" s="467"/>
      <c r="O25" s="467"/>
      <c r="P25" s="467"/>
      <c r="Q25" s="467"/>
      <c r="R25" s="467"/>
      <c r="S25" s="469"/>
      <c r="T25" s="470"/>
      <c r="U25" s="470"/>
      <c r="V25" s="470"/>
      <c r="W25" s="471"/>
      <c r="X25" s="471"/>
      <c r="Y25" s="472">
        <f>SUM(Y18:Y24)</f>
        <v>101045083.6372</v>
      </c>
      <c r="Z25" s="466"/>
      <c r="AA25" s="466"/>
      <c r="AB25" s="466"/>
    </row>
    <row r="26" spans="1:28" ht="108.75" customHeight="1">
      <c r="A26" s="84" t="s">
        <v>604</v>
      </c>
      <c r="B26" s="473" t="s">
        <v>605</v>
      </c>
      <c r="C26" s="86" t="s">
        <v>560</v>
      </c>
      <c r="D26" s="91" t="s">
        <v>561</v>
      </c>
      <c r="E26" s="88">
        <v>13</v>
      </c>
      <c r="F26" s="88">
        <v>18</v>
      </c>
      <c r="G26" s="88">
        <v>0</v>
      </c>
      <c r="H26" s="88">
        <v>1</v>
      </c>
      <c r="I26" s="88">
        <v>2</v>
      </c>
      <c r="J26" s="88">
        <v>2</v>
      </c>
      <c r="K26" s="88">
        <v>2</v>
      </c>
      <c r="L26" s="88">
        <v>2</v>
      </c>
      <c r="M26" s="88">
        <v>2</v>
      </c>
      <c r="N26" s="88">
        <v>2</v>
      </c>
      <c r="O26" s="88">
        <v>1</v>
      </c>
      <c r="P26" s="88">
        <v>2</v>
      </c>
      <c r="Q26" s="88">
        <v>2</v>
      </c>
      <c r="R26" s="88">
        <v>0</v>
      </c>
      <c r="S26" s="456" t="s">
        <v>562</v>
      </c>
      <c r="T26" s="474" t="s">
        <v>563</v>
      </c>
      <c r="U26" s="474" t="s">
        <v>564</v>
      </c>
      <c r="V26" s="474" t="s">
        <v>565</v>
      </c>
      <c r="W26" s="457" t="s">
        <v>566</v>
      </c>
      <c r="X26" s="96" t="s">
        <v>606</v>
      </c>
      <c r="Y26" s="459"/>
      <c r="Z26" s="460"/>
      <c r="AA26" s="461" t="s">
        <v>109</v>
      </c>
      <c r="AB26" s="460"/>
    </row>
    <row r="27" spans="1:28" ht="120.75" customHeight="1">
      <c r="A27" s="90" t="s">
        <v>607</v>
      </c>
      <c r="B27" s="473" t="s">
        <v>608</v>
      </c>
      <c r="C27" s="86" t="s">
        <v>560</v>
      </c>
      <c r="D27" s="91" t="s">
        <v>609</v>
      </c>
      <c r="E27" s="88">
        <v>135</v>
      </c>
      <c r="F27" s="88">
        <v>150</v>
      </c>
      <c r="G27" s="88">
        <v>5</v>
      </c>
      <c r="H27" s="88">
        <v>10</v>
      </c>
      <c r="I27" s="88">
        <v>10</v>
      </c>
      <c r="J27" s="88">
        <v>25</v>
      </c>
      <c r="K27" s="88">
        <v>10</v>
      </c>
      <c r="L27" s="88">
        <v>10</v>
      </c>
      <c r="M27" s="88">
        <v>15</v>
      </c>
      <c r="N27" s="88">
        <v>20</v>
      </c>
      <c r="O27" s="88">
        <v>10</v>
      </c>
      <c r="P27" s="88">
        <v>10</v>
      </c>
      <c r="Q27" s="88">
        <v>15</v>
      </c>
      <c r="R27" s="88">
        <v>10</v>
      </c>
      <c r="S27" s="462" t="s">
        <v>610</v>
      </c>
      <c r="T27" s="111"/>
      <c r="U27" s="111"/>
      <c r="V27" s="111"/>
      <c r="W27" s="463" t="s">
        <v>572</v>
      </c>
      <c r="X27" s="458" t="s">
        <v>611</v>
      </c>
      <c r="Y27" s="459"/>
      <c r="Z27" s="460"/>
      <c r="AA27" s="461" t="s">
        <v>109</v>
      </c>
      <c r="AB27" s="460"/>
    </row>
    <row r="28" spans="1:28" ht="147" customHeight="1">
      <c r="A28" s="90" t="s">
        <v>612</v>
      </c>
      <c r="B28" s="473" t="s">
        <v>575</v>
      </c>
      <c r="C28" s="86" t="s">
        <v>560</v>
      </c>
      <c r="D28" s="91" t="s">
        <v>613</v>
      </c>
      <c r="E28" s="88">
        <v>82</v>
      </c>
      <c r="F28" s="88">
        <v>85</v>
      </c>
      <c r="G28" s="88">
        <v>3</v>
      </c>
      <c r="H28" s="88">
        <v>5</v>
      </c>
      <c r="I28" s="88">
        <v>7</v>
      </c>
      <c r="J28" s="88">
        <v>9</v>
      </c>
      <c r="K28" s="88">
        <v>7</v>
      </c>
      <c r="L28" s="88">
        <v>10</v>
      </c>
      <c r="M28" s="88">
        <v>10</v>
      </c>
      <c r="N28" s="88">
        <v>8</v>
      </c>
      <c r="O28" s="88">
        <v>5</v>
      </c>
      <c r="P28" s="88">
        <v>8</v>
      </c>
      <c r="Q28" s="88">
        <v>8</v>
      </c>
      <c r="R28" s="88">
        <v>5</v>
      </c>
      <c r="S28" s="462" t="s">
        <v>614</v>
      </c>
      <c r="T28" s="111"/>
      <c r="U28" s="111"/>
      <c r="V28" s="111"/>
      <c r="W28" s="463" t="s">
        <v>578</v>
      </c>
      <c r="X28" s="458" t="s">
        <v>615</v>
      </c>
      <c r="Y28" s="459"/>
      <c r="Z28" s="460"/>
      <c r="AA28" s="461" t="s">
        <v>109</v>
      </c>
      <c r="AB28" s="460"/>
    </row>
    <row r="29" spans="1:28" ht="127.5" customHeight="1">
      <c r="A29" s="90" t="s">
        <v>616</v>
      </c>
      <c r="B29" s="473" t="s">
        <v>617</v>
      </c>
      <c r="C29" s="86" t="s">
        <v>560</v>
      </c>
      <c r="D29" s="91" t="s">
        <v>618</v>
      </c>
      <c r="E29" s="88">
        <v>25</v>
      </c>
      <c r="F29" s="88">
        <v>30</v>
      </c>
      <c r="G29" s="88">
        <v>1</v>
      </c>
      <c r="H29" s="88">
        <v>2</v>
      </c>
      <c r="I29" s="88">
        <v>3</v>
      </c>
      <c r="J29" s="88">
        <v>3</v>
      </c>
      <c r="K29" s="88">
        <v>4</v>
      </c>
      <c r="L29" s="88">
        <v>4</v>
      </c>
      <c r="M29" s="88">
        <v>2</v>
      </c>
      <c r="N29" s="88">
        <v>4</v>
      </c>
      <c r="O29" s="88">
        <v>2</v>
      </c>
      <c r="P29" s="88">
        <v>3</v>
      </c>
      <c r="Q29" s="88">
        <v>1</v>
      </c>
      <c r="R29" s="88">
        <v>1</v>
      </c>
      <c r="S29" s="462" t="s">
        <v>619</v>
      </c>
      <c r="T29" s="111"/>
      <c r="U29" s="474" t="s">
        <v>564</v>
      </c>
      <c r="V29" s="111"/>
      <c r="W29" s="463" t="s">
        <v>584</v>
      </c>
      <c r="X29" s="96" t="s">
        <v>585</v>
      </c>
      <c r="Y29" s="459"/>
      <c r="Z29" s="460"/>
      <c r="AA29" s="461" t="s">
        <v>109</v>
      </c>
      <c r="AB29" s="460"/>
    </row>
    <row r="30" spans="1:28" ht="141.75" customHeight="1">
      <c r="A30" s="90" t="s">
        <v>620</v>
      </c>
      <c r="B30" s="473" t="s">
        <v>621</v>
      </c>
      <c r="C30" s="86" t="s">
        <v>560</v>
      </c>
      <c r="D30" s="91" t="s">
        <v>588</v>
      </c>
      <c r="E30" s="88">
        <v>6</v>
      </c>
      <c r="F30" s="88">
        <v>8</v>
      </c>
      <c r="G30" s="88">
        <v>0</v>
      </c>
      <c r="H30" s="88">
        <v>1</v>
      </c>
      <c r="I30" s="88">
        <v>0</v>
      </c>
      <c r="J30" s="88">
        <v>1</v>
      </c>
      <c r="K30" s="88">
        <v>0</v>
      </c>
      <c r="L30" s="88">
        <v>1</v>
      </c>
      <c r="M30" s="88">
        <v>2</v>
      </c>
      <c r="N30" s="88">
        <v>0</v>
      </c>
      <c r="O30" s="88">
        <v>1</v>
      </c>
      <c r="P30" s="88">
        <v>1</v>
      </c>
      <c r="Q30" s="88">
        <v>1</v>
      </c>
      <c r="R30" s="88">
        <v>0</v>
      </c>
      <c r="S30" s="462" t="s">
        <v>589</v>
      </c>
      <c r="T30" s="111"/>
      <c r="U30" s="111"/>
      <c r="V30" s="111"/>
      <c r="W30" s="457" t="s">
        <v>590</v>
      </c>
      <c r="X30" s="458" t="s">
        <v>591</v>
      </c>
      <c r="Y30" s="459"/>
      <c r="Z30" s="460"/>
      <c r="AA30" s="461" t="s">
        <v>109</v>
      </c>
      <c r="AB30" s="460"/>
    </row>
    <row r="31" spans="1:28" ht="34.5" hidden="1" customHeight="1">
      <c r="A31" s="475"/>
      <c r="B31" s="476"/>
      <c r="C31" s="477"/>
      <c r="D31" s="476"/>
      <c r="E31" s="476"/>
      <c r="F31" s="476"/>
      <c r="G31" s="476"/>
      <c r="H31" s="476"/>
      <c r="I31" s="476"/>
      <c r="J31" s="476"/>
      <c r="K31" s="476"/>
      <c r="L31" s="476"/>
      <c r="M31" s="476"/>
      <c r="N31" s="476"/>
      <c r="O31" s="476"/>
      <c r="P31" s="476"/>
      <c r="Q31" s="476"/>
      <c r="R31" s="476"/>
      <c r="S31" s="476"/>
      <c r="T31" s="476"/>
      <c r="U31" s="476"/>
      <c r="V31" s="476"/>
      <c r="W31" s="471"/>
      <c r="X31" s="471"/>
      <c r="Y31" s="472">
        <f>SUM(Y26:Y30)</f>
        <v>0</v>
      </c>
    </row>
    <row r="32" spans="1:28" ht="22.5" customHeight="1">
      <c r="C32" s="41"/>
      <c r="G32" s="83"/>
      <c r="H32" s="83"/>
      <c r="I32" s="83"/>
      <c r="J32" s="83"/>
      <c r="K32" s="83"/>
      <c r="L32" s="83"/>
      <c r="M32" s="83"/>
      <c r="N32" s="83"/>
      <c r="O32" s="83"/>
      <c r="P32" s="83"/>
      <c r="Q32" s="83"/>
      <c r="R32" s="83"/>
      <c r="Y32" s="478">
        <f>+Y31+Y25</f>
        <v>101045083.6372</v>
      </c>
      <c r="AA32" s="479" t="s">
        <v>177</v>
      </c>
      <c r="AB32" s="480">
        <v>0</v>
      </c>
    </row>
    <row r="33" spans="1:16384" ht="19.5" customHeight="1">
      <c r="C33" s="41"/>
      <c r="G33" s="83"/>
      <c r="H33" s="83"/>
      <c r="I33" s="83"/>
      <c r="J33" s="83"/>
      <c r="K33" s="83"/>
      <c r="L33" s="83"/>
      <c r="M33" s="83"/>
      <c r="N33" s="83"/>
      <c r="O33" s="83"/>
      <c r="P33" s="83"/>
      <c r="Q33" s="83"/>
      <c r="R33" s="83"/>
      <c r="Y33" s="481"/>
    </row>
    <row r="34" spans="1:16384" ht="19.5" customHeight="1">
      <c r="C34" s="41"/>
      <c r="G34" s="83"/>
      <c r="H34" s="83"/>
      <c r="I34" s="83"/>
      <c r="J34" s="83"/>
      <c r="K34" s="83"/>
      <c r="L34" s="83"/>
      <c r="M34" s="83"/>
      <c r="N34" s="83"/>
      <c r="O34" s="83"/>
      <c r="P34" s="83"/>
      <c r="Q34" s="83"/>
      <c r="R34" s="83"/>
      <c r="X34" s="481"/>
    </row>
    <row r="35" spans="1:16384" ht="14.25" customHeight="1">
      <c r="A35" s="113" t="s">
        <v>554</v>
      </c>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row>
    <row r="36" spans="1:16384" ht="14.25" customHeight="1">
      <c r="A36" s="114" t="s">
        <v>179</v>
      </c>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c r="JA36" s="113"/>
      <c r="JB36" s="113"/>
      <c r="JC36" s="113"/>
      <c r="JD36" s="113"/>
      <c r="JE36" s="113"/>
      <c r="JF36" s="113"/>
      <c r="JG36" s="113"/>
      <c r="JH36" s="113"/>
      <c r="JI36" s="113"/>
      <c r="JJ36" s="113"/>
      <c r="JK36" s="113"/>
      <c r="JL36" s="113"/>
      <c r="JM36" s="113"/>
      <c r="JN36" s="113"/>
      <c r="JO36" s="113"/>
      <c r="JP36" s="113"/>
      <c r="JQ36" s="113"/>
      <c r="JR36" s="113"/>
      <c r="JS36" s="113"/>
      <c r="JT36" s="113"/>
      <c r="JU36" s="113"/>
      <c r="JV36" s="113"/>
      <c r="JW36" s="113"/>
      <c r="JX36" s="113"/>
      <c r="JY36" s="113"/>
      <c r="JZ36" s="113"/>
      <c r="KA36" s="113"/>
      <c r="KB36" s="113"/>
      <c r="KC36" s="113"/>
      <c r="KD36" s="113"/>
      <c r="KE36" s="113"/>
      <c r="KF36" s="113"/>
      <c r="KG36" s="113"/>
      <c r="KH36" s="113"/>
      <c r="KI36" s="113"/>
      <c r="KJ36" s="113"/>
      <c r="KK36" s="113"/>
      <c r="KL36" s="113"/>
      <c r="KM36" s="113"/>
      <c r="KN36" s="113"/>
      <c r="KO36" s="113"/>
      <c r="KP36" s="113"/>
      <c r="KQ36" s="113"/>
      <c r="KR36" s="113"/>
      <c r="KS36" s="113"/>
      <c r="KT36" s="113"/>
      <c r="KU36" s="113"/>
      <c r="KV36" s="113"/>
      <c r="KW36" s="113"/>
      <c r="KX36" s="113"/>
      <c r="KY36" s="113"/>
      <c r="KZ36" s="113"/>
      <c r="LA36" s="113"/>
      <c r="LB36" s="113"/>
      <c r="LC36" s="113"/>
      <c r="LD36" s="113"/>
      <c r="LE36" s="113"/>
      <c r="LF36" s="113"/>
      <c r="LG36" s="113"/>
      <c r="LH36" s="113"/>
      <c r="LI36" s="113"/>
      <c r="LJ36" s="113"/>
      <c r="LK36" s="113"/>
      <c r="LL36" s="113"/>
      <c r="LM36" s="113"/>
      <c r="LN36" s="113"/>
      <c r="LO36" s="113"/>
      <c r="LP36" s="113"/>
      <c r="LQ36" s="113"/>
      <c r="LR36" s="113"/>
      <c r="LS36" s="113"/>
      <c r="LT36" s="113"/>
      <c r="LU36" s="113"/>
      <c r="LV36" s="113"/>
      <c r="LW36" s="113"/>
      <c r="LX36" s="113"/>
      <c r="LY36" s="113"/>
      <c r="LZ36" s="113"/>
      <c r="MA36" s="113"/>
      <c r="MB36" s="113"/>
      <c r="MC36" s="113"/>
      <c r="MD36" s="113"/>
      <c r="ME36" s="113"/>
      <c r="MF36" s="113"/>
      <c r="MG36" s="113"/>
      <c r="MH36" s="113"/>
      <c r="MI36" s="113"/>
      <c r="MJ36" s="113"/>
      <c r="MK36" s="113"/>
      <c r="ML36" s="113"/>
      <c r="MM36" s="113"/>
      <c r="MN36" s="113"/>
      <c r="MO36" s="113"/>
      <c r="MP36" s="113"/>
      <c r="MQ36" s="113"/>
      <c r="MR36" s="113"/>
      <c r="MS36" s="113"/>
      <c r="MT36" s="113"/>
      <c r="MU36" s="113"/>
      <c r="MV36" s="113"/>
      <c r="MW36" s="113"/>
      <c r="MX36" s="113"/>
      <c r="MY36" s="113"/>
      <c r="MZ36" s="113"/>
      <c r="NA36" s="113"/>
      <c r="NB36" s="113"/>
      <c r="NC36" s="113"/>
      <c r="ND36" s="113"/>
      <c r="NE36" s="113"/>
      <c r="NF36" s="113"/>
      <c r="NG36" s="113"/>
      <c r="NH36" s="113"/>
      <c r="NI36" s="113"/>
      <c r="NJ36" s="113"/>
      <c r="NK36" s="113"/>
      <c r="NL36" s="113"/>
      <c r="NM36" s="113"/>
      <c r="NN36" s="113"/>
      <c r="NO36" s="113"/>
      <c r="NP36" s="113"/>
      <c r="NQ36" s="113"/>
      <c r="NR36" s="113"/>
      <c r="NS36" s="113"/>
      <c r="NT36" s="113"/>
      <c r="NU36" s="113"/>
      <c r="NV36" s="113"/>
      <c r="NW36" s="113"/>
      <c r="NX36" s="113"/>
      <c r="NY36" s="113"/>
      <c r="NZ36" s="113"/>
      <c r="OA36" s="113"/>
      <c r="OB36" s="113"/>
      <c r="OC36" s="113"/>
      <c r="OD36" s="113"/>
      <c r="OE36" s="113"/>
      <c r="OF36" s="113"/>
      <c r="OG36" s="113"/>
      <c r="OH36" s="113"/>
      <c r="OI36" s="113"/>
      <c r="OJ36" s="113"/>
      <c r="OK36" s="113"/>
      <c r="OL36" s="113"/>
      <c r="OM36" s="113"/>
      <c r="ON36" s="113"/>
      <c r="OO36" s="113"/>
      <c r="OP36" s="113"/>
      <c r="OQ36" s="113"/>
      <c r="OR36" s="113"/>
      <c r="OS36" s="113"/>
      <c r="OT36" s="113"/>
      <c r="OU36" s="113"/>
      <c r="OV36" s="113"/>
      <c r="OW36" s="113"/>
      <c r="OX36" s="113"/>
      <c r="OY36" s="113"/>
      <c r="OZ36" s="113"/>
      <c r="PA36" s="113"/>
      <c r="PB36" s="113"/>
      <c r="PC36" s="113"/>
      <c r="PD36" s="113"/>
      <c r="PE36" s="113"/>
      <c r="PF36" s="113"/>
      <c r="PG36" s="113"/>
      <c r="PH36" s="113"/>
      <c r="PI36" s="113"/>
      <c r="PJ36" s="113"/>
      <c r="PK36" s="113"/>
      <c r="PL36" s="113"/>
      <c r="PM36" s="113"/>
      <c r="PN36" s="113"/>
      <c r="PO36" s="113"/>
      <c r="PP36" s="113"/>
      <c r="PQ36" s="113"/>
      <c r="PR36" s="113"/>
      <c r="PS36" s="113"/>
      <c r="PT36" s="113"/>
      <c r="PU36" s="113"/>
      <c r="PV36" s="113"/>
      <c r="PW36" s="113"/>
      <c r="PX36" s="113"/>
      <c r="PY36" s="113"/>
      <c r="PZ36" s="113"/>
      <c r="QA36" s="113"/>
      <c r="QB36" s="113"/>
      <c r="QC36" s="113"/>
      <c r="QD36" s="113"/>
      <c r="QE36" s="113"/>
      <c r="QF36" s="113"/>
      <c r="QG36" s="113"/>
      <c r="QH36" s="113"/>
      <c r="QI36" s="113"/>
      <c r="QJ36" s="113"/>
      <c r="QK36" s="113"/>
      <c r="QL36" s="113"/>
      <c r="QM36" s="113"/>
      <c r="QN36" s="113"/>
      <c r="QO36" s="113"/>
      <c r="QP36" s="113"/>
      <c r="QQ36" s="113"/>
      <c r="QR36" s="113"/>
      <c r="QS36" s="113"/>
      <c r="QT36" s="113"/>
      <c r="QU36" s="113"/>
      <c r="QV36" s="113"/>
      <c r="QW36" s="113"/>
      <c r="QX36" s="113"/>
      <c r="QY36" s="113"/>
      <c r="QZ36" s="113"/>
      <c r="RA36" s="113"/>
      <c r="RB36" s="113"/>
      <c r="RC36" s="113"/>
      <c r="RD36" s="113"/>
      <c r="RE36" s="113"/>
      <c r="RF36" s="113"/>
      <c r="RG36" s="113"/>
      <c r="RH36" s="113"/>
      <c r="RI36" s="113"/>
      <c r="RJ36" s="113"/>
      <c r="RK36" s="113"/>
      <c r="RL36" s="113"/>
      <c r="RM36" s="113"/>
      <c r="RN36" s="113"/>
      <c r="RO36" s="113"/>
      <c r="RP36" s="113"/>
      <c r="RQ36" s="113"/>
      <c r="RR36" s="113"/>
      <c r="RS36" s="113"/>
      <c r="RT36" s="113"/>
      <c r="RU36" s="113"/>
      <c r="RV36" s="113"/>
      <c r="RW36" s="113"/>
      <c r="RX36" s="113"/>
      <c r="RY36" s="113"/>
      <c r="RZ36" s="113"/>
      <c r="SA36" s="113"/>
      <c r="SB36" s="113"/>
      <c r="SC36" s="113"/>
      <c r="SD36" s="113"/>
      <c r="SE36" s="113"/>
      <c r="SF36" s="113"/>
      <c r="SG36" s="113"/>
      <c r="SH36" s="113"/>
      <c r="SI36" s="113"/>
      <c r="SJ36" s="113"/>
      <c r="SK36" s="113"/>
      <c r="SL36" s="113"/>
      <c r="SM36" s="113"/>
      <c r="SN36" s="113"/>
      <c r="SO36" s="113"/>
      <c r="SP36" s="113"/>
      <c r="SQ36" s="113"/>
      <c r="SR36" s="113"/>
      <c r="SS36" s="113"/>
      <c r="ST36" s="113"/>
      <c r="SU36" s="113"/>
      <c r="SV36" s="113"/>
      <c r="SW36" s="113"/>
      <c r="SX36" s="113"/>
      <c r="SY36" s="113"/>
      <c r="SZ36" s="113"/>
      <c r="TA36" s="113"/>
      <c r="TB36" s="113"/>
      <c r="TC36" s="113"/>
      <c r="TD36" s="113"/>
      <c r="TE36" s="113"/>
      <c r="TF36" s="113"/>
      <c r="TG36" s="113"/>
      <c r="TH36" s="113"/>
      <c r="TI36" s="113"/>
      <c r="TJ36" s="113"/>
      <c r="TK36" s="113"/>
      <c r="TL36" s="113"/>
      <c r="TM36" s="113"/>
      <c r="TN36" s="113"/>
      <c r="TO36" s="113"/>
      <c r="TP36" s="113"/>
      <c r="TQ36" s="113"/>
      <c r="TR36" s="113"/>
      <c r="TS36" s="113"/>
      <c r="TT36" s="113"/>
      <c r="TU36" s="113"/>
      <c r="TV36" s="113"/>
      <c r="TW36" s="113"/>
      <c r="TX36" s="113"/>
      <c r="TY36" s="113"/>
      <c r="TZ36" s="113"/>
      <c r="UA36" s="113"/>
      <c r="UB36" s="113"/>
      <c r="UC36" s="113"/>
      <c r="UD36" s="113"/>
      <c r="UE36" s="113"/>
      <c r="UF36" s="113"/>
      <c r="UG36" s="113"/>
      <c r="UH36" s="113"/>
      <c r="UI36" s="113"/>
      <c r="UJ36" s="113"/>
      <c r="UK36" s="113"/>
      <c r="UL36" s="113"/>
      <c r="UM36" s="113"/>
      <c r="UN36" s="113"/>
      <c r="UO36" s="113"/>
      <c r="UP36" s="113"/>
      <c r="UQ36" s="113"/>
      <c r="UR36" s="113"/>
      <c r="US36" s="113"/>
      <c r="UT36" s="113"/>
      <c r="UU36" s="113"/>
      <c r="UV36" s="113"/>
      <c r="UW36" s="113"/>
      <c r="UX36" s="113"/>
      <c r="UY36" s="113"/>
      <c r="UZ36" s="113"/>
      <c r="VA36" s="113"/>
      <c r="VB36" s="113"/>
      <c r="VC36" s="113"/>
      <c r="VD36" s="113"/>
      <c r="VE36" s="113"/>
      <c r="VF36" s="113"/>
      <c r="VG36" s="113"/>
      <c r="VH36" s="113"/>
      <c r="VI36" s="113"/>
      <c r="VJ36" s="113"/>
      <c r="VK36" s="113"/>
      <c r="VL36" s="113"/>
      <c r="VM36" s="113"/>
      <c r="VN36" s="113"/>
      <c r="VO36" s="113"/>
      <c r="VP36" s="113"/>
      <c r="VQ36" s="113"/>
      <c r="VR36" s="113"/>
      <c r="VS36" s="113"/>
      <c r="VT36" s="113"/>
      <c r="VU36" s="113"/>
      <c r="VV36" s="113"/>
      <c r="VW36" s="113"/>
      <c r="VX36" s="113"/>
      <c r="VY36" s="113"/>
      <c r="VZ36" s="113"/>
      <c r="WA36" s="113"/>
      <c r="WB36" s="113"/>
      <c r="WC36" s="113"/>
      <c r="WD36" s="113"/>
      <c r="WE36" s="113"/>
      <c r="WF36" s="113"/>
      <c r="WG36" s="113"/>
      <c r="WH36" s="113"/>
      <c r="WI36" s="113"/>
      <c r="WJ36" s="113"/>
      <c r="WK36" s="113"/>
      <c r="WL36" s="113"/>
      <c r="WM36" s="113"/>
      <c r="WN36" s="113"/>
      <c r="WO36" s="113"/>
      <c r="WP36" s="113"/>
      <c r="WQ36" s="113"/>
      <c r="WR36" s="113"/>
      <c r="WS36" s="113"/>
      <c r="WT36" s="113"/>
      <c r="WU36" s="113"/>
      <c r="WV36" s="113"/>
      <c r="WW36" s="113"/>
      <c r="WX36" s="113"/>
      <c r="WY36" s="113"/>
      <c r="WZ36" s="113"/>
      <c r="XA36" s="113"/>
      <c r="XB36" s="113"/>
      <c r="XC36" s="113"/>
      <c r="XD36" s="113"/>
      <c r="XE36" s="113"/>
      <c r="XF36" s="113"/>
      <c r="XG36" s="113"/>
      <c r="XH36" s="113"/>
      <c r="XI36" s="113"/>
      <c r="XJ36" s="113"/>
      <c r="XK36" s="113"/>
      <c r="XL36" s="113"/>
      <c r="XM36" s="113"/>
      <c r="XN36" s="113"/>
      <c r="XO36" s="113"/>
      <c r="XP36" s="113"/>
      <c r="XQ36" s="113"/>
      <c r="XR36" s="113"/>
      <c r="XS36" s="113"/>
      <c r="XT36" s="113"/>
      <c r="XU36" s="113"/>
      <c r="XV36" s="113"/>
      <c r="XW36" s="113"/>
      <c r="XX36" s="113"/>
      <c r="XY36" s="113"/>
      <c r="XZ36" s="113"/>
      <c r="YA36" s="113"/>
      <c r="YB36" s="113"/>
      <c r="YC36" s="113"/>
      <c r="YD36" s="113"/>
      <c r="YE36" s="113"/>
      <c r="YF36" s="113"/>
      <c r="YG36" s="113"/>
      <c r="YH36" s="113"/>
      <c r="YI36" s="113"/>
      <c r="YJ36" s="113"/>
      <c r="YK36" s="113"/>
      <c r="YL36" s="113"/>
      <c r="YM36" s="113"/>
      <c r="YN36" s="113"/>
      <c r="YO36" s="113"/>
      <c r="YP36" s="113"/>
      <c r="YQ36" s="113"/>
      <c r="YR36" s="113"/>
      <c r="YS36" s="113"/>
      <c r="YT36" s="113"/>
      <c r="YU36" s="113"/>
      <c r="YV36" s="113"/>
      <c r="YW36" s="113"/>
      <c r="YX36" s="113"/>
      <c r="YY36" s="113"/>
      <c r="YZ36" s="113"/>
      <c r="ZA36" s="113"/>
      <c r="ZB36" s="113"/>
      <c r="ZC36" s="113"/>
      <c r="ZD36" s="113"/>
      <c r="ZE36" s="113"/>
      <c r="ZF36" s="113"/>
      <c r="ZG36" s="113"/>
      <c r="ZH36" s="113"/>
      <c r="ZI36" s="113"/>
      <c r="ZJ36" s="113"/>
      <c r="ZK36" s="113"/>
      <c r="ZL36" s="113"/>
      <c r="ZM36" s="113"/>
      <c r="ZN36" s="113"/>
      <c r="ZO36" s="113"/>
      <c r="ZP36" s="113"/>
      <c r="ZQ36" s="113"/>
      <c r="ZR36" s="113"/>
      <c r="ZS36" s="113"/>
      <c r="ZT36" s="113"/>
      <c r="ZU36" s="113"/>
      <c r="ZV36" s="113"/>
      <c r="ZW36" s="113"/>
      <c r="ZX36" s="113"/>
      <c r="ZY36" s="113"/>
      <c r="ZZ36" s="113"/>
      <c r="AAA36" s="113"/>
      <c r="AAB36" s="113"/>
      <c r="AAC36" s="113"/>
      <c r="AAD36" s="113"/>
      <c r="AAE36" s="113"/>
      <c r="AAF36" s="113"/>
      <c r="AAG36" s="113"/>
      <c r="AAH36" s="113"/>
      <c r="AAI36" s="113"/>
      <c r="AAJ36" s="113"/>
      <c r="AAK36" s="113"/>
      <c r="AAL36" s="113"/>
      <c r="AAM36" s="113"/>
      <c r="AAN36" s="113"/>
      <c r="AAO36" s="113"/>
      <c r="AAP36" s="113"/>
      <c r="AAQ36" s="113"/>
      <c r="AAR36" s="113"/>
      <c r="AAS36" s="113"/>
      <c r="AAT36" s="113"/>
      <c r="AAU36" s="113"/>
      <c r="AAV36" s="113"/>
      <c r="AAW36" s="113"/>
      <c r="AAX36" s="113"/>
      <c r="AAY36" s="113"/>
      <c r="AAZ36" s="113"/>
      <c r="ABA36" s="113"/>
      <c r="ABB36" s="113"/>
      <c r="ABC36" s="113"/>
      <c r="ABD36" s="113"/>
      <c r="ABE36" s="113"/>
      <c r="ABF36" s="113"/>
      <c r="ABG36" s="113"/>
      <c r="ABH36" s="113"/>
      <c r="ABI36" s="113"/>
      <c r="ABJ36" s="113"/>
      <c r="ABK36" s="113"/>
      <c r="ABL36" s="113"/>
      <c r="ABM36" s="113"/>
      <c r="ABN36" s="113"/>
      <c r="ABO36" s="113"/>
      <c r="ABP36" s="113"/>
      <c r="ABQ36" s="113"/>
      <c r="ABR36" s="113"/>
      <c r="ABS36" s="113"/>
      <c r="ABT36" s="113"/>
      <c r="ABU36" s="113"/>
      <c r="ABV36" s="113"/>
      <c r="ABW36" s="113"/>
      <c r="ABX36" s="113"/>
      <c r="ABY36" s="113"/>
      <c r="ABZ36" s="113"/>
      <c r="ACA36" s="113"/>
      <c r="ACB36" s="113"/>
      <c r="ACC36" s="113"/>
      <c r="ACD36" s="113"/>
      <c r="ACE36" s="113"/>
      <c r="ACF36" s="113"/>
      <c r="ACG36" s="113"/>
      <c r="ACH36" s="113"/>
      <c r="ACI36" s="113"/>
      <c r="ACJ36" s="113"/>
      <c r="ACK36" s="113"/>
      <c r="ACL36" s="113"/>
      <c r="ACM36" s="113"/>
      <c r="ACN36" s="113"/>
      <c r="ACO36" s="113"/>
      <c r="ACP36" s="113"/>
      <c r="ACQ36" s="113"/>
      <c r="ACR36" s="113"/>
      <c r="ACS36" s="113"/>
      <c r="ACT36" s="113"/>
      <c r="ACU36" s="113"/>
      <c r="ACV36" s="113"/>
      <c r="ACW36" s="113"/>
      <c r="ACX36" s="113"/>
      <c r="ACY36" s="113"/>
      <c r="ACZ36" s="113"/>
      <c r="ADA36" s="113"/>
      <c r="ADB36" s="113"/>
      <c r="ADC36" s="113"/>
      <c r="ADD36" s="113"/>
      <c r="ADE36" s="113"/>
      <c r="ADF36" s="113"/>
      <c r="ADG36" s="113"/>
      <c r="ADH36" s="113"/>
      <c r="ADI36" s="113"/>
      <c r="ADJ36" s="113"/>
      <c r="ADK36" s="113"/>
      <c r="ADL36" s="113"/>
      <c r="ADM36" s="113"/>
      <c r="ADN36" s="113"/>
      <c r="ADO36" s="113"/>
      <c r="ADP36" s="113"/>
      <c r="ADQ36" s="113"/>
      <c r="ADR36" s="113"/>
      <c r="ADS36" s="113"/>
      <c r="ADT36" s="113"/>
      <c r="ADU36" s="113"/>
      <c r="ADV36" s="113"/>
      <c r="ADW36" s="113"/>
      <c r="ADX36" s="113"/>
      <c r="ADY36" s="113"/>
      <c r="ADZ36" s="113"/>
      <c r="AEA36" s="113"/>
      <c r="AEB36" s="113"/>
      <c r="AEC36" s="113"/>
      <c r="AED36" s="113"/>
      <c r="AEE36" s="113"/>
      <c r="AEF36" s="113"/>
      <c r="AEG36" s="113"/>
      <c r="AEH36" s="113"/>
      <c r="AEI36" s="113"/>
      <c r="AEJ36" s="113"/>
      <c r="AEK36" s="113"/>
      <c r="AEL36" s="113"/>
      <c r="AEM36" s="113"/>
      <c r="AEN36" s="113"/>
      <c r="AEO36" s="113"/>
      <c r="AEP36" s="113"/>
      <c r="AEQ36" s="113"/>
      <c r="AER36" s="113"/>
      <c r="AES36" s="113"/>
      <c r="AET36" s="113"/>
      <c r="AEU36" s="113"/>
      <c r="AEV36" s="113"/>
      <c r="AEW36" s="113"/>
      <c r="AEX36" s="113"/>
      <c r="AEY36" s="113"/>
      <c r="AEZ36" s="113"/>
      <c r="AFA36" s="113"/>
      <c r="AFB36" s="113"/>
      <c r="AFC36" s="113"/>
      <c r="AFD36" s="113"/>
      <c r="AFE36" s="113"/>
      <c r="AFF36" s="113"/>
      <c r="AFG36" s="113"/>
      <c r="AFH36" s="113"/>
      <c r="AFI36" s="113"/>
      <c r="AFJ36" s="113"/>
      <c r="AFK36" s="113"/>
      <c r="AFL36" s="113"/>
      <c r="AFM36" s="113"/>
      <c r="AFN36" s="113"/>
      <c r="AFO36" s="113"/>
      <c r="AFP36" s="113"/>
      <c r="AFQ36" s="113"/>
      <c r="AFR36" s="113"/>
      <c r="AFS36" s="113"/>
      <c r="AFT36" s="113"/>
      <c r="AFU36" s="113"/>
      <c r="AFV36" s="113"/>
      <c r="AFW36" s="113"/>
      <c r="AFX36" s="113"/>
      <c r="AFY36" s="113"/>
      <c r="AFZ36" s="113"/>
      <c r="AGA36" s="113"/>
      <c r="AGB36" s="113"/>
      <c r="AGC36" s="113"/>
      <c r="AGD36" s="113"/>
      <c r="AGE36" s="113"/>
      <c r="AGF36" s="113"/>
      <c r="AGG36" s="113"/>
      <c r="AGH36" s="113"/>
      <c r="AGI36" s="113"/>
      <c r="AGJ36" s="113"/>
      <c r="AGK36" s="113"/>
      <c r="AGL36" s="113"/>
      <c r="AGM36" s="113"/>
      <c r="AGN36" s="113"/>
      <c r="AGO36" s="113"/>
      <c r="AGP36" s="113"/>
      <c r="AGQ36" s="113"/>
      <c r="AGR36" s="113"/>
      <c r="AGS36" s="113"/>
      <c r="AGT36" s="113"/>
      <c r="AGU36" s="113"/>
      <c r="AGV36" s="113"/>
      <c r="AGW36" s="113"/>
      <c r="AGX36" s="113"/>
      <c r="AGY36" s="113"/>
      <c r="AGZ36" s="113"/>
      <c r="AHA36" s="113"/>
      <c r="AHB36" s="113"/>
      <c r="AHC36" s="113"/>
      <c r="AHD36" s="113"/>
      <c r="AHE36" s="113"/>
      <c r="AHF36" s="113"/>
      <c r="AHG36" s="113"/>
      <c r="AHH36" s="113"/>
      <c r="AHI36" s="113"/>
      <c r="AHJ36" s="113"/>
      <c r="AHK36" s="113"/>
      <c r="AHL36" s="113"/>
      <c r="AHM36" s="113"/>
      <c r="AHN36" s="113"/>
      <c r="AHO36" s="113"/>
      <c r="AHP36" s="113"/>
      <c r="AHQ36" s="113"/>
      <c r="AHR36" s="113"/>
      <c r="AHS36" s="113"/>
      <c r="AHT36" s="113"/>
      <c r="AHU36" s="113"/>
      <c r="AHV36" s="113"/>
      <c r="AHW36" s="113"/>
      <c r="AHX36" s="113"/>
      <c r="AHY36" s="113"/>
      <c r="AHZ36" s="113"/>
      <c r="AIA36" s="113"/>
      <c r="AIB36" s="113"/>
      <c r="AIC36" s="113"/>
      <c r="AID36" s="113"/>
      <c r="AIE36" s="113"/>
      <c r="AIF36" s="113"/>
      <c r="AIG36" s="113"/>
      <c r="AIH36" s="113"/>
      <c r="AII36" s="113"/>
      <c r="AIJ36" s="113"/>
      <c r="AIK36" s="113"/>
      <c r="AIL36" s="113"/>
      <c r="AIM36" s="113"/>
      <c r="AIN36" s="113"/>
      <c r="AIO36" s="113"/>
      <c r="AIP36" s="113"/>
      <c r="AIQ36" s="113"/>
      <c r="AIR36" s="113"/>
      <c r="AIS36" s="113"/>
      <c r="AIT36" s="113"/>
      <c r="AIU36" s="113"/>
      <c r="AIV36" s="113"/>
      <c r="AIW36" s="113"/>
      <c r="AIX36" s="113"/>
      <c r="AIY36" s="113"/>
      <c r="AIZ36" s="113"/>
      <c r="AJA36" s="113"/>
      <c r="AJB36" s="113"/>
      <c r="AJC36" s="113"/>
      <c r="AJD36" s="113"/>
      <c r="AJE36" s="113"/>
      <c r="AJF36" s="113"/>
      <c r="AJG36" s="113"/>
      <c r="AJH36" s="113"/>
      <c r="AJI36" s="113"/>
      <c r="AJJ36" s="113"/>
      <c r="AJK36" s="113"/>
      <c r="AJL36" s="113"/>
      <c r="AJM36" s="113"/>
      <c r="AJN36" s="113"/>
      <c r="AJO36" s="113"/>
      <c r="AJP36" s="113"/>
      <c r="AJQ36" s="113"/>
      <c r="AJR36" s="113"/>
      <c r="AJS36" s="113"/>
      <c r="AJT36" s="113"/>
      <c r="AJU36" s="113"/>
      <c r="AJV36" s="113"/>
      <c r="AJW36" s="113"/>
      <c r="AJX36" s="113"/>
      <c r="AJY36" s="113"/>
      <c r="AJZ36" s="113"/>
      <c r="AKA36" s="113"/>
      <c r="AKB36" s="113"/>
      <c r="AKC36" s="113"/>
      <c r="AKD36" s="113"/>
      <c r="AKE36" s="113"/>
      <c r="AKF36" s="113"/>
      <c r="AKG36" s="113"/>
      <c r="AKH36" s="113"/>
      <c r="AKI36" s="113"/>
      <c r="AKJ36" s="113"/>
      <c r="AKK36" s="113"/>
      <c r="AKL36" s="113"/>
      <c r="AKM36" s="113"/>
      <c r="AKN36" s="113"/>
      <c r="AKO36" s="113"/>
      <c r="AKP36" s="113"/>
      <c r="AKQ36" s="113"/>
      <c r="AKR36" s="113"/>
      <c r="AKS36" s="113"/>
      <c r="AKT36" s="113"/>
      <c r="AKU36" s="113"/>
      <c r="AKV36" s="113"/>
      <c r="AKW36" s="113"/>
      <c r="AKX36" s="113"/>
      <c r="AKY36" s="113"/>
      <c r="AKZ36" s="113"/>
      <c r="ALA36" s="113"/>
      <c r="ALB36" s="113"/>
      <c r="ALC36" s="113"/>
      <c r="ALD36" s="113"/>
      <c r="ALE36" s="113"/>
      <c r="ALF36" s="113"/>
      <c r="ALG36" s="113"/>
      <c r="ALH36" s="113"/>
      <c r="ALI36" s="113"/>
      <c r="ALJ36" s="113"/>
      <c r="ALK36" s="113"/>
      <c r="ALL36" s="113"/>
      <c r="ALM36" s="113"/>
      <c r="ALN36" s="113"/>
      <c r="ALO36" s="113"/>
      <c r="ALP36" s="113"/>
      <c r="ALQ36" s="113"/>
      <c r="ALR36" s="113"/>
      <c r="ALS36" s="113"/>
      <c r="ALT36" s="113"/>
      <c r="ALU36" s="113"/>
      <c r="ALV36" s="113"/>
      <c r="ALW36" s="113"/>
      <c r="ALX36" s="113"/>
      <c r="ALY36" s="113"/>
      <c r="ALZ36" s="113"/>
      <c r="AMA36" s="113"/>
      <c r="AMB36" s="113"/>
      <c r="AMC36" s="113"/>
      <c r="AMD36" s="113"/>
      <c r="AME36" s="113"/>
      <c r="AMF36" s="113"/>
      <c r="AMG36" s="113"/>
      <c r="AMH36" s="113"/>
      <c r="AMI36" s="113"/>
      <c r="AMJ36" s="113"/>
      <c r="AMK36" s="113"/>
      <c r="AML36" s="113"/>
      <c r="AMM36" s="113"/>
      <c r="AMN36" s="113"/>
      <c r="AMO36" s="113"/>
      <c r="AMP36" s="113"/>
      <c r="AMQ36" s="113"/>
      <c r="AMR36" s="113"/>
      <c r="AMS36" s="113"/>
      <c r="AMT36" s="113"/>
      <c r="AMU36" s="113"/>
      <c r="AMV36" s="113"/>
      <c r="AMW36" s="113"/>
      <c r="AMX36" s="113"/>
      <c r="AMY36" s="113"/>
      <c r="AMZ36" s="113"/>
      <c r="ANA36" s="113"/>
      <c r="ANB36" s="113"/>
      <c r="ANC36" s="113"/>
      <c r="AND36" s="113"/>
      <c r="ANE36" s="113"/>
      <c r="ANF36" s="113"/>
      <c r="ANG36" s="113"/>
      <c r="ANH36" s="113"/>
      <c r="ANI36" s="113"/>
      <c r="ANJ36" s="113"/>
      <c r="ANK36" s="113"/>
      <c r="ANL36" s="113"/>
      <c r="ANM36" s="113"/>
      <c r="ANN36" s="113"/>
      <c r="ANO36" s="113"/>
      <c r="ANP36" s="113"/>
      <c r="ANQ36" s="113"/>
      <c r="ANR36" s="113"/>
      <c r="ANS36" s="113"/>
      <c r="ANT36" s="113"/>
      <c r="ANU36" s="113"/>
      <c r="ANV36" s="113"/>
      <c r="ANW36" s="113"/>
      <c r="ANX36" s="113"/>
      <c r="ANY36" s="113"/>
      <c r="ANZ36" s="113"/>
      <c r="AOA36" s="113"/>
      <c r="AOB36" s="113"/>
      <c r="AOC36" s="113"/>
      <c r="AOD36" s="113"/>
      <c r="AOE36" s="113"/>
      <c r="AOF36" s="113"/>
      <c r="AOG36" s="113"/>
      <c r="AOH36" s="113"/>
      <c r="AOI36" s="113"/>
      <c r="AOJ36" s="113"/>
      <c r="AOK36" s="113"/>
      <c r="AOL36" s="113"/>
      <c r="AOM36" s="113"/>
      <c r="AON36" s="113"/>
      <c r="AOO36" s="113"/>
      <c r="AOP36" s="113"/>
      <c r="AOQ36" s="113"/>
      <c r="AOR36" s="113"/>
      <c r="AOS36" s="113"/>
      <c r="AOT36" s="113"/>
      <c r="AOU36" s="113"/>
      <c r="AOV36" s="113"/>
      <c r="AOW36" s="113"/>
      <c r="AOX36" s="113"/>
      <c r="AOY36" s="113"/>
      <c r="AOZ36" s="113"/>
      <c r="APA36" s="113"/>
      <c r="APB36" s="113"/>
      <c r="APC36" s="113"/>
      <c r="APD36" s="113"/>
      <c r="APE36" s="113"/>
      <c r="APF36" s="113"/>
      <c r="APG36" s="113"/>
      <c r="APH36" s="113"/>
      <c r="API36" s="113"/>
      <c r="APJ36" s="113"/>
      <c r="APK36" s="113"/>
      <c r="APL36" s="113"/>
      <c r="APM36" s="113"/>
      <c r="APN36" s="113"/>
      <c r="APO36" s="113"/>
      <c r="APP36" s="113"/>
      <c r="APQ36" s="113"/>
      <c r="APR36" s="113"/>
      <c r="APS36" s="113"/>
      <c r="APT36" s="113"/>
      <c r="APU36" s="113"/>
      <c r="APV36" s="113"/>
      <c r="APW36" s="113"/>
      <c r="APX36" s="113"/>
      <c r="APY36" s="113"/>
      <c r="APZ36" s="113"/>
      <c r="AQA36" s="113"/>
      <c r="AQB36" s="113"/>
      <c r="AQC36" s="113"/>
      <c r="AQD36" s="113"/>
      <c r="AQE36" s="113"/>
      <c r="AQF36" s="113"/>
      <c r="AQG36" s="113"/>
      <c r="AQH36" s="113"/>
      <c r="AQI36" s="113"/>
      <c r="AQJ36" s="113"/>
      <c r="AQK36" s="113"/>
      <c r="AQL36" s="113"/>
      <c r="AQM36" s="113"/>
      <c r="AQN36" s="113"/>
      <c r="AQO36" s="113"/>
      <c r="AQP36" s="113"/>
      <c r="AQQ36" s="113"/>
      <c r="AQR36" s="113"/>
      <c r="AQS36" s="113"/>
      <c r="AQT36" s="113"/>
      <c r="AQU36" s="113"/>
      <c r="AQV36" s="113"/>
      <c r="AQW36" s="113"/>
      <c r="AQX36" s="113"/>
      <c r="AQY36" s="113"/>
      <c r="AQZ36" s="113"/>
      <c r="ARA36" s="113"/>
      <c r="ARB36" s="113"/>
      <c r="ARC36" s="113"/>
      <c r="ARD36" s="113"/>
      <c r="ARE36" s="113"/>
      <c r="ARF36" s="113"/>
      <c r="ARG36" s="113"/>
      <c r="ARH36" s="113"/>
      <c r="ARI36" s="113"/>
      <c r="ARJ36" s="113"/>
      <c r="ARK36" s="113"/>
      <c r="ARL36" s="113"/>
      <c r="ARM36" s="113"/>
      <c r="ARN36" s="113"/>
      <c r="ARO36" s="113"/>
      <c r="ARP36" s="113"/>
      <c r="ARQ36" s="113"/>
      <c r="ARR36" s="113"/>
      <c r="ARS36" s="113"/>
      <c r="ART36" s="113"/>
      <c r="ARU36" s="113"/>
      <c r="ARV36" s="113"/>
      <c r="ARW36" s="113"/>
      <c r="ARX36" s="113"/>
      <c r="ARY36" s="113"/>
      <c r="ARZ36" s="113"/>
      <c r="ASA36" s="113"/>
      <c r="ASB36" s="113"/>
      <c r="ASC36" s="113"/>
      <c r="ASD36" s="113"/>
      <c r="ASE36" s="113"/>
      <c r="ASF36" s="113"/>
      <c r="ASG36" s="113"/>
      <c r="ASH36" s="113"/>
      <c r="ASI36" s="113"/>
      <c r="ASJ36" s="113"/>
      <c r="ASK36" s="113"/>
      <c r="ASL36" s="113"/>
      <c r="ASM36" s="113"/>
      <c r="ASN36" s="113"/>
      <c r="ASO36" s="113"/>
      <c r="ASP36" s="113"/>
      <c r="ASQ36" s="113"/>
      <c r="ASR36" s="113"/>
      <c r="ASS36" s="113"/>
      <c r="AST36" s="113"/>
      <c r="ASU36" s="113"/>
      <c r="ASV36" s="113"/>
      <c r="ASW36" s="113"/>
      <c r="ASX36" s="113"/>
      <c r="ASY36" s="113"/>
      <c r="ASZ36" s="113"/>
      <c r="ATA36" s="113"/>
      <c r="ATB36" s="113"/>
      <c r="ATC36" s="113"/>
      <c r="ATD36" s="113"/>
      <c r="ATE36" s="113"/>
      <c r="ATF36" s="113"/>
      <c r="ATG36" s="113"/>
      <c r="ATH36" s="113"/>
      <c r="ATI36" s="113"/>
      <c r="ATJ36" s="113"/>
      <c r="ATK36" s="113"/>
      <c r="ATL36" s="113"/>
      <c r="ATM36" s="113"/>
      <c r="ATN36" s="113"/>
      <c r="ATO36" s="113"/>
      <c r="ATP36" s="113"/>
      <c r="ATQ36" s="113"/>
      <c r="ATR36" s="113"/>
      <c r="ATS36" s="113"/>
      <c r="ATT36" s="113"/>
      <c r="ATU36" s="113"/>
      <c r="ATV36" s="113"/>
      <c r="ATW36" s="113"/>
      <c r="ATX36" s="113"/>
      <c r="ATY36" s="113"/>
      <c r="ATZ36" s="113"/>
      <c r="AUA36" s="113"/>
      <c r="AUB36" s="113"/>
      <c r="AUC36" s="113"/>
      <c r="AUD36" s="113"/>
      <c r="AUE36" s="113"/>
      <c r="AUF36" s="113"/>
      <c r="AUG36" s="113"/>
      <c r="AUH36" s="113"/>
      <c r="AUI36" s="113"/>
      <c r="AUJ36" s="113"/>
      <c r="AUK36" s="113"/>
      <c r="AUL36" s="113"/>
      <c r="AUM36" s="113"/>
      <c r="AUN36" s="113"/>
      <c r="AUO36" s="113"/>
      <c r="AUP36" s="113"/>
      <c r="AUQ36" s="113"/>
      <c r="AUR36" s="113"/>
      <c r="AUS36" s="113"/>
      <c r="AUT36" s="113"/>
      <c r="AUU36" s="113"/>
      <c r="AUV36" s="113"/>
      <c r="AUW36" s="113"/>
      <c r="AUX36" s="113"/>
      <c r="AUY36" s="113"/>
      <c r="AUZ36" s="113"/>
      <c r="AVA36" s="113"/>
      <c r="AVB36" s="113"/>
      <c r="AVC36" s="113"/>
      <c r="AVD36" s="113"/>
      <c r="AVE36" s="113"/>
      <c r="AVF36" s="113"/>
      <c r="AVG36" s="113"/>
      <c r="AVH36" s="113"/>
      <c r="AVI36" s="113"/>
      <c r="AVJ36" s="113"/>
      <c r="AVK36" s="113"/>
      <c r="AVL36" s="113"/>
      <c r="AVM36" s="113"/>
      <c r="AVN36" s="113"/>
      <c r="AVO36" s="113"/>
      <c r="AVP36" s="113"/>
      <c r="AVQ36" s="113"/>
      <c r="AVR36" s="113"/>
      <c r="AVS36" s="113"/>
      <c r="AVT36" s="113"/>
      <c r="AVU36" s="113"/>
      <c r="AVV36" s="113"/>
      <c r="AVW36" s="113"/>
      <c r="AVX36" s="113"/>
      <c r="AVY36" s="113"/>
      <c r="AVZ36" s="113"/>
      <c r="AWA36" s="113"/>
      <c r="AWB36" s="113"/>
      <c r="AWC36" s="113"/>
      <c r="AWD36" s="113"/>
      <c r="AWE36" s="113"/>
      <c r="AWF36" s="113"/>
      <c r="AWG36" s="113"/>
      <c r="AWH36" s="113"/>
      <c r="AWI36" s="113"/>
      <c r="AWJ36" s="113"/>
      <c r="AWK36" s="113"/>
      <c r="AWL36" s="113"/>
      <c r="AWM36" s="113"/>
      <c r="AWN36" s="113"/>
      <c r="AWO36" s="113"/>
      <c r="AWP36" s="113"/>
      <c r="AWQ36" s="113"/>
      <c r="AWR36" s="113"/>
      <c r="AWS36" s="113"/>
      <c r="AWT36" s="113"/>
      <c r="AWU36" s="113"/>
      <c r="AWV36" s="113"/>
      <c r="AWW36" s="113"/>
      <c r="AWX36" s="113"/>
      <c r="AWY36" s="113"/>
      <c r="AWZ36" s="113"/>
      <c r="AXA36" s="113"/>
      <c r="AXB36" s="113"/>
      <c r="AXC36" s="113"/>
      <c r="AXD36" s="113"/>
      <c r="AXE36" s="113"/>
      <c r="AXF36" s="113"/>
      <c r="AXG36" s="113"/>
      <c r="AXH36" s="113"/>
      <c r="AXI36" s="113"/>
      <c r="AXJ36" s="113"/>
      <c r="AXK36" s="113"/>
      <c r="AXL36" s="113"/>
      <c r="AXM36" s="113"/>
      <c r="AXN36" s="113"/>
      <c r="AXO36" s="113"/>
      <c r="AXP36" s="113"/>
      <c r="AXQ36" s="113"/>
      <c r="AXR36" s="113"/>
      <c r="AXS36" s="113"/>
      <c r="AXT36" s="113"/>
      <c r="AXU36" s="113"/>
      <c r="AXV36" s="113"/>
      <c r="AXW36" s="113"/>
      <c r="AXX36" s="113"/>
      <c r="AXY36" s="113"/>
      <c r="AXZ36" s="113"/>
      <c r="AYA36" s="113"/>
      <c r="AYB36" s="113"/>
      <c r="AYC36" s="113"/>
      <c r="AYD36" s="113"/>
      <c r="AYE36" s="113"/>
      <c r="AYF36" s="113"/>
      <c r="AYG36" s="113"/>
      <c r="AYH36" s="113"/>
      <c r="AYI36" s="113"/>
      <c r="AYJ36" s="113"/>
      <c r="AYK36" s="113"/>
      <c r="AYL36" s="113"/>
      <c r="AYM36" s="113"/>
      <c r="AYN36" s="113"/>
      <c r="AYO36" s="113"/>
      <c r="AYP36" s="113"/>
      <c r="AYQ36" s="113"/>
      <c r="AYR36" s="113"/>
      <c r="AYS36" s="113"/>
      <c r="AYT36" s="113"/>
      <c r="AYU36" s="113"/>
      <c r="AYV36" s="113"/>
      <c r="AYW36" s="113"/>
      <c r="AYX36" s="113"/>
      <c r="AYY36" s="113"/>
      <c r="AYZ36" s="113"/>
      <c r="AZA36" s="113"/>
      <c r="AZB36" s="113"/>
      <c r="AZC36" s="113"/>
      <c r="AZD36" s="113"/>
      <c r="AZE36" s="113"/>
      <c r="AZF36" s="113"/>
      <c r="AZG36" s="113"/>
      <c r="AZH36" s="113"/>
      <c r="AZI36" s="113"/>
      <c r="AZJ36" s="113"/>
      <c r="AZK36" s="113"/>
      <c r="AZL36" s="113"/>
      <c r="AZM36" s="113"/>
      <c r="AZN36" s="113"/>
      <c r="AZO36" s="113"/>
      <c r="AZP36" s="113"/>
      <c r="AZQ36" s="113"/>
      <c r="AZR36" s="113"/>
      <c r="AZS36" s="113"/>
      <c r="AZT36" s="113"/>
      <c r="AZU36" s="113"/>
      <c r="AZV36" s="113"/>
      <c r="AZW36" s="113"/>
      <c r="AZX36" s="113"/>
      <c r="AZY36" s="113"/>
      <c r="AZZ36" s="113"/>
      <c r="BAA36" s="113"/>
      <c r="BAB36" s="113"/>
      <c r="BAC36" s="113"/>
      <c r="BAD36" s="113"/>
      <c r="BAE36" s="113"/>
      <c r="BAF36" s="113"/>
      <c r="BAG36" s="113"/>
      <c r="BAH36" s="113"/>
      <c r="BAI36" s="113"/>
      <c r="BAJ36" s="113"/>
      <c r="BAK36" s="113"/>
      <c r="BAL36" s="113"/>
      <c r="BAM36" s="113"/>
      <c r="BAN36" s="113"/>
      <c r="BAO36" s="113"/>
      <c r="BAP36" s="113"/>
      <c r="BAQ36" s="113"/>
      <c r="BAR36" s="113"/>
      <c r="BAS36" s="113"/>
      <c r="BAT36" s="113"/>
      <c r="BAU36" s="113"/>
      <c r="BAV36" s="113"/>
      <c r="BAW36" s="113"/>
      <c r="BAX36" s="113"/>
      <c r="BAY36" s="113"/>
      <c r="BAZ36" s="113"/>
      <c r="BBA36" s="113"/>
      <c r="BBB36" s="113"/>
      <c r="BBC36" s="113"/>
      <c r="BBD36" s="113"/>
      <c r="BBE36" s="113"/>
      <c r="BBF36" s="113"/>
      <c r="BBG36" s="113"/>
      <c r="BBH36" s="113"/>
      <c r="BBI36" s="113"/>
      <c r="BBJ36" s="113"/>
      <c r="BBK36" s="113"/>
      <c r="BBL36" s="113"/>
      <c r="BBM36" s="113"/>
      <c r="BBN36" s="113"/>
      <c r="BBO36" s="113"/>
      <c r="BBP36" s="113"/>
      <c r="BBQ36" s="113"/>
      <c r="BBR36" s="113"/>
      <c r="BBS36" s="113"/>
      <c r="BBT36" s="113"/>
      <c r="BBU36" s="113"/>
      <c r="BBV36" s="113"/>
      <c r="BBW36" s="113"/>
      <c r="BBX36" s="113"/>
      <c r="BBY36" s="113"/>
      <c r="BBZ36" s="113"/>
      <c r="BCA36" s="113"/>
      <c r="BCB36" s="113"/>
      <c r="BCC36" s="113"/>
      <c r="BCD36" s="113"/>
      <c r="BCE36" s="113"/>
      <c r="BCF36" s="113"/>
      <c r="BCG36" s="113"/>
      <c r="BCH36" s="113"/>
      <c r="BCI36" s="113"/>
      <c r="BCJ36" s="113"/>
      <c r="BCK36" s="113"/>
      <c r="BCL36" s="113"/>
      <c r="BCM36" s="113"/>
      <c r="BCN36" s="113"/>
      <c r="BCO36" s="113"/>
      <c r="BCP36" s="113"/>
      <c r="BCQ36" s="113"/>
      <c r="BCR36" s="113"/>
      <c r="BCS36" s="113"/>
      <c r="BCT36" s="113"/>
      <c r="BCU36" s="113"/>
      <c r="BCV36" s="113"/>
      <c r="BCW36" s="113"/>
      <c r="BCX36" s="113"/>
      <c r="BCY36" s="113"/>
      <c r="BCZ36" s="113"/>
      <c r="BDA36" s="113"/>
      <c r="BDB36" s="113"/>
      <c r="BDC36" s="113"/>
      <c r="BDD36" s="113"/>
      <c r="BDE36" s="113"/>
      <c r="BDF36" s="113"/>
      <c r="BDG36" s="113"/>
      <c r="BDH36" s="113"/>
      <c r="BDI36" s="113"/>
      <c r="BDJ36" s="113"/>
      <c r="BDK36" s="113"/>
      <c r="BDL36" s="113"/>
      <c r="BDM36" s="113"/>
      <c r="BDN36" s="113"/>
      <c r="BDO36" s="113"/>
      <c r="BDP36" s="113"/>
      <c r="BDQ36" s="113"/>
      <c r="BDR36" s="113"/>
      <c r="BDS36" s="113"/>
      <c r="BDT36" s="113"/>
      <c r="BDU36" s="113"/>
      <c r="BDV36" s="113"/>
      <c r="BDW36" s="113"/>
      <c r="BDX36" s="113"/>
      <c r="BDY36" s="113"/>
      <c r="BDZ36" s="113"/>
      <c r="BEA36" s="113"/>
      <c r="BEB36" s="113"/>
      <c r="BEC36" s="113"/>
      <c r="BED36" s="113"/>
      <c r="BEE36" s="113"/>
      <c r="BEF36" s="113"/>
      <c r="BEG36" s="113"/>
      <c r="BEH36" s="113"/>
      <c r="BEI36" s="113"/>
      <c r="BEJ36" s="113"/>
      <c r="BEK36" s="113"/>
      <c r="BEL36" s="113"/>
      <c r="BEM36" s="113"/>
      <c r="BEN36" s="113"/>
      <c r="BEO36" s="113"/>
      <c r="BEP36" s="113"/>
      <c r="BEQ36" s="113"/>
      <c r="BER36" s="113"/>
      <c r="BES36" s="113"/>
      <c r="BET36" s="113"/>
      <c r="BEU36" s="113"/>
      <c r="BEV36" s="113"/>
      <c r="BEW36" s="113"/>
      <c r="BEX36" s="113"/>
      <c r="BEY36" s="113"/>
      <c r="BEZ36" s="113"/>
      <c r="BFA36" s="113"/>
      <c r="BFB36" s="113"/>
      <c r="BFC36" s="113"/>
      <c r="BFD36" s="113"/>
      <c r="BFE36" s="113"/>
      <c r="BFF36" s="113"/>
      <c r="BFG36" s="113"/>
      <c r="BFH36" s="113"/>
      <c r="BFI36" s="113"/>
      <c r="BFJ36" s="113"/>
      <c r="BFK36" s="113"/>
      <c r="BFL36" s="113"/>
      <c r="BFM36" s="113"/>
      <c r="BFN36" s="113"/>
      <c r="BFO36" s="113"/>
      <c r="BFP36" s="113"/>
      <c r="BFQ36" s="113"/>
      <c r="BFR36" s="113"/>
      <c r="BFS36" s="113"/>
      <c r="BFT36" s="113"/>
      <c r="BFU36" s="113"/>
      <c r="BFV36" s="113"/>
      <c r="BFW36" s="113"/>
      <c r="BFX36" s="113"/>
      <c r="BFY36" s="113"/>
      <c r="BFZ36" s="113"/>
      <c r="BGA36" s="113"/>
      <c r="BGB36" s="113"/>
      <c r="BGC36" s="113"/>
      <c r="BGD36" s="113"/>
      <c r="BGE36" s="113"/>
      <c r="BGF36" s="113"/>
      <c r="BGG36" s="113"/>
      <c r="BGH36" s="113"/>
      <c r="BGI36" s="113"/>
      <c r="BGJ36" s="113"/>
      <c r="BGK36" s="113"/>
      <c r="BGL36" s="113"/>
      <c r="BGM36" s="113"/>
      <c r="BGN36" s="113"/>
      <c r="BGO36" s="113"/>
      <c r="BGP36" s="113"/>
      <c r="BGQ36" s="113"/>
      <c r="BGR36" s="113"/>
      <c r="BGS36" s="113"/>
      <c r="BGT36" s="113"/>
      <c r="BGU36" s="113"/>
      <c r="BGV36" s="113"/>
      <c r="BGW36" s="113"/>
      <c r="BGX36" s="113"/>
      <c r="BGY36" s="113"/>
      <c r="BGZ36" s="113"/>
      <c r="BHA36" s="113"/>
      <c r="BHB36" s="113"/>
      <c r="BHC36" s="113"/>
      <c r="BHD36" s="113"/>
      <c r="BHE36" s="113"/>
      <c r="BHF36" s="113"/>
      <c r="BHG36" s="113"/>
      <c r="BHH36" s="113"/>
      <c r="BHI36" s="113"/>
      <c r="BHJ36" s="113"/>
      <c r="BHK36" s="113"/>
      <c r="BHL36" s="113"/>
      <c r="BHM36" s="113"/>
      <c r="BHN36" s="113"/>
      <c r="BHO36" s="113"/>
      <c r="BHP36" s="113"/>
      <c r="BHQ36" s="113"/>
      <c r="BHR36" s="113"/>
      <c r="BHS36" s="113"/>
      <c r="BHT36" s="113"/>
      <c r="BHU36" s="113"/>
      <c r="BHV36" s="113"/>
      <c r="BHW36" s="113"/>
      <c r="BHX36" s="113"/>
      <c r="BHY36" s="113"/>
      <c r="BHZ36" s="113"/>
      <c r="BIA36" s="113"/>
      <c r="BIB36" s="113"/>
      <c r="BIC36" s="113"/>
      <c r="BID36" s="113"/>
      <c r="BIE36" s="113"/>
      <c r="BIF36" s="113"/>
      <c r="BIG36" s="113"/>
      <c r="BIH36" s="113"/>
      <c r="BII36" s="113"/>
      <c r="BIJ36" s="113"/>
      <c r="BIK36" s="113"/>
      <c r="BIL36" s="113"/>
      <c r="BIM36" s="113"/>
      <c r="BIN36" s="113"/>
      <c r="BIO36" s="113"/>
      <c r="BIP36" s="113"/>
      <c r="BIQ36" s="113"/>
      <c r="BIR36" s="113"/>
      <c r="BIS36" s="113"/>
      <c r="BIT36" s="113"/>
      <c r="BIU36" s="113"/>
      <c r="BIV36" s="113"/>
      <c r="BIW36" s="113"/>
      <c r="BIX36" s="113"/>
      <c r="BIY36" s="113"/>
      <c r="BIZ36" s="113"/>
      <c r="BJA36" s="113"/>
      <c r="BJB36" s="113"/>
      <c r="BJC36" s="113"/>
      <c r="BJD36" s="113"/>
      <c r="BJE36" s="113"/>
      <c r="BJF36" s="113"/>
      <c r="BJG36" s="113"/>
      <c r="BJH36" s="113"/>
      <c r="BJI36" s="113"/>
      <c r="BJJ36" s="113"/>
      <c r="BJK36" s="113"/>
      <c r="BJL36" s="113"/>
      <c r="BJM36" s="113"/>
      <c r="BJN36" s="113"/>
      <c r="BJO36" s="113"/>
      <c r="BJP36" s="113"/>
      <c r="BJQ36" s="113"/>
      <c r="BJR36" s="113"/>
      <c r="BJS36" s="113"/>
      <c r="BJT36" s="113"/>
      <c r="BJU36" s="113"/>
      <c r="BJV36" s="113"/>
      <c r="BJW36" s="113"/>
      <c r="BJX36" s="113"/>
      <c r="BJY36" s="113"/>
      <c r="BJZ36" s="113"/>
      <c r="BKA36" s="113"/>
      <c r="BKB36" s="113"/>
      <c r="BKC36" s="113"/>
      <c r="BKD36" s="113"/>
      <c r="BKE36" s="113"/>
      <c r="BKF36" s="113"/>
      <c r="BKG36" s="113"/>
      <c r="BKH36" s="113"/>
      <c r="BKI36" s="113"/>
      <c r="BKJ36" s="113"/>
      <c r="BKK36" s="113"/>
      <c r="BKL36" s="113"/>
      <c r="BKM36" s="113"/>
      <c r="BKN36" s="113"/>
      <c r="BKO36" s="113"/>
      <c r="BKP36" s="113"/>
      <c r="BKQ36" s="113"/>
      <c r="BKR36" s="113"/>
      <c r="BKS36" s="113"/>
      <c r="BKT36" s="113"/>
      <c r="BKU36" s="113"/>
      <c r="BKV36" s="113"/>
      <c r="BKW36" s="113"/>
      <c r="BKX36" s="113"/>
      <c r="BKY36" s="113"/>
      <c r="BKZ36" s="113"/>
      <c r="BLA36" s="113"/>
      <c r="BLB36" s="113"/>
      <c r="BLC36" s="113"/>
      <c r="BLD36" s="113"/>
      <c r="BLE36" s="113"/>
      <c r="BLF36" s="113"/>
      <c r="BLG36" s="113"/>
      <c r="BLH36" s="113"/>
      <c r="BLI36" s="113"/>
      <c r="BLJ36" s="113"/>
      <c r="BLK36" s="113"/>
      <c r="BLL36" s="113"/>
      <c r="BLM36" s="113"/>
      <c r="BLN36" s="113"/>
      <c r="BLO36" s="113"/>
      <c r="BLP36" s="113"/>
      <c r="BLQ36" s="113"/>
      <c r="BLR36" s="113"/>
      <c r="BLS36" s="113"/>
      <c r="BLT36" s="113"/>
      <c r="BLU36" s="113"/>
      <c r="BLV36" s="113"/>
      <c r="BLW36" s="113"/>
      <c r="BLX36" s="113"/>
      <c r="BLY36" s="113"/>
      <c r="BLZ36" s="113"/>
      <c r="BMA36" s="113"/>
      <c r="BMB36" s="113"/>
      <c r="BMC36" s="113"/>
      <c r="BMD36" s="113"/>
      <c r="BME36" s="113"/>
      <c r="BMF36" s="113"/>
      <c r="BMG36" s="113"/>
      <c r="BMH36" s="113"/>
      <c r="BMI36" s="113"/>
      <c r="BMJ36" s="113"/>
      <c r="BMK36" s="113"/>
      <c r="BML36" s="113"/>
      <c r="BMM36" s="113"/>
      <c r="BMN36" s="113"/>
      <c r="BMO36" s="113"/>
      <c r="BMP36" s="113"/>
      <c r="BMQ36" s="113"/>
      <c r="BMR36" s="113"/>
      <c r="BMS36" s="113"/>
      <c r="BMT36" s="113"/>
      <c r="BMU36" s="113"/>
      <c r="BMV36" s="113"/>
      <c r="BMW36" s="113"/>
      <c r="BMX36" s="113"/>
      <c r="BMY36" s="113"/>
      <c r="BMZ36" s="113"/>
      <c r="BNA36" s="113"/>
      <c r="BNB36" s="113"/>
      <c r="BNC36" s="113"/>
      <c r="BND36" s="113"/>
      <c r="BNE36" s="113"/>
      <c r="BNF36" s="113"/>
      <c r="BNG36" s="113"/>
      <c r="BNH36" s="113"/>
      <c r="BNI36" s="113"/>
      <c r="BNJ36" s="113"/>
      <c r="BNK36" s="113"/>
      <c r="BNL36" s="113"/>
      <c r="BNM36" s="113"/>
      <c r="BNN36" s="113"/>
      <c r="BNO36" s="113"/>
      <c r="BNP36" s="113"/>
      <c r="BNQ36" s="113"/>
      <c r="BNR36" s="113"/>
      <c r="BNS36" s="113"/>
      <c r="BNT36" s="113"/>
      <c r="BNU36" s="113"/>
      <c r="BNV36" s="113"/>
      <c r="BNW36" s="113"/>
      <c r="BNX36" s="113"/>
      <c r="BNY36" s="113"/>
      <c r="BNZ36" s="113"/>
      <c r="BOA36" s="113"/>
      <c r="BOB36" s="113"/>
      <c r="BOC36" s="113"/>
      <c r="BOD36" s="113"/>
      <c r="BOE36" s="113"/>
      <c r="BOF36" s="113"/>
      <c r="BOG36" s="113"/>
      <c r="BOH36" s="113"/>
      <c r="BOI36" s="113"/>
      <c r="BOJ36" s="113"/>
      <c r="BOK36" s="113"/>
      <c r="BOL36" s="113"/>
      <c r="BOM36" s="113"/>
      <c r="BON36" s="113"/>
      <c r="BOO36" s="113"/>
      <c r="BOP36" s="113"/>
      <c r="BOQ36" s="113"/>
      <c r="BOR36" s="113"/>
      <c r="BOS36" s="113"/>
      <c r="BOT36" s="113"/>
      <c r="BOU36" s="113"/>
      <c r="BOV36" s="113"/>
      <c r="BOW36" s="113"/>
      <c r="BOX36" s="113"/>
      <c r="BOY36" s="113"/>
      <c r="BOZ36" s="113"/>
      <c r="BPA36" s="113"/>
      <c r="BPB36" s="113"/>
      <c r="BPC36" s="113"/>
      <c r="BPD36" s="113"/>
      <c r="BPE36" s="113"/>
      <c r="BPF36" s="113"/>
      <c r="BPG36" s="113"/>
      <c r="BPH36" s="113"/>
      <c r="BPI36" s="113"/>
      <c r="BPJ36" s="113"/>
      <c r="BPK36" s="113"/>
      <c r="BPL36" s="113"/>
      <c r="BPM36" s="113"/>
      <c r="BPN36" s="113"/>
      <c r="BPO36" s="113"/>
      <c r="BPP36" s="113"/>
      <c r="BPQ36" s="113"/>
      <c r="BPR36" s="113"/>
      <c r="BPS36" s="113"/>
      <c r="BPT36" s="113"/>
      <c r="BPU36" s="113"/>
      <c r="BPV36" s="113"/>
      <c r="BPW36" s="113"/>
      <c r="BPX36" s="113"/>
      <c r="BPY36" s="113"/>
      <c r="BPZ36" s="113"/>
      <c r="BQA36" s="113"/>
      <c r="BQB36" s="113"/>
      <c r="BQC36" s="113"/>
      <c r="BQD36" s="113"/>
      <c r="BQE36" s="113"/>
      <c r="BQF36" s="113"/>
      <c r="BQG36" s="113"/>
      <c r="BQH36" s="113"/>
      <c r="BQI36" s="113"/>
      <c r="BQJ36" s="113"/>
      <c r="BQK36" s="113"/>
      <c r="BQL36" s="113"/>
      <c r="BQM36" s="113"/>
      <c r="BQN36" s="113"/>
      <c r="BQO36" s="113"/>
      <c r="BQP36" s="113"/>
      <c r="BQQ36" s="113"/>
      <c r="BQR36" s="113"/>
      <c r="BQS36" s="113"/>
      <c r="BQT36" s="113"/>
      <c r="BQU36" s="113"/>
      <c r="BQV36" s="113"/>
      <c r="BQW36" s="113"/>
      <c r="BQX36" s="113"/>
      <c r="BQY36" s="113"/>
      <c r="BQZ36" s="113"/>
      <c r="BRA36" s="113"/>
      <c r="BRB36" s="113"/>
      <c r="BRC36" s="113"/>
      <c r="BRD36" s="113"/>
      <c r="BRE36" s="113"/>
      <c r="BRF36" s="113"/>
      <c r="BRG36" s="113"/>
      <c r="BRH36" s="113"/>
      <c r="BRI36" s="113"/>
      <c r="BRJ36" s="113"/>
      <c r="BRK36" s="113"/>
      <c r="BRL36" s="113"/>
      <c r="BRM36" s="113"/>
      <c r="BRN36" s="113"/>
      <c r="BRO36" s="113"/>
      <c r="BRP36" s="113"/>
      <c r="BRQ36" s="113"/>
      <c r="BRR36" s="113"/>
      <c r="BRS36" s="113"/>
      <c r="BRT36" s="113"/>
      <c r="BRU36" s="113"/>
      <c r="BRV36" s="113"/>
      <c r="BRW36" s="113"/>
      <c r="BRX36" s="113"/>
      <c r="BRY36" s="113"/>
      <c r="BRZ36" s="113"/>
      <c r="BSA36" s="113"/>
      <c r="BSB36" s="113"/>
      <c r="BSC36" s="113"/>
      <c r="BSD36" s="113"/>
      <c r="BSE36" s="113"/>
      <c r="BSF36" s="113"/>
      <c r="BSG36" s="113"/>
      <c r="BSH36" s="113"/>
      <c r="BSI36" s="113"/>
      <c r="BSJ36" s="113"/>
      <c r="BSK36" s="113"/>
      <c r="BSL36" s="113"/>
      <c r="BSM36" s="113"/>
      <c r="BSN36" s="113"/>
      <c r="BSO36" s="113"/>
      <c r="BSP36" s="113"/>
      <c r="BSQ36" s="113"/>
      <c r="BSR36" s="113"/>
      <c r="BSS36" s="113"/>
      <c r="BST36" s="113"/>
      <c r="BSU36" s="113"/>
      <c r="BSV36" s="113"/>
      <c r="BSW36" s="113"/>
      <c r="BSX36" s="113"/>
      <c r="BSY36" s="113"/>
      <c r="BSZ36" s="113"/>
      <c r="BTA36" s="113"/>
      <c r="BTB36" s="113"/>
      <c r="BTC36" s="113"/>
      <c r="BTD36" s="113"/>
      <c r="BTE36" s="113"/>
      <c r="BTF36" s="113"/>
      <c r="BTG36" s="113"/>
      <c r="BTH36" s="113"/>
      <c r="BTI36" s="113"/>
      <c r="BTJ36" s="113"/>
      <c r="BTK36" s="113"/>
      <c r="BTL36" s="113"/>
      <c r="BTM36" s="113"/>
      <c r="BTN36" s="113"/>
      <c r="BTO36" s="113"/>
      <c r="BTP36" s="113"/>
      <c r="BTQ36" s="113"/>
      <c r="BTR36" s="113"/>
      <c r="BTS36" s="113"/>
      <c r="BTT36" s="113"/>
      <c r="BTU36" s="113"/>
      <c r="BTV36" s="113"/>
      <c r="BTW36" s="113"/>
      <c r="BTX36" s="113"/>
      <c r="BTY36" s="113"/>
      <c r="BTZ36" s="113"/>
      <c r="BUA36" s="113"/>
      <c r="BUB36" s="113"/>
      <c r="BUC36" s="113"/>
      <c r="BUD36" s="113"/>
      <c r="BUE36" s="113"/>
      <c r="BUF36" s="113"/>
      <c r="BUG36" s="113"/>
      <c r="BUH36" s="113"/>
      <c r="BUI36" s="113"/>
      <c r="BUJ36" s="113"/>
      <c r="BUK36" s="113"/>
      <c r="BUL36" s="113"/>
      <c r="BUM36" s="113"/>
      <c r="BUN36" s="113"/>
      <c r="BUO36" s="113"/>
      <c r="BUP36" s="113"/>
      <c r="BUQ36" s="113"/>
      <c r="BUR36" s="113"/>
      <c r="BUS36" s="113"/>
      <c r="BUT36" s="113"/>
      <c r="BUU36" s="113"/>
      <c r="BUV36" s="113"/>
      <c r="BUW36" s="113"/>
      <c r="BUX36" s="113"/>
      <c r="BUY36" s="113"/>
      <c r="BUZ36" s="113"/>
      <c r="BVA36" s="113"/>
      <c r="BVB36" s="113"/>
      <c r="BVC36" s="113"/>
      <c r="BVD36" s="113"/>
      <c r="BVE36" s="113"/>
      <c r="BVF36" s="113"/>
      <c r="BVG36" s="113"/>
      <c r="BVH36" s="113"/>
      <c r="BVI36" s="113"/>
      <c r="BVJ36" s="113"/>
      <c r="BVK36" s="113"/>
      <c r="BVL36" s="113"/>
      <c r="BVM36" s="113"/>
      <c r="BVN36" s="113"/>
      <c r="BVO36" s="113"/>
      <c r="BVP36" s="113"/>
      <c r="BVQ36" s="113"/>
      <c r="BVR36" s="113"/>
      <c r="BVS36" s="113"/>
      <c r="BVT36" s="113"/>
      <c r="BVU36" s="113"/>
      <c r="BVV36" s="113"/>
      <c r="BVW36" s="113"/>
      <c r="BVX36" s="113"/>
      <c r="BVY36" s="113"/>
      <c r="BVZ36" s="113"/>
      <c r="BWA36" s="113"/>
      <c r="BWB36" s="113"/>
      <c r="BWC36" s="113"/>
      <c r="BWD36" s="113"/>
      <c r="BWE36" s="113"/>
      <c r="BWF36" s="113"/>
      <c r="BWG36" s="113"/>
      <c r="BWH36" s="113"/>
      <c r="BWI36" s="113"/>
      <c r="BWJ36" s="113"/>
      <c r="BWK36" s="113"/>
      <c r="BWL36" s="113"/>
      <c r="BWM36" s="113"/>
      <c r="BWN36" s="113"/>
      <c r="BWO36" s="113"/>
      <c r="BWP36" s="113"/>
      <c r="BWQ36" s="113"/>
      <c r="BWR36" s="113"/>
      <c r="BWS36" s="113"/>
      <c r="BWT36" s="113"/>
      <c r="BWU36" s="113"/>
      <c r="BWV36" s="113"/>
      <c r="BWW36" s="113"/>
      <c r="BWX36" s="113"/>
      <c r="BWY36" s="113"/>
      <c r="BWZ36" s="113"/>
      <c r="BXA36" s="113"/>
      <c r="BXB36" s="113"/>
      <c r="BXC36" s="113"/>
      <c r="BXD36" s="113"/>
      <c r="BXE36" s="113"/>
      <c r="BXF36" s="113"/>
      <c r="BXG36" s="113"/>
      <c r="BXH36" s="113"/>
      <c r="BXI36" s="113"/>
      <c r="BXJ36" s="113"/>
      <c r="BXK36" s="113"/>
      <c r="BXL36" s="113"/>
      <c r="BXM36" s="113"/>
      <c r="BXN36" s="113"/>
      <c r="BXO36" s="113"/>
      <c r="BXP36" s="113"/>
      <c r="BXQ36" s="113"/>
      <c r="BXR36" s="113"/>
      <c r="BXS36" s="113"/>
      <c r="BXT36" s="113"/>
      <c r="BXU36" s="113"/>
      <c r="BXV36" s="113"/>
      <c r="BXW36" s="113"/>
      <c r="BXX36" s="113"/>
      <c r="BXY36" s="113"/>
      <c r="BXZ36" s="113"/>
      <c r="BYA36" s="113"/>
      <c r="BYB36" s="113"/>
      <c r="BYC36" s="113"/>
      <c r="BYD36" s="113"/>
      <c r="BYE36" s="113"/>
      <c r="BYF36" s="113"/>
      <c r="BYG36" s="113"/>
      <c r="BYH36" s="113"/>
      <c r="BYI36" s="113"/>
      <c r="BYJ36" s="113"/>
      <c r="BYK36" s="113"/>
      <c r="BYL36" s="113"/>
      <c r="BYM36" s="113"/>
      <c r="BYN36" s="113"/>
      <c r="BYO36" s="113"/>
      <c r="BYP36" s="113"/>
      <c r="BYQ36" s="113"/>
      <c r="BYR36" s="113"/>
      <c r="BYS36" s="113"/>
      <c r="BYT36" s="113"/>
      <c r="BYU36" s="113"/>
      <c r="BYV36" s="113"/>
      <c r="BYW36" s="113"/>
      <c r="BYX36" s="113"/>
      <c r="BYY36" s="113"/>
      <c r="BYZ36" s="113"/>
      <c r="BZA36" s="113"/>
      <c r="BZB36" s="113"/>
      <c r="BZC36" s="113"/>
      <c r="BZD36" s="113"/>
      <c r="BZE36" s="113"/>
      <c r="BZF36" s="113"/>
      <c r="BZG36" s="113"/>
      <c r="BZH36" s="113"/>
      <c r="BZI36" s="113"/>
      <c r="BZJ36" s="113"/>
      <c r="BZK36" s="113"/>
      <c r="BZL36" s="113"/>
      <c r="BZM36" s="113"/>
      <c r="BZN36" s="113"/>
      <c r="BZO36" s="113"/>
      <c r="BZP36" s="113"/>
      <c r="BZQ36" s="113"/>
      <c r="BZR36" s="113"/>
      <c r="BZS36" s="113"/>
      <c r="BZT36" s="113"/>
      <c r="BZU36" s="113"/>
      <c r="BZV36" s="113"/>
      <c r="BZW36" s="113"/>
      <c r="BZX36" s="113"/>
      <c r="BZY36" s="113"/>
      <c r="BZZ36" s="113"/>
      <c r="CAA36" s="113"/>
      <c r="CAB36" s="113"/>
      <c r="CAC36" s="113"/>
      <c r="CAD36" s="113"/>
      <c r="CAE36" s="113"/>
      <c r="CAF36" s="113"/>
      <c r="CAG36" s="113"/>
      <c r="CAH36" s="113"/>
      <c r="CAI36" s="113"/>
      <c r="CAJ36" s="113"/>
      <c r="CAK36" s="113"/>
      <c r="CAL36" s="113"/>
      <c r="CAM36" s="113"/>
      <c r="CAN36" s="113"/>
      <c r="CAO36" s="113"/>
      <c r="CAP36" s="113"/>
      <c r="CAQ36" s="113"/>
      <c r="CAR36" s="113"/>
      <c r="CAS36" s="113"/>
      <c r="CAT36" s="113"/>
      <c r="CAU36" s="113"/>
      <c r="CAV36" s="113"/>
      <c r="CAW36" s="113"/>
      <c r="CAX36" s="113"/>
      <c r="CAY36" s="113"/>
      <c r="CAZ36" s="113"/>
      <c r="CBA36" s="113"/>
      <c r="CBB36" s="113"/>
      <c r="CBC36" s="113"/>
      <c r="CBD36" s="113"/>
      <c r="CBE36" s="113"/>
      <c r="CBF36" s="113"/>
      <c r="CBG36" s="113"/>
      <c r="CBH36" s="113"/>
      <c r="CBI36" s="113"/>
      <c r="CBJ36" s="113"/>
      <c r="CBK36" s="113"/>
      <c r="CBL36" s="113"/>
      <c r="CBM36" s="113"/>
      <c r="CBN36" s="113"/>
      <c r="CBO36" s="113"/>
      <c r="CBP36" s="113"/>
      <c r="CBQ36" s="113"/>
      <c r="CBR36" s="113"/>
      <c r="CBS36" s="113"/>
      <c r="CBT36" s="113"/>
      <c r="CBU36" s="113"/>
      <c r="CBV36" s="113"/>
      <c r="CBW36" s="113"/>
      <c r="CBX36" s="113"/>
      <c r="CBY36" s="113"/>
      <c r="CBZ36" s="113"/>
      <c r="CCA36" s="113"/>
      <c r="CCB36" s="113"/>
      <c r="CCC36" s="113"/>
      <c r="CCD36" s="113"/>
      <c r="CCE36" s="113"/>
      <c r="CCF36" s="113"/>
      <c r="CCG36" s="113"/>
      <c r="CCH36" s="113"/>
      <c r="CCI36" s="113"/>
      <c r="CCJ36" s="113"/>
      <c r="CCK36" s="113"/>
      <c r="CCL36" s="113"/>
      <c r="CCM36" s="113"/>
      <c r="CCN36" s="113"/>
      <c r="CCO36" s="113"/>
      <c r="CCP36" s="113"/>
      <c r="CCQ36" s="113"/>
      <c r="CCR36" s="113"/>
      <c r="CCS36" s="113"/>
      <c r="CCT36" s="113"/>
      <c r="CCU36" s="113"/>
      <c r="CCV36" s="113"/>
      <c r="CCW36" s="113"/>
      <c r="CCX36" s="113"/>
      <c r="CCY36" s="113"/>
      <c r="CCZ36" s="113"/>
      <c r="CDA36" s="113"/>
      <c r="CDB36" s="113"/>
      <c r="CDC36" s="113"/>
      <c r="CDD36" s="113"/>
      <c r="CDE36" s="113"/>
      <c r="CDF36" s="113"/>
      <c r="CDG36" s="113"/>
      <c r="CDH36" s="113"/>
      <c r="CDI36" s="113"/>
      <c r="CDJ36" s="113"/>
      <c r="CDK36" s="113"/>
      <c r="CDL36" s="113"/>
      <c r="CDM36" s="113"/>
      <c r="CDN36" s="113"/>
      <c r="CDO36" s="113"/>
      <c r="CDP36" s="113"/>
      <c r="CDQ36" s="113"/>
      <c r="CDR36" s="113"/>
      <c r="CDS36" s="113"/>
      <c r="CDT36" s="113"/>
      <c r="CDU36" s="113"/>
      <c r="CDV36" s="113"/>
      <c r="CDW36" s="113"/>
      <c r="CDX36" s="113"/>
      <c r="CDY36" s="113"/>
      <c r="CDZ36" s="113"/>
      <c r="CEA36" s="113"/>
      <c r="CEB36" s="113"/>
      <c r="CEC36" s="113"/>
      <c r="CED36" s="113"/>
      <c r="CEE36" s="113"/>
      <c r="CEF36" s="113"/>
      <c r="CEG36" s="113"/>
      <c r="CEH36" s="113"/>
      <c r="CEI36" s="113"/>
      <c r="CEJ36" s="113"/>
      <c r="CEK36" s="113"/>
      <c r="CEL36" s="113"/>
      <c r="CEM36" s="113"/>
      <c r="CEN36" s="113"/>
      <c r="CEO36" s="113"/>
      <c r="CEP36" s="113"/>
      <c r="CEQ36" s="113"/>
      <c r="CER36" s="113"/>
      <c r="CES36" s="113"/>
      <c r="CET36" s="113"/>
      <c r="CEU36" s="113"/>
      <c r="CEV36" s="113"/>
      <c r="CEW36" s="113"/>
      <c r="CEX36" s="113"/>
      <c r="CEY36" s="113"/>
      <c r="CEZ36" s="113"/>
      <c r="CFA36" s="113"/>
      <c r="CFB36" s="113"/>
      <c r="CFC36" s="113"/>
      <c r="CFD36" s="113"/>
      <c r="CFE36" s="113"/>
      <c r="CFF36" s="113"/>
      <c r="CFG36" s="113"/>
      <c r="CFH36" s="113"/>
      <c r="CFI36" s="113"/>
      <c r="CFJ36" s="113"/>
      <c r="CFK36" s="113"/>
      <c r="CFL36" s="113"/>
      <c r="CFM36" s="113"/>
      <c r="CFN36" s="113"/>
      <c r="CFO36" s="113"/>
      <c r="CFP36" s="113"/>
      <c r="CFQ36" s="113"/>
      <c r="CFR36" s="113"/>
      <c r="CFS36" s="113"/>
      <c r="CFT36" s="113"/>
      <c r="CFU36" s="113"/>
      <c r="CFV36" s="113"/>
      <c r="CFW36" s="113"/>
      <c r="CFX36" s="113"/>
      <c r="CFY36" s="113"/>
      <c r="CFZ36" s="113"/>
      <c r="CGA36" s="113"/>
      <c r="CGB36" s="113"/>
      <c r="CGC36" s="113"/>
      <c r="CGD36" s="113"/>
      <c r="CGE36" s="113"/>
      <c r="CGF36" s="113"/>
      <c r="CGG36" s="113"/>
      <c r="CGH36" s="113"/>
      <c r="CGI36" s="113"/>
      <c r="CGJ36" s="113"/>
      <c r="CGK36" s="113"/>
      <c r="CGL36" s="113"/>
      <c r="CGM36" s="113"/>
      <c r="CGN36" s="113"/>
      <c r="CGO36" s="113"/>
      <c r="CGP36" s="113"/>
      <c r="CGQ36" s="113"/>
      <c r="CGR36" s="113"/>
      <c r="CGS36" s="113"/>
      <c r="CGT36" s="113"/>
      <c r="CGU36" s="113"/>
      <c r="CGV36" s="113"/>
      <c r="CGW36" s="113"/>
      <c r="CGX36" s="113"/>
      <c r="CGY36" s="113"/>
      <c r="CGZ36" s="113"/>
      <c r="CHA36" s="113"/>
      <c r="CHB36" s="113"/>
      <c r="CHC36" s="113"/>
      <c r="CHD36" s="113"/>
      <c r="CHE36" s="113"/>
      <c r="CHF36" s="113"/>
      <c r="CHG36" s="113"/>
      <c r="CHH36" s="113"/>
      <c r="CHI36" s="113"/>
      <c r="CHJ36" s="113"/>
      <c r="CHK36" s="113"/>
      <c r="CHL36" s="113"/>
      <c r="CHM36" s="113"/>
      <c r="CHN36" s="113"/>
      <c r="CHO36" s="113"/>
      <c r="CHP36" s="113"/>
      <c r="CHQ36" s="113"/>
      <c r="CHR36" s="113"/>
      <c r="CHS36" s="113"/>
      <c r="CHT36" s="113"/>
      <c r="CHU36" s="113"/>
      <c r="CHV36" s="113"/>
      <c r="CHW36" s="113"/>
      <c r="CHX36" s="113"/>
      <c r="CHY36" s="113"/>
      <c r="CHZ36" s="113"/>
      <c r="CIA36" s="113"/>
      <c r="CIB36" s="113"/>
      <c r="CIC36" s="113"/>
      <c r="CID36" s="113"/>
      <c r="CIE36" s="113"/>
      <c r="CIF36" s="113"/>
      <c r="CIG36" s="113"/>
      <c r="CIH36" s="113"/>
      <c r="CII36" s="113"/>
      <c r="CIJ36" s="113"/>
      <c r="CIK36" s="113"/>
      <c r="CIL36" s="113"/>
      <c r="CIM36" s="113"/>
      <c r="CIN36" s="113"/>
      <c r="CIO36" s="113"/>
      <c r="CIP36" s="113"/>
      <c r="CIQ36" s="113"/>
      <c r="CIR36" s="113"/>
      <c r="CIS36" s="113"/>
      <c r="CIT36" s="113"/>
      <c r="CIU36" s="113"/>
      <c r="CIV36" s="113"/>
      <c r="CIW36" s="113"/>
      <c r="CIX36" s="113"/>
      <c r="CIY36" s="113"/>
      <c r="CIZ36" s="113"/>
      <c r="CJA36" s="113"/>
      <c r="CJB36" s="113"/>
      <c r="CJC36" s="113"/>
      <c r="CJD36" s="113"/>
      <c r="CJE36" s="113"/>
      <c r="CJF36" s="113"/>
      <c r="CJG36" s="113"/>
      <c r="CJH36" s="113"/>
      <c r="CJI36" s="113"/>
      <c r="CJJ36" s="113"/>
      <c r="CJK36" s="113"/>
      <c r="CJL36" s="113"/>
      <c r="CJM36" s="113"/>
      <c r="CJN36" s="113"/>
      <c r="CJO36" s="113"/>
      <c r="CJP36" s="113"/>
      <c r="CJQ36" s="113"/>
      <c r="CJR36" s="113"/>
      <c r="CJS36" s="113"/>
      <c r="CJT36" s="113"/>
      <c r="CJU36" s="113"/>
      <c r="CJV36" s="113"/>
      <c r="CJW36" s="113"/>
      <c r="CJX36" s="113"/>
      <c r="CJY36" s="113"/>
      <c r="CJZ36" s="113"/>
      <c r="CKA36" s="113"/>
      <c r="CKB36" s="113"/>
      <c r="CKC36" s="113"/>
      <c r="CKD36" s="113"/>
      <c r="CKE36" s="113"/>
      <c r="CKF36" s="113"/>
      <c r="CKG36" s="113"/>
      <c r="CKH36" s="113"/>
      <c r="CKI36" s="113"/>
      <c r="CKJ36" s="113"/>
      <c r="CKK36" s="113"/>
      <c r="CKL36" s="113"/>
      <c r="CKM36" s="113"/>
      <c r="CKN36" s="113"/>
      <c r="CKO36" s="113"/>
      <c r="CKP36" s="113"/>
      <c r="CKQ36" s="113"/>
      <c r="CKR36" s="113"/>
      <c r="CKS36" s="113"/>
      <c r="CKT36" s="113"/>
      <c r="CKU36" s="113"/>
      <c r="CKV36" s="113"/>
      <c r="CKW36" s="113"/>
      <c r="CKX36" s="113"/>
      <c r="CKY36" s="113"/>
      <c r="CKZ36" s="113"/>
      <c r="CLA36" s="113"/>
      <c r="CLB36" s="113"/>
      <c r="CLC36" s="113"/>
      <c r="CLD36" s="113"/>
      <c r="CLE36" s="113"/>
      <c r="CLF36" s="113"/>
      <c r="CLG36" s="113"/>
      <c r="CLH36" s="113"/>
      <c r="CLI36" s="113"/>
      <c r="CLJ36" s="113"/>
      <c r="CLK36" s="113"/>
      <c r="CLL36" s="113"/>
      <c r="CLM36" s="113"/>
      <c r="CLN36" s="113"/>
      <c r="CLO36" s="113"/>
      <c r="CLP36" s="113"/>
      <c r="CLQ36" s="113"/>
      <c r="CLR36" s="113"/>
      <c r="CLS36" s="113"/>
      <c r="CLT36" s="113"/>
      <c r="CLU36" s="113"/>
      <c r="CLV36" s="113"/>
      <c r="CLW36" s="113"/>
      <c r="CLX36" s="113"/>
      <c r="CLY36" s="113"/>
      <c r="CLZ36" s="113"/>
      <c r="CMA36" s="113"/>
      <c r="CMB36" s="113"/>
      <c r="CMC36" s="113"/>
      <c r="CMD36" s="113"/>
      <c r="CME36" s="113"/>
      <c r="CMF36" s="113"/>
      <c r="CMG36" s="113"/>
      <c r="CMH36" s="113"/>
      <c r="CMI36" s="113"/>
      <c r="CMJ36" s="113"/>
      <c r="CMK36" s="113"/>
      <c r="CML36" s="113"/>
      <c r="CMM36" s="113"/>
      <c r="CMN36" s="113"/>
      <c r="CMO36" s="113"/>
      <c r="CMP36" s="113"/>
      <c r="CMQ36" s="113"/>
      <c r="CMR36" s="113"/>
      <c r="CMS36" s="113"/>
      <c r="CMT36" s="113"/>
      <c r="CMU36" s="113"/>
      <c r="CMV36" s="113"/>
      <c r="CMW36" s="113"/>
      <c r="CMX36" s="113"/>
      <c r="CMY36" s="113"/>
      <c r="CMZ36" s="113"/>
      <c r="CNA36" s="113"/>
      <c r="CNB36" s="113"/>
      <c r="CNC36" s="113"/>
      <c r="CND36" s="113"/>
      <c r="CNE36" s="113"/>
      <c r="CNF36" s="113"/>
      <c r="CNG36" s="113"/>
      <c r="CNH36" s="113"/>
      <c r="CNI36" s="113"/>
      <c r="CNJ36" s="113"/>
      <c r="CNK36" s="113"/>
      <c r="CNL36" s="113"/>
      <c r="CNM36" s="113"/>
      <c r="CNN36" s="113"/>
      <c r="CNO36" s="113"/>
      <c r="CNP36" s="113"/>
      <c r="CNQ36" s="113"/>
      <c r="CNR36" s="113"/>
      <c r="CNS36" s="113"/>
      <c r="CNT36" s="113"/>
      <c r="CNU36" s="113"/>
      <c r="CNV36" s="113"/>
      <c r="CNW36" s="113"/>
      <c r="CNX36" s="113"/>
      <c r="CNY36" s="113"/>
      <c r="CNZ36" s="113"/>
      <c r="COA36" s="113"/>
      <c r="COB36" s="113"/>
      <c r="COC36" s="113"/>
      <c r="COD36" s="113"/>
      <c r="COE36" s="113"/>
      <c r="COF36" s="113"/>
      <c r="COG36" s="113"/>
      <c r="COH36" s="113"/>
      <c r="COI36" s="113"/>
      <c r="COJ36" s="113"/>
      <c r="COK36" s="113"/>
      <c r="COL36" s="113"/>
      <c r="COM36" s="113"/>
      <c r="CON36" s="113"/>
      <c r="COO36" s="113"/>
      <c r="COP36" s="113"/>
      <c r="COQ36" s="113"/>
      <c r="COR36" s="113"/>
      <c r="COS36" s="113"/>
      <c r="COT36" s="113"/>
      <c r="COU36" s="113"/>
      <c r="COV36" s="113"/>
      <c r="COW36" s="113"/>
      <c r="COX36" s="113"/>
      <c r="COY36" s="113"/>
      <c r="COZ36" s="113"/>
      <c r="CPA36" s="113"/>
      <c r="CPB36" s="113"/>
      <c r="CPC36" s="113"/>
      <c r="CPD36" s="113"/>
      <c r="CPE36" s="113"/>
      <c r="CPF36" s="113"/>
      <c r="CPG36" s="113"/>
      <c r="CPH36" s="113"/>
      <c r="CPI36" s="113"/>
      <c r="CPJ36" s="113"/>
      <c r="CPK36" s="113"/>
      <c r="CPL36" s="113"/>
      <c r="CPM36" s="113"/>
      <c r="CPN36" s="113"/>
      <c r="CPO36" s="113"/>
      <c r="CPP36" s="113"/>
      <c r="CPQ36" s="113"/>
      <c r="CPR36" s="113"/>
      <c r="CPS36" s="113"/>
      <c r="CPT36" s="113"/>
      <c r="CPU36" s="113"/>
      <c r="CPV36" s="113"/>
      <c r="CPW36" s="113"/>
      <c r="CPX36" s="113"/>
      <c r="CPY36" s="113"/>
      <c r="CPZ36" s="113"/>
      <c r="CQA36" s="113"/>
      <c r="CQB36" s="113"/>
      <c r="CQC36" s="113"/>
      <c r="CQD36" s="113"/>
      <c r="CQE36" s="113"/>
      <c r="CQF36" s="113"/>
      <c r="CQG36" s="113"/>
      <c r="CQH36" s="113"/>
      <c r="CQI36" s="113"/>
      <c r="CQJ36" s="113"/>
      <c r="CQK36" s="113"/>
      <c r="CQL36" s="113"/>
      <c r="CQM36" s="113"/>
      <c r="CQN36" s="113"/>
      <c r="CQO36" s="113"/>
      <c r="CQP36" s="113"/>
      <c r="CQQ36" s="113"/>
      <c r="CQR36" s="113"/>
      <c r="CQS36" s="113"/>
      <c r="CQT36" s="113"/>
      <c r="CQU36" s="113"/>
      <c r="CQV36" s="113"/>
      <c r="CQW36" s="113"/>
      <c r="CQX36" s="113"/>
      <c r="CQY36" s="113"/>
      <c r="CQZ36" s="113"/>
      <c r="CRA36" s="113"/>
      <c r="CRB36" s="113"/>
      <c r="CRC36" s="113"/>
      <c r="CRD36" s="113"/>
      <c r="CRE36" s="113"/>
      <c r="CRF36" s="113"/>
      <c r="CRG36" s="113"/>
      <c r="CRH36" s="113"/>
      <c r="CRI36" s="113"/>
      <c r="CRJ36" s="113"/>
      <c r="CRK36" s="113"/>
      <c r="CRL36" s="113"/>
      <c r="CRM36" s="113"/>
      <c r="CRN36" s="113"/>
      <c r="CRO36" s="113"/>
      <c r="CRP36" s="113"/>
      <c r="CRQ36" s="113"/>
      <c r="CRR36" s="113"/>
      <c r="CRS36" s="113"/>
      <c r="CRT36" s="113"/>
      <c r="CRU36" s="113"/>
      <c r="CRV36" s="113"/>
      <c r="CRW36" s="113"/>
      <c r="CRX36" s="113"/>
      <c r="CRY36" s="113"/>
      <c r="CRZ36" s="113"/>
      <c r="CSA36" s="113"/>
      <c r="CSB36" s="113"/>
      <c r="CSC36" s="113"/>
      <c r="CSD36" s="113"/>
      <c r="CSE36" s="113"/>
      <c r="CSF36" s="113"/>
      <c r="CSG36" s="113"/>
      <c r="CSH36" s="113"/>
      <c r="CSI36" s="113"/>
      <c r="CSJ36" s="113"/>
      <c r="CSK36" s="113"/>
      <c r="CSL36" s="113"/>
      <c r="CSM36" s="113"/>
      <c r="CSN36" s="113"/>
      <c r="CSO36" s="113"/>
      <c r="CSP36" s="113"/>
      <c r="CSQ36" s="113"/>
      <c r="CSR36" s="113"/>
      <c r="CSS36" s="113"/>
      <c r="CST36" s="113"/>
      <c r="CSU36" s="113"/>
      <c r="CSV36" s="113"/>
      <c r="CSW36" s="113"/>
      <c r="CSX36" s="113"/>
      <c r="CSY36" s="113"/>
      <c r="CSZ36" s="113"/>
      <c r="CTA36" s="113"/>
      <c r="CTB36" s="113"/>
      <c r="CTC36" s="113"/>
      <c r="CTD36" s="113"/>
      <c r="CTE36" s="113"/>
      <c r="CTF36" s="113"/>
      <c r="CTG36" s="113"/>
      <c r="CTH36" s="113"/>
      <c r="CTI36" s="113"/>
      <c r="CTJ36" s="113"/>
      <c r="CTK36" s="113"/>
      <c r="CTL36" s="113"/>
      <c r="CTM36" s="113"/>
      <c r="CTN36" s="113"/>
      <c r="CTO36" s="113"/>
      <c r="CTP36" s="113"/>
      <c r="CTQ36" s="113"/>
      <c r="CTR36" s="113"/>
      <c r="CTS36" s="113"/>
      <c r="CTT36" s="113"/>
      <c r="CTU36" s="113"/>
      <c r="CTV36" s="113"/>
      <c r="CTW36" s="113"/>
      <c r="CTX36" s="113"/>
      <c r="CTY36" s="113"/>
      <c r="CTZ36" s="113"/>
      <c r="CUA36" s="113"/>
      <c r="CUB36" s="113"/>
      <c r="CUC36" s="113"/>
      <c r="CUD36" s="113"/>
      <c r="CUE36" s="113"/>
      <c r="CUF36" s="113"/>
      <c r="CUG36" s="113"/>
      <c r="CUH36" s="113"/>
      <c r="CUI36" s="113"/>
      <c r="CUJ36" s="113"/>
      <c r="CUK36" s="113"/>
      <c r="CUL36" s="113"/>
      <c r="CUM36" s="113"/>
      <c r="CUN36" s="113"/>
      <c r="CUO36" s="113"/>
      <c r="CUP36" s="113"/>
      <c r="CUQ36" s="113"/>
      <c r="CUR36" s="113"/>
      <c r="CUS36" s="113"/>
      <c r="CUT36" s="113"/>
      <c r="CUU36" s="113"/>
      <c r="CUV36" s="113"/>
      <c r="CUW36" s="113"/>
      <c r="CUX36" s="113"/>
      <c r="CUY36" s="113"/>
      <c r="CUZ36" s="113"/>
      <c r="CVA36" s="113"/>
      <c r="CVB36" s="113"/>
      <c r="CVC36" s="113"/>
      <c r="CVD36" s="113"/>
      <c r="CVE36" s="113"/>
      <c r="CVF36" s="113"/>
      <c r="CVG36" s="113"/>
      <c r="CVH36" s="113"/>
      <c r="CVI36" s="113"/>
      <c r="CVJ36" s="113"/>
      <c r="CVK36" s="113"/>
      <c r="CVL36" s="113"/>
      <c r="CVM36" s="113"/>
      <c r="CVN36" s="113"/>
      <c r="CVO36" s="113"/>
      <c r="CVP36" s="113"/>
      <c r="CVQ36" s="113"/>
      <c r="CVR36" s="113"/>
      <c r="CVS36" s="113"/>
      <c r="CVT36" s="113"/>
      <c r="CVU36" s="113"/>
      <c r="CVV36" s="113"/>
      <c r="CVW36" s="113"/>
      <c r="CVX36" s="113"/>
      <c r="CVY36" s="113"/>
      <c r="CVZ36" s="113"/>
      <c r="CWA36" s="113"/>
      <c r="CWB36" s="113"/>
      <c r="CWC36" s="113"/>
      <c r="CWD36" s="113"/>
      <c r="CWE36" s="113"/>
      <c r="CWF36" s="113"/>
      <c r="CWG36" s="113"/>
      <c r="CWH36" s="113"/>
      <c r="CWI36" s="113"/>
      <c r="CWJ36" s="113"/>
      <c r="CWK36" s="113"/>
      <c r="CWL36" s="113"/>
      <c r="CWM36" s="113"/>
      <c r="CWN36" s="113"/>
      <c r="CWO36" s="113"/>
      <c r="CWP36" s="113"/>
      <c r="CWQ36" s="113"/>
      <c r="CWR36" s="113"/>
      <c r="CWS36" s="113"/>
      <c r="CWT36" s="113"/>
      <c r="CWU36" s="113"/>
      <c r="CWV36" s="113"/>
      <c r="CWW36" s="113"/>
      <c r="CWX36" s="113"/>
      <c r="CWY36" s="113"/>
      <c r="CWZ36" s="113"/>
      <c r="CXA36" s="113"/>
      <c r="CXB36" s="113"/>
      <c r="CXC36" s="113"/>
      <c r="CXD36" s="113"/>
      <c r="CXE36" s="113"/>
      <c r="CXF36" s="113"/>
      <c r="CXG36" s="113"/>
      <c r="CXH36" s="113"/>
      <c r="CXI36" s="113"/>
      <c r="CXJ36" s="113"/>
      <c r="CXK36" s="113"/>
      <c r="CXL36" s="113"/>
      <c r="CXM36" s="113"/>
      <c r="CXN36" s="113"/>
      <c r="CXO36" s="113"/>
      <c r="CXP36" s="113"/>
      <c r="CXQ36" s="113"/>
      <c r="CXR36" s="113"/>
      <c r="CXS36" s="113"/>
      <c r="CXT36" s="113"/>
      <c r="CXU36" s="113"/>
      <c r="CXV36" s="113"/>
      <c r="CXW36" s="113"/>
      <c r="CXX36" s="113"/>
      <c r="CXY36" s="113"/>
      <c r="CXZ36" s="113"/>
      <c r="CYA36" s="113"/>
      <c r="CYB36" s="113"/>
      <c r="CYC36" s="113"/>
      <c r="CYD36" s="113"/>
      <c r="CYE36" s="113"/>
      <c r="CYF36" s="113"/>
      <c r="CYG36" s="113"/>
      <c r="CYH36" s="113"/>
      <c r="CYI36" s="113"/>
      <c r="CYJ36" s="113"/>
      <c r="CYK36" s="113"/>
      <c r="CYL36" s="113"/>
      <c r="CYM36" s="113"/>
      <c r="CYN36" s="113"/>
      <c r="CYO36" s="113"/>
      <c r="CYP36" s="113"/>
      <c r="CYQ36" s="113"/>
      <c r="CYR36" s="113"/>
      <c r="CYS36" s="113"/>
      <c r="CYT36" s="113"/>
      <c r="CYU36" s="113"/>
      <c r="CYV36" s="113"/>
      <c r="CYW36" s="113"/>
      <c r="CYX36" s="113"/>
      <c r="CYY36" s="113"/>
      <c r="CYZ36" s="113"/>
      <c r="CZA36" s="113"/>
      <c r="CZB36" s="113"/>
      <c r="CZC36" s="113"/>
      <c r="CZD36" s="113"/>
      <c r="CZE36" s="113"/>
      <c r="CZF36" s="113"/>
      <c r="CZG36" s="113"/>
      <c r="CZH36" s="113"/>
      <c r="CZI36" s="113"/>
      <c r="CZJ36" s="113"/>
      <c r="CZK36" s="113"/>
      <c r="CZL36" s="113"/>
      <c r="CZM36" s="113"/>
      <c r="CZN36" s="113"/>
      <c r="CZO36" s="113"/>
      <c r="CZP36" s="113"/>
      <c r="CZQ36" s="113"/>
      <c r="CZR36" s="113"/>
      <c r="CZS36" s="113"/>
      <c r="CZT36" s="113"/>
      <c r="CZU36" s="113"/>
      <c r="CZV36" s="113"/>
      <c r="CZW36" s="113"/>
      <c r="CZX36" s="113"/>
      <c r="CZY36" s="113"/>
      <c r="CZZ36" s="113"/>
      <c r="DAA36" s="113"/>
      <c r="DAB36" s="113"/>
      <c r="DAC36" s="113"/>
      <c r="DAD36" s="113"/>
      <c r="DAE36" s="113"/>
      <c r="DAF36" s="113"/>
      <c r="DAG36" s="113"/>
      <c r="DAH36" s="113"/>
      <c r="DAI36" s="113"/>
      <c r="DAJ36" s="113"/>
      <c r="DAK36" s="113"/>
      <c r="DAL36" s="113"/>
      <c r="DAM36" s="113"/>
      <c r="DAN36" s="113"/>
      <c r="DAO36" s="113"/>
      <c r="DAP36" s="113"/>
      <c r="DAQ36" s="113"/>
      <c r="DAR36" s="113"/>
      <c r="DAS36" s="113"/>
      <c r="DAT36" s="113"/>
      <c r="DAU36" s="113"/>
      <c r="DAV36" s="113"/>
      <c r="DAW36" s="113"/>
      <c r="DAX36" s="113"/>
      <c r="DAY36" s="113"/>
      <c r="DAZ36" s="113"/>
      <c r="DBA36" s="113"/>
      <c r="DBB36" s="113"/>
      <c r="DBC36" s="113"/>
      <c r="DBD36" s="113"/>
      <c r="DBE36" s="113"/>
      <c r="DBF36" s="113"/>
      <c r="DBG36" s="113"/>
      <c r="DBH36" s="113"/>
      <c r="DBI36" s="113"/>
      <c r="DBJ36" s="113"/>
      <c r="DBK36" s="113"/>
      <c r="DBL36" s="113"/>
      <c r="DBM36" s="113"/>
      <c r="DBN36" s="113"/>
      <c r="DBO36" s="113"/>
      <c r="DBP36" s="113"/>
      <c r="DBQ36" s="113"/>
      <c r="DBR36" s="113"/>
      <c r="DBS36" s="113"/>
      <c r="DBT36" s="113"/>
      <c r="DBU36" s="113"/>
      <c r="DBV36" s="113"/>
      <c r="DBW36" s="113"/>
      <c r="DBX36" s="113"/>
      <c r="DBY36" s="113"/>
      <c r="DBZ36" s="113"/>
      <c r="DCA36" s="113"/>
      <c r="DCB36" s="113"/>
      <c r="DCC36" s="113"/>
      <c r="DCD36" s="113"/>
      <c r="DCE36" s="113"/>
      <c r="DCF36" s="113"/>
      <c r="DCG36" s="113"/>
      <c r="DCH36" s="113"/>
      <c r="DCI36" s="113"/>
      <c r="DCJ36" s="113"/>
      <c r="DCK36" s="113"/>
      <c r="DCL36" s="113"/>
      <c r="DCM36" s="113"/>
      <c r="DCN36" s="113"/>
      <c r="DCO36" s="113"/>
      <c r="DCP36" s="113"/>
      <c r="DCQ36" s="113"/>
      <c r="DCR36" s="113"/>
      <c r="DCS36" s="113"/>
      <c r="DCT36" s="113"/>
      <c r="DCU36" s="113"/>
      <c r="DCV36" s="113"/>
      <c r="DCW36" s="113"/>
      <c r="DCX36" s="113"/>
      <c r="DCY36" s="113"/>
      <c r="DCZ36" s="113"/>
      <c r="DDA36" s="113"/>
      <c r="DDB36" s="113"/>
      <c r="DDC36" s="113"/>
      <c r="DDD36" s="113"/>
      <c r="DDE36" s="113"/>
      <c r="DDF36" s="113"/>
      <c r="DDG36" s="113"/>
      <c r="DDH36" s="113"/>
      <c r="DDI36" s="113"/>
      <c r="DDJ36" s="113"/>
      <c r="DDK36" s="113"/>
      <c r="DDL36" s="113"/>
      <c r="DDM36" s="113"/>
      <c r="DDN36" s="113"/>
      <c r="DDO36" s="113"/>
      <c r="DDP36" s="113"/>
      <c r="DDQ36" s="113"/>
      <c r="DDR36" s="113"/>
      <c r="DDS36" s="113"/>
      <c r="DDT36" s="113"/>
      <c r="DDU36" s="113"/>
      <c r="DDV36" s="113"/>
      <c r="DDW36" s="113"/>
      <c r="DDX36" s="113"/>
      <c r="DDY36" s="113"/>
      <c r="DDZ36" s="113"/>
      <c r="DEA36" s="113"/>
      <c r="DEB36" s="113"/>
      <c r="DEC36" s="113"/>
      <c r="DED36" s="113"/>
      <c r="DEE36" s="113"/>
      <c r="DEF36" s="113"/>
      <c r="DEG36" s="113"/>
      <c r="DEH36" s="113"/>
      <c r="DEI36" s="113"/>
      <c r="DEJ36" s="113"/>
      <c r="DEK36" s="113"/>
      <c r="DEL36" s="113"/>
      <c r="DEM36" s="113"/>
      <c r="DEN36" s="113"/>
      <c r="DEO36" s="113"/>
      <c r="DEP36" s="113"/>
      <c r="DEQ36" s="113"/>
      <c r="DER36" s="113"/>
      <c r="DES36" s="113"/>
      <c r="DET36" s="113"/>
      <c r="DEU36" s="113"/>
      <c r="DEV36" s="113"/>
      <c r="DEW36" s="113"/>
      <c r="DEX36" s="113"/>
      <c r="DEY36" s="113"/>
      <c r="DEZ36" s="113"/>
      <c r="DFA36" s="113"/>
      <c r="DFB36" s="113"/>
      <c r="DFC36" s="113"/>
      <c r="DFD36" s="113"/>
      <c r="DFE36" s="113"/>
      <c r="DFF36" s="113"/>
      <c r="DFG36" s="113"/>
      <c r="DFH36" s="113"/>
      <c r="DFI36" s="113"/>
      <c r="DFJ36" s="113"/>
      <c r="DFK36" s="113"/>
      <c r="DFL36" s="113"/>
      <c r="DFM36" s="113"/>
      <c r="DFN36" s="113"/>
      <c r="DFO36" s="113"/>
      <c r="DFP36" s="113"/>
      <c r="DFQ36" s="113"/>
      <c r="DFR36" s="113"/>
      <c r="DFS36" s="113"/>
      <c r="DFT36" s="113"/>
      <c r="DFU36" s="113"/>
      <c r="DFV36" s="113"/>
      <c r="DFW36" s="113"/>
      <c r="DFX36" s="113"/>
      <c r="DFY36" s="113"/>
      <c r="DFZ36" s="113"/>
      <c r="DGA36" s="113"/>
      <c r="DGB36" s="113"/>
      <c r="DGC36" s="113"/>
      <c r="DGD36" s="113"/>
      <c r="DGE36" s="113"/>
      <c r="DGF36" s="113"/>
      <c r="DGG36" s="113"/>
      <c r="DGH36" s="113"/>
      <c r="DGI36" s="113"/>
      <c r="DGJ36" s="113"/>
      <c r="DGK36" s="113"/>
      <c r="DGL36" s="113"/>
      <c r="DGM36" s="113"/>
      <c r="DGN36" s="113"/>
      <c r="DGO36" s="113"/>
      <c r="DGP36" s="113"/>
      <c r="DGQ36" s="113"/>
      <c r="DGR36" s="113"/>
      <c r="DGS36" s="113"/>
      <c r="DGT36" s="113"/>
      <c r="DGU36" s="113"/>
      <c r="DGV36" s="113"/>
      <c r="DGW36" s="113"/>
      <c r="DGX36" s="113"/>
      <c r="DGY36" s="113"/>
      <c r="DGZ36" s="113"/>
      <c r="DHA36" s="113"/>
      <c r="DHB36" s="113"/>
      <c r="DHC36" s="113"/>
      <c r="DHD36" s="113"/>
      <c r="DHE36" s="113"/>
      <c r="DHF36" s="113"/>
      <c r="DHG36" s="113"/>
      <c r="DHH36" s="113"/>
      <c r="DHI36" s="113"/>
      <c r="DHJ36" s="113"/>
      <c r="DHK36" s="113"/>
      <c r="DHL36" s="113"/>
      <c r="DHM36" s="113"/>
      <c r="DHN36" s="113"/>
      <c r="DHO36" s="113"/>
      <c r="DHP36" s="113"/>
      <c r="DHQ36" s="113"/>
      <c r="DHR36" s="113"/>
      <c r="DHS36" s="113"/>
      <c r="DHT36" s="113"/>
      <c r="DHU36" s="113"/>
      <c r="DHV36" s="113"/>
      <c r="DHW36" s="113"/>
      <c r="DHX36" s="113"/>
      <c r="DHY36" s="113"/>
      <c r="DHZ36" s="113"/>
      <c r="DIA36" s="113"/>
      <c r="DIB36" s="113"/>
      <c r="DIC36" s="113"/>
      <c r="DID36" s="113"/>
      <c r="DIE36" s="113"/>
      <c r="DIF36" s="113"/>
      <c r="DIG36" s="113"/>
      <c r="DIH36" s="113"/>
      <c r="DII36" s="113"/>
      <c r="DIJ36" s="113"/>
      <c r="DIK36" s="113"/>
      <c r="DIL36" s="113"/>
      <c r="DIM36" s="113"/>
      <c r="DIN36" s="113"/>
      <c r="DIO36" s="113"/>
      <c r="DIP36" s="113"/>
      <c r="DIQ36" s="113"/>
      <c r="DIR36" s="113"/>
      <c r="DIS36" s="113"/>
      <c r="DIT36" s="113"/>
      <c r="DIU36" s="113"/>
      <c r="DIV36" s="113"/>
      <c r="DIW36" s="113"/>
      <c r="DIX36" s="113"/>
      <c r="DIY36" s="113"/>
      <c r="DIZ36" s="113"/>
      <c r="DJA36" s="113"/>
      <c r="DJB36" s="113"/>
      <c r="DJC36" s="113"/>
      <c r="DJD36" s="113"/>
      <c r="DJE36" s="113"/>
      <c r="DJF36" s="113"/>
      <c r="DJG36" s="113"/>
      <c r="DJH36" s="113"/>
      <c r="DJI36" s="113"/>
      <c r="DJJ36" s="113"/>
      <c r="DJK36" s="113"/>
      <c r="DJL36" s="113"/>
      <c r="DJM36" s="113"/>
      <c r="DJN36" s="113"/>
      <c r="DJO36" s="113"/>
      <c r="DJP36" s="113"/>
      <c r="DJQ36" s="113"/>
      <c r="DJR36" s="113"/>
      <c r="DJS36" s="113"/>
      <c r="DJT36" s="113"/>
      <c r="DJU36" s="113"/>
      <c r="DJV36" s="113"/>
      <c r="DJW36" s="113"/>
      <c r="DJX36" s="113"/>
      <c r="DJY36" s="113"/>
      <c r="DJZ36" s="113"/>
      <c r="DKA36" s="113"/>
      <c r="DKB36" s="113"/>
      <c r="DKC36" s="113"/>
      <c r="DKD36" s="113"/>
      <c r="DKE36" s="113"/>
      <c r="DKF36" s="113"/>
      <c r="DKG36" s="113"/>
      <c r="DKH36" s="113"/>
      <c r="DKI36" s="113"/>
      <c r="DKJ36" s="113"/>
      <c r="DKK36" s="113"/>
      <c r="DKL36" s="113"/>
      <c r="DKM36" s="113"/>
      <c r="DKN36" s="113"/>
      <c r="DKO36" s="113"/>
      <c r="DKP36" s="113"/>
      <c r="DKQ36" s="113"/>
      <c r="DKR36" s="113"/>
      <c r="DKS36" s="113"/>
      <c r="DKT36" s="113"/>
      <c r="DKU36" s="113"/>
      <c r="DKV36" s="113"/>
      <c r="DKW36" s="113"/>
      <c r="DKX36" s="113"/>
      <c r="DKY36" s="113"/>
      <c r="DKZ36" s="113"/>
      <c r="DLA36" s="113"/>
      <c r="DLB36" s="113"/>
      <c r="DLC36" s="113"/>
      <c r="DLD36" s="113"/>
      <c r="DLE36" s="113"/>
      <c r="DLF36" s="113"/>
      <c r="DLG36" s="113"/>
      <c r="DLH36" s="113"/>
      <c r="DLI36" s="113"/>
      <c r="DLJ36" s="113"/>
      <c r="DLK36" s="113"/>
      <c r="DLL36" s="113"/>
      <c r="DLM36" s="113"/>
      <c r="DLN36" s="113"/>
      <c r="DLO36" s="113"/>
      <c r="DLP36" s="113"/>
      <c r="DLQ36" s="113"/>
      <c r="DLR36" s="113"/>
      <c r="DLS36" s="113"/>
      <c r="DLT36" s="113"/>
      <c r="DLU36" s="113"/>
      <c r="DLV36" s="113"/>
      <c r="DLW36" s="113"/>
      <c r="DLX36" s="113"/>
      <c r="DLY36" s="113"/>
      <c r="DLZ36" s="113"/>
      <c r="DMA36" s="113"/>
      <c r="DMB36" s="113"/>
      <c r="DMC36" s="113"/>
      <c r="DMD36" s="113"/>
      <c r="DME36" s="113"/>
      <c r="DMF36" s="113"/>
      <c r="DMG36" s="113"/>
      <c r="DMH36" s="113"/>
      <c r="DMI36" s="113"/>
      <c r="DMJ36" s="113"/>
      <c r="DMK36" s="113"/>
      <c r="DML36" s="113"/>
      <c r="DMM36" s="113"/>
      <c r="DMN36" s="113"/>
      <c r="DMO36" s="113"/>
      <c r="DMP36" s="113"/>
      <c r="DMQ36" s="113"/>
      <c r="DMR36" s="113"/>
      <c r="DMS36" s="113"/>
      <c r="DMT36" s="113"/>
      <c r="DMU36" s="113"/>
      <c r="DMV36" s="113"/>
      <c r="DMW36" s="113"/>
      <c r="DMX36" s="113"/>
      <c r="DMY36" s="113"/>
      <c r="DMZ36" s="113"/>
      <c r="DNA36" s="113"/>
      <c r="DNB36" s="113"/>
      <c r="DNC36" s="113"/>
      <c r="DND36" s="113"/>
      <c r="DNE36" s="113"/>
      <c r="DNF36" s="113"/>
      <c r="DNG36" s="113"/>
      <c r="DNH36" s="113"/>
      <c r="DNI36" s="113"/>
      <c r="DNJ36" s="113"/>
      <c r="DNK36" s="113"/>
      <c r="DNL36" s="113"/>
      <c r="DNM36" s="113"/>
      <c r="DNN36" s="113"/>
      <c r="DNO36" s="113"/>
      <c r="DNP36" s="113"/>
      <c r="DNQ36" s="113"/>
      <c r="DNR36" s="113"/>
      <c r="DNS36" s="113"/>
      <c r="DNT36" s="113"/>
      <c r="DNU36" s="113"/>
      <c r="DNV36" s="113"/>
      <c r="DNW36" s="113"/>
      <c r="DNX36" s="113"/>
      <c r="DNY36" s="113"/>
      <c r="DNZ36" s="113"/>
      <c r="DOA36" s="113"/>
      <c r="DOB36" s="113"/>
      <c r="DOC36" s="113"/>
      <c r="DOD36" s="113"/>
      <c r="DOE36" s="113"/>
      <c r="DOF36" s="113"/>
      <c r="DOG36" s="113"/>
      <c r="DOH36" s="113"/>
      <c r="DOI36" s="113"/>
      <c r="DOJ36" s="113"/>
      <c r="DOK36" s="113"/>
      <c r="DOL36" s="113"/>
      <c r="DOM36" s="113"/>
      <c r="DON36" s="113"/>
      <c r="DOO36" s="113"/>
      <c r="DOP36" s="113"/>
      <c r="DOQ36" s="113"/>
      <c r="DOR36" s="113"/>
      <c r="DOS36" s="113"/>
      <c r="DOT36" s="113"/>
      <c r="DOU36" s="113"/>
      <c r="DOV36" s="113"/>
      <c r="DOW36" s="113"/>
      <c r="DOX36" s="113"/>
      <c r="DOY36" s="113"/>
      <c r="DOZ36" s="113"/>
      <c r="DPA36" s="113"/>
      <c r="DPB36" s="113"/>
      <c r="DPC36" s="113"/>
      <c r="DPD36" s="113"/>
      <c r="DPE36" s="113"/>
      <c r="DPF36" s="113"/>
      <c r="DPG36" s="113"/>
      <c r="DPH36" s="113"/>
      <c r="DPI36" s="113"/>
      <c r="DPJ36" s="113"/>
      <c r="DPK36" s="113"/>
      <c r="DPL36" s="113"/>
      <c r="DPM36" s="113"/>
      <c r="DPN36" s="113"/>
      <c r="DPO36" s="113"/>
      <c r="DPP36" s="113"/>
      <c r="DPQ36" s="113"/>
      <c r="DPR36" s="113"/>
      <c r="DPS36" s="113"/>
      <c r="DPT36" s="113"/>
      <c r="DPU36" s="113"/>
      <c r="DPV36" s="113"/>
      <c r="DPW36" s="113"/>
      <c r="DPX36" s="113"/>
      <c r="DPY36" s="113"/>
      <c r="DPZ36" s="113"/>
      <c r="DQA36" s="113"/>
      <c r="DQB36" s="113"/>
      <c r="DQC36" s="113"/>
      <c r="DQD36" s="113"/>
      <c r="DQE36" s="113"/>
      <c r="DQF36" s="113"/>
      <c r="DQG36" s="113"/>
      <c r="DQH36" s="113"/>
      <c r="DQI36" s="113"/>
      <c r="DQJ36" s="113"/>
      <c r="DQK36" s="113"/>
      <c r="DQL36" s="113"/>
      <c r="DQM36" s="113"/>
      <c r="DQN36" s="113"/>
      <c r="DQO36" s="113"/>
      <c r="DQP36" s="113"/>
      <c r="DQQ36" s="113"/>
      <c r="DQR36" s="113"/>
      <c r="DQS36" s="113"/>
      <c r="DQT36" s="113"/>
      <c r="DQU36" s="113"/>
      <c r="DQV36" s="113"/>
      <c r="DQW36" s="113"/>
      <c r="DQX36" s="113"/>
      <c r="DQY36" s="113"/>
      <c r="DQZ36" s="113"/>
      <c r="DRA36" s="113"/>
      <c r="DRB36" s="113"/>
      <c r="DRC36" s="113"/>
      <c r="DRD36" s="113"/>
      <c r="DRE36" s="113"/>
      <c r="DRF36" s="113"/>
      <c r="DRG36" s="113"/>
      <c r="DRH36" s="113"/>
      <c r="DRI36" s="113"/>
      <c r="DRJ36" s="113"/>
      <c r="DRK36" s="113"/>
      <c r="DRL36" s="113"/>
      <c r="DRM36" s="113"/>
      <c r="DRN36" s="113"/>
      <c r="DRO36" s="113"/>
      <c r="DRP36" s="113"/>
      <c r="DRQ36" s="113"/>
      <c r="DRR36" s="113"/>
      <c r="DRS36" s="113"/>
      <c r="DRT36" s="113"/>
      <c r="DRU36" s="113"/>
      <c r="DRV36" s="113"/>
      <c r="DRW36" s="113"/>
      <c r="DRX36" s="113"/>
      <c r="DRY36" s="113"/>
      <c r="DRZ36" s="113"/>
      <c r="DSA36" s="113"/>
      <c r="DSB36" s="113"/>
      <c r="DSC36" s="113"/>
      <c r="DSD36" s="113"/>
      <c r="DSE36" s="113"/>
      <c r="DSF36" s="113"/>
      <c r="DSG36" s="113"/>
      <c r="DSH36" s="113"/>
      <c r="DSI36" s="113"/>
      <c r="DSJ36" s="113"/>
      <c r="DSK36" s="113"/>
      <c r="DSL36" s="113"/>
      <c r="DSM36" s="113"/>
      <c r="DSN36" s="113"/>
      <c r="DSO36" s="113"/>
      <c r="DSP36" s="113"/>
      <c r="DSQ36" s="113"/>
      <c r="DSR36" s="113"/>
      <c r="DSS36" s="113"/>
      <c r="DST36" s="113"/>
      <c r="DSU36" s="113"/>
      <c r="DSV36" s="113"/>
      <c r="DSW36" s="113"/>
      <c r="DSX36" s="113"/>
      <c r="DSY36" s="113"/>
      <c r="DSZ36" s="113"/>
      <c r="DTA36" s="113"/>
      <c r="DTB36" s="113"/>
      <c r="DTC36" s="113"/>
      <c r="DTD36" s="113"/>
      <c r="DTE36" s="113"/>
      <c r="DTF36" s="113"/>
      <c r="DTG36" s="113"/>
      <c r="DTH36" s="113"/>
      <c r="DTI36" s="113"/>
      <c r="DTJ36" s="113"/>
      <c r="DTK36" s="113"/>
      <c r="DTL36" s="113"/>
      <c r="DTM36" s="113"/>
      <c r="DTN36" s="113"/>
      <c r="DTO36" s="113"/>
      <c r="DTP36" s="113"/>
      <c r="DTQ36" s="113"/>
      <c r="DTR36" s="113"/>
      <c r="DTS36" s="113"/>
      <c r="DTT36" s="113"/>
      <c r="DTU36" s="113"/>
      <c r="DTV36" s="113"/>
      <c r="DTW36" s="113"/>
      <c r="DTX36" s="113"/>
      <c r="DTY36" s="113"/>
      <c r="DTZ36" s="113"/>
      <c r="DUA36" s="113"/>
      <c r="DUB36" s="113"/>
      <c r="DUC36" s="113"/>
      <c r="DUD36" s="113"/>
      <c r="DUE36" s="113"/>
      <c r="DUF36" s="113"/>
      <c r="DUG36" s="113"/>
      <c r="DUH36" s="113"/>
      <c r="DUI36" s="113"/>
      <c r="DUJ36" s="113"/>
      <c r="DUK36" s="113"/>
      <c r="DUL36" s="113"/>
      <c r="DUM36" s="113"/>
      <c r="DUN36" s="113"/>
      <c r="DUO36" s="113"/>
      <c r="DUP36" s="113"/>
      <c r="DUQ36" s="113"/>
      <c r="DUR36" s="113"/>
      <c r="DUS36" s="113"/>
      <c r="DUT36" s="113"/>
      <c r="DUU36" s="113"/>
      <c r="DUV36" s="113"/>
      <c r="DUW36" s="113"/>
      <c r="DUX36" s="113"/>
      <c r="DUY36" s="113"/>
      <c r="DUZ36" s="113"/>
      <c r="DVA36" s="113"/>
      <c r="DVB36" s="113"/>
      <c r="DVC36" s="113"/>
      <c r="DVD36" s="113"/>
      <c r="DVE36" s="113"/>
      <c r="DVF36" s="113"/>
      <c r="DVG36" s="113"/>
      <c r="DVH36" s="113"/>
      <c r="DVI36" s="113"/>
      <c r="DVJ36" s="113"/>
      <c r="DVK36" s="113"/>
      <c r="DVL36" s="113"/>
      <c r="DVM36" s="113"/>
      <c r="DVN36" s="113"/>
      <c r="DVO36" s="113"/>
      <c r="DVP36" s="113"/>
      <c r="DVQ36" s="113"/>
      <c r="DVR36" s="113"/>
      <c r="DVS36" s="113"/>
      <c r="DVT36" s="113"/>
      <c r="DVU36" s="113"/>
      <c r="DVV36" s="113"/>
      <c r="DVW36" s="113"/>
      <c r="DVX36" s="113"/>
      <c r="DVY36" s="113"/>
      <c r="DVZ36" s="113"/>
      <c r="DWA36" s="113"/>
      <c r="DWB36" s="113"/>
      <c r="DWC36" s="113"/>
      <c r="DWD36" s="113"/>
      <c r="DWE36" s="113"/>
      <c r="DWF36" s="113"/>
      <c r="DWG36" s="113"/>
      <c r="DWH36" s="113"/>
      <c r="DWI36" s="113"/>
      <c r="DWJ36" s="113"/>
      <c r="DWK36" s="113"/>
      <c r="DWL36" s="113"/>
      <c r="DWM36" s="113"/>
      <c r="DWN36" s="113"/>
      <c r="DWO36" s="113"/>
      <c r="DWP36" s="113"/>
      <c r="DWQ36" s="113"/>
      <c r="DWR36" s="113"/>
      <c r="DWS36" s="113"/>
      <c r="DWT36" s="113"/>
      <c r="DWU36" s="113"/>
      <c r="DWV36" s="113"/>
      <c r="DWW36" s="113"/>
      <c r="DWX36" s="113"/>
      <c r="DWY36" s="113"/>
      <c r="DWZ36" s="113"/>
      <c r="DXA36" s="113"/>
      <c r="DXB36" s="113"/>
      <c r="DXC36" s="113"/>
      <c r="DXD36" s="113"/>
      <c r="DXE36" s="113"/>
      <c r="DXF36" s="113"/>
      <c r="DXG36" s="113"/>
      <c r="DXH36" s="113"/>
      <c r="DXI36" s="113"/>
      <c r="DXJ36" s="113"/>
      <c r="DXK36" s="113"/>
      <c r="DXL36" s="113"/>
      <c r="DXM36" s="113"/>
      <c r="DXN36" s="113"/>
      <c r="DXO36" s="113"/>
      <c r="DXP36" s="113"/>
      <c r="DXQ36" s="113"/>
      <c r="DXR36" s="113"/>
      <c r="DXS36" s="113"/>
      <c r="DXT36" s="113"/>
      <c r="DXU36" s="113"/>
      <c r="DXV36" s="113"/>
      <c r="DXW36" s="113"/>
      <c r="DXX36" s="113"/>
      <c r="DXY36" s="113"/>
      <c r="DXZ36" s="113"/>
      <c r="DYA36" s="113"/>
      <c r="DYB36" s="113"/>
      <c r="DYC36" s="113"/>
      <c r="DYD36" s="113"/>
      <c r="DYE36" s="113"/>
      <c r="DYF36" s="113"/>
      <c r="DYG36" s="113"/>
      <c r="DYH36" s="113"/>
      <c r="DYI36" s="113"/>
      <c r="DYJ36" s="113"/>
      <c r="DYK36" s="113"/>
      <c r="DYL36" s="113"/>
      <c r="DYM36" s="113"/>
      <c r="DYN36" s="113"/>
      <c r="DYO36" s="113"/>
      <c r="DYP36" s="113"/>
      <c r="DYQ36" s="113"/>
      <c r="DYR36" s="113"/>
      <c r="DYS36" s="113"/>
      <c r="DYT36" s="113"/>
      <c r="DYU36" s="113"/>
      <c r="DYV36" s="113"/>
      <c r="DYW36" s="113"/>
      <c r="DYX36" s="113"/>
      <c r="DYY36" s="113"/>
      <c r="DYZ36" s="113"/>
      <c r="DZA36" s="113"/>
      <c r="DZB36" s="113"/>
      <c r="DZC36" s="113"/>
      <c r="DZD36" s="113"/>
      <c r="DZE36" s="113"/>
      <c r="DZF36" s="113"/>
      <c r="DZG36" s="113"/>
      <c r="DZH36" s="113"/>
      <c r="DZI36" s="113"/>
      <c r="DZJ36" s="113"/>
      <c r="DZK36" s="113"/>
      <c r="DZL36" s="113"/>
      <c r="DZM36" s="113"/>
      <c r="DZN36" s="113"/>
      <c r="DZO36" s="113"/>
      <c r="DZP36" s="113"/>
      <c r="DZQ36" s="113"/>
      <c r="DZR36" s="113"/>
      <c r="DZS36" s="113"/>
      <c r="DZT36" s="113"/>
      <c r="DZU36" s="113"/>
      <c r="DZV36" s="113"/>
      <c r="DZW36" s="113"/>
      <c r="DZX36" s="113"/>
      <c r="DZY36" s="113"/>
      <c r="DZZ36" s="113"/>
      <c r="EAA36" s="113"/>
      <c r="EAB36" s="113"/>
      <c r="EAC36" s="113"/>
      <c r="EAD36" s="113"/>
      <c r="EAE36" s="113"/>
      <c r="EAF36" s="113"/>
      <c r="EAG36" s="113"/>
      <c r="EAH36" s="113"/>
      <c r="EAI36" s="113"/>
      <c r="EAJ36" s="113"/>
      <c r="EAK36" s="113"/>
      <c r="EAL36" s="113"/>
      <c r="EAM36" s="113"/>
      <c r="EAN36" s="113"/>
      <c r="EAO36" s="113"/>
      <c r="EAP36" s="113"/>
      <c r="EAQ36" s="113"/>
      <c r="EAR36" s="113"/>
      <c r="EAS36" s="113"/>
      <c r="EAT36" s="113"/>
      <c r="EAU36" s="113"/>
      <c r="EAV36" s="113"/>
      <c r="EAW36" s="113"/>
      <c r="EAX36" s="113"/>
      <c r="EAY36" s="113"/>
      <c r="EAZ36" s="113"/>
      <c r="EBA36" s="113"/>
      <c r="EBB36" s="113"/>
      <c r="EBC36" s="113"/>
      <c r="EBD36" s="113"/>
      <c r="EBE36" s="113"/>
      <c r="EBF36" s="113"/>
      <c r="EBG36" s="113"/>
      <c r="EBH36" s="113"/>
      <c r="EBI36" s="113"/>
      <c r="EBJ36" s="113"/>
      <c r="EBK36" s="113"/>
      <c r="EBL36" s="113"/>
      <c r="EBM36" s="113"/>
      <c r="EBN36" s="113"/>
      <c r="EBO36" s="113"/>
      <c r="EBP36" s="113"/>
      <c r="EBQ36" s="113"/>
      <c r="EBR36" s="113"/>
      <c r="EBS36" s="113"/>
      <c r="EBT36" s="113"/>
      <c r="EBU36" s="113"/>
      <c r="EBV36" s="113"/>
      <c r="EBW36" s="113"/>
      <c r="EBX36" s="113"/>
      <c r="EBY36" s="113"/>
      <c r="EBZ36" s="113"/>
      <c r="ECA36" s="113"/>
      <c r="ECB36" s="113"/>
      <c r="ECC36" s="113"/>
      <c r="ECD36" s="113"/>
      <c r="ECE36" s="113"/>
      <c r="ECF36" s="113"/>
      <c r="ECG36" s="113"/>
      <c r="ECH36" s="113"/>
      <c r="ECI36" s="113"/>
      <c r="ECJ36" s="113"/>
      <c r="ECK36" s="113"/>
      <c r="ECL36" s="113"/>
      <c r="ECM36" s="113"/>
      <c r="ECN36" s="113"/>
      <c r="ECO36" s="113"/>
      <c r="ECP36" s="113"/>
      <c r="ECQ36" s="113"/>
      <c r="ECR36" s="113"/>
      <c r="ECS36" s="113"/>
      <c r="ECT36" s="113"/>
      <c r="ECU36" s="113"/>
      <c r="ECV36" s="113"/>
      <c r="ECW36" s="113"/>
      <c r="ECX36" s="113"/>
      <c r="ECY36" s="113"/>
      <c r="ECZ36" s="113"/>
      <c r="EDA36" s="113"/>
      <c r="EDB36" s="113"/>
      <c r="EDC36" s="113"/>
      <c r="EDD36" s="113"/>
      <c r="EDE36" s="113"/>
      <c r="EDF36" s="113"/>
      <c r="EDG36" s="113"/>
      <c r="EDH36" s="113"/>
      <c r="EDI36" s="113"/>
      <c r="EDJ36" s="113"/>
      <c r="EDK36" s="113"/>
      <c r="EDL36" s="113"/>
      <c r="EDM36" s="113"/>
      <c r="EDN36" s="113"/>
      <c r="EDO36" s="113"/>
      <c r="EDP36" s="113"/>
      <c r="EDQ36" s="113"/>
      <c r="EDR36" s="113"/>
      <c r="EDS36" s="113"/>
      <c r="EDT36" s="113"/>
      <c r="EDU36" s="113"/>
      <c r="EDV36" s="113"/>
      <c r="EDW36" s="113"/>
      <c r="EDX36" s="113"/>
      <c r="EDY36" s="113"/>
      <c r="EDZ36" s="113"/>
      <c r="EEA36" s="113"/>
      <c r="EEB36" s="113"/>
      <c r="EEC36" s="113"/>
      <c r="EED36" s="113"/>
      <c r="EEE36" s="113"/>
      <c r="EEF36" s="113"/>
      <c r="EEG36" s="113"/>
      <c r="EEH36" s="113"/>
      <c r="EEI36" s="113"/>
      <c r="EEJ36" s="113"/>
      <c r="EEK36" s="113"/>
      <c r="EEL36" s="113"/>
      <c r="EEM36" s="113"/>
      <c r="EEN36" s="113"/>
      <c r="EEO36" s="113"/>
      <c r="EEP36" s="113"/>
      <c r="EEQ36" s="113"/>
      <c r="EER36" s="113"/>
      <c r="EES36" s="113"/>
      <c r="EET36" s="113"/>
      <c r="EEU36" s="113"/>
      <c r="EEV36" s="113"/>
      <c r="EEW36" s="113"/>
      <c r="EEX36" s="113"/>
      <c r="EEY36" s="113"/>
      <c r="EEZ36" s="113"/>
      <c r="EFA36" s="113"/>
      <c r="EFB36" s="113"/>
      <c r="EFC36" s="113"/>
      <c r="EFD36" s="113"/>
      <c r="EFE36" s="113"/>
      <c r="EFF36" s="113"/>
      <c r="EFG36" s="113"/>
      <c r="EFH36" s="113"/>
      <c r="EFI36" s="113"/>
      <c r="EFJ36" s="113"/>
      <c r="EFK36" s="113"/>
      <c r="EFL36" s="113"/>
      <c r="EFM36" s="113"/>
      <c r="EFN36" s="113"/>
      <c r="EFO36" s="113"/>
      <c r="EFP36" s="113"/>
      <c r="EFQ36" s="113"/>
      <c r="EFR36" s="113"/>
      <c r="EFS36" s="113"/>
      <c r="EFT36" s="113"/>
      <c r="EFU36" s="113"/>
      <c r="EFV36" s="113"/>
      <c r="EFW36" s="113"/>
      <c r="EFX36" s="113"/>
      <c r="EFY36" s="113"/>
      <c r="EFZ36" s="113"/>
      <c r="EGA36" s="113"/>
      <c r="EGB36" s="113"/>
      <c r="EGC36" s="113"/>
      <c r="EGD36" s="113"/>
      <c r="EGE36" s="113"/>
      <c r="EGF36" s="113"/>
      <c r="EGG36" s="113"/>
      <c r="EGH36" s="113"/>
      <c r="EGI36" s="113"/>
      <c r="EGJ36" s="113"/>
      <c r="EGK36" s="113"/>
      <c r="EGL36" s="113"/>
      <c r="EGM36" s="113"/>
      <c r="EGN36" s="113"/>
      <c r="EGO36" s="113"/>
      <c r="EGP36" s="113"/>
      <c r="EGQ36" s="113"/>
      <c r="EGR36" s="113"/>
      <c r="EGS36" s="113"/>
      <c r="EGT36" s="113"/>
      <c r="EGU36" s="113"/>
      <c r="EGV36" s="113"/>
      <c r="EGW36" s="113"/>
      <c r="EGX36" s="113"/>
      <c r="EGY36" s="113"/>
      <c r="EGZ36" s="113"/>
      <c r="EHA36" s="113"/>
      <c r="EHB36" s="113"/>
      <c r="EHC36" s="113"/>
      <c r="EHD36" s="113"/>
      <c r="EHE36" s="113"/>
      <c r="EHF36" s="113"/>
      <c r="EHG36" s="113"/>
      <c r="EHH36" s="113"/>
      <c r="EHI36" s="113"/>
      <c r="EHJ36" s="113"/>
      <c r="EHK36" s="113"/>
      <c r="EHL36" s="113"/>
      <c r="EHM36" s="113"/>
      <c r="EHN36" s="113"/>
      <c r="EHO36" s="113"/>
      <c r="EHP36" s="113"/>
      <c r="EHQ36" s="113"/>
      <c r="EHR36" s="113"/>
      <c r="EHS36" s="113"/>
      <c r="EHT36" s="113"/>
      <c r="EHU36" s="113"/>
      <c r="EHV36" s="113"/>
      <c r="EHW36" s="113"/>
      <c r="EHX36" s="113"/>
      <c r="EHY36" s="113"/>
      <c r="EHZ36" s="113"/>
      <c r="EIA36" s="113"/>
      <c r="EIB36" s="113"/>
      <c r="EIC36" s="113"/>
      <c r="EID36" s="113"/>
      <c r="EIE36" s="113"/>
      <c r="EIF36" s="113"/>
      <c r="EIG36" s="113"/>
      <c r="EIH36" s="113"/>
      <c r="EII36" s="113"/>
      <c r="EIJ36" s="113"/>
      <c r="EIK36" s="113"/>
      <c r="EIL36" s="113"/>
      <c r="EIM36" s="113"/>
      <c r="EIN36" s="113"/>
      <c r="EIO36" s="113"/>
      <c r="EIP36" s="113"/>
      <c r="EIQ36" s="113"/>
      <c r="EIR36" s="113"/>
      <c r="EIS36" s="113"/>
      <c r="EIT36" s="113"/>
      <c r="EIU36" s="113"/>
      <c r="EIV36" s="113"/>
      <c r="EIW36" s="113"/>
      <c r="EIX36" s="113"/>
      <c r="EIY36" s="113"/>
      <c r="EIZ36" s="113"/>
      <c r="EJA36" s="113"/>
      <c r="EJB36" s="113"/>
      <c r="EJC36" s="113"/>
      <c r="EJD36" s="113"/>
      <c r="EJE36" s="113"/>
      <c r="EJF36" s="113"/>
      <c r="EJG36" s="113"/>
      <c r="EJH36" s="113"/>
      <c r="EJI36" s="113"/>
      <c r="EJJ36" s="113"/>
      <c r="EJK36" s="113"/>
      <c r="EJL36" s="113"/>
      <c r="EJM36" s="113"/>
      <c r="EJN36" s="113"/>
      <c r="EJO36" s="113"/>
      <c r="EJP36" s="113"/>
      <c r="EJQ36" s="113"/>
      <c r="EJR36" s="113"/>
      <c r="EJS36" s="113"/>
      <c r="EJT36" s="113"/>
      <c r="EJU36" s="113"/>
      <c r="EJV36" s="113"/>
      <c r="EJW36" s="113"/>
      <c r="EJX36" s="113"/>
      <c r="EJY36" s="113"/>
      <c r="EJZ36" s="113"/>
      <c r="EKA36" s="113"/>
      <c r="EKB36" s="113"/>
      <c r="EKC36" s="113"/>
      <c r="EKD36" s="113"/>
      <c r="EKE36" s="113"/>
      <c r="EKF36" s="113"/>
      <c r="EKG36" s="113"/>
      <c r="EKH36" s="113"/>
      <c r="EKI36" s="113"/>
      <c r="EKJ36" s="113"/>
      <c r="EKK36" s="113"/>
      <c r="EKL36" s="113"/>
      <c r="EKM36" s="113"/>
      <c r="EKN36" s="113"/>
      <c r="EKO36" s="113"/>
      <c r="EKP36" s="113"/>
      <c r="EKQ36" s="113"/>
      <c r="EKR36" s="113"/>
      <c r="EKS36" s="113"/>
      <c r="EKT36" s="113"/>
      <c r="EKU36" s="113"/>
      <c r="EKV36" s="113"/>
      <c r="EKW36" s="113"/>
      <c r="EKX36" s="113"/>
      <c r="EKY36" s="113"/>
      <c r="EKZ36" s="113"/>
      <c r="ELA36" s="113"/>
      <c r="ELB36" s="113"/>
      <c r="ELC36" s="113"/>
      <c r="ELD36" s="113"/>
      <c r="ELE36" s="113"/>
      <c r="ELF36" s="113"/>
      <c r="ELG36" s="113"/>
      <c r="ELH36" s="113"/>
      <c r="ELI36" s="113"/>
      <c r="ELJ36" s="113"/>
      <c r="ELK36" s="113"/>
      <c r="ELL36" s="113"/>
      <c r="ELM36" s="113"/>
      <c r="ELN36" s="113"/>
      <c r="ELO36" s="113"/>
      <c r="ELP36" s="113"/>
      <c r="ELQ36" s="113"/>
      <c r="ELR36" s="113"/>
      <c r="ELS36" s="113"/>
      <c r="ELT36" s="113"/>
      <c r="ELU36" s="113"/>
      <c r="ELV36" s="113"/>
      <c r="ELW36" s="113"/>
      <c r="ELX36" s="113"/>
      <c r="ELY36" s="113"/>
      <c r="ELZ36" s="113"/>
      <c r="EMA36" s="113"/>
      <c r="EMB36" s="113"/>
      <c r="EMC36" s="113"/>
      <c r="EMD36" s="113"/>
      <c r="EME36" s="113"/>
      <c r="EMF36" s="113"/>
      <c r="EMG36" s="113"/>
      <c r="EMH36" s="113"/>
      <c r="EMI36" s="113"/>
      <c r="EMJ36" s="113"/>
      <c r="EMK36" s="113"/>
      <c r="EML36" s="113"/>
      <c r="EMM36" s="113"/>
      <c r="EMN36" s="113"/>
      <c r="EMO36" s="113"/>
      <c r="EMP36" s="113"/>
      <c r="EMQ36" s="113"/>
      <c r="EMR36" s="113"/>
      <c r="EMS36" s="113"/>
      <c r="EMT36" s="113"/>
      <c r="EMU36" s="113"/>
      <c r="EMV36" s="113"/>
      <c r="EMW36" s="113"/>
      <c r="EMX36" s="113"/>
      <c r="EMY36" s="113"/>
      <c r="EMZ36" s="113"/>
      <c r="ENA36" s="113"/>
      <c r="ENB36" s="113"/>
      <c r="ENC36" s="113"/>
      <c r="END36" s="113"/>
      <c r="ENE36" s="113"/>
      <c r="ENF36" s="113"/>
      <c r="ENG36" s="113"/>
      <c r="ENH36" s="113"/>
      <c r="ENI36" s="113"/>
      <c r="ENJ36" s="113"/>
      <c r="ENK36" s="113"/>
      <c r="ENL36" s="113"/>
      <c r="ENM36" s="113"/>
      <c r="ENN36" s="113"/>
      <c r="ENO36" s="113"/>
      <c r="ENP36" s="113"/>
      <c r="ENQ36" s="113"/>
      <c r="ENR36" s="113"/>
      <c r="ENS36" s="113"/>
      <c r="ENT36" s="113"/>
      <c r="ENU36" s="113"/>
      <c r="ENV36" s="113"/>
      <c r="ENW36" s="113"/>
      <c r="ENX36" s="113"/>
      <c r="ENY36" s="113"/>
      <c r="ENZ36" s="113"/>
      <c r="EOA36" s="113"/>
      <c r="EOB36" s="113"/>
      <c r="EOC36" s="113"/>
      <c r="EOD36" s="113"/>
      <c r="EOE36" s="113"/>
      <c r="EOF36" s="113"/>
      <c r="EOG36" s="113"/>
      <c r="EOH36" s="113"/>
      <c r="EOI36" s="113"/>
      <c r="EOJ36" s="113"/>
      <c r="EOK36" s="113"/>
      <c r="EOL36" s="113"/>
      <c r="EOM36" s="113"/>
      <c r="EON36" s="113"/>
      <c r="EOO36" s="113"/>
      <c r="EOP36" s="113"/>
      <c r="EOQ36" s="113"/>
      <c r="EOR36" s="113"/>
      <c r="EOS36" s="113"/>
      <c r="EOT36" s="113"/>
      <c r="EOU36" s="113"/>
      <c r="EOV36" s="113"/>
      <c r="EOW36" s="113"/>
      <c r="EOX36" s="113"/>
      <c r="EOY36" s="113"/>
      <c r="EOZ36" s="113"/>
      <c r="EPA36" s="113"/>
      <c r="EPB36" s="113"/>
      <c r="EPC36" s="113"/>
      <c r="EPD36" s="113"/>
      <c r="EPE36" s="113"/>
      <c r="EPF36" s="113"/>
      <c r="EPG36" s="113"/>
      <c r="EPH36" s="113"/>
      <c r="EPI36" s="113"/>
      <c r="EPJ36" s="113"/>
      <c r="EPK36" s="113"/>
      <c r="EPL36" s="113"/>
      <c r="EPM36" s="113"/>
      <c r="EPN36" s="113"/>
      <c r="EPO36" s="113"/>
      <c r="EPP36" s="113"/>
      <c r="EPQ36" s="113"/>
      <c r="EPR36" s="113"/>
      <c r="EPS36" s="113"/>
      <c r="EPT36" s="113"/>
      <c r="EPU36" s="113"/>
      <c r="EPV36" s="113"/>
      <c r="EPW36" s="113"/>
      <c r="EPX36" s="113"/>
      <c r="EPY36" s="113"/>
      <c r="EPZ36" s="113"/>
      <c r="EQA36" s="113"/>
      <c r="EQB36" s="113"/>
      <c r="EQC36" s="113"/>
      <c r="EQD36" s="113"/>
      <c r="EQE36" s="113"/>
      <c r="EQF36" s="113"/>
      <c r="EQG36" s="113"/>
      <c r="EQH36" s="113"/>
      <c r="EQI36" s="113"/>
      <c r="EQJ36" s="113"/>
      <c r="EQK36" s="113"/>
      <c r="EQL36" s="113"/>
      <c r="EQM36" s="113"/>
      <c r="EQN36" s="113"/>
      <c r="EQO36" s="113"/>
      <c r="EQP36" s="113"/>
      <c r="EQQ36" s="113"/>
      <c r="EQR36" s="113"/>
      <c r="EQS36" s="113"/>
      <c r="EQT36" s="113"/>
      <c r="EQU36" s="113"/>
      <c r="EQV36" s="113"/>
      <c r="EQW36" s="113"/>
      <c r="EQX36" s="113"/>
      <c r="EQY36" s="113"/>
      <c r="EQZ36" s="113"/>
      <c r="ERA36" s="113"/>
      <c r="ERB36" s="113"/>
      <c r="ERC36" s="113"/>
      <c r="ERD36" s="113"/>
      <c r="ERE36" s="113"/>
      <c r="ERF36" s="113"/>
      <c r="ERG36" s="113"/>
      <c r="ERH36" s="113"/>
      <c r="ERI36" s="113"/>
      <c r="ERJ36" s="113"/>
      <c r="ERK36" s="113"/>
      <c r="ERL36" s="113"/>
      <c r="ERM36" s="113"/>
      <c r="ERN36" s="113"/>
      <c r="ERO36" s="113"/>
      <c r="ERP36" s="113"/>
      <c r="ERQ36" s="113"/>
      <c r="ERR36" s="113"/>
      <c r="ERS36" s="113"/>
      <c r="ERT36" s="113"/>
      <c r="ERU36" s="113"/>
      <c r="ERV36" s="113"/>
      <c r="ERW36" s="113"/>
      <c r="ERX36" s="113"/>
      <c r="ERY36" s="113"/>
      <c r="ERZ36" s="113"/>
      <c r="ESA36" s="113"/>
      <c r="ESB36" s="113"/>
      <c r="ESC36" s="113"/>
      <c r="ESD36" s="113"/>
      <c r="ESE36" s="113"/>
      <c r="ESF36" s="113"/>
      <c r="ESG36" s="113"/>
      <c r="ESH36" s="113"/>
      <c r="ESI36" s="113"/>
      <c r="ESJ36" s="113"/>
      <c r="ESK36" s="113"/>
      <c r="ESL36" s="113"/>
      <c r="ESM36" s="113"/>
      <c r="ESN36" s="113"/>
      <c r="ESO36" s="113"/>
      <c r="ESP36" s="113"/>
      <c r="ESQ36" s="113"/>
      <c r="ESR36" s="113"/>
      <c r="ESS36" s="113"/>
      <c r="EST36" s="113"/>
      <c r="ESU36" s="113"/>
      <c r="ESV36" s="113"/>
      <c r="ESW36" s="113"/>
      <c r="ESX36" s="113"/>
      <c r="ESY36" s="113"/>
      <c r="ESZ36" s="113"/>
      <c r="ETA36" s="113"/>
      <c r="ETB36" s="113"/>
      <c r="ETC36" s="113"/>
      <c r="ETD36" s="113"/>
      <c r="ETE36" s="113"/>
      <c r="ETF36" s="113"/>
      <c r="ETG36" s="113"/>
      <c r="ETH36" s="113"/>
      <c r="ETI36" s="113"/>
      <c r="ETJ36" s="113"/>
      <c r="ETK36" s="113"/>
      <c r="ETL36" s="113"/>
      <c r="ETM36" s="113"/>
      <c r="ETN36" s="113"/>
      <c r="ETO36" s="113"/>
      <c r="ETP36" s="113"/>
      <c r="ETQ36" s="113"/>
      <c r="ETR36" s="113"/>
      <c r="ETS36" s="113"/>
      <c r="ETT36" s="113"/>
      <c r="ETU36" s="113"/>
      <c r="ETV36" s="113"/>
      <c r="ETW36" s="113"/>
      <c r="ETX36" s="113"/>
      <c r="ETY36" s="113"/>
      <c r="ETZ36" s="113"/>
      <c r="EUA36" s="113"/>
      <c r="EUB36" s="113"/>
      <c r="EUC36" s="113"/>
      <c r="EUD36" s="113"/>
      <c r="EUE36" s="113"/>
      <c r="EUF36" s="113"/>
      <c r="EUG36" s="113"/>
      <c r="EUH36" s="113"/>
      <c r="EUI36" s="113"/>
      <c r="EUJ36" s="113"/>
      <c r="EUK36" s="113"/>
      <c r="EUL36" s="113"/>
      <c r="EUM36" s="113"/>
      <c r="EUN36" s="113"/>
      <c r="EUO36" s="113"/>
      <c r="EUP36" s="113"/>
      <c r="EUQ36" s="113"/>
      <c r="EUR36" s="113"/>
      <c r="EUS36" s="113"/>
      <c r="EUT36" s="113"/>
      <c r="EUU36" s="113"/>
      <c r="EUV36" s="113"/>
      <c r="EUW36" s="113"/>
      <c r="EUX36" s="113"/>
      <c r="EUY36" s="113"/>
      <c r="EUZ36" s="113"/>
      <c r="EVA36" s="113"/>
      <c r="EVB36" s="113"/>
      <c r="EVC36" s="113"/>
      <c r="EVD36" s="113"/>
      <c r="EVE36" s="113"/>
      <c r="EVF36" s="113"/>
      <c r="EVG36" s="113"/>
      <c r="EVH36" s="113"/>
      <c r="EVI36" s="113"/>
      <c r="EVJ36" s="113"/>
      <c r="EVK36" s="113"/>
      <c r="EVL36" s="113"/>
      <c r="EVM36" s="113"/>
      <c r="EVN36" s="113"/>
      <c r="EVO36" s="113"/>
      <c r="EVP36" s="113"/>
      <c r="EVQ36" s="113"/>
      <c r="EVR36" s="113"/>
      <c r="EVS36" s="113"/>
      <c r="EVT36" s="113"/>
      <c r="EVU36" s="113"/>
      <c r="EVV36" s="113"/>
      <c r="EVW36" s="113"/>
      <c r="EVX36" s="113"/>
      <c r="EVY36" s="113"/>
      <c r="EVZ36" s="113"/>
      <c r="EWA36" s="113"/>
      <c r="EWB36" s="113"/>
      <c r="EWC36" s="113"/>
      <c r="EWD36" s="113"/>
      <c r="EWE36" s="113"/>
      <c r="EWF36" s="113"/>
      <c r="EWG36" s="113"/>
      <c r="EWH36" s="113"/>
      <c r="EWI36" s="113"/>
      <c r="EWJ36" s="113"/>
      <c r="EWK36" s="113"/>
      <c r="EWL36" s="113"/>
      <c r="EWM36" s="113"/>
      <c r="EWN36" s="113"/>
      <c r="EWO36" s="113"/>
      <c r="EWP36" s="113"/>
      <c r="EWQ36" s="113"/>
      <c r="EWR36" s="113"/>
      <c r="EWS36" s="113"/>
      <c r="EWT36" s="113"/>
      <c r="EWU36" s="113"/>
      <c r="EWV36" s="113"/>
      <c r="EWW36" s="113"/>
      <c r="EWX36" s="113"/>
      <c r="EWY36" s="113"/>
      <c r="EWZ36" s="113"/>
      <c r="EXA36" s="113"/>
      <c r="EXB36" s="113"/>
      <c r="EXC36" s="113"/>
      <c r="EXD36" s="113"/>
      <c r="EXE36" s="113"/>
      <c r="EXF36" s="113"/>
      <c r="EXG36" s="113"/>
      <c r="EXH36" s="113"/>
      <c r="EXI36" s="113"/>
      <c r="EXJ36" s="113"/>
      <c r="EXK36" s="113"/>
      <c r="EXL36" s="113"/>
      <c r="EXM36" s="113"/>
      <c r="EXN36" s="113"/>
      <c r="EXO36" s="113"/>
      <c r="EXP36" s="113"/>
      <c r="EXQ36" s="113"/>
      <c r="EXR36" s="113"/>
      <c r="EXS36" s="113"/>
      <c r="EXT36" s="113"/>
      <c r="EXU36" s="113"/>
      <c r="EXV36" s="113"/>
      <c r="EXW36" s="113"/>
      <c r="EXX36" s="113"/>
      <c r="EXY36" s="113"/>
      <c r="EXZ36" s="113"/>
      <c r="EYA36" s="113"/>
      <c r="EYB36" s="113"/>
      <c r="EYC36" s="113"/>
      <c r="EYD36" s="113"/>
      <c r="EYE36" s="113"/>
      <c r="EYF36" s="113"/>
      <c r="EYG36" s="113"/>
      <c r="EYH36" s="113"/>
      <c r="EYI36" s="113"/>
      <c r="EYJ36" s="113"/>
      <c r="EYK36" s="113"/>
      <c r="EYL36" s="113"/>
      <c r="EYM36" s="113"/>
      <c r="EYN36" s="113"/>
      <c r="EYO36" s="113"/>
      <c r="EYP36" s="113"/>
      <c r="EYQ36" s="113"/>
      <c r="EYR36" s="113"/>
      <c r="EYS36" s="113"/>
      <c r="EYT36" s="113"/>
      <c r="EYU36" s="113"/>
      <c r="EYV36" s="113"/>
      <c r="EYW36" s="113"/>
      <c r="EYX36" s="113"/>
      <c r="EYY36" s="113"/>
      <c r="EYZ36" s="113"/>
      <c r="EZA36" s="113"/>
      <c r="EZB36" s="113"/>
      <c r="EZC36" s="113"/>
      <c r="EZD36" s="113"/>
      <c r="EZE36" s="113"/>
      <c r="EZF36" s="113"/>
      <c r="EZG36" s="113"/>
      <c r="EZH36" s="113"/>
      <c r="EZI36" s="113"/>
      <c r="EZJ36" s="113"/>
      <c r="EZK36" s="113"/>
      <c r="EZL36" s="113"/>
      <c r="EZM36" s="113"/>
      <c r="EZN36" s="113"/>
      <c r="EZO36" s="113"/>
      <c r="EZP36" s="113"/>
      <c r="EZQ36" s="113"/>
      <c r="EZR36" s="113"/>
      <c r="EZS36" s="113"/>
      <c r="EZT36" s="113"/>
      <c r="EZU36" s="113"/>
      <c r="EZV36" s="113"/>
      <c r="EZW36" s="113"/>
      <c r="EZX36" s="113"/>
      <c r="EZY36" s="113"/>
      <c r="EZZ36" s="113"/>
      <c r="FAA36" s="113"/>
      <c r="FAB36" s="113"/>
      <c r="FAC36" s="113"/>
      <c r="FAD36" s="113"/>
      <c r="FAE36" s="113"/>
      <c r="FAF36" s="113"/>
      <c r="FAG36" s="113"/>
      <c r="FAH36" s="113"/>
      <c r="FAI36" s="113"/>
      <c r="FAJ36" s="113"/>
      <c r="FAK36" s="113"/>
      <c r="FAL36" s="113"/>
      <c r="FAM36" s="113"/>
      <c r="FAN36" s="113"/>
      <c r="FAO36" s="113"/>
      <c r="FAP36" s="113"/>
      <c r="FAQ36" s="113"/>
      <c r="FAR36" s="113"/>
      <c r="FAS36" s="113"/>
      <c r="FAT36" s="113"/>
      <c r="FAU36" s="113"/>
      <c r="FAV36" s="113"/>
      <c r="FAW36" s="113"/>
      <c r="FAX36" s="113"/>
      <c r="FAY36" s="113"/>
      <c r="FAZ36" s="113"/>
      <c r="FBA36" s="113"/>
      <c r="FBB36" s="113"/>
      <c r="FBC36" s="113"/>
      <c r="FBD36" s="113"/>
      <c r="FBE36" s="113"/>
      <c r="FBF36" s="113"/>
      <c r="FBG36" s="113"/>
      <c r="FBH36" s="113"/>
      <c r="FBI36" s="113"/>
      <c r="FBJ36" s="113"/>
      <c r="FBK36" s="113"/>
      <c r="FBL36" s="113"/>
      <c r="FBM36" s="113"/>
      <c r="FBN36" s="113"/>
      <c r="FBO36" s="113"/>
      <c r="FBP36" s="113"/>
      <c r="FBQ36" s="113"/>
      <c r="FBR36" s="113"/>
      <c r="FBS36" s="113"/>
      <c r="FBT36" s="113"/>
      <c r="FBU36" s="113"/>
      <c r="FBV36" s="113"/>
      <c r="FBW36" s="113"/>
      <c r="FBX36" s="113"/>
      <c r="FBY36" s="113"/>
      <c r="FBZ36" s="113"/>
      <c r="FCA36" s="113"/>
      <c r="FCB36" s="113"/>
      <c r="FCC36" s="113"/>
      <c r="FCD36" s="113"/>
      <c r="FCE36" s="113"/>
      <c r="FCF36" s="113"/>
      <c r="FCG36" s="113"/>
      <c r="FCH36" s="113"/>
      <c r="FCI36" s="113"/>
      <c r="FCJ36" s="113"/>
      <c r="FCK36" s="113"/>
      <c r="FCL36" s="113"/>
      <c r="FCM36" s="113"/>
      <c r="FCN36" s="113"/>
      <c r="FCO36" s="113"/>
      <c r="FCP36" s="113"/>
      <c r="FCQ36" s="113"/>
      <c r="FCR36" s="113"/>
      <c r="FCS36" s="113"/>
      <c r="FCT36" s="113"/>
      <c r="FCU36" s="113"/>
      <c r="FCV36" s="113"/>
      <c r="FCW36" s="113"/>
      <c r="FCX36" s="113"/>
      <c r="FCY36" s="113"/>
      <c r="FCZ36" s="113"/>
      <c r="FDA36" s="113"/>
      <c r="FDB36" s="113"/>
      <c r="FDC36" s="113"/>
      <c r="FDD36" s="113"/>
      <c r="FDE36" s="113"/>
      <c r="FDF36" s="113"/>
      <c r="FDG36" s="113"/>
      <c r="FDH36" s="113"/>
      <c r="FDI36" s="113"/>
      <c r="FDJ36" s="113"/>
      <c r="FDK36" s="113"/>
      <c r="FDL36" s="113"/>
      <c r="FDM36" s="113"/>
      <c r="FDN36" s="113"/>
      <c r="FDO36" s="113"/>
      <c r="FDP36" s="113"/>
      <c r="FDQ36" s="113"/>
      <c r="FDR36" s="113"/>
      <c r="FDS36" s="113"/>
      <c r="FDT36" s="113"/>
      <c r="FDU36" s="113"/>
      <c r="FDV36" s="113"/>
      <c r="FDW36" s="113"/>
      <c r="FDX36" s="113"/>
      <c r="FDY36" s="113"/>
      <c r="FDZ36" s="113"/>
      <c r="FEA36" s="113"/>
      <c r="FEB36" s="113"/>
      <c r="FEC36" s="113"/>
      <c r="FED36" s="113"/>
      <c r="FEE36" s="113"/>
      <c r="FEF36" s="113"/>
      <c r="FEG36" s="113"/>
      <c r="FEH36" s="113"/>
      <c r="FEI36" s="113"/>
      <c r="FEJ36" s="113"/>
      <c r="FEK36" s="113"/>
      <c r="FEL36" s="113"/>
      <c r="FEM36" s="113"/>
      <c r="FEN36" s="113"/>
      <c r="FEO36" s="113"/>
      <c r="FEP36" s="113"/>
      <c r="FEQ36" s="113"/>
      <c r="FER36" s="113"/>
      <c r="FES36" s="113"/>
      <c r="FET36" s="113"/>
      <c r="FEU36" s="113"/>
      <c r="FEV36" s="113"/>
      <c r="FEW36" s="113"/>
      <c r="FEX36" s="113"/>
      <c r="FEY36" s="113"/>
      <c r="FEZ36" s="113"/>
      <c r="FFA36" s="113"/>
      <c r="FFB36" s="113"/>
      <c r="FFC36" s="113"/>
      <c r="FFD36" s="113"/>
      <c r="FFE36" s="113"/>
      <c r="FFF36" s="113"/>
      <c r="FFG36" s="113"/>
      <c r="FFH36" s="113"/>
      <c r="FFI36" s="113"/>
      <c r="FFJ36" s="113"/>
      <c r="FFK36" s="113"/>
      <c r="FFL36" s="113"/>
      <c r="FFM36" s="113"/>
      <c r="FFN36" s="113"/>
      <c r="FFO36" s="113"/>
      <c r="FFP36" s="113"/>
      <c r="FFQ36" s="113"/>
      <c r="FFR36" s="113"/>
      <c r="FFS36" s="113"/>
      <c r="FFT36" s="113"/>
      <c r="FFU36" s="113"/>
      <c r="FFV36" s="113"/>
      <c r="FFW36" s="113"/>
      <c r="FFX36" s="113"/>
      <c r="FFY36" s="113"/>
      <c r="FFZ36" s="113"/>
      <c r="FGA36" s="113"/>
      <c r="FGB36" s="113"/>
      <c r="FGC36" s="113"/>
      <c r="FGD36" s="113"/>
      <c r="FGE36" s="113"/>
      <c r="FGF36" s="113"/>
      <c r="FGG36" s="113"/>
      <c r="FGH36" s="113"/>
      <c r="FGI36" s="113"/>
      <c r="FGJ36" s="113"/>
      <c r="FGK36" s="113"/>
      <c r="FGL36" s="113"/>
      <c r="FGM36" s="113"/>
      <c r="FGN36" s="113"/>
      <c r="FGO36" s="113"/>
      <c r="FGP36" s="113"/>
      <c r="FGQ36" s="113"/>
      <c r="FGR36" s="113"/>
      <c r="FGS36" s="113"/>
      <c r="FGT36" s="113"/>
      <c r="FGU36" s="113"/>
      <c r="FGV36" s="113"/>
      <c r="FGW36" s="113"/>
      <c r="FGX36" s="113"/>
      <c r="FGY36" s="113"/>
      <c r="FGZ36" s="113"/>
      <c r="FHA36" s="113"/>
      <c r="FHB36" s="113"/>
      <c r="FHC36" s="113"/>
      <c r="FHD36" s="113"/>
      <c r="FHE36" s="113"/>
      <c r="FHF36" s="113"/>
      <c r="FHG36" s="113"/>
      <c r="FHH36" s="113"/>
      <c r="FHI36" s="113"/>
      <c r="FHJ36" s="113"/>
      <c r="FHK36" s="113"/>
      <c r="FHL36" s="113"/>
      <c r="FHM36" s="113"/>
      <c r="FHN36" s="113"/>
      <c r="FHO36" s="113"/>
      <c r="FHP36" s="113"/>
      <c r="FHQ36" s="113"/>
      <c r="FHR36" s="113"/>
      <c r="FHS36" s="113"/>
      <c r="FHT36" s="113"/>
      <c r="FHU36" s="113"/>
      <c r="FHV36" s="113"/>
      <c r="FHW36" s="113"/>
      <c r="FHX36" s="113"/>
      <c r="FHY36" s="113"/>
      <c r="FHZ36" s="113"/>
      <c r="FIA36" s="113"/>
      <c r="FIB36" s="113"/>
      <c r="FIC36" s="113"/>
      <c r="FID36" s="113"/>
      <c r="FIE36" s="113"/>
      <c r="FIF36" s="113"/>
      <c r="FIG36" s="113"/>
      <c r="FIH36" s="113"/>
      <c r="FII36" s="113"/>
      <c r="FIJ36" s="113"/>
      <c r="FIK36" s="113"/>
      <c r="FIL36" s="113"/>
      <c r="FIM36" s="113"/>
      <c r="FIN36" s="113"/>
      <c r="FIO36" s="113"/>
      <c r="FIP36" s="113"/>
      <c r="FIQ36" s="113"/>
      <c r="FIR36" s="113"/>
      <c r="FIS36" s="113"/>
      <c r="FIT36" s="113"/>
      <c r="FIU36" s="113"/>
      <c r="FIV36" s="113"/>
      <c r="FIW36" s="113"/>
      <c r="FIX36" s="113"/>
      <c r="FIY36" s="113"/>
      <c r="FIZ36" s="113"/>
      <c r="FJA36" s="113"/>
      <c r="FJB36" s="113"/>
      <c r="FJC36" s="113"/>
      <c r="FJD36" s="113"/>
      <c r="FJE36" s="113"/>
      <c r="FJF36" s="113"/>
      <c r="FJG36" s="113"/>
      <c r="FJH36" s="113"/>
      <c r="FJI36" s="113"/>
      <c r="FJJ36" s="113"/>
      <c r="FJK36" s="113"/>
      <c r="FJL36" s="113"/>
      <c r="FJM36" s="113"/>
      <c r="FJN36" s="113"/>
      <c r="FJO36" s="113"/>
      <c r="FJP36" s="113"/>
      <c r="FJQ36" s="113"/>
      <c r="FJR36" s="113"/>
      <c r="FJS36" s="113"/>
      <c r="FJT36" s="113"/>
      <c r="FJU36" s="113"/>
      <c r="FJV36" s="113"/>
      <c r="FJW36" s="113"/>
      <c r="FJX36" s="113"/>
      <c r="FJY36" s="113"/>
      <c r="FJZ36" s="113"/>
      <c r="FKA36" s="113"/>
      <c r="FKB36" s="113"/>
      <c r="FKC36" s="113"/>
      <c r="FKD36" s="113"/>
      <c r="FKE36" s="113"/>
      <c r="FKF36" s="113"/>
      <c r="FKG36" s="113"/>
      <c r="FKH36" s="113"/>
      <c r="FKI36" s="113"/>
      <c r="FKJ36" s="113"/>
      <c r="FKK36" s="113"/>
      <c r="FKL36" s="113"/>
      <c r="FKM36" s="113"/>
      <c r="FKN36" s="113"/>
      <c r="FKO36" s="113"/>
      <c r="FKP36" s="113"/>
      <c r="FKQ36" s="113"/>
      <c r="FKR36" s="113"/>
      <c r="FKS36" s="113"/>
      <c r="FKT36" s="113"/>
      <c r="FKU36" s="113"/>
      <c r="FKV36" s="113"/>
      <c r="FKW36" s="113"/>
      <c r="FKX36" s="113"/>
      <c r="FKY36" s="113"/>
      <c r="FKZ36" s="113"/>
      <c r="FLA36" s="113"/>
      <c r="FLB36" s="113"/>
      <c r="FLC36" s="113"/>
      <c r="FLD36" s="113"/>
      <c r="FLE36" s="113"/>
      <c r="FLF36" s="113"/>
      <c r="FLG36" s="113"/>
      <c r="FLH36" s="113"/>
      <c r="FLI36" s="113"/>
      <c r="FLJ36" s="113"/>
      <c r="FLK36" s="113"/>
      <c r="FLL36" s="113"/>
      <c r="FLM36" s="113"/>
      <c r="FLN36" s="113"/>
      <c r="FLO36" s="113"/>
      <c r="FLP36" s="113"/>
      <c r="FLQ36" s="113"/>
      <c r="FLR36" s="113"/>
      <c r="FLS36" s="113"/>
      <c r="FLT36" s="113"/>
      <c r="FLU36" s="113"/>
      <c r="FLV36" s="113"/>
      <c r="FLW36" s="113"/>
      <c r="FLX36" s="113"/>
      <c r="FLY36" s="113"/>
      <c r="FLZ36" s="113"/>
      <c r="FMA36" s="113"/>
      <c r="FMB36" s="113"/>
      <c r="FMC36" s="113"/>
      <c r="FMD36" s="113"/>
      <c r="FME36" s="113"/>
      <c r="FMF36" s="113"/>
      <c r="FMG36" s="113"/>
      <c r="FMH36" s="113"/>
      <c r="FMI36" s="113"/>
      <c r="FMJ36" s="113"/>
      <c r="FMK36" s="113"/>
      <c r="FML36" s="113"/>
      <c r="FMM36" s="113"/>
      <c r="FMN36" s="113"/>
      <c r="FMO36" s="113"/>
      <c r="FMP36" s="113"/>
      <c r="FMQ36" s="113"/>
      <c r="FMR36" s="113"/>
      <c r="FMS36" s="113"/>
      <c r="FMT36" s="113"/>
      <c r="FMU36" s="113"/>
      <c r="FMV36" s="113"/>
      <c r="FMW36" s="113"/>
      <c r="FMX36" s="113"/>
      <c r="FMY36" s="113"/>
      <c r="FMZ36" s="113"/>
      <c r="FNA36" s="113"/>
      <c r="FNB36" s="113"/>
      <c r="FNC36" s="113"/>
      <c r="FND36" s="113"/>
      <c r="FNE36" s="113"/>
      <c r="FNF36" s="113"/>
      <c r="FNG36" s="113"/>
      <c r="FNH36" s="113"/>
      <c r="FNI36" s="113"/>
      <c r="FNJ36" s="113"/>
      <c r="FNK36" s="113"/>
      <c r="FNL36" s="113"/>
      <c r="FNM36" s="113"/>
      <c r="FNN36" s="113"/>
      <c r="FNO36" s="113"/>
      <c r="FNP36" s="113"/>
      <c r="FNQ36" s="113"/>
      <c r="FNR36" s="113"/>
      <c r="FNS36" s="113"/>
      <c r="FNT36" s="113"/>
      <c r="FNU36" s="113"/>
      <c r="FNV36" s="113"/>
      <c r="FNW36" s="113"/>
      <c r="FNX36" s="113"/>
      <c r="FNY36" s="113"/>
      <c r="FNZ36" s="113"/>
      <c r="FOA36" s="113"/>
      <c r="FOB36" s="113"/>
      <c r="FOC36" s="113"/>
      <c r="FOD36" s="113"/>
      <c r="FOE36" s="113"/>
      <c r="FOF36" s="113"/>
      <c r="FOG36" s="113"/>
      <c r="FOH36" s="113"/>
      <c r="FOI36" s="113"/>
      <c r="FOJ36" s="113"/>
      <c r="FOK36" s="113"/>
      <c r="FOL36" s="113"/>
      <c r="FOM36" s="113"/>
      <c r="FON36" s="113"/>
      <c r="FOO36" s="113"/>
      <c r="FOP36" s="113"/>
      <c r="FOQ36" s="113"/>
      <c r="FOR36" s="113"/>
      <c r="FOS36" s="113"/>
      <c r="FOT36" s="113"/>
      <c r="FOU36" s="113"/>
      <c r="FOV36" s="113"/>
      <c r="FOW36" s="113"/>
      <c r="FOX36" s="113"/>
      <c r="FOY36" s="113"/>
      <c r="FOZ36" s="113"/>
      <c r="FPA36" s="113"/>
      <c r="FPB36" s="113"/>
      <c r="FPC36" s="113"/>
      <c r="FPD36" s="113"/>
      <c r="FPE36" s="113"/>
      <c r="FPF36" s="113"/>
      <c r="FPG36" s="113"/>
      <c r="FPH36" s="113"/>
      <c r="FPI36" s="113"/>
      <c r="FPJ36" s="113"/>
      <c r="FPK36" s="113"/>
      <c r="FPL36" s="113"/>
      <c r="FPM36" s="113"/>
      <c r="FPN36" s="113"/>
      <c r="FPO36" s="113"/>
      <c r="FPP36" s="113"/>
      <c r="FPQ36" s="113"/>
      <c r="FPR36" s="113"/>
      <c r="FPS36" s="113"/>
      <c r="FPT36" s="113"/>
      <c r="FPU36" s="113"/>
      <c r="FPV36" s="113"/>
      <c r="FPW36" s="113"/>
      <c r="FPX36" s="113"/>
      <c r="FPY36" s="113"/>
      <c r="FPZ36" s="113"/>
      <c r="FQA36" s="113"/>
      <c r="FQB36" s="113"/>
      <c r="FQC36" s="113"/>
      <c r="FQD36" s="113"/>
      <c r="FQE36" s="113"/>
      <c r="FQF36" s="113"/>
      <c r="FQG36" s="113"/>
      <c r="FQH36" s="113"/>
      <c r="FQI36" s="113"/>
      <c r="FQJ36" s="113"/>
      <c r="FQK36" s="113"/>
      <c r="FQL36" s="113"/>
      <c r="FQM36" s="113"/>
      <c r="FQN36" s="113"/>
      <c r="FQO36" s="113"/>
      <c r="FQP36" s="113"/>
      <c r="FQQ36" s="113"/>
      <c r="FQR36" s="113"/>
      <c r="FQS36" s="113"/>
      <c r="FQT36" s="113"/>
      <c r="FQU36" s="113"/>
      <c r="FQV36" s="113"/>
      <c r="FQW36" s="113"/>
      <c r="FQX36" s="113"/>
      <c r="FQY36" s="113"/>
      <c r="FQZ36" s="113"/>
      <c r="FRA36" s="113"/>
      <c r="FRB36" s="113"/>
      <c r="FRC36" s="113"/>
      <c r="FRD36" s="113"/>
      <c r="FRE36" s="113"/>
      <c r="FRF36" s="113"/>
      <c r="FRG36" s="113"/>
      <c r="FRH36" s="113"/>
      <c r="FRI36" s="113"/>
      <c r="FRJ36" s="113"/>
      <c r="FRK36" s="113"/>
      <c r="FRL36" s="113"/>
      <c r="FRM36" s="113"/>
      <c r="FRN36" s="113"/>
      <c r="FRO36" s="113"/>
      <c r="FRP36" s="113"/>
      <c r="FRQ36" s="113"/>
      <c r="FRR36" s="113"/>
      <c r="FRS36" s="113"/>
      <c r="FRT36" s="113"/>
      <c r="FRU36" s="113"/>
      <c r="FRV36" s="113"/>
      <c r="FRW36" s="113"/>
      <c r="FRX36" s="113"/>
      <c r="FRY36" s="113"/>
      <c r="FRZ36" s="113"/>
      <c r="FSA36" s="113"/>
      <c r="FSB36" s="113"/>
      <c r="FSC36" s="113"/>
      <c r="FSD36" s="113"/>
      <c r="FSE36" s="113"/>
      <c r="FSF36" s="113"/>
      <c r="FSG36" s="113"/>
      <c r="FSH36" s="113"/>
      <c r="FSI36" s="113"/>
      <c r="FSJ36" s="113"/>
      <c r="FSK36" s="113"/>
      <c r="FSL36" s="113"/>
      <c r="FSM36" s="113"/>
      <c r="FSN36" s="113"/>
      <c r="FSO36" s="113"/>
      <c r="FSP36" s="113"/>
      <c r="FSQ36" s="113"/>
      <c r="FSR36" s="113"/>
      <c r="FSS36" s="113"/>
      <c r="FST36" s="113"/>
      <c r="FSU36" s="113"/>
      <c r="FSV36" s="113"/>
      <c r="FSW36" s="113"/>
      <c r="FSX36" s="113"/>
      <c r="FSY36" s="113"/>
      <c r="FSZ36" s="113"/>
      <c r="FTA36" s="113"/>
      <c r="FTB36" s="113"/>
      <c r="FTC36" s="113"/>
      <c r="FTD36" s="113"/>
      <c r="FTE36" s="113"/>
      <c r="FTF36" s="113"/>
      <c r="FTG36" s="113"/>
      <c r="FTH36" s="113"/>
      <c r="FTI36" s="113"/>
      <c r="FTJ36" s="113"/>
      <c r="FTK36" s="113"/>
      <c r="FTL36" s="113"/>
      <c r="FTM36" s="113"/>
      <c r="FTN36" s="113"/>
      <c r="FTO36" s="113"/>
      <c r="FTP36" s="113"/>
      <c r="FTQ36" s="113"/>
      <c r="FTR36" s="113"/>
      <c r="FTS36" s="113"/>
      <c r="FTT36" s="113"/>
      <c r="FTU36" s="113"/>
      <c r="FTV36" s="113"/>
      <c r="FTW36" s="113"/>
      <c r="FTX36" s="113"/>
      <c r="FTY36" s="113"/>
      <c r="FTZ36" s="113"/>
      <c r="FUA36" s="113"/>
      <c r="FUB36" s="113"/>
      <c r="FUC36" s="113"/>
      <c r="FUD36" s="113"/>
      <c r="FUE36" s="113"/>
      <c r="FUF36" s="113"/>
      <c r="FUG36" s="113"/>
      <c r="FUH36" s="113"/>
      <c r="FUI36" s="113"/>
      <c r="FUJ36" s="113"/>
      <c r="FUK36" s="113"/>
      <c r="FUL36" s="113"/>
      <c r="FUM36" s="113"/>
      <c r="FUN36" s="113"/>
      <c r="FUO36" s="113"/>
      <c r="FUP36" s="113"/>
      <c r="FUQ36" s="113"/>
      <c r="FUR36" s="113"/>
      <c r="FUS36" s="113"/>
      <c r="FUT36" s="113"/>
      <c r="FUU36" s="113"/>
      <c r="FUV36" s="113"/>
      <c r="FUW36" s="113"/>
      <c r="FUX36" s="113"/>
      <c r="FUY36" s="113"/>
      <c r="FUZ36" s="113"/>
      <c r="FVA36" s="113"/>
      <c r="FVB36" s="113"/>
      <c r="FVC36" s="113"/>
      <c r="FVD36" s="113"/>
      <c r="FVE36" s="113"/>
      <c r="FVF36" s="113"/>
      <c r="FVG36" s="113"/>
      <c r="FVH36" s="113"/>
      <c r="FVI36" s="113"/>
      <c r="FVJ36" s="113"/>
      <c r="FVK36" s="113"/>
      <c r="FVL36" s="113"/>
      <c r="FVM36" s="113"/>
      <c r="FVN36" s="113"/>
      <c r="FVO36" s="113"/>
      <c r="FVP36" s="113"/>
      <c r="FVQ36" s="113"/>
      <c r="FVR36" s="113"/>
      <c r="FVS36" s="113"/>
      <c r="FVT36" s="113"/>
      <c r="FVU36" s="113"/>
      <c r="FVV36" s="113"/>
      <c r="FVW36" s="113"/>
      <c r="FVX36" s="113"/>
      <c r="FVY36" s="113"/>
      <c r="FVZ36" s="113"/>
      <c r="FWA36" s="113"/>
      <c r="FWB36" s="113"/>
      <c r="FWC36" s="113"/>
      <c r="FWD36" s="113"/>
      <c r="FWE36" s="113"/>
      <c r="FWF36" s="113"/>
      <c r="FWG36" s="113"/>
      <c r="FWH36" s="113"/>
      <c r="FWI36" s="113"/>
      <c r="FWJ36" s="113"/>
      <c r="FWK36" s="113"/>
      <c r="FWL36" s="113"/>
      <c r="FWM36" s="113"/>
      <c r="FWN36" s="113"/>
      <c r="FWO36" s="113"/>
      <c r="FWP36" s="113"/>
      <c r="FWQ36" s="113"/>
      <c r="FWR36" s="113"/>
      <c r="FWS36" s="113"/>
      <c r="FWT36" s="113"/>
      <c r="FWU36" s="113"/>
      <c r="FWV36" s="113"/>
      <c r="FWW36" s="113"/>
      <c r="FWX36" s="113"/>
      <c r="FWY36" s="113"/>
      <c r="FWZ36" s="113"/>
      <c r="FXA36" s="113"/>
      <c r="FXB36" s="113"/>
      <c r="FXC36" s="113"/>
      <c r="FXD36" s="113"/>
      <c r="FXE36" s="113"/>
      <c r="FXF36" s="113"/>
      <c r="FXG36" s="113"/>
      <c r="FXH36" s="113"/>
      <c r="FXI36" s="113"/>
      <c r="FXJ36" s="113"/>
      <c r="FXK36" s="113"/>
      <c r="FXL36" s="113"/>
      <c r="FXM36" s="113"/>
      <c r="FXN36" s="113"/>
      <c r="FXO36" s="113"/>
      <c r="FXP36" s="113"/>
      <c r="FXQ36" s="113"/>
      <c r="FXR36" s="113"/>
      <c r="FXS36" s="113"/>
      <c r="FXT36" s="113"/>
      <c r="FXU36" s="113"/>
      <c r="FXV36" s="113"/>
      <c r="FXW36" s="113"/>
      <c r="FXX36" s="113"/>
      <c r="FXY36" s="113"/>
      <c r="FXZ36" s="113"/>
      <c r="FYA36" s="113"/>
      <c r="FYB36" s="113"/>
      <c r="FYC36" s="113"/>
      <c r="FYD36" s="113"/>
      <c r="FYE36" s="113"/>
      <c r="FYF36" s="113"/>
      <c r="FYG36" s="113"/>
      <c r="FYH36" s="113"/>
      <c r="FYI36" s="113"/>
      <c r="FYJ36" s="113"/>
      <c r="FYK36" s="113"/>
      <c r="FYL36" s="113"/>
      <c r="FYM36" s="113"/>
      <c r="FYN36" s="113"/>
      <c r="FYO36" s="113"/>
      <c r="FYP36" s="113"/>
      <c r="FYQ36" s="113"/>
      <c r="FYR36" s="113"/>
      <c r="FYS36" s="113"/>
      <c r="FYT36" s="113"/>
      <c r="FYU36" s="113"/>
      <c r="FYV36" s="113"/>
      <c r="FYW36" s="113"/>
      <c r="FYX36" s="113"/>
      <c r="FYY36" s="113"/>
      <c r="FYZ36" s="113"/>
      <c r="FZA36" s="113"/>
      <c r="FZB36" s="113"/>
      <c r="FZC36" s="113"/>
      <c r="FZD36" s="113"/>
      <c r="FZE36" s="113"/>
      <c r="FZF36" s="113"/>
      <c r="FZG36" s="113"/>
      <c r="FZH36" s="113"/>
      <c r="FZI36" s="113"/>
      <c r="FZJ36" s="113"/>
      <c r="FZK36" s="113"/>
      <c r="FZL36" s="113"/>
      <c r="FZM36" s="113"/>
      <c r="FZN36" s="113"/>
      <c r="FZO36" s="113"/>
      <c r="FZP36" s="113"/>
      <c r="FZQ36" s="113"/>
      <c r="FZR36" s="113"/>
      <c r="FZS36" s="113"/>
      <c r="FZT36" s="113"/>
      <c r="FZU36" s="113"/>
      <c r="FZV36" s="113"/>
      <c r="FZW36" s="113"/>
      <c r="FZX36" s="113"/>
      <c r="FZY36" s="113"/>
      <c r="FZZ36" s="113"/>
      <c r="GAA36" s="113"/>
      <c r="GAB36" s="113"/>
      <c r="GAC36" s="113"/>
      <c r="GAD36" s="113"/>
      <c r="GAE36" s="113"/>
      <c r="GAF36" s="113"/>
      <c r="GAG36" s="113"/>
      <c r="GAH36" s="113"/>
      <c r="GAI36" s="113"/>
      <c r="GAJ36" s="113"/>
      <c r="GAK36" s="113"/>
      <c r="GAL36" s="113"/>
      <c r="GAM36" s="113"/>
      <c r="GAN36" s="113"/>
      <c r="GAO36" s="113"/>
      <c r="GAP36" s="113"/>
      <c r="GAQ36" s="113"/>
      <c r="GAR36" s="113"/>
      <c r="GAS36" s="113"/>
      <c r="GAT36" s="113"/>
      <c r="GAU36" s="113"/>
      <c r="GAV36" s="113"/>
      <c r="GAW36" s="113"/>
      <c r="GAX36" s="113"/>
      <c r="GAY36" s="113"/>
      <c r="GAZ36" s="113"/>
      <c r="GBA36" s="113"/>
      <c r="GBB36" s="113"/>
      <c r="GBC36" s="113"/>
      <c r="GBD36" s="113"/>
      <c r="GBE36" s="113"/>
      <c r="GBF36" s="113"/>
      <c r="GBG36" s="113"/>
      <c r="GBH36" s="113"/>
      <c r="GBI36" s="113"/>
      <c r="GBJ36" s="113"/>
      <c r="GBK36" s="113"/>
      <c r="GBL36" s="113"/>
      <c r="GBM36" s="113"/>
      <c r="GBN36" s="113"/>
      <c r="GBO36" s="113"/>
      <c r="GBP36" s="113"/>
      <c r="GBQ36" s="113"/>
      <c r="GBR36" s="113"/>
      <c r="GBS36" s="113"/>
      <c r="GBT36" s="113"/>
      <c r="GBU36" s="113"/>
      <c r="GBV36" s="113"/>
      <c r="GBW36" s="113"/>
      <c r="GBX36" s="113"/>
      <c r="GBY36" s="113"/>
      <c r="GBZ36" s="113"/>
      <c r="GCA36" s="113"/>
      <c r="GCB36" s="113"/>
      <c r="GCC36" s="113"/>
      <c r="GCD36" s="113"/>
      <c r="GCE36" s="113"/>
      <c r="GCF36" s="113"/>
      <c r="GCG36" s="113"/>
      <c r="GCH36" s="113"/>
      <c r="GCI36" s="113"/>
      <c r="GCJ36" s="113"/>
      <c r="GCK36" s="113"/>
      <c r="GCL36" s="113"/>
      <c r="GCM36" s="113"/>
      <c r="GCN36" s="113"/>
      <c r="GCO36" s="113"/>
      <c r="GCP36" s="113"/>
      <c r="GCQ36" s="113"/>
      <c r="GCR36" s="113"/>
      <c r="GCS36" s="113"/>
      <c r="GCT36" s="113"/>
      <c r="GCU36" s="113"/>
      <c r="GCV36" s="113"/>
      <c r="GCW36" s="113"/>
      <c r="GCX36" s="113"/>
      <c r="GCY36" s="113"/>
      <c r="GCZ36" s="113"/>
      <c r="GDA36" s="113"/>
      <c r="GDB36" s="113"/>
      <c r="GDC36" s="113"/>
      <c r="GDD36" s="113"/>
      <c r="GDE36" s="113"/>
      <c r="GDF36" s="113"/>
      <c r="GDG36" s="113"/>
      <c r="GDH36" s="113"/>
      <c r="GDI36" s="113"/>
      <c r="GDJ36" s="113"/>
      <c r="GDK36" s="113"/>
      <c r="GDL36" s="113"/>
      <c r="GDM36" s="113"/>
      <c r="GDN36" s="113"/>
      <c r="GDO36" s="113"/>
      <c r="GDP36" s="113"/>
      <c r="GDQ36" s="113"/>
      <c r="GDR36" s="113"/>
      <c r="GDS36" s="113"/>
      <c r="GDT36" s="113"/>
      <c r="GDU36" s="113"/>
      <c r="GDV36" s="113"/>
      <c r="GDW36" s="113"/>
      <c r="GDX36" s="113"/>
      <c r="GDY36" s="113"/>
      <c r="GDZ36" s="113"/>
      <c r="GEA36" s="113"/>
      <c r="GEB36" s="113"/>
      <c r="GEC36" s="113"/>
      <c r="GED36" s="113"/>
      <c r="GEE36" s="113"/>
      <c r="GEF36" s="113"/>
      <c r="GEG36" s="113"/>
      <c r="GEH36" s="113"/>
      <c r="GEI36" s="113"/>
      <c r="GEJ36" s="113"/>
      <c r="GEK36" s="113"/>
      <c r="GEL36" s="113"/>
      <c r="GEM36" s="113"/>
      <c r="GEN36" s="113"/>
      <c r="GEO36" s="113"/>
      <c r="GEP36" s="113"/>
      <c r="GEQ36" s="113"/>
      <c r="GER36" s="113"/>
      <c r="GES36" s="113"/>
      <c r="GET36" s="113"/>
      <c r="GEU36" s="113"/>
      <c r="GEV36" s="113"/>
      <c r="GEW36" s="113"/>
      <c r="GEX36" s="113"/>
      <c r="GEY36" s="113"/>
      <c r="GEZ36" s="113"/>
      <c r="GFA36" s="113"/>
      <c r="GFB36" s="113"/>
      <c r="GFC36" s="113"/>
      <c r="GFD36" s="113"/>
      <c r="GFE36" s="113"/>
      <c r="GFF36" s="113"/>
      <c r="GFG36" s="113"/>
      <c r="GFH36" s="113"/>
      <c r="GFI36" s="113"/>
      <c r="GFJ36" s="113"/>
      <c r="GFK36" s="113"/>
      <c r="GFL36" s="113"/>
      <c r="GFM36" s="113"/>
      <c r="GFN36" s="113"/>
      <c r="GFO36" s="113"/>
      <c r="GFP36" s="113"/>
      <c r="GFQ36" s="113"/>
      <c r="GFR36" s="113"/>
      <c r="GFS36" s="113"/>
      <c r="GFT36" s="113"/>
      <c r="GFU36" s="113"/>
      <c r="GFV36" s="113"/>
      <c r="GFW36" s="113"/>
      <c r="GFX36" s="113"/>
      <c r="GFY36" s="113"/>
      <c r="GFZ36" s="113"/>
      <c r="GGA36" s="113"/>
      <c r="GGB36" s="113"/>
      <c r="GGC36" s="113"/>
      <c r="GGD36" s="113"/>
      <c r="GGE36" s="113"/>
      <c r="GGF36" s="113"/>
      <c r="GGG36" s="113"/>
      <c r="GGH36" s="113"/>
      <c r="GGI36" s="113"/>
      <c r="GGJ36" s="113"/>
      <c r="GGK36" s="113"/>
      <c r="GGL36" s="113"/>
      <c r="GGM36" s="113"/>
      <c r="GGN36" s="113"/>
      <c r="GGO36" s="113"/>
      <c r="GGP36" s="113"/>
      <c r="GGQ36" s="113"/>
      <c r="GGR36" s="113"/>
      <c r="GGS36" s="113"/>
      <c r="GGT36" s="113"/>
      <c r="GGU36" s="113"/>
      <c r="GGV36" s="113"/>
      <c r="GGW36" s="113"/>
      <c r="GGX36" s="113"/>
      <c r="GGY36" s="113"/>
      <c r="GGZ36" s="113"/>
      <c r="GHA36" s="113"/>
      <c r="GHB36" s="113"/>
      <c r="GHC36" s="113"/>
      <c r="GHD36" s="113"/>
      <c r="GHE36" s="113"/>
      <c r="GHF36" s="113"/>
      <c r="GHG36" s="113"/>
      <c r="GHH36" s="113"/>
      <c r="GHI36" s="113"/>
      <c r="GHJ36" s="113"/>
      <c r="GHK36" s="113"/>
      <c r="GHL36" s="113"/>
      <c r="GHM36" s="113"/>
      <c r="GHN36" s="113"/>
      <c r="GHO36" s="113"/>
      <c r="GHP36" s="113"/>
      <c r="GHQ36" s="113"/>
      <c r="GHR36" s="113"/>
      <c r="GHS36" s="113"/>
      <c r="GHT36" s="113"/>
      <c r="GHU36" s="113"/>
      <c r="GHV36" s="113"/>
      <c r="GHW36" s="113"/>
      <c r="GHX36" s="113"/>
      <c r="GHY36" s="113"/>
      <c r="GHZ36" s="113"/>
      <c r="GIA36" s="113"/>
      <c r="GIB36" s="113"/>
      <c r="GIC36" s="113"/>
      <c r="GID36" s="113"/>
      <c r="GIE36" s="113"/>
      <c r="GIF36" s="113"/>
      <c r="GIG36" s="113"/>
      <c r="GIH36" s="113"/>
      <c r="GII36" s="113"/>
      <c r="GIJ36" s="113"/>
      <c r="GIK36" s="113"/>
      <c r="GIL36" s="113"/>
      <c r="GIM36" s="113"/>
      <c r="GIN36" s="113"/>
      <c r="GIO36" s="113"/>
      <c r="GIP36" s="113"/>
      <c r="GIQ36" s="113"/>
      <c r="GIR36" s="113"/>
      <c r="GIS36" s="113"/>
      <c r="GIT36" s="113"/>
      <c r="GIU36" s="113"/>
      <c r="GIV36" s="113"/>
      <c r="GIW36" s="113"/>
      <c r="GIX36" s="113"/>
      <c r="GIY36" s="113"/>
      <c r="GIZ36" s="113"/>
      <c r="GJA36" s="113"/>
      <c r="GJB36" s="113"/>
      <c r="GJC36" s="113"/>
      <c r="GJD36" s="113"/>
      <c r="GJE36" s="113"/>
      <c r="GJF36" s="113"/>
      <c r="GJG36" s="113"/>
      <c r="GJH36" s="113"/>
      <c r="GJI36" s="113"/>
      <c r="GJJ36" s="113"/>
      <c r="GJK36" s="113"/>
      <c r="GJL36" s="113"/>
      <c r="GJM36" s="113"/>
      <c r="GJN36" s="113"/>
      <c r="GJO36" s="113"/>
      <c r="GJP36" s="113"/>
      <c r="GJQ36" s="113"/>
      <c r="GJR36" s="113"/>
      <c r="GJS36" s="113"/>
      <c r="GJT36" s="113"/>
      <c r="GJU36" s="113"/>
      <c r="GJV36" s="113"/>
      <c r="GJW36" s="113"/>
      <c r="GJX36" s="113"/>
      <c r="GJY36" s="113"/>
      <c r="GJZ36" s="113"/>
      <c r="GKA36" s="113"/>
      <c r="GKB36" s="113"/>
      <c r="GKC36" s="113"/>
      <c r="GKD36" s="113"/>
      <c r="GKE36" s="113"/>
      <c r="GKF36" s="113"/>
      <c r="GKG36" s="113"/>
      <c r="GKH36" s="113"/>
      <c r="GKI36" s="113"/>
      <c r="GKJ36" s="113"/>
      <c r="GKK36" s="113"/>
      <c r="GKL36" s="113"/>
      <c r="GKM36" s="113"/>
      <c r="GKN36" s="113"/>
      <c r="GKO36" s="113"/>
      <c r="GKP36" s="113"/>
      <c r="GKQ36" s="113"/>
      <c r="GKR36" s="113"/>
      <c r="GKS36" s="113"/>
      <c r="GKT36" s="113"/>
      <c r="GKU36" s="113"/>
      <c r="GKV36" s="113"/>
      <c r="GKW36" s="113"/>
      <c r="GKX36" s="113"/>
      <c r="GKY36" s="113"/>
      <c r="GKZ36" s="113"/>
      <c r="GLA36" s="113"/>
      <c r="GLB36" s="113"/>
      <c r="GLC36" s="113"/>
      <c r="GLD36" s="113"/>
      <c r="GLE36" s="113"/>
      <c r="GLF36" s="113"/>
      <c r="GLG36" s="113"/>
      <c r="GLH36" s="113"/>
      <c r="GLI36" s="113"/>
      <c r="GLJ36" s="113"/>
      <c r="GLK36" s="113"/>
      <c r="GLL36" s="113"/>
      <c r="GLM36" s="113"/>
      <c r="GLN36" s="113"/>
      <c r="GLO36" s="113"/>
      <c r="GLP36" s="113"/>
      <c r="GLQ36" s="113"/>
      <c r="GLR36" s="113"/>
      <c r="GLS36" s="113"/>
      <c r="GLT36" s="113"/>
      <c r="GLU36" s="113"/>
      <c r="GLV36" s="113"/>
      <c r="GLW36" s="113"/>
      <c r="GLX36" s="113"/>
      <c r="GLY36" s="113"/>
      <c r="GLZ36" s="113"/>
      <c r="GMA36" s="113"/>
      <c r="GMB36" s="113"/>
      <c r="GMC36" s="113"/>
      <c r="GMD36" s="113"/>
      <c r="GME36" s="113"/>
      <c r="GMF36" s="113"/>
      <c r="GMG36" s="113"/>
      <c r="GMH36" s="113"/>
      <c r="GMI36" s="113"/>
      <c r="GMJ36" s="113"/>
      <c r="GMK36" s="113"/>
      <c r="GML36" s="113"/>
      <c r="GMM36" s="113"/>
      <c r="GMN36" s="113"/>
      <c r="GMO36" s="113"/>
      <c r="GMP36" s="113"/>
      <c r="GMQ36" s="113"/>
      <c r="GMR36" s="113"/>
      <c r="GMS36" s="113"/>
      <c r="GMT36" s="113"/>
      <c r="GMU36" s="113"/>
      <c r="GMV36" s="113"/>
      <c r="GMW36" s="113"/>
      <c r="GMX36" s="113"/>
      <c r="GMY36" s="113"/>
      <c r="GMZ36" s="113"/>
      <c r="GNA36" s="113"/>
      <c r="GNB36" s="113"/>
      <c r="GNC36" s="113"/>
      <c r="GND36" s="113"/>
      <c r="GNE36" s="113"/>
      <c r="GNF36" s="113"/>
      <c r="GNG36" s="113"/>
      <c r="GNH36" s="113"/>
      <c r="GNI36" s="113"/>
      <c r="GNJ36" s="113"/>
      <c r="GNK36" s="113"/>
      <c r="GNL36" s="113"/>
      <c r="GNM36" s="113"/>
      <c r="GNN36" s="113"/>
      <c r="GNO36" s="113"/>
      <c r="GNP36" s="113"/>
      <c r="GNQ36" s="113"/>
      <c r="GNR36" s="113"/>
      <c r="GNS36" s="113"/>
      <c r="GNT36" s="113"/>
      <c r="GNU36" s="113"/>
      <c r="GNV36" s="113"/>
      <c r="GNW36" s="113"/>
      <c r="GNX36" s="113"/>
      <c r="GNY36" s="113"/>
      <c r="GNZ36" s="113"/>
      <c r="GOA36" s="113"/>
      <c r="GOB36" s="113"/>
      <c r="GOC36" s="113"/>
      <c r="GOD36" s="113"/>
      <c r="GOE36" s="113"/>
      <c r="GOF36" s="113"/>
      <c r="GOG36" s="113"/>
      <c r="GOH36" s="113"/>
      <c r="GOI36" s="113"/>
      <c r="GOJ36" s="113"/>
      <c r="GOK36" s="113"/>
      <c r="GOL36" s="113"/>
      <c r="GOM36" s="113"/>
      <c r="GON36" s="113"/>
      <c r="GOO36" s="113"/>
      <c r="GOP36" s="113"/>
      <c r="GOQ36" s="113"/>
      <c r="GOR36" s="113"/>
      <c r="GOS36" s="113"/>
      <c r="GOT36" s="113"/>
      <c r="GOU36" s="113"/>
      <c r="GOV36" s="113"/>
      <c r="GOW36" s="113"/>
      <c r="GOX36" s="113"/>
      <c r="GOY36" s="113"/>
      <c r="GOZ36" s="113"/>
      <c r="GPA36" s="113"/>
      <c r="GPB36" s="113"/>
      <c r="GPC36" s="113"/>
      <c r="GPD36" s="113"/>
      <c r="GPE36" s="113"/>
      <c r="GPF36" s="113"/>
      <c r="GPG36" s="113"/>
      <c r="GPH36" s="113"/>
      <c r="GPI36" s="113"/>
      <c r="GPJ36" s="113"/>
      <c r="GPK36" s="113"/>
      <c r="GPL36" s="113"/>
      <c r="GPM36" s="113"/>
      <c r="GPN36" s="113"/>
      <c r="GPO36" s="113"/>
      <c r="GPP36" s="113"/>
      <c r="GPQ36" s="113"/>
      <c r="GPR36" s="113"/>
      <c r="GPS36" s="113"/>
      <c r="GPT36" s="113"/>
      <c r="GPU36" s="113"/>
      <c r="GPV36" s="113"/>
      <c r="GPW36" s="113"/>
      <c r="GPX36" s="113"/>
      <c r="GPY36" s="113"/>
      <c r="GPZ36" s="113"/>
      <c r="GQA36" s="113"/>
      <c r="GQB36" s="113"/>
      <c r="GQC36" s="113"/>
      <c r="GQD36" s="113"/>
      <c r="GQE36" s="113"/>
      <c r="GQF36" s="113"/>
      <c r="GQG36" s="113"/>
      <c r="GQH36" s="113"/>
      <c r="GQI36" s="113"/>
      <c r="GQJ36" s="113"/>
      <c r="GQK36" s="113"/>
      <c r="GQL36" s="113"/>
      <c r="GQM36" s="113"/>
      <c r="GQN36" s="113"/>
      <c r="GQO36" s="113"/>
      <c r="GQP36" s="113"/>
      <c r="GQQ36" s="113"/>
      <c r="GQR36" s="113"/>
      <c r="GQS36" s="113"/>
      <c r="GQT36" s="113"/>
      <c r="GQU36" s="113"/>
      <c r="GQV36" s="113"/>
      <c r="GQW36" s="113"/>
      <c r="GQX36" s="113"/>
      <c r="GQY36" s="113"/>
      <c r="GQZ36" s="113"/>
      <c r="GRA36" s="113"/>
      <c r="GRB36" s="113"/>
      <c r="GRC36" s="113"/>
      <c r="GRD36" s="113"/>
      <c r="GRE36" s="113"/>
      <c r="GRF36" s="113"/>
      <c r="GRG36" s="113"/>
      <c r="GRH36" s="113"/>
      <c r="GRI36" s="113"/>
      <c r="GRJ36" s="113"/>
      <c r="GRK36" s="113"/>
      <c r="GRL36" s="113"/>
      <c r="GRM36" s="113"/>
      <c r="GRN36" s="113"/>
      <c r="GRO36" s="113"/>
      <c r="GRP36" s="113"/>
      <c r="GRQ36" s="113"/>
      <c r="GRR36" s="113"/>
      <c r="GRS36" s="113"/>
      <c r="GRT36" s="113"/>
      <c r="GRU36" s="113"/>
      <c r="GRV36" s="113"/>
      <c r="GRW36" s="113"/>
      <c r="GRX36" s="113"/>
      <c r="GRY36" s="113"/>
      <c r="GRZ36" s="113"/>
      <c r="GSA36" s="113"/>
      <c r="GSB36" s="113"/>
      <c r="GSC36" s="113"/>
      <c r="GSD36" s="113"/>
      <c r="GSE36" s="113"/>
      <c r="GSF36" s="113"/>
      <c r="GSG36" s="113"/>
      <c r="GSH36" s="113"/>
      <c r="GSI36" s="113"/>
      <c r="GSJ36" s="113"/>
      <c r="GSK36" s="113"/>
      <c r="GSL36" s="113"/>
      <c r="GSM36" s="113"/>
      <c r="GSN36" s="113"/>
      <c r="GSO36" s="113"/>
      <c r="GSP36" s="113"/>
      <c r="GSQ36" s="113"/>
      <c r="GSR36" s="113"/>
      <c r="GSS36" s="113"/>
      <c r="GST36" s="113"/>
      <c r="GSU36" s="113"/>
      <c r="GSV36" s="113"/>
      <c r="GSW36" s="113"/>
      <c r="GSX36" s="113"/>
      <c r="GSY36" s="113"/>
      <c r="GSZ36" s="113"/>
      <c r="GTA36" s="113"/>
      <c r="GTB36" s="113"/>
      <c r="GTC36" s="113"/>
      <c r="GTD36" s="113"/>
      <c r="GTE36" s="113"/>
      <c r="GTF36" s="113"/>
      <c r="GTG36" s="113"/>
      <c r="GTH36" s="113"/>
      <c r="GTI36" s="113"/>
      <c r="GTJ36" s="113"/>
      <c r="GTK36" s="113"/>
      <c r="GTL36" s="113"/>
      <c r="GTM36" s="113"/>
      <c r="GTN36" s="113"/>
      <c r="GTO36" s="113"/>
      <c r="GTP36" s="113"/>
      <c r="GTQ36" s="113"/>
      <c r="GTR36" s="113"/>
      <c r="GTS36" s="113"/>
      <c r="GTT36" s="113"/>
      <c r="GTU36" s="113"/>
      <c r="GTV36" s="113"/>
      <c r="GTW36" s="113"/>
      <c r="GTX36" s="113"/>
      <c r="GTY36" s="113"/>
      <c r="GTZ36" s="113"/>
      <c r="GUA36" s="113"/>
      <c r="GUB36" s="113"/>
      <c r="GUC36" s="113"/>
      <c r="GUD36" s="113"/>
      <c r="GUE36" s="113"/>
      <c r="GUF36" s="113"/>
      <c r="GUG36" s="113"/>
      <c r="GUH36" s="113"/>
      <c r="GUI36" s="113"/>
      <c r="GUJ36" s="113"/>
      <c r="GUK36" s="113"/>
      <c r="GUL36" s="113"/>
      <c r="GUM36" s="113"/>
      <c r="GUN36" s="113"/>
      <c r="GUO36" s="113"/>
      <c r="GUP36" s="113"/>
      <c r="GUQ36" s="113"/>
      <c r="GUR36" s="113"/>
      <c r="GUS36" s="113"/>
      <c r="GUT36" s="113"/>
      <c r="GUU36" s="113"/>
      <c r="GUV36" s="113"/>
      <c r="GUW36" s="113"/>
      <c r="GUX36" s="113"/>
      <c r="GUY36" s="113"/>
      <c r="GUZ36" s="113"/>
      <c r="GVA36" s="113"/>
      <c r="GVB36" s="113"/>
      <c r="GVC36" s="113"/>
      <c r="GVD36" s="113"/>
      <c r="GVE36" s="113"/>
      <c r="GVF36" s="113"/>
      <c r="GVG36" s="113"/>
      <c r="GVH36" s="113"/>
      <c r="GVI36" s="113"/>
      <c r="GVJ36" s="113"/>
      <c r="GVK36" s="113"/>
      <c r="GVL36" s="113"/>
      <c r="GVM36" s="113"/>
      <c r="GVN36" s="113"/>
      <c r="GVO36" s="113"/>
      <c r="GVP36" s="113"/>
      <c r="GVQ36" s="113"/>
      <c r="GVR36" s="113"/>
      <c r="GVS36" s="113"/>
      <c r="GVT36" s="113"/>
      <c r="GVU36" s="113"/>
      <c r="GVV36" s="113"/>
      <c r="GVW36" s="113"/>
      <c r="GVX36" s="113"/>
      <c r="GVY36" s="113"/>
      <c r="GVZ36" s="113"/>
      <c r="GWA36" s="113"/>
      <c r="GWB36" s="113"/>
      <c r="GWC36" s="113"/>
      <c r="GWD36" s="113"/>
      <c r="GWE36" s="113"/>
      <c r="GWF36" s="113"/>
      <c r="GWG36" s="113"/>
      <c r="GWH36" s="113"/>
      <c r="GWI36" s="113"/>
      <c r="GWJ36" s="113"/>
      <c r="GWK36" s="113"/>
      <c r="GWL36" s="113"/>
      <c r="GWM36" s="113"/>
      <c r="GWN36" s="113"/>
      <c r="GWO36" s="113"/>
      <c r="GWP36" s="113"/>
      <c r="GWQ36" s="113"/>
      <c r="GWR36" s="113"/>
      <c r="GWS36" s="113"/>
      <c r="GWT36" s="113"/>
      <c r="GWU36" s="113"/>
      <c r="GWV36" s="113"/>
      <c r="GWW36" s="113"/>
      <c r="GWX36" s="113"/>
      <c r="GWY36" s="113"/>
      <c r="GWZ36" s="113"/>
      <c r="GXA36" s="113"/>
      <c r="GXB36" s="113"/>
      <c r="GXC36" s="113"/>
      <c r="GXD36" s="113"/>
      <c r="GXE36" s="113"/>
      <c r="GXF36" s="113"/>
      <c r="GXG36" s="113"/>
      <c r="GXH36" s="113"/>
      <c r="GXI36" s="113"/>
      <c r="GXJ36" s="113"/>
      <c r="GXK36" s="113"/>
      <c r="GXL36" s="113"/>
      <c r="GXM36" s="113"/>
      <c r="GXN36" s="113"/>
      <c r="GXO36" s="113"/>
      <c r="GXP36" s="113"/>
      <c r="GXQ36" s="113"/>
      <c r="GXR36" s="113"/>
      <c r="GXS36" s="113"/>
      <c r="GXT36" s="113"/>
      <c r="GXU36" s="113"/>
      <c r="GXV36" s="113"/>
      <c r="GXW36" s="113"/>
      <c r="GXX36" s="113"/>
      <c r="GXY36" s="113"/>
      <c r="GXZ36" s="113"/>
      <c r="GYA36" s="113"/>
      <c r="GYB36" s="113"/>
      <c r="GYC36" s="113"/>
      <c r="GYD36" s="113"/>
      <c r="GYE36" s="113"/>
      <c r="GYF36" s="113"/>
      <c r="GYG36" s="113"/>
      <c r="GYH36" s="113"/>
      <c r="GYI36" s="113"/>
      <c r="GYJ36" s="113"/>
      <c r="GYK36" s="113"/>
      <c r="GYL36" s="113"/>
      <c r="GYM36" s="113"/>
      <c r="GYN36" s="113"/>
      <c r="GYO36" s="113"/>
      <c r="GYP36" s="113"/>
      <c r="GYQ36" s="113"/>
      <c r="GYR36" s="113"/>
      <c r="GYS36" s="113"/>
      <c r="GYT36" s="113"/>
      <c r="GYU36" s="113"/>
      <c r="GYV36" s="113"/>
      <c r="GYW36" s="113"/>
      <c r="GYX36" s="113"/>
      <c r="GYY36" s="113"/>
      <c r="GYZ36" s="113"/>
      <c r="GZA36" s="113"/>
      <c r="GZB36" s="113"/>
      <c r="GZC36" s="113"/>
      <c r="GZD36" s="113"/>
      <c r="GZE36" s="113"/>
      <c r="GZF36" s="113"/>
      <c r="GZG36" s="113"/>
      <c r="GZH36" s="113"/>
      <c r="GZI36" s="113"/>
      <c r="GZJ36" s="113"/>
      <c r="GZK36" s="113"/>
      <c r="GZL36" s="113"/>
      <c r="GZM36" s="113"/>
      <c r="GZN36" s="113"/>
      <c r="GZO36" s="113"/>
      <c r="GZP36" s="113"/>
      <c r="GZQ36" s="113"/>
      <c r="GZR36" s="113"/>
      <c r="GZS36" s="113"/>
      <c r="GZT36" s="113"/>
      <c r="GZU36" s="113"/>
      <c r="GZV36" s="113"/>
      <c r="GZW36" s="113"/>
      <c r="GZX36" s="113"/>
      <c r="GZY36" s="113"/>
      <c r="GZZ36" s="113"/>
      <c r="HAA36" s="113"/>
      <c r="HAB36" s="113"/>
      <c r="HAC36" s="113"/>
      <c r="HAD36" s="113"/>
      <c r="HAE36" s="113"/>
      <c r="HAF36" s="113"/>
      <c r="HAG36" s="113"/>
      <c r="HAH36" s="113"/>
      <c r="HAI36" s="113"/>
      <c r="HAJ36" s="113"/>
      <c r="HAK36" s="113"/>
      <c r="HAL36" s="113"/>
      <c r="HAM36" s="113"/>
      <c r="HAN36" s="113"/>
      <c r="HAO36" s="113"/>
      <c r="HAP36" s="113"/>
      <c r="HAQ36" s="113"/>
      <c r="HAR36" s="113"/>
      <c r="HAS36" s="113"/>
      <c r="HAT36" s="113"/>
      <c r="HAU36" s="113"/>
      <c r="HAV36" s="113"/>
      <c r="HAW36" s="113"/>
      <c r="HAX36" s="113"/>
      <c r="HAY36" s="113"/>
      <c r="HAZ36" s="113"/>
      <c r="HBA36" s="113"/>
      <c r="HBB36" s="113"/>
      <c r="HBC36" s="113"/>
      <c r="HBD36" s="113"/>
      <c r="HBE36" s="113"/>
      <c r="HBF36" s="113"/>
      <c r="HBG36" s="113"/>
      <c r="HBH36" s="113"/>
      <c r="HBI36" s="113"/>
      <c r="HBJ36" s="113"/>
      <c r="HBK36" s="113"/>
      <c r="HBL36" s="113"/>
      <c r="HBM36" s="113"/>
      <c r="HBN36" s="113"/>
      <c r="HBO36" s="113"/>
      <c r="HBP36" s="113"/>
      <c r="HBQ36" s="113"/>
      <c r="HBR36" s="113"/>
      <c r="HBS36" s="113"/>
      <c r="HBT36" s="113"/>
      <c r="HBU36" s="113"/>
      <c r="HBV36" s="113"/>
      <c r="HBW36" s="113"/>
      <c r="HBX36" s="113"/>
      <c r="HBY36" s="113"/>
      <c r="HBZ36" s="113"/>
      <c r="HCA36" s="113"/>
      <c r="HCB36" s="113"/>
      <c r="HCC36" s="113"/>
      <c r="HCD36" s="113"/>
      <c r="HCE36" s="113"/>
      <c r="HCF36" s="113"/>
      <c r="HCG36" s="113"/>
      <c r="HCH36" s="113"/>
      <c r="HCI36" s="113"/>
      <c r="HCJ36" s="113"/>
      <c r="HCK36" s="113"/>
      <c r="HCL36" s="113"/>
      <c r="HCM36" s="113"/>
      <c r="HCN36" s="113"/>
      <c r="HCO36" s="113"/>
      <c r="HCP36" s="113"/>
      <c r="HCQ36" s="113"/>
      <c r="HCR36" s="113"/>
      <c r="HCS36" s="113"/>
      <c r="HCT36" s="113"/>
      <c r="HCU36" s="113"/>
      <c r="HCV36" s="113"/>
      <c r="HCW36" s="113"/>
      <c r="HCX36" s="113"/>
      <c r="HCY36" s="113"/>
      <c r="HCZ36" s="113"/>
      <c r="HDA36" s="113"/>
      <c r="HDB36" s="113"/>
      <c r="HDC36" s="113"/>
      <c r="HDD36" s="113"/>
      <c r="HDE36" s="113"/>
      <c r="HDF36" s="113"/>
      <c r="HDG36" s="113"/>
      <c r="HDH36" s="113"/>
      <c r="HDI36" s="113"/>
      <c r="HDJ36" s="113"/>
      <c r="HDK36" s="113"/>
      <c r="HDL36" s="113"/>
      <c r="HDM36" s="113"/>
      <c r="HDN36" s="113"/>
      <c r="HDO36" s="113"/>
      <c r="HDP36" s="113"/>
      <c r="HDQ36" s="113"/>
      <c r="HDR36" s="113"/>
      <c r="HDS36" s="113"/>
      <c r="HDT36" s="113"/>
      <c r="HDU36" s="113"/>
      <c r="HDV36" s="113"/>
      <c r="HDW36" s="113"/>
      <c r="HDX36" s="113"/>
      <c r="HDY36" s="113"/>
      <c r="HDZ36" s="113"/>
      <c r="HEA36" s="113"/>
      <c r="HEB36" s="113"/>
      <c r="HEC36" s="113"/>
      <c r="HED36" s="113"/>
      <c r="HEE36" s="113"/>
      <c r="HEF36" s="113"/>
      <c r="HEG36" s="113"/>
      <c r="HEH36" s="113"/>
      <c r="HEI36" s="113"/>
      <c r="HEJ36" s="113"/>
      <c r="HEK36" s="113"/>
      <c r="HEL36" s="113"/>
      <c r="HEM36" s="113"/>
      <c r="HEN36" s="113"/>
      <c r="HEO36" s="113"/>
      <c r="HEP36" s="113"/>
      <c r="HEQ36" s="113"/>
      <c r="HER36" s="113"/>
      <c r="HES36" s="113"/>
      <c r="HET36" s="113"/>
      <c r="HEU36" s="113"/>
      <c r="HEV36" s="113"/>
      <c r="HEW36" s="113"/>
      <c r="HEX36" s="113"/>
      <c r="HEY36" s="113"/>
      <c r="HEZ36" s="113"/>
      <c r="HFA36" s="113"/>
      <c r="HFB36" s="113"/>
      <c r="HFC36" s="113"/>
      <c r="HFD36" s="113"/>
      <c r="HFE36" s="113"/>
      <c r="HFF36" s="113"/>
      <c r="HFG36" s="113"/>
      <c r="HFH36" s="113"/>
      <c r="HFI36" s="113"/>
      <c r="HFJ36" s="113"/>
      <c r="HFK36" s="113"/>
      <c r="HFL36" s="113"/>
      <c r="HFM36" s="113"/>
      <c r="HFN36" s="113"/>
      <c r="HFO36" s="113"/>
      <c r="HFP36" s="113"/>
      <c r="HFQ36" s="113"/>
      <c r="HFR36" s="113"/>
      <c r="HFS36" s="113"/>
      <c r="HFT36" s="113"/>
      <c r="HFU36" s="113"/>
      <c r="HFV36" s="113"/>
      <c r="HFW36" s="113"/>
      <c r="HFX36" s="113"/>
      <c r="HFY36" s="113"/>
      <c r="HFZ36" s="113"/>
      <c r="HGA36" s="113"/>
      <c r="HGB36" s="113"/>
      <c r="HGC36" s="113"/>
      <c r="HGD36" s="113"/>
      <c r="HGE36" s="113"/>
      <c r="HGF36" s="113"/>
      <c r="HGG36" s="113"/>
      <c r="HGH36" s="113"/>
      <c r="HGI36" s="113"/>
      <c r="HGJ36" s="113"/>
      <c r="HGK36" s="113"/>
      <c r="HGL36" s="113"/>
      <c r="HGM36" s="113"/>
      <c r="HGN36" s="113"/>
      <c r="HGO36" s="113"/>
      <c r="HGP36" s="113"/>
      <c r="HGQ36" s="113"/>
      <c r="HGR36" s="113"/>
      <c r="HGS36" s="113"/>
      <c r="HGT36" s="113"/>
      <c r="HGU36" s="113"/>
      <c r="HGV36" s="113"/>
      <c r="HGW36" s="113"/>
      <c r="HGX36" s="113"/>
      <c r="HGY36" s="113"/>
      <c r="HGZ36" s="113"/>
      <c r="HHA36" s="113"/>
      <c r="HHB36" s="113"/>
      <c r="HHC36" s="113"/>
      <c r="HHD36" s="113"/>
      <c r="HHE36" s="113"/>
      <c r="HHF36" s="113"/>
      <c r="HHG36" s="113"/>
      <c r="HHH36" s="113"/>
      <c r="HHI36" s="113"/>
      <c r="HHJ36" s="113"/>
      <c r="HHK36" s="113"/>
      <c r="HHL36" s="113"/>
      <c r="HHM36" s="113"/>
      <c r="HHN36" s="113"/>
      <c r="HHO36" s="113"/>
      <c r="HHP36" s="113"/>
      <c r="HHQ36" s="113"/>
      <c r="HHR36" s="113"/>
      <c r="HHS36" s="113"/>
      <c r="HHT36" s="113"/>
      <c r="HHU36" s="113"/>
      <c r="HHV36" s="113"/>
      <c r="HHW36" s="113"/>
      <c r="HHX36" s="113"/>
      <c r="HHY36" s="113"/>
      <c r="HHZ36" s="113"/>
      <c r="HIA36" s="113"/>
      <c r="HIB36" s="113"/>
      <c r="HIC36" s="113"/>
      <c r="HID36" s="113"/>
      <c r="HIE36" s="113"/>
      <c r="HIF36" s="113"/>
      <c r="HIG36" s="113"/>
      <c r="HIH36" s="113"/>
      <c r="HII36" s="113"/>
      <c r="HIJ36" s="113"/>
      <c r="HIK36" s="113"/>
      <c r="HIL36" s="113"/>
      <c r="HIM36" s="113"/>
      <c r="HIN36" s="113"/>
      <c r="HIO36" s="113"/>
      <c r="HIP36" s="113"/>
      <c r="HIQ36" s="113"/>
      <c r="HIR36" s="113"/>
      <c r="HIS36" s="113"/>
      <c r="HIT36" s="113"/>
      <c r="HIU36" s="113"/>
      <c r="HIV36" s="113"/>
      <c r="HIW36" s="113"/>
      <c r="HIX36" s="113"/>
      <c r="HIY36" s="113"/>
      <c r="HIZ36" s="113"/>
      <c r="HJA36" s="113"/>
      <c r="HJB36" s="113"/>
      <c r="HJC36" s="113"/>
      <c r="HJD36" s="113"/>
      <c r="HJE36" s="113"/>
      <c r="HJF36" s="113"/>
      <c r="HJG36" s="113"/>
      <c r="HJH36" s="113"/>
      <c r="HJI36" s="113"/>
      <c r="HJJ36" s="113"/>
      <c r="HJK36" s="113"/>
      <c r="HJL36" s="113"/>
      <c r="HJM36" s="113"/>
      <c r="HJN36" s="113"/>
      <c r="HJO36" s="113"/>
      <c r="HJP36" s="113"/>
      <c r="HJQ36" s="113"/>
      <c r="HJR36" s="113"/>
      <c r="HJS36" s="113"/>
      <c r="HJT36" s="113"/>
      <c r="HJU36" s="113"/>
      <c r="HJV36" s="113"/>
      <c r="HJW36" s="113"/>
      <c r="HJX36" s="113"/>
      <c r="HJY36" s="113"/>
      <c r="HJZ36" s="113"/>
      <c r="HKA36" s="113"/>
      <c r="HKB36" s="113"/>
      <c r="HKC36" s="113"/>
      <c r="HKD36" s="113"/>
      <c r="HKE36" s="113"/>
      <c r="HKF36" s="113"/>
      <c r="HKG36" s="113"/>
      <c r="HKH36" s="113"/>
      <c r="HKI36" s="113"/>
      <c r="HKJ36" s="113"/>
      <c r="HKK36" s="113"/>
      <c r="HKL36" s="113"/>
      <c r="HKM36" s="113"/>
      <c r="HKN36" s="113"/>
      <c r="HKO36" s="113"/>
      <c r="HKP36" s="113"/>
      <c r="HKQ36" s="113"/>
      <c r="HKR36" s="113"/>
      <c r="HKS36" s="113"/>
      <c r="HKT36" s="113"/>
      <c r="HKU36" s="113"/>
      <c r="HKV36" s="113"/>
      <c r="HKW36" s="113"/>
      <c r="HKX36" s="113"/>
      <c r="HKY36" s="113"/>
      <c r="HKZ36" s="113"/>
      <c r="HLA36" s="113"/>
      <c r="HLB36" s="113"/>
      <c r="HLC36" s="113"/>
      <c r="HLD36" s="113"/>
      <c r="HLE36" s="113"/>
      <c r="HLF36" s="113"/>
      <c r="HLG36" s="113"/>
      <c r="HLH36" s="113"/>
      <c r="HLI36" s="113"/>
      <c r="HLJ36" s="113"/>
      <c r="HLK36" s="113"/>
      <c r="HLL36" s="113"/>
      <c r="HLM36" s="113"/>
      <c r="HLN36" s="113"/>
      <c r="HLO36" s="113"/>
      <c r="HLP36" s="113"/>
      <c r="HLQ36" s="113"/>
      <c r="HLR36" s="113"/>
      <c r="HLS36" s="113"/>
      <c r="HLT36" s="113"/>
      <c r="HLU36" s="113"/>
      <c r="HLV36" s="113"/>
      <c r="HLW36" s="113"/>
      <c r="HLX36" s="113"/>
      <c r="HLY36" s="113"/>
      <c r="HLZ36" s="113"/>
      <c r="HMA36" s="113"/>
      <c r="HMB36" s="113"/>
      <c r="HMC36" s="113"/>
      <c r="HMD36" s="113"/>
      <c r="HME36" s="113"/>
      <c r="HMF36" s="113"/>
      <c r="HMG36" s="113"/>
      <c r="HMH36" s="113"/>
      <c r="HMI36" s="113"/>
      <c r="HMJ36" s="113"/>
      <c r="HMK36" s="113"/>
      <c r="HML36" s="113"/>
      <c r="HMM36" s="113"/>
      <c r="HMN36" s="113"/>
      <c r="HMO36" s="113"/>
      <c r="HMP36" s="113"/>
      <c r="HMQ36" s="113"/>
      <c r="HMR36" s="113"/>
      <c r="HMS36" s="113"/>
      <c r="HMT36" s="113"/>
      <c r="HMU36" s="113"/>
      <c r="HMV36" s="113"/>
      <c r="HMW36" s="113"/>
      <c r="HMX36" s="113"/>
      <c r="HMY36" s="113"/>
      <c r="HMZ36" s="113"/>
      <c r="HNA36" s="113"/>
      <c r="HNB36" s="113"/>
      <c r="HNC36" s="113"/>
      <c r="HND36" s="113"/>
      <c r="HNE36" s="113"/>
      <c r="HNF36" s="113"/>
      <c r="HNG36" s="113"/>
      <c r="HNH36" s="113"/>
      <c r="HNI36" s="113"/>
      <c r="HNJ36" s="113"/>
      <c r="HNK36" s="113"/>
      <c r="HNL36" s="113"/>
      <c r="HNM36" s="113"/>
      <c r="HNN36" s="113"/>
      <c r="HNO36" s="113"/>
      <c r="HNP36" s="113"/>
      <c r="HNQ36" s="113"/>
      <c r="HNR36" s="113"/>
      <c r="HNS36" s="113"/>
      <c r="HNT36" s="113"/>
      <c r="HNU36" s="113"/>
      <c r="HNV36" s="113"/>
      <c r="HNW36" s="113"/>
      <c r="HNX36" s="113"/>
      <c r="HNY36" s="113"/>
      <c r="HNZ36" s="113"/>
      <c r="HOA36" s="113"/>
      <c r="HOB36" s="113"/>
      <c r="HOC36" s="113"/>
      <c r="HOD36" s="113"/>
      <c r="HOE36" s="113"/>
      <c r="HOF36" s="113"/>
      <c r="HOG36" s="113"/>
      <c r="HOH36" s="113"/>
      <c r="HOI36" s="113"/>
      <c r="HOJ36" s="113"/>
      <c r="HOK36" s="113"/>
      <c r="HOL36" s="113"/>
      <c r="HOM36" s="113"/>
      <c r="HON36" s="113"/>
      <c r="HOO36" s="113"/>
      <c r="HOP36" s="113"/>
      <c r="HOQ36" s="113"/>
      <c r="HOR36" s="113"/>
      <c r="HOS36" s="113"/>
      <c r="HOT36" s="113"/>
      <c r="HOU36" s="113"/>
      <c r="HOV36" s="113"/>
      <c r="HOW36" s="113"/>
      <c r="HOX36" s="113"/>
      <c r="HOY36" s="113"/>
      <c r="HOZ36" s="113"/>
      <c r="HPA36" s="113"/>
      <c r="HPB36" s="113"/>
      <c r="HPC36" s="113"/>
      <c r="HPD36" s="113"/>
      <c r="HPE36" s="113"/>
      <c r="HPF36" s="113"/>
      <c r="HPG36" s="113"/>
      <c r="HPH36" s="113"/>
      <c r="HPI36" s="113"/>
      <c r="HPJ36" s="113"/>
      <c r="HPK36" s="113"/>
      <c r="HPL36" s="113"/>
      <c r="HPM36" s="113"/>
      <c r="HPN36" s="113"/>
      <c r="HPO36" s="113"/>
      <c r="HPP36" s="113"/>
      <c r="HPQ36" s="113"/>
      <c r="HPR36" s="113"/>
      <c r="HPS36" s="113"/>
      <c r="HPT36" s="113"/>
      <c r="HPU36" s="113"/>
      <c r="HPV36" s="113"/>
      <c r="HPW36" s="113"/>
      <c r="HPX36" s="113"/>
      <c r="HPY36" s="113"/>
      <c r="HPZ36" s="113"/>
      <c r="HQA36" s="113"/>
      <c r="HQB36" s="113"/>
      <c r="HQC36" s="113"/>
      <c r="HQD36" s="113"/>
      <c r="HQE36" s="113"/>
      <c r="HQF36" s="113"/>
      <c r="HQG36" s="113"/>
      <c r="HQH36" s="113"/>
      <c r="HQI36" s="113"/>
      <c r="HQJ36" s="113"/>
      <c r="HQK36" s="113"/>
      <c r="HQL36" s="113"/>
      <c r="HQM36" s="113"/>
      <c r="HQN36" s="113"/>
      <c r="HQO36" s="113"/>
      <c r="HQP36" s="113"/>
      <c r="HQQ36" s="113"/>
      <c r="HQR36" s="113"/>
      <c r="HQS36" s="113"/>
      <c r="HQT36" s="113"/>
      <c r="HQU36" s="113"/>
      <c r="HQV36" s="113"/>
      <c r="HQW36" s="113"/>
      <c r="HQX36" s="113"/>
      <c r="HQY36" s="113"/>
      <c r="HQZ36" s="113"/>
      <c r="HRA36" s="113"/>
      <c r="HRB36" s="113"/>
      <c r="HRC36" s="113"/>
      <c r="HRD36" s="113"/>
      <c r="HRE36" s="113"/>
      <c r="HRF36" s="113"/>
      <c r="HRG36" s="113"/>
      <c r="HRH36" s="113"/>
      <c r="HRI36" s="113"/>
      <c r="HRJ36" s="113"/>
      <c r="HRK36" s="113"/>
      <c r="HRL36" s="113"/>
      <c r="HRM36" s="113"/>
      <c r="HRN36" s="113"/>
      <c r="HRO36" s="113"/>
      <c r="HRP36" s="113"/>
      <c r="HRQ36" s="113"/>
      <c r="HRR36" s="113"/>
      <c r="HRS36" s="113"/>
      <c r="HRT36" s="113"/>
      <c r="HRU36" s="113"/>
      <c r="HRV36" s="113"/>
      <c r="HRW36" s="113"/>
      <c r="HRX36" s="113"/>
      <c r="HRY36" s="113"/>
      <c r="HRZ36" s="113"/>
      <c r="HSA36" s="113"/>
      <c r="HSB36" s="113"/>
      <c r="HSC36" s="113"/>
      <c r="HSD36" s="113"/>
      <c r="HSE36" s="113"/>
      <c r="HSF36" s="113"/>
      <c r="HSG36" s="113"/>
      <c r="HSH36" s="113"/>
      <c r="HSI36" s="113"/>
      <c r="HSJ36" s="113"/>
      <c r="HSK36" s="113"/>
      <c r="HSL36" s="113"/>
      <c r="HSM36" s="113"/>
      <c r="HSN36" s="113"/>
      <c r="HSO36" s="113"/>
      <c r="HSP36" s="113"/>
      <c r="HSQ36" s="113"/>
      <c r="HSR36" s="113"/>
      <c r="HSS36" s="113"/>
      <c r="HST36" s="113"/>
      <c r="HSU36" s="113"/>
      <c r="HSV36" s="113"/>
      <c r="HSW36" s="113"/>
      <c r="HSX36" s="113"/>
      <c r="HSY36" s="113"/>
      <c r="HSZ36" s="113"/>
      <c r="HTA36" s="113"/>
      <c r="HTB36" s="113"/>
      <c r="HTC36" s="113"/>
      <c r="HTD36" s="113"/>
      <c r="HTE36" s="113"/>
      <c r="HTF36" s="113"/>
      <c r="HTG36" s="113"/>
      <c r="HTH36" s="113"/>
      <c r="HTI36" s="113"/>
      <c r="HTJ36" s="113"/>
      <c r="HTK36" s="113"/>
      <c r="HTL36" s="113"/>
      <c r="HTM36" s="113"/>
      <c r="HTN36" s="113"/>
      <c r="HTO36" s="113"/>
      <c r="HTP36" s="113"/>
      <c r="HTQ36" s="113"/>
      <c r="HTR36" s="113"/>
      <c r="HTS36" s="113"/>
      <c r="HTT36" s="113"/>
      <c r="HTU36" s="113"/>
      <c r="HTV36" s="113"/>
      <c r="HTW36" s="113"/>
      <c r="HTX36" s="113"/>
      <c r="HTY36" s="113"/>
      <c r="HTZ36" s="113"/>
      <c r="HUA36" s="113"/>
      <c r="HUB36" s="113"/>
      <c r="HUC36" s="113"/>
      <c r="HUD36" s="113"/>
      <c r="HUE36" s="113"/>
      <c r="HUF36" s="113"/>
      <c r="HUG36" s="113"/>
      <c r="HUH36" s="113"/>
      <c r="HUI36" s="113"/>
      <c r="HUJ36" s="113"/>
      <c r="HUK36" s="113"/>
      <c r="HUL36" s="113"/>
      <c r="HUM36" s="113"/>
      <c r="HUN36" s="113"/>
      <c r="HUO36" s="113"/>
      <c r="HUP36" s="113"/>
      <c r="HUQ36" s="113"/>
      <c r="HUR36" s="113"/>
      <c r="HUS36" s="113"/>
      <c r="HUT36" s="113"/>
      <c r="HUU36" s="113"/>
      <c r="HUV36" s="113"/>
      <c r="HUW36" s="113"/>
      <c r="HUX36" s="113"/>
      <c r="HUY36" s="113"/>
      <c r="HUZ36" s="113"/>
      <c r="HVA36" s="113"/>
      <c r="HVB36" s="113"/>
      <c r="HVC36" s="113"/>
      <c r="HVD36" s="113"/>
      <c r="HVE36" s="113"/>
      <c r="HVF36" s="113"/>
      <c r="HVG36" s="113"/>
      <c r="HVH36" s="113"/>
      <c r="HVI36" s="113"/>
      <c r="HVJ36" s="113"/>
      <c r="HVK36" s="113"/>
      <c r="HVL36" s="113"/>
      <c r="HVM36" s="113"/>
      <c r="HVN36" s="113"/>
      <c r="HVO36" s="113"/>
      <c r="HVP36" s="113"/>
      <c r="HVQ36" s="113"/>
      <c r="HVR36" s="113"/>
      <c r="HVS36" s="113"/>
      <c r="HVT36" s="113"/>
      <c r="HVU36" s="113"/>
      <c r="HVV36" s="113"/>
      <c r="HVW36" s="113"/>
      <c r="HVX36" s="113"/>
      <c r="HVY36" s="113"/>
      <c r="HVZ36" s="113"/>
      <c r="HWA36" s="113"/>
      <c r="HWB36" s="113"/>
      <c r="HWC36" s="113"/>
      <c r="HWD36" s="113"/>
      <c r="HWE36" s="113"/>
      <c r="HWF36" s="113"/>
      <c r="HWG36" s="113"/>
      <c r="HWH36" s="113"/>
      <c r="HWI36" s="113"/>
      <c r="HWJ36" s="113"/>
      <c r="HWK36" s="113"/>
      <c r="HWL36" s="113"/>
      <c r="HWM36" s="113"/>
      <c r="HWN36" s="113"/>
      <c r="HWO36" s="113"/>
      <c r="HWP36" s="113"/>
      <c r="HWQ36" s="113"/>
      <c r="HWR36" s="113"/>
      <c r="HWS36" s="113"/>
      <c r="HWT36" s="113"/>
      <c r="HWU36" s="113"/>
      <c r="HWV36" s="113"/>
      <c r="HWW36" s="113"/>
      <c r="HWX36" s="113"/>
      <c r="HWY36" s="113"/>
      <c r="HWZ36" s="113"/>
      <c r="HXA36" s="113"/>
      <c r="HXB36" s="113"/>
      <c r="HXC36" s="113"/>
      <c r="HXD36" s="113"/>
      <c r="HXE36" s="113"/>
      <c r="HXF36" s="113"/>
      <c r="HXG36" s="113"/>
      <c r="HXH36" s="113"/>
      <c r="HXI36" s="113"/>
      <c r="HXJ36" s="113"/>
      <c r="HXK36" s="113"/>
      <c r="HXL36" s="113"/>
      <c r="HXM36" s="113"/>
      <c r="HXN36" s="113"/>
      <c r="HXO36" s="113"/>
      <c r="HXP36" s="113"/>
      <c r="HXQ36" s="113"/>
      <c r="HXR36" s="113"/>
      <c r="HXS36" s="113"/>
      <c r="HXT36" s="113"/>
      <c r="HXU36" s="113"/>
      <c r="HXV36" s="113"/>
      <c r="HXW36" s="113"/>
      <c r="HXX36" s="113"/>
      <c r="HXY36" s="113"/>
      <c r="HXZ36" s="113"/>
      <c r="HYA36" s="113"/>
      <c r="HYB36" s="113"/>
      <c r="HYC36" s="113"/>
      <c r="HYD36" s="113"/>
      <c r="HYE36" s="113"/>
      <c r="HYF36" s="113"/>
      <c r="HYG36" s="113"/>
      <c r="HYH36" s="113"/>
      <c r="HYI36" s="113"/>
      <c r="HYJ36" s="113"/>
      <c r="HYK36" s="113"/>
      <c r="HYL36" s="113"/>
      <c r="HYM36" s="113"/>
      <c r="HYN36" s="113"/>
      <c r="HYO36" s="113"/>
      <c r="HYP36" s="113"/>
      <c r="HYQ36" s="113"/>
      <c r="HYR36" s="113"/>
      <c r="HYS36" s="113"/>
      <c r="HYT36" s="113"/>
      <c r="HYU36" s="113"/>
      <c r="HYV36" s="113"/>
      <c r="HYW36" s="113"/>
      <c r="HYX36" s="113"/>
      <c r="HYY36" s="113"/>
      <c r="HYZ36" s="113"/>
      <c r="HZA36" s="113"/>
      <c r="HZB36" s="113"/>
      <c r="HZC36" s="113"/>
      <c r="HZD36" s="113"/>
      <c r="HZE36" s="113"/>
      <c r="HZF36" s="113"/>
      <c r="HZG36" s="113"/>
      <c r="HZH36" s="113"/>
      <c r="HZI36" s="113"/>
      <c r="HZJ36" s="113"/>
      <c r="HZK36" s="113"/>
      <c r="HZL36" s="113"/>
      <c r="HZM36" s="113"/>
      <c r="HZN36" s="113"/>
      <c r="HZO36" s="113"/>
      <c r="HZP36" s="113"/>
      <c r="HZQ36" s="113"/>
      <c r="HZR36" s="113"/>
      <c r="HZS36" s="113"/>
      <c r="HZT36" s="113"/>
      <c r="HZU36" s="113"/>
      <c r="HZV36" s="113"/>
      <c r="HZW36" s="113"/>
      <c r="HZX36" s="113"/>
      <c r="HZY36" s="113"/>
      <c r="HZZ36" s="113"/>
      <c r="IAA36" s="113"/>
      <c r="IAB36" s="113"/>
      <c r="IAC36" s="113"/>
      <c r="IAD36" s="113"/>
      <c r="IAE36" s="113"/>
      <c r="IAF36" s="113"/>
      <c r="IAG36" s="113"/>
      <c r="IAH36" s="113"/>
      <c r="IAI36" s="113"/>
      <c r="IAJ36" s="113"/>
      <c r="IAK36" s="113"/>
      <c r="IAL36" s="113"/>
      <c r="IAM36" s="113"/>
      <c r="IAN36" s="113"/>
      <c r="IAO36" s="113"/>
      <c r="IAP36" s="113"/>
      <c r="IAQ36" s="113"/>
      <c r="IAR36" s="113"/>
      <c r="IAS36" s="113"/>
      <c r="IAT36" s="113"/>
      <c r="IAU36" s="113"/>
      <c r="IAV36" s="113"/>
      <c r="IAW36" s="113"/>
      <c r="IAX36" s="113"/>
      <c r="IAY36" s="113"/>
      <c r="IAZ36" s="113"/>
      <c r="IBA36" s="113"/>
      <c r="IBB36" s="113"/>
      <c r="IBC36" s="113"/>
      <c r="IBD36" s="113"/>
      <c r="IBE36" s="113"/>
      <c r="IBF36" s="113"/>
      <c r="IBG36" s="113"/>
      <c r="IBH36" s="113"/>
      <c r="IBI36" s="113"/>
      <c r="IBJ36" s="113"/>
      <c r="IBK36" s="113"/>
      <c r="IBL36" s="113"/>
      <c r="IBM36" s="113"/>
      <c r="IBN36" s="113"/>
      <c r="IBO36" s="113"/>
      <c r="IBP36" s="113"/>
      <c r="IBQ36" s="113"/>
      <c r="IBR36" s="113"/>
      <c r="IBS36" s="113"/>
      <c r="IBT36" s="113"/>
      <c r="IBU36" s="113"/>
      <c r="IBV36" s="113"/>
      <c r="IBW36" s="113"/>
      <c r="IBX36" s="113"/>
      <c r="IBY36" s="113"/>
      <c r="IBZ36" s="113"/>
      <c r="ICA36" s="113"/>
      <c r="ICB36" s="113"/>
      <c r="ICC36" s="113"/>
      <c r="ICD36" s="113"/>
      <c r="ICE36" s="113"/>
      <c r="ICF36" s="113"/>
      <c r="ICG36" s="113"/>
      <c r="ICH36" s="113"/>
      <c r="ICI36" s="113"/>
      <c r="ICJ36" s="113"/>
      <c r="ICK36" s="113"/>
      <c r="ICL36" s="113"/>
      <c r="ICM36" s="113"/>
      <c r="ICN36" s="113"/>
      <c r="ICO36" s="113"/>
      <c r="ICP36" s="113"/>
      <c r="ICQ36" s="113"/>
      <c r="ICR36" s="113"/>
      <c r="ICS36" s="113"/>
      <c r="ICT36" s="113"/>
      <c r="ICU36" s="113"/>
      <c r="ICV36" s="113"/>
      <c r="ICW36" s="113"/>
      <c r="ICX36" s="113"/>
      <c r="ICY36" s="113"/>
      <c r="ICZ36" s="113"/>
      <c r="IDA36" s="113"/>
      <c r="IDB36" s="113"/>
      <c r="IDC36" s="113"/>
      <c r="IDD36" s="113"/>
      <c r="IDE36" s="113"/>
      <c r="IDF36" s="113"/>
      <c r="IDG36" s="113"/>
      <c r="IDH36" s="113"/>
      <c r="IDI36" s="113"/>
      <c r="IDJ36" s="113"/>
      <c r="IDK36" s="113"/>
      <c r="IDL36" s="113"/>
      <c r="IDM36" s="113"/>
      <c r="IDN36" s="113"/>
      <c r="IDO36" s="113"/>
      <c r="IDP36" s="113"/>
      <c r="IDQ36" s="113"/>
      <c r="IDR36" s="113"/>
      <c r="IDS36" s="113"/>
      <c r="IDT36" s="113"/>
      <c r="IDU36" s="113"/>
      <c r="IDV36" s="113"/>
      <c r="IDW36" s="113"/>
      <c r="IDX36" s="113"/>
      <c r="IDY36" s="113"/>
      <c r="IDZ36" s="113"/>
      <c r="IEA36" s="113"/>
      <c r="IEB36" s="113"/>
      <c r="IEC36" s="113"/>
      <c r="IED36" s="113"/>
      <c r="IEE36" s="113"/>
      <c r="IEF36" s="113"/>
      <c r="IEG36" s="113"/>
      <c r="IEH36" s="113"/>
      <c r="IEI36" s="113"/>
      <c r="IEJ36" s="113"/>
      <c r="IEK36" s="113"/>
      <c r="IEL36" s="113"/>
      <c r="IEM36" s="113"/>
      <c r="IEN36" s="113"/>
      <c r="IEO36" s="113"/>
      <c r="IEP36" s="113"/>
      <c r="IEQ36" s="113"/>
      <c r="IER36" s="113"/>
      <c r="IES36" s="113"/>
      <c r="IET36" s="113"/>
      <c r="IEU36" s="113"/>
      <c r="IEV36" s="113"/>
      <c r="IEW36" s="113"/>
      <c r="IEX36" s="113"/>
      <c r="IEY36" s="113"/>
      <c r="IEZ36" s="113"/>
      <c r="IFA36" s="113"/>
      <c r="IFB36" s="113"/>
      <c r="IFC36" s="113"/>
      <c r="IFD36" s="113"/>
      <c r="IFE36" s="113"/>
      <c r="IFF36" s="113"/>
      <c r="IFG36" s="113"/>
      <c r="IFH36" s="113"/>
      <c r="IFI36" s="113"/>
      <c r="IFJ36" s="113"/>
      <c r="IFK36" s="113"/>
      <c r="IFL36" s="113"/>
      <c r="IFM36" s="113"/>
      <c r="IFN36" s="113"/>
      <c r="IFO36" s="113"/>
      <c r="IFP36" s="113"/>
      <c r="IFQ36" s="113"/>
      <c r="IFR36" s="113"/>
      <c r="IFS36" s="113"/>
      <c r="IFT36" s="113"/>
      <c r="IFU36" s="113"/>
      <c r="IFV36" s="113"/>
      <c r="IFW36" s="113"/>
      <c r="IFX36" s="113"/>
      <c r="IFY36" s="113"/>
      <c r="IFZ36" s="113"/>
      <c r="IGA36" s="113"/>
      <c r="IGB36" s="113"/>
      <c r="IGC36" s="113"/>
      <c r="IGD36" s="113"/>
      <c r="IGE36" s="113"/>
      <c r="IGF36" s="113"/>
      <c r="IGG36" s="113"/>
      <c r="IGH36" s="113"/>
      <c r="IGI36" s="113"/>
      <c r="IGJ36" s="113"/>
      <c r="IGK36" s="113"/>
      <c r="IGL36" s="113"/>
      <c r="IGM36" s="113"/>
      <c r="IGN36" s="113"/>
      <c r="IGO36" s="113"/>
      <c r="IGP36" s="113"/>
      <c r="IGQ36" s="113"/>
      <c r="IGR36" s="113"/>
      <c r="IGS36" s="113"/>
      <c r="IGT36" s="113"/>
      <c r="IGU36" s="113"/>
      <c r="IGV36" s="113"/>
      <c r="IGW36" s="113"/>
      <c r="IGX36" s="113"/>
      <c r="IGY36" s="113"/>
      <c r="IGZ36" s="113"/>
      <c r="IHA36" s="113"/>
      <c r="IHB36" s="113"/>
      <c r="IHC36" s="113"/>
      <c r="IHD36" s="113"/>
      <c r="IHE36" s="113"/>
      <c r="IHF36" s="113"/>
      <c r="IHG36" s="113"/>
      <c r="IHH36" s="113"/>
      <c r="IHI36" s="113"/>
      <c r="IHJ36" s="113"/>
      <c r="IHK36" s="113"/>
      <c r="IHL36" s="113"/>
      <c r="IHM36" s="113"/>
      <c r="IHN36" s="113"/>
      <c r="IHO36" s="113"/>
      <c r="IHP36" s="113"/>
      <c r="IHQ36" s="113"/>
      <c r="IHR36" s="113"/>
      <c r="IHS36" s="113"/>
      <c r="IHT36" s="113"/>
      <c r="IHU36" s="113"/>
      <c r="IHV36" s="113"/>
      <c r="IHW36" s="113"/>
      <c r="IHX36" s="113"/>
      <c r="IHY36" s="113"/>
      <c r="IHZ36" s="113"/>
      <c r="IIA36" s="113"/>
      <c r="IIB36" s="113"/>
      <c r="IIC36" s="113"/>
      <c r="IID36" s="113"/>
      <c r="IIE36" s="113"/>
      <c r="IIF36" s="113"/>
      <c r="IIG36" s="113"/>
      <c r="IIH36" s="113"/>
      <c r="III36" s="113"/>
      <c r="IIJ36" s="113"/>
      <c r="IIK36" s="113"/>
      <c r="IIL36" s="113"/>
      <c r="IIM36" s="113"/>
      <c r="IIN36" s="113"/>
      <c r="IIO36" s="113"/>
      <c r="IIP36" s="113"/>
      <c r="IIQ36" s="113"/>
      <c r="IIR36" s="113"/>
      <c r="IIS36" s="113"/>
      <c r="IIT36" s="113"/>
      <c r="IIU36" s="113"/>
      <c r="IIV36" s="113"/>
      <c r="IIW36" s="113"/>
      <c r="IIX36" s="113"/>
      <c r="IIY36" s="113"/>
      <c r="IIZ36" s="113"/>
      <c r="IJA36" s="113"/>
      <c r="IJB36" s="113"/>
      <c r="IJC36" s="113"/>
      <c r="IJD36" s="113"/>
      <c r="IJE36" s="113"/>
      <c r="IJF36" s="113"/>
      <c r="IJG36" s="113"/>
      <c r="IJH36" s="113"/>
      <c r="IJI36" s="113"/>
      <c r="IJJ36" s="113"/>
      <c r="IJK36" s="113"/>
      <c r="IJL36" s="113"/>
      <c r="IJM36" s="113"/>
      <c r="IJN36" s="113"/>
      <c r="IJO36" s="113"/>
      <c r="IJP36" s="113"/>
      <c r="IJQ36" s="113"/>
      <c r="IJR36" s="113"/>
      <c r="IJS36" s="113"/>
      <c r="IJT36" s="113"/>
      <c r="IJU36" s="113"/>
      <c r="IJV36" s="113"/>
      <c r="IJW36" s="113"/>
      <c r="IJX36" s="113"/>
      <c r="IJY36" s="113"/>
      <c r="IJZ36" s="113"/>
      <c r="IKA36" s="113"/>
      <c r="IKB36" s="113"/>
      <c r="IKC36" s="113"/>
      <c r="IKD36" s="113"/>
      <c r="IKE36" s="113"/>
      <c r="IKF36" s="113"/>
      <c r="IKG36" s="113"/>
      <c r="IKH36" s="113"/>
      <c r="IKI36" s="113"/>
      <c r="IKJ36" s="113"/>
      <c r="IKK36" s="113"/>
      <c r="IKL36" s="113"/>
      <c r="IKM36" s="113"/>
      <c r="IKN36" s="113"/>
      <c r="IKO36" s="113"/>
      <c r="IKP36" s="113"/>
      <c r="IKQ36" s="113"/>
      <c r="IKR36" s="113"/>
      <c r="IKS36" s="113"/>
      <c r="IKT36" s="113"/>
      <c r="IKU36" s="113"/>
      <c r="IKV36" s="113"/>
      <c r="IKW36" s="113"/>
      <c r="IKX36" s="113"/>
      <c r="IKY36" s="113"/>
      <c r="IKZ36" s="113"/>
      <c r="ILA36" s="113"/>
      <c r="ILB36" s="113"/>
      <c r="ILC36" s="113"/>
      <c r="ILD36" s="113"/>
      <c r="ILE36" s="113"/>
      <c r="ILF36" s="113"/>
      <c r="ILG36" s="113"/>
      <c r="ILH36" s="113"/>
      <c r="ILI36" s="113"/>
      <c r="ILJ36" s="113"/>
      <c r="ILK36" s="113"/>
      <c r="ILL36" s="113"/>
      <c r="ILM36" s="113"/>
      <c r="ILN36" s="113"/>
      <c r="ILO36" s="113"/>
      <c r="ILP36" s="113"/>
      <c r="ILQ36" s="113"/>
      <c r="ILR36" s="113"/>
      <c r="ILS36" s="113"/>
      <c r="ILT36" s="113"/>
      <c r="ILU36" s="113"/>
      <c r="ILV36" s="113"/>
      <c r="ILW36" s="113"/>
      <c r="ILX36" s="113"/>
      <c r="ILY36" s="113"/>
      <c r="ILZ36" s="113"/>
      <c r="IMA36" s="113"/>
      <c r="IMB36" s="113"/>
      <c r="IMC36" s="113"/>
      <c r="IMD36" s="113"/>
      <c r="IME36" s="113"/>
      <c r="IMF36" s="113"/>
      <c r="IMG36" s="113"/>
      <c r="IMH36" s="113"/>
      <c r="IMI36" s="113"/>
      <c r="IMJ36" s="113"/>
      <c r="IMK36" s="113"/>
      <c r="IML36" s="113"/>
      <c r="IMM36" s="113"/>
      <c r="IMN36" s="113"/>
      <c r="IMO36" s="113"/>
      <c r="IMP36" s="113"/>
      <c r="IMQ36" s="113"/>
      <c r="IMR36" s="113"/>
      <c r="IMS36" s="113"/>
      <c r="IMT36" s="113"/>
      <c r="IMU36" s="113"/>
      <c r="IMV36" s="113"/>
      <c r="IMW36" s="113"/>
      <c r="IMX36" s="113"/>
      <c r="IMY36" s="113"/>
      <c r="IMZ36" s="113"/>
      <c r="INA36" s="113"/>
      <c r="INB36" s="113"/>
      <c r="INC36" s="113"/>
      <c r="IND36" s="113"/>
      <c r="INE36" s="113"/>
      <c r="INF36" s="113"/>
      <c r="ING36" s="113"/>
      <c r="INH36" s="113"/>
      <c r="INI36" s="113"/>
      <c r="INJ36" s="113"/>
      <c r="INK36" s="113"/>
      <c r="INL36" s="113"/>
      <c r="INM36" s="113"/>
      <c r="INN36" s="113"/>
      <c r="INO36" s="113"/>
      <c r="INP36" s="113"/>
      <c r="INQ36" s="113"/>
      <c r="INR36" s="113"/>
      <c r="INS36" s="113"/>
      <c r="INT36" s="113"/>
      <c r="INU36" s="113"/>
      <c r="INV36" s="113"/>
      <c r="INW36" s="113"/>
      <c r="INX36" s="113"/>
      <c r="INY36" s="113"/>
      <c r="INZ36" s="113"/>
      <c r="IOA36" s="113"/>
      <c r="IOB36" s="113"/>
      <c r="IOC36" s="113"/>
      <c r="IOD36" s="113"/>
      <c r="IOE36" s="113"/>
      <c r="IOF36" s="113"/>
      <c r="IOG36" s="113"/>
      <c r="IOH36" s="113"/>
      <c r="IOI36" s="113"/>
      <c r="IOJ36" s="113"/>
      <c r="IOK36" s="113"/>
      <c r="IOL36" s="113"/>
      <c r="IOM36" s="113"/>
      <c r="ION36" s="113"/>
      <c r="IOO36" s="113"/>
      <c r="IOP36" s="113"/>
      <c r="IOQ36" s="113"/>
      <c r="IOR36" s="113"/>
      <c r="IOS36" s="113"/>
      <c r="IOT36" s="113"/>
      <c r="IOU36" s="113"/>
      <c r="IOV36" s="113"/>
      <c r="IOW36" s="113"/>
      <c r="IOX36" s="113"/>
      <c r="IOY36" s="113"/>
      <c r="IOZ36" s="113"/>
      <c r="IPA36" s="113"/>
      <c r="IPB36" s="113"/>
      <c r="IPC36" s="113"/>
      <c r="IPD36" s="113"/>
      <c r="IPE36" s="113"/>
      <c r="IPF36" s="113"/>
      <c r="IPG36" s="113"/>
      <c r="IPH36" s="113"/>
      <c r="IPI36" s="113"/>
      <c r="IPJ36" s="113"/>
      <c r="IPK36" s="113"/>
      <c r="IPL36" s="113"/>
      <c r="IPM36" s="113"/>
      <c r="IPN36" s="113"/>
      <c r="IPO36" s="113"/>
      <c r="IPP36" s="113"/>
      <c r="IPQ36" s="113"/>
      <c r="IPR36" s="113"/>
      <c r="IPS36" s="113"/>
      <c r="IPT36" s="113"/>
      <c r="IPU36" s="113"/>
      <c r="IPV36" s="113"/>
      <c r="IPW36" s="113"/>
      <c r="IPX36" s="113"/>
      <c r="IPY36" s="113"/>
      <c r="IPZ36" s="113"/>
      <c r="IQA36" s="113"/>
      <c r="IQB36" s="113"/>
      <c r="IQC36" s="113"/>
      <c r="IQD36" s="113"/>
      <c r="IQE36" s="113"/>
      <c r="IQF36" s="113"/>
      <c r="IQG36" s="113"/>
      <c r="IQH36" s="113"/>
      <c r="IQI36" s="113"/>
      <c r="IQJ36" s="113"/>
      <c r="IQK36" s="113"/>
      <c r="IQL36" s="113"/>
      <c r="IQM36" s="113"/>
      <c r="IQN36" s="113"/>
      <c r="IQO36" s="113"/>
      <c r="IQP36" s="113"/>
      <c r="IQQ36" s="113"/>
      <c r="IQR36" s="113"/>
      <c r="IQS36" s="113"/>
      <c r="IQT36" s="113"/>
      <c r="IQU36" s="113"/>
      <c r="IQV36" s="113"/>
      <c r="IQW36" s="113"/>
      <c r="IQX36" s="113"/>
      <c r="IQY36" s="113"/>
      <c r="IQZ36" s="113"/>
      <c r="IRA36" s="113"/>
      <c r="IRB36" s="113"/>
      <c r="IRC36" s="113"/>
      <c r="IRD36" s="113"/>
      <c r="IRE36" s="113"/>
      <c r="IRF36" s="113"/>
      <c r="IRG36" s="113"/>
      <c r="IRH36" s="113"/>
      <c r="IRI36" s="113"/>
      <c r="IRJ36" s="113"/>
      <c r="IRK36" s="113"/>
      <c r="IRL36" s="113"/>
      <c r="IRM36" s="113"/>
      <c r="IRN36" s="113"/>
      <c r="IRO36" s="113"/>
      <c r="IRP36" s="113"/>
      <c r="IRQ36" s="113"/>
      <c r="IRR36" s="113"/>
      <c r="IRS36" s="113"/>
      <c r="IRT36" s="113"/>
      <c r="IRU36" s="113"/>
      <c r="IRV36" s="113"/>
      <c r="IRW36" s="113"/>
      <c r="IRX36" s="113"/>
      <c r="IRY36" s="113"/>
      <c r="IRZ36" s="113"/>
      <c r="ISA36" s="113"/>
      <c r="ISB36" s="113"/>
      <c r="ISC36" s="113"/>
      <c r="ISD36" s="113"/>
      <c r="ISE36" s="113"/>
      <c r="ISF36" s="113"/>
      <c r="ISG36" s="113"/>
      <c r="ISH36" s="113"/>
      <c r="ISI36" s="113"/>
      <c r="ISJ36" s="113"/>
      <c r="ISK36" s="113"/>
      <c r="ISL36" s="113"/>
      <c r="ISM36" s="113"/>
      <c r="ISN36" s="113"/>
      <c r="ISO36" s="113"/>
      <c r="ISP36" s="113"/>
      <c r="ISQ36" s="113"/>
      <c r="ISR36" s="113"/>
      <c r="ISS36" s="113"/>
      <c r="IST36" s="113"/>
      <c r="ISU36" s="113"/>
      <c r="ISV36" s="113"/>
      <c r="ISW36" s="113"/>
      <c r="ISX36" s="113"/>
      <c r="ISY36" s="113"/>
      <c r="ISZ36" s="113"/>
      <c r="ITA36" s="113"/>
      <c r="ITB36" s="113"/>
      <c r="ITC36" s="113"/>
      <c r="ITD36" s="113"/>
      <c r="ITE36" s="113"/>
      <c r="ITF36" s="113"/>
      <c r="ITG36" s="113"/>
      <c r="ITH36" s="113"/>
      <c r="ITI36" s="113"/>
      <c r="ITJ36" s="113"/>
      <c r="ITK36" s="113"/>
      <c r="ITL36" s="113"/>
      <c r="ITM36" s="113"/>
      <c r="ITN36" s="113"/>
      <c r="ITO36" s="113"/>
      <c r="ITP36" s="113"/>
      <c r="ITQ36" s="113"/>
      <c r="ITR36" s="113"/>
      <c r="ITS36" s="113"/>
      <c r="ITT36" s="113"/>
      <c r="ITU36" s="113"/>
      <c r="ITV36" s="113"/>
      <c r="ITW36" s="113"/>
      <c r="ITX36" s="113"/>
      <c r="ITY36" s="113"/>
      <c r="ITZ36" s="113"/>
      <c r="IUA36" s="113"/>
      <c r="IUB36" s="113"/>
      <c r="IUC36" s="113"/>
      <c r="IUD36" s="113"/>
      <c r="IUE36" s="113"/>
      <c r="IUF36" s="113"/>
      <c r="IUG36" s="113"/>
      <c r="IUH36" s="113"/>
      <c r="IUI36" s="113"/>
      <c r="IUJ36" s="113"/>
      <c r="IUK36" s="113"/>
      <c r="IUL36" s="113"/>
      <c r="IUM36" s="113"/>
      <c r="IUN36" s="113"/>
      <c r="IUO36" s="113"/>
      <c r="IUP36" s="113"/>
      <c r="IUQ36" s="113"/>
      <c r="IUR36" s="113"/>
      <c r="IUS36" s="113"/>
      <c r="IUT36" s="113"/>
      <c r="IUU36" s="113"/>
      <c r="IUV36" s="113"/>
      <c r="IUW36" s="113"/>
      <c r="IUX36" s="113"/>
      <c r="IUY36" s="113"/>
      <c r="IUZ36" s="113"/>
      <c r="IVA36" s="113"/>
      <c r="IVB36" s="113"/>
      <c r="IVC36" s="113"/>
      <c r="IVD36" s="113"/>
      <c r="IVE36" s="113"/>
      <c r="IVF36" s="113"/>
      <c r="IVG36" s="113"/>
      <c r="IVH36" s="113"/>
      <c r="IVI36" s="113"/>
      <c r="IVJ36" s="113"/>
      <c r="IVK36" s="113"/>
      <c r="IVL36" s="113"/>
      <c r="IVM36" s="113"/>
      <c r="IVN36" s="113"/>
      <c r="IVO36" s="113"/>
      <c r="IVP36" s="113"/>
      <c r="IVQ36" s="113"/>
      <c r="IVR36" s="113"/>
      <c r="IVS36" s="113"/>
      <c r="IVT36" s="113"/>
      <c r="IVU36" s="113"/>
      <c r="IVV36" s="113"/>
      <c r="IVW36" s="113"/>
      <c r="IVX36" s="113"/>
      <c r="IVY36" s="113"/>
      <c r="IVZ36" s="113"/>
      <c r="IWA36" s="113"/>
      <c r="IWB36" s="113"/>
      <c r="IWC36" s="113"/>
      <c r="IWD36" s="113"/>
      <c r="IWE36" s="113"/>
      <c r="IWF36" s="113"/>
      <c r="IWG36" s="113"/>
      <c r="IWH36" s="113"/>
      <c r="IWI36" s="113"/>
      <c r="IWJ36" s="113"/>
      <c r="IWK36" s="113"/>
      <c r="IWL36" s="113"/>
      <c r="IWM36" s="113"/>
      <c r="IWN36" s="113"/>
      <c r="IWO36" s="113"/>
      <c r="IWP36" s="113"/>
      <c r="IWQ36" s="113"/>
      <c r="IWR36" s="113"/>
      <c r="IWS36" s="113"/>
      <c r="IWT36" s="113"/>
      <c r="IWU36" s="113"/>
      <c r="IWV36" s="113"/>
      <c r="IWW36" s="113"/>
      <c r="IWX36" s="113"/>
      <c r="IWY36" s="113"/>
      <c r="IWZ36" s="113"/>
      <c r="IXA36" s="113"/>
      <c r="IXB36" s="113"/>
      <c r="IXC36" s="113"/>
      <c r="IXD36" s="113"/>
      <c r="IXE36" s="113"/>
      <c r="IXF36" s="113"/>
      <c r="IXG36" s="113"/>
      <c r="IXH36" s="113"/>
      <c r="IXI36" s="113"/>
      <c r="IXJ36" s="113"/>
      <c r="IXK36" s="113"/>
      <c r="IXL36" s="113"/>
      <c r="IXM36" s="113"/>
      <c r="IXN36" s="113"/>
      <c r="IXO36" s="113"/>
      <c r="IXP36" s="113"/>
      <c r="IXQ36" s="113"/>
      <c r="IXR36" s="113"/>
      <c r="IXS36" s="113"/>
      <c r="IXT36" s="113"/>
      <c r="IXU36" s="113"/>
      <c r="IXV36" s="113"/>
      <c r="IXW36" s="113"/>
      <c r="IXX36" s="113"/>
      <c r="IXY36" s="113"/>
      <c r="IXZ36" s="113"/>
      <c r="IYA36" s="113"/>
      <c r="IYB36" s="113"/>
      <c r="IYC36" s="113"/>
      <c r="IYD36" s="113"/>
      <c r="IYE36" s="113"/>
      <c r="IYF36" s="113"/>
      <c r="IYG36" s="113"/>
      <c r="IYH36" s="113"/>
      <c r="IYI36" s="113"/>
      <c r="IYJ36" s="113"/>
      <c r="IYK36" s="113"/>
      <c r="IYL36" s="113"/>
      <c r="IYM36" s="113"/>
      <c r="IYN36" s="113"/>
      <c r="IYO36" s="113"/>
      <c r="IYP36" s="113"/>
      <c r="IYQ36" s="113"/>
      <c r="IYR36" s="113"/>
      <c r="IYS36" s="113"/>
      <c r="IYT36" s="113"/>
      <c r="IYU36" s="113"/>
      <c r="IYV36" s="113"/>
      <c r="IYW36" s="113"/>
      <c r="IYX36" s="113"/>
      <c r="IYY36" s="113"/>
      <c r="IYZ36" s="113"/>
      <c r="IZA36" s="113"/>
      <c r="IZB36" s="113"/>
      <c r="IZC36" s="113"/>
      <c r="IZD36" s="113"/>
      <c r="IZE36" s="113"/>
      <c r="IZF36" s="113"/>
      <c r="IZG36" s="113"/>
      <c r="IZH36" s="113"/>
      <c r="IZI36" s="113"/>
      <c r="IZJ36" s="113"/>
      <c r="IZK36" s="113"/>
      <c r="IZL36" s="113"/>
      <c r="IZM36" s="113"/>
      <c r="IZN36" s="113"/>
      <c r="IZO36" s="113"/>
      <c r="IZP36" s="113"/>
      <c r="IZQ36" s="113"/>
      <c r="IZR36" s="113"/>
      <c r="IZS36" s="113"/>
      <c r="IZT36" s="113"/>
      <c r="IZU36" s="113"/>
      <c r="IZV36" s="113"/>
      <c r="IZW36" s="113"/>
      <c r="IZX36" s="113"/>
      <c r="IZY36" s="113"/>
      <c r="IZZ36" s="113"/>
      <c r="JAA36" s="113"/>
      <c r="JAB36" s="113"/>
      <c r="JAC36" s="113"/>
      <c r="JAD36" s="113"/>
      <c r="JAE36" s="113"/>
      <c r="JAF36" s="113"/>
      <c r="JAG36" s="113"/>
      <c r="JAH36" s="113"/>
      <c r="JAI36" s="113"/>
      <c r="JAJ36" s="113"/>
      <c r="JAK36" s="113"/>
      <c r="JAL36" s="113"/>
      <c r="JAM36" s="113"/>
      <c r="JAN36" s="113"/>
      <c r="JAO36" s="113"/>
      <c r="JAP36" s="113"/>
      <c r="JAQ36" s="113"/>
      <c r="JAR36" s="113"/>
      <c r="JAS36" s="113"/>
      <c r="JAT36" s="113"/>
      <c r="JAU36" s="113"/>
      <c r="JAV36" s="113"/>
      <c r="JAW36" s="113"/>
      <c r="JAX36" s="113"/>
      <c r="JAY36" s="113"/>
      <c r="JAZ36" s="113"/>
      <c r="JBA36" s="113"/>
      <c r="JBB36" s="113"/>
      <c r="JBC36" s="113"/>
      <c r="JBD36" s="113"/>
      <c r="JBE36" s="113"/>
      <c r="JBF36" s="113"/>
      <c r="JBG36" s="113"/>
      <c r="JBH36" s="113"/>
      <c r="JBI36" s="113"/>
      <c r="JBJ36" s="113"/>
      <c r="JBK36" s="113"/>
      <c r="JBL36" s="113"/>
      <c r="JBM36" s="113"/>
      <c r="JBN36" s="113"/>
      <c r="JBO36" s="113"/>
      <c r="JBP36" s="113"/>
      <c r="JBQ36" s="113"/>
      <c r="JBR36" s="113"/>
      <c r="JBS36" s="113"/>
      <c r="JBT36" s="113"/>
      <c r="JBU36" s="113"/>
      <c r="JBV36" s="113"/>
      <c r="JBW36" s="113"/>
      <c r="JBX36" s="113"/>
      <c r="JBY36" s="113"/>
      <c r="JBZ36" s="113"/>
      <c r="JCA36" s="113"/>
      <c r="JCB36" s="113"/>
      <c r="JCC36" s="113"/>
      <c r="JCD36" s="113"/>
      <c r="JCE36" s="113"/>
      <c r="JCF36" s="113"/>
      <c r="JCG36" s="113"/>
      <c r="JCH36" s="113"/>
      <c r="JCI36" s="113"/>
      <c r="JCJ36" s="113"/>
      <c r="JCK36" s="113"/>
      <c r="JCL36" s="113"/>
      <c r="JCM36" s="113"/>
      <c r="JCN36" s="113"/>
      <c r="JCO36" s="113"/>
      <c r="JCP36" s="113"/>
      <c r="JCQ36" s="113"/>
      <c r="JCR36" s="113"/>
      <c r="JCS36" s="113"/>
      <c r="JCT36" s="113"/>
      <c r="JCU36" s="113"/>
      <c r="JCV36" s="113"/>
      <c r="JCW36" s="113"/>
      <c r="JCX36" s="113"/>
      <c r="JCY36" s="113"/>
      <c r="JCZ36" s="113"/>
      <c r="JDA36" s="113"/>
      <c r="JDB36" s="113"/>
      <c r="JDC36" s="113"/>
      <c r="JDD36" s="113"/>
      <c r="JDE36" s="113"/>
      <c r="JDF36" s="113"/>
      <c r="JDG36" s="113"/>
      <c r="JDH36" s="113"/>
      <c r="JDI36" s="113"/>
      <c r="JDJ36" s="113"/>
      <c r="JDK36" s="113"/>
      <c r="JDL36" s="113"/>
      <c r="JDM36" s="113"/>
      <c r="JDN36" s="113"/>
      <c r="JDO36" s="113"/>
      <c r="JDP36" s="113"/>
      <c r="JDQ36" s="113"/>
      <c r="JDR36" s="113"/>
      <c r="JDS36" s="113"/>
      <c r="JDT36" s="113"/>
      <c r="JDU36" s="113"/>
      <c r="JDV36" s="113"/>
      <c r="JDW36" s="113"/>
      <c r="JDX36" s="113"/>
      <c r="JDY36" s="113"/>
      <c r="JDZ36" s="113"/>
      <c r="JEA36" s="113"/>
      <c r="JEB36" s="113"/>
      <c r="JEC36" s="113"/>
      <c r="JED36" s="113"/>
      <c r="JEE36" s="113"/>
      <c r="JEF36" s="113"/>
      <c r="JEG36" s="113"/>
      <c r="JEH36" s="113"/>
      <c r="JEI36" s="113"/>
      <c r="JEJ36" s="113"/>
      <c r="JEK36" s="113"/>
      <c r="JEL36" s="113"/>
      <c r="JEM36" s="113"/>
      <c r="JEN36" s="113"/>
      <c r="JEO36" s="113"/>
      <c r="JEP36" s="113"/>
      <c r="JEQ36" s="113"/>
      <c r="JER36" s="113"/>
      <c r="JES36" s="113"/>
      <c r="JET36" s="113"/>
      <c r="JEU36" s="113"/>
      <c r="JEV36" s="113"/>
      <c r="JEW36" s="113"/>
      <c r="JEX36" s="113"/>
      <c r="JEY36" s="113"/>
      <c r="JEZ36" s="113"/>
      <c r="JFA36" s="113"/>
      <c r="JFB36" s="113"/>
      <c r="JFC36" s="113"/>
      <c r="JFD36" s="113"/>
      <c r="JFE36" s="113"/>
      <c r="JFF36" s="113"/>
      <c r="JFG36" s="113"/>
      <c r="JFH36" s="113"/>
      <c r="JFI36" s="113"/>
      <c r="JFJ36" s="113"/>
      <c r="JFK36" s="113"/>
      <c r="JFL36" s="113"/>
      <c r="JFM36" s="113"/>
      <c r="JFN36" s="113"/>
      <c r="JFO36" s="113"/>
      <c r="JFP36" s="113"/>
      <c r="JFQ36" s="113"/>
      <c r="JFR36" s="113"/>
      <c r="JFS36" s="113"/>
      <c r="JFT36" s="113"/>
      <c r="JFU36" s="113"/>
      <c r="JFV36" s="113"/>
      <c r="JFW36" s="113"/>
      <c r="JFX36" s="113"/>
      <c r="JFY36" s="113"/>
      <c r="JFZ36" s="113"/>
      <c r="JGA36" s="113"/>
      <c r="JGB36" s="113"/>
      <c r="JGC36" s="113"/>
      <c r="JGD36" s="113"/>
      <c r="JGE36" s="113"/>
      <c r="JGF36" s="113"/>
      <c r="JGG36" s="113"/>
      <c r="JGH36" s="113"/>
      <c r="JGI36" s="113"/>
      <c r="JGJ36" s="113"/>
      <c r="JGK36" s="113"/>
      <c r="JGL36" s="113"/>
      <c r="JGM36" s="113"/>
      <c r="JGN36" s="113"/>
      <c r="JGO36" s="113"/>
      <c r="JGP36" s="113"/>
      <c r="JGQ36" s="113"/>
      <c r="JGR36" s="113"/>
      <c r="JGS36" s="113"/>
      <c r="JGT36" s="113"/>
      <c r="JGU36" s="113"/>
      <c r="JGV36" s="113"/>
      <c r="JGW36" s="113"/>
      <c r="JGX36" s="113"/>
      <c r="JGY36" s="113"/>
      <c r="JGZ36" s="113"/>
      <c r="JHA36" s="113"/>
      <c r="JHB36" s="113"/>
      <c r="JHC36" s="113"/>
      <c r="JHD36" s="113"/>
      <c r="JHE36" s="113"/>
      <c r="JHF36" s="113"/>
      <c r="JHG36" s="113"/>
      <c r="JHH36" s="113"/>
      <c r="JHI36" s="113"/>
      <c r="JHJ36" s="113"/>
      <c r="JHK36" s="113"/>
      <c r="JHL36" s="113"/>
      <c r="JHM36" s="113"/>
      <c r="JHN36" s="113"/>
      <c r="JHO36" s="113"/>
      <c r="JHP36" s="113"/>
      <c r="JHQ36" s="113"/>
      <c r="JHR36" s="113"/>
      <c r="JHS36" s="113"/>
      <c r="JHT36" s="113"/>
      <c r="JHU36" s="113"/>
      <c r="JHV36" s="113"/>
      <c r="JHW36" s="113"/>
      <c r="JHX36" s="113"/>
      <c r="JHY36" s="113"/>
      <c r="JHZ36" s="113"/>
      <c r="JIA36" s="113"/>
      <c r="JIB36" s="113"/>
      <c r="JIC36" s="113"/>
      <c r="JID36" s="113"/>
      <c r="JIE36" s="113"/>
      <c r="JIF36" s="113"/>
      <c r="JIG36" s="113"/>
      <c r="JIH36" s="113"/>
      <c r="JII36" s="113"/>
      <c r="JIJ36" s="113"/>
      <c r="JIK36" s="113"/>
      <c r="JIL36" s="113"/>
      <c r="JIM36" s="113"/>
      <c r="JIN36" s="113"/>
      <c r="JIO36" s="113"/>
      <c r="JIP36" s="113"/>
      <c r="JIQ36" s="113"/>
      <c r="JIR36" s="113"/>
      <c r="JIS36" s="113"/>
      <c r="JIT36" s="113"/>
      <c r="JIU36" s="113"/>
      <c r="JIV36" s="113"/>
      <c r="JIW36" s="113"/>
      <c r="JIX36" s="113"/>
      <c r="JIY36" s="113"/>
      <c r="JIZ36" s="113"/>
      <c r="JJA36" s="113"/>
      <c r="JJB36" s="113"/>
      <c r="JJC36" s="113"/>
      <c r="JJD36" s="113"/>
      <c r="JJE36" s="113"/>
      <c r="JJF36" s="113"/>
      <c r="JJG36" s="113"/>
      <c r="JJH36" s="113"/>
      <c r="JJI36" s="113"/>
      <c r="JJJ36" s="113"/>
      <c r="JJK36" s="113"/>
      <c r="JJL36" s="113"/>
      <c r="JJM36" s="113"/>
      <c r="JJN36" s="113"/>
      <c r="JJO36" s="113"/>
      <c r="JJP36" s="113"/>
      <c r="JJQ36" s="113"/>
      <c r="JJR36" s="113"/>
      <c r="JJS36" s="113"/>
      <c r="JJT36" s="113"/>
      <c r="JJU36" s="113"/>
      <c r="JJV36" s="113"/>
      <c r="JJW36" s="113"/>
      <c r="JJX36" s="113"/>
      <c r="JJY36" s="113"/>
      <c r="JJZ36" s="113"/>
      <c r="JKA36" s="113"/>
      <c r="JKB36" s="113"/>
      <c r="JKC36" s="113"/>
      <c r="JKD36" s="113"/>
      <c r="JKE36" s="113"/>
      <c r="JKF36" s="113"/>
      <c r="JKG36" s="113"/>
      <c r="JKH36" s="113"/>
      <c r="JKI36" s="113"/>
      <c r="JKJ36" s="113"/>
      <c r="JKK36" s="113"/>
      <c r="JKL36" s="113"/>
      <c r="JKM36" s="113"/>
      <c r="JKN36" s="113"/>
      <c r="JKO36" s="113"/>
      <c r="JKP36" s="113"/>
      <c r="JKQ36" s="113"/>
      <c r="JKR36" s="113"/>
      <c r="JKS36" s="113"/>
      <c r="JKT36" s="113"/>
      <c r="JKU36" s="113"/>
      <c r="JKV36" s="113"/>
      <c r="JKW36" s="113"/>
      <c r="JKX36" s="113"/>
      <c r="JKY36" s="113"/>
      <c r="JKZ36" s="113"/>
      <c r="JLA36" s="113"/>
      <c r="JLB36" s="113"/>
      <c r="JLC36" s="113"/>
      <c r="JLD36" s="113"/>
      <c r="JLE36" s="113"/>
      <c r="JLF36" s="113"/>
      <c r="JLG36" s="113"/>
      <c r="JLH36" s="113"/>
      <c r="JLI36" s="113"/>
      <c r="JLJ36" s="113"/>
      <c r="JLK36" s="113"/>
      <c r="JLL36" s="113"/>
      <c r="JLM36" s="113"/>
      <c r="JLN36" s="113"/>
      <c r="JLO36" s="113"/>
      <c r="JLP36" s="113"/>
      <c r="JLQ36" s="113"/>
      <c r="JLR36" s="113"/>
      <c r="JLS36" s="113"/>
      <c r="JLT36" s="113"/>
      <c r="JLU36" s="113"/>
      <c r="JLV36" s="113"/>
      <c r="JLW36" s="113"/>
      <c r="JLX36" s="113"/>
      <c r="JLY36" s="113"/>
      <c r="JLZ36" s="113"/>
      <c r="JMA36" s="113"/>
      <c r="JMB36" s="113"/>
      <c r="JMC36" s="113"/>
      <c r="JMD36" s="113"/>
      <c r="JME36" s="113"/>
      <c r="JMF36" s="113"/>
      <c r="JMG36" s="113"/>
      <c r="JMH36" s="113"/>
      <c r="JMI36" s="113"/>
      <c r="JMJ36" s="113"/>
      <c r="JMK36" s="113"/>
      <c r="JML36" s="113"/>
      <c r="JMM36" s="113"/>
      <c r="JMN36" s="113"/>
      <c r="JMO36" s="113"/>
      <c r="JMP36" s="113"/>
      <c r="JMQ36" s="113"/>
      <c r="JMR36" s="113"/>
      <c r="JMS36" s="113"/>
      <c r="JMT36" s="113"/>
      <c r="JMU36" s="113"/>
      <c r="JMV36" s="113"/>
      <c r="JMW36" s="113"/>
      <c r="JMX36" s="113"/>
      <c r="JMY36" s="113"/>
      <c r="JMZ36" s="113"/>
      <c r="JNA36" s="113"/>
      <c r="JNB36" s="113"/>
      <c r="JNC36" s="113"/>
      <c r="JND36" s="113"/>
      <c r="JNE36" s="113"/>
      <c r="JNF36" s="113"/>
      <c r="JNG36" s="113"/>
      <c r="JNH36" s="113"/>
      <c r="JNI36" s="113"/>
      <c r="JNJ36" s="113"/>
      <c r="JNK36" s="113"/>
      <c r="JNL36" s="113"/>
      <c r="JNM36" s="113"/>
      <c r="JNN36" s="113"/>
      <c r="JNO36" s="113"/>
      <c r="JNP36" s="113"/>
      <c r="JNQ36" s="113"/>
      <c r="JNR36" s="113"/>
      <c r="JNS36" s="113"/>
      <c r="JNT36" s="113"/>
      <c r="JNU36" s="113"/>
      <c r="JNV36" s="113"/>
      <c r="JNW36" s="113"/>
      <c r="JNX36" s="113"/>
      <c r="JNY36" s="113"/>
      <c r="JNZ36" s="113"/>
      <c r="JOA36" s="113"/>
      <c r="JOB36" s="113"/>
      <c r="JOC36" s="113"/>
      <c r="JOD36" s="113"/>
      <c r="JOE36" s="113"/>
      <c r="JOF36" s="113"/>
      <c r="JOG36" s="113"/>
      <c r="JOH36" s="113"/>
      <c r="JOI36" s="113"/>
      <c r="JOJ36" s="113"/>
      <c r="JOK36" s="113"/>
      <c r="JOL36" s="113"/>
      <c r="JOM36" s="113"/>
      <c r="JON36" s="113"/>
      <c r="JOO36" s="113"/>
      <c r="JOP36" s="113"/>
      <c r="JOQ36" s="113"/>
      <c r="JOR36" s="113"/>
      <c r="JOS36" s="113"/>
      <c r="JOT36" s="113"/>
      <c r="JOU36" s="113"/>
      <c r="JOV36" s="113"/>
      <c r="JOW36" s="113"/>
      <c r="JOX36" s="113"/>
      <c r="JOY36" s="113"/>
      <c r="JOZ36" s="113"/>
      <c r="JPA36" s="113"/>
      <c r="JPB36" s="113"/>
      <c r="JPC36" s="113"/>
      <c r="JPD36" s="113"/>
      <c r="JPE36" s="113"/>
      <c r="JPF36" s="113"/>
      <c r="JPG36" s="113"/>
      <c r="JPH36" s="113"/>
      <c r="JPI36" s="113"/>
      <c r="JPJ36" s="113"/>
      <c r="JPK36" s="113"/>
      <c r="JPL36" s="113"/>
      <c r="JPM36" s="113"/>
      <c r="JPN36" s="113"/>
      <c r="JPO36" s="113"/>
      <c r="JPP36" s="113"/>
      <c r="JPQ36" s="113"/>
      <c r="JPR36" s="113"/>
      <c r="JPS36" s="113"/>
      <c r="JPT36" s="113"/>
      <c r="JPU36" s="113"/>
      <c r="JPV36" s="113"/>
      <c r="JPW36" s="113"/>
      <c r="JPX36" s="113"/>
      <c r="JPY36" s="113"/>
      <c r="JPZ36" s="113"/>
      <c r="JQA36" s="113"/>
      <c r="JQB36" s="113"/>
      <c r="JQC36" s="113"/>
      <c r="JQD36" s="113"/>
      <c r="JQE36" s="113"/>
      <c r="JQF36" s="113"/>
      <c r="JQG36" s="113"/>
      <c r="JQH36" s="113"/>
      <c r="JQI36" s="113"/>
      <c r="JQJ36" s="113"/>
      <c r="JQK36" s="113"/>
      <c r="JQL36" s="113"/>
      <c r="JQM36" s="113"/>
      <c r="JQN36" s="113"/>
      <c r="JQO36" s="113"/>
      <c r="JQP36" s="113"/>
      <c r="JQQ36" s="113"/>
      <c r="JQR36" s="113"/>
      <c r="JQS36" s="113"/>
      <c r="JQT36" s="113"/>
      <c r="JQU36" s="113"/>
      <c r="JQV36" s="113"/>
      <c r="JQW36" s="113"/>
      <c r="JQX36" s="113"/>
      <c r="JQY36" s="113"/>
      <c r="JQZ36" s="113"/>
      <c r="JRA36" s="113"/>
      <c r="JRB36" s="113"/>
      <c r="JRC36" s="113"/>
      <c r="JRD36" s="113"/>
      <c r="JRE36" s="113"/>
      <c r="JRF36" s="113"/>
      <c r="JRG36" s="113"/>
      <c r="JRH36" s="113"/>
      <c r="JRI36" s="113"/>
      <c r="JRJ36" s="113"/>
      <c r="JRK36" s="113"/>
      <c r="JRL36" s="113"/>
      <c r="JRM36" s="113"/>
      <c r="JRN36" s="113"/>
      <c r="JRO36" s="113"/>
      <c r="JRP36" s="113"/>
      <c r="JRQ36" s="113"/>
      <c r="JRR36" s="113"/>
      <c r="JRS36" s="113"/>
      <c r="JRT36" s="113"/>
      <c r="JRU36" s="113"/>
      <c r="JRV36" s="113"/>
      <c r="JRW36" s="113"/>
      <c r="JRX36" s="113"/>
      <c r="JRY36" s="113"/>
      <c r="JRZ36" s="113"/>
      <c r="JSA36" s="113"/>
      <c r="JSB36" s="113"/>
      <c r="JSC36" s="113"/>
      <c r="JSD36" s="113"/>
      <c r="JSE36" s="113"/>
      <c r="JSF36" s="113"/>
      <c r="JSG36" s="113"/>
      <c r="JSH36" s="113"/>
      <c r="JSI36" s="113"/>
      <c r="JSJ36" s="113"/>
      <c r="JSK36" s="113"/>
      <c r="JSL36" s="113"/>
      <c r="JSM36" s="113"/>
      <c r="JSN36" s="113"/>
      <c r="JSO36" s="113"/>
      <c r="JSP36" s="113"/>
      <c r="JSQ36" s="113"/>
      <c r="JSR36" s="113"/>
      <c r="JSS36" s="113"/>
      <c r="JST36" s="113"/>
      <c r="JSU36" s="113"/>
      <c r="JSV36" s="113"/>
      <c r="JSW36" s="113"/>
      <c r="JSX36" s="113"/>
      <c r="JSY36" s="113"/>
      <c r="JSZ36" s="113"/>
      <c r="JTA36" s="113"/>
      <c r="JTB36" s="113"/>
      <c r="JTC36" s="113"/>
      <c r="JTD36" s="113"/>
      <c r="JTE36" s="113"/>
      <c r="JTF36" s="113"/>
      <c r="JTG36" s="113"/>
      <c r="JTH36" s="113"/>
      <c r="JTI36" s="113"/>
      <c r="JTJ36" s="113"/>
      <c r="JTK36" s="113"/>
      <c r="JTL36" s="113"/>
      <c r="JTM36" s="113"/>
      <c r="JTN36" s="113"/>
      <c r="JTO36" s="113"/>
      <c r="JTP36" s="113"/>
      <c r="JTQ36" s="113"/>
      <c r="JTR36" s="113"/>
      <c r="JTS36" s="113"/>
      <c r="JTT36" s="113"/>
      <c r="JTU36" s="113"/>
      <c r="JTV36" s="113"/>
      <c r="JTW36" s="113"/>
      <c r="JTX36" s="113"/>
      <c r="JTY36" s="113"/>
      <c r="JTZ36" s="113"/>
      <c r="JUA36" s="113"/>
      <c r="JUB36" s="113"/>
      <c r="JUC36" s="113"/>
      <c r="JUD36" s="113"/>
      <c r="JUE36" s="113"/>
      <c r="JUF36" s="113"/>
      <c r="JUG36" s="113"/>
      <c r="JUH36" s="113"/>
      <c r="JUI36" s="113"/>
      <c r="JUJ36" s="113"/>
      <c r="JUK36" s="113"/>
      <c r="JUL36" s="113"/>
      <c r="JUM36" s="113"/>
      <c r="JUN36" s="113"/>
      <c r="JUO36" s="113"/>
      <c r="JUP36" s="113"/>
      <c r="JUQ36" s="113"/>
      <c r="JUR36" s="113"/>
      <c r="JUS36" s="113"/>
      <c r="JUT36" s="113"/>
      <c r="JUU36" s="113"/>
      <c r="JUV36" s="113"/>
      <c r="JUW36" s="113"/>
      <c r="JUX36" s="113"/>
      <c r="JUY36" s="113"/>
      <c r="JUZ36" s="113"/>
      <c r="JVA36" s="113"/>
      <c r="JVB36" s="113"/>
      <c r="JVC36" s="113"/>
      <c r="JVD36" s="113"/>
      <c r="JVE36" s="113"/>
      <c r="JVF36" s="113"/>
      <c r="JVG36" s="113"/>
      <c r="JVH36" s="113"/>
      <c r="JVI36" s="113"/>
      <c r="JVJ36" s="113"/>
      <c r="JVK36" s="113"/>
      <c r="JVL36" s="113"/>
      <c r="JVM36" s="113"/>
      <c r="JVN36" s="113"/>
      <c r="JVO36" s="113"/>
      <c r="JVP36" s="113"/>
      <c r="JVQ36" s="113"/>
      <c r="JVR36" s="113"/>
      <c r="JVS36" s="113"/>
      <c r="JVT36" s="113"/>
      <c r="JVU36" s="113"/>
      <c r="JVV36" s="113"/>
      <c r="JVW36" s="113"/>
      <c r="JVX36" s="113"/>
      <c r="JVY36" s="113"/>
      <c r="JVZ36" s="113"/>
      <c r="JWA36" s="113"/>
      <c r="JWB36" s="113"/>
      <c r="JWC36" s="113"/>
      <c r="JWD36" s="113"/>
      <c r="JWE36" s="113"/>
      <c r="JWF36" s="113"/>
      <c r="JWG36" s="113"/>
      <c r="JWH36" s="113"/>
      <c r="JWI36" s="113"/>
      <c r="JWJ36" s="113"/>
      <c r="JWK36" s="113"/>
      <c r="JWL36" s="113"/>
      <c r="JWM36" s="113"/>
      <c r="JWN36" s="113"/>
      <c r="JWO36" s="113"/>
      <c r="JWP36" s="113"/>
      <c r="JWQ36" s="113"/>
      <c r="JWR36" s="113"/>
      <c r="JWS36" s="113"/>
      <c r="JWT36" s="113"/>
      <c r="JWU36" s="113"/>
      <c r="JWV36" s="113"/>
      <c r="JWW36" s="113"/>
      <c r="JWX36" s="113"/>
      <c r="JWY36" s="113"/>
      <c r="JWZ36" s="113"/>
      <c r="JXA36" s="113"/>
      <c r="JXB36" s="113"/>
      <c r="JXC36" s="113"/>
      <c r="JXD36" s="113"/>
      <c r="JXE36" s="113"/>
      <c r="JXF36" s="113"/>
      <c r="JXG36" s="113"/>
      <c r="JXH36" s="113"/>
      <c r="JXI36" s="113"/>
      <c r="JXJ36" s="113"/>
      <c r="JXK36" s="113"/>
      <c r="JXL36" s="113"/>
      <c r="JXM36" s="113"/>
      <c r="JXN36" s="113"/>
      <c r="JXO36" s="113"/>
      <c r="JXP36" s="113"/>
      <c r="JXQ36" s="113"/>
      <c r="JXR36" s="113"/>
      <c r="JXS36" s="113"/>
      <c r="JXT36" s="113"/>
      <c r="JXU36" s="113"/>
      <c r="JXV36" s="113"/>
      <c r="JXW36" s="113"/>
      <c r="JXX36" s="113"/>
      <c r="JXY36" s="113"/>
      <c r="JXZ36" s="113"/>
      <c r="JYA36" s="113"/>
      <c r="JYB36" s="113"/>
      <c r="JYC36" s="113"/>
      <c r="JYD36" s="113"/>
      <c r="JYE36" s="113"/>
      <c r="JYF36" s="113"/>
      <c r="JYG36" s="113"/>
      <c r="JYH36" s="113"/>
      <c r="JYI36" s="113"/>
      <c r="JYJ36" s="113"/>
      <c r="JYK36" s="113"/>
      <c r="JYL36" s="113"/>
      <c r="JYM36" s="113"/>
      <c r="JYN36" s="113"/>
      <c r="JYO36" s="113"/>
      <c r="JYP36" s="113"/>
      <c r="JYQ36" s="113"/>
      <c r="JYR36" s="113"/>
      <c r="JYS36" s="113"/>
      <c r="JYT36" s="113"/>
      <c r="JYU36" s="113"/>
      <c r="JYV36" s="113"/>
      <c r="JYW36" s="113"/>
      <c r="JYX36" s="113"/>
      <c r="JYY36" s="113"/>
      <c r="JYZ36" s="113"/>
      <c r="JZA36" s="113"/>
      <c r="JZB36" s="113"/>
      <c r="JZC36" s="113"/>
      <c r="JZD36" s="113"/>
      <c r="JZE36" s="113"/>
      <c r="JZF36" s="113"/>
      <c r="JZG36" s="113"/>
      <c r="JZH36" s="113"/>
      <c r="JZI36" s="113"/>
      <c r="JZJ36" s="113"/>
      <c r="JZK36" s="113"/>
      <c r="JZL36" s="113"/>
      <c r="JZM36" s="113"/>
      <c r="JZN36" s="113"/>
      <c r="JZO36" s="113"/>
      <c r="JZP36" s="113"/>
      <c r="JZQ36" s="113"/>
      <c r="JZR36" s="113"/>
      <c r="JZS36" s="113"/>
      <c r="JZT36" s="113"/>
      <c r="JZU36" s="113"/>
      <c r="JZV36" s="113"/>
      <c r="JZW36" s="113"/>
      <c r="JZX36" s="113"/>
      <c r="JZY36" s="113"/>
      <c r="JZZ36" s="113"/>
      <c r="KAA36" s="113"/>
      <c r="KAB36" s="113"/>
      <c r="KAC36" s="113"/>
      <c r="KAD36" s="113"/>
      <c r="KAE36" s="113"/>
      <c r="KAF36" s="113"/>
      <c r="KAG36" s="113"/>
      <c r="KAH36" s="113"/>
      <c r="KAI36" s="113"/>
      <c r="KAJ36" s="113"/>
      <c r="KAK36" s="113"/>
      <c r="KAL36" s="113"/>
      <c r="KAM36" s="113"/>
      <c r="KAN36" s="113"/>
      <c r="KAO36" s="113"/>
      <c r="KAP36" s="113"/>
      <c r="KAQ36" s="113"/>
      <c r="KAR36" s="113"/>
      <c r="KAS36" s="113"/>
      <c r="KAT36" s="113"/>
      <c r="KAU36" s="113"/>
      <c r="KAV36" s="113"/>
      <c r="KAW36" s="113"/>
      <c r="KAX36" s="113"/>
      <c r="KAY36" s="113"/>
      <c r="KAZ36" s="113"/>
      <c r="KBA36" s="113"/>
      <c r="KBB36" s="113"/>
      <c r="KBC36" s="113"/>
      <c r="KBD36" s="113"/>
      <c r="KBE36" s="113"/>
      <c r="KBF36" s="113"/>
      <c r="KBG36" s="113"/>
      <c r="KBH36" s="113"/>
      <c r="KBI36" s="113"/>
      <c r="KBJ36" s="113"/>
      <c r="KBK36" s="113"/>
      <c r="KBL36" s="113"/>
      <c r="KBM36" s="113"/>
      <c r="KBN36" s="113"/>
      <c r="KBO36" s="113"/>
      <c r="KBP36" s="113"/>
      <c r="KBQ36" s="113"/>
      <c r="KBR36" s="113"/>
      <c r="KBS36" s="113"/>
      <c r="KBT36" s="113"/>
      <c r="KBU36" s="113"/>
      <c r="KBV36" s="113"/>
      <c r="KBW36" s="113"/>
      <c r="KBX36" s="113"/>
      <c r="KBY36" s="113"/>
      <c r="KBZ36" s="113"/>
      <c r="KCA36" s="113"/>
      <c r="KCB36" s="113"/>
      <c r="KCC36" s="113"/>
      <c r="KCD36" s="113"/>
      <c r="KCE36" s="113"/>
      <c r="KCF36" s="113"/>
      <c r="KCG36" s="113"/>
      <c r="KCH36" s="113"/>
      <c r="KCI36" s="113"/>
      <c r="KCJ36" s="113"/>
      <c r="KCK36" s="113"/>
      <c r="KCL36" s="113"/>
      <c r="KCM36" s="113"/>
      <c r="KCN36" s="113"/>
      <c r="KCO36" s="113"/>
      <c r="KCP36" s="113"/>
      <c r="KCQ36" s="113"/>
      <c r="KCR36" s="113"/>
      <c r="KCS36" s="113"/>
      <c r="KCT36" s="113"/>
      <c r="KCU36" s="113"/>
      <c r="KCV36" s="113"/>
      <c r="KCW36" s="113"/>
      <c r="KCX36" s="113"/>
      <c r="KCY36" s="113"/>
      <c r="KCZ36" s="113"/>
      <c r="KDA36" s="113"/>
      <c r="KDB36" s="113"/>
      <c r="KDC36" s="113"/>
      <c r="KDD36" s="113"/>
      <c r="KDE36" s="113"/>
      <c r="KDF36" s="113"/>
      <c r="KDG36" s="113"/>
      <c r="KDH36" s="113"/>
      <c r="KDI36" s="113"/>
      <c r="KDJ36" s="113"/>
      <c r="KDK36" s="113"/>
      <c r="KDL36" s="113"/>
      <c r="KDM36" s="113"/>
      <c r="KDN36" s="113"/>
      <c r="KDO36" s="113"/>
      <c r="KDP36" s="113"/>
      <c r="KDQ36" s="113"/>
      <c r="KDR36" s="113"/>
      <c r="KDS36" s="113"/>
      <c r="KDT36" s="113"/>
      <c r="KDU36" s="113"/>
      <c r="KDV36" s="113"/>
      <c r="KDW36" s="113"/>
      <c r="KDX36" s="113"/>
      <c r="KDY36" s="113"/>
      <c r="KDZ36" s="113"/>
      <c r="KEA36" s="113"/>
      <c r="KEB36" s="113"/>
      <c r="KEC36" s="113"/>
      <c r="KED36" s="113"/>
      <c r="KEE36" s="113"/>
      <c r="KEF36" s="113"/>
      <c r="KEG36" s="113"/>
      <c r="KEH36" s="113"/>
      <c r="KEI36" s="113"/>
      <c r="KEJ36" s="113"/>
      <c r="KEK36" s="113"/>
      <c r="KEL36" s="113"/>
      <c r="KEM36" s="113"/>
      <c r="KEN36" s="113"/>
      <c r="KEO36" s="113"/>
      <c r="KEP36" s="113"/>
      <c r="KEQ36" s="113"/>
      <c r="KER36" s="113"/>
      <c r="KES36" s="113"/>
      <c r="KET36" s="113"/>
      <c r="KEU36" s="113"/>
      <c r="KEV36" s="113"/>
      <c r="KEW36" s="113"/>
      <c r="KEX36" s="113"/>
      <c r="KEY36" s="113"/>
      <c r="KEZ36" s="113"/>
      <c r="KFA36" s="113"/>
      <c r="KFB36" s="113"/>
      <c r="KFC36" s="113"/>
      <c r="KFD36" s="113"/>
      <c r="KFE36" s="113"/>
      <c r="KFF36" s="113"/>
      <c r="KFG36" s="113"/>
      <c r="KFH36" s="113"/>
      <c r="KFI36" s="113"/>
      <c r="KFJ36" s="113"/>
      <c r="KFK36" s="113"/>
      <c r="KFL36" s="113"/>
      <c r="KFM36" s="113"/>
      <c r="KFN36" s="113"/>
      <c r="KFO36" s="113"/>
      <c r="KFP36" s="113"/>
      <c r="KFQ36" s="113"/>
      <c r="KFR36" s="113"/>
      <c r="KFS36" s="113"/>
      <c r="KFT36" s="113"/>
      <c r="KFU36" s="113"/>
      <c r="KFV36" s="113"/>
      <c r="KFW36" s="113"/>
      <c r="KFX36" s="113"/>
      <c r="KFY36" s="113"/>
      <c r="KFZ36" s="113"/>
      <c r="KGA36" s="113"/>
      <c r="KGB36" s="113"/>
      <c r="KGC36" s="113"/>
      <c r="KGD36" s="113"/>
      <c r="KGE36" s="113"/>
      <c r="KGF36" s="113"/>
      <c r="KGG36" s="113"/>
      <c r="KGH36" s="113"/>
      <c r="KGI36" s="113"/>
      <c r="KGJ36" s="113"/>
      <c r="KGK36" s="113"/>
      <c r="KGL36" s="113"/>
      <c r="KGM36" s="113"/>
      <c r="KGN36" s="113"/>
      <c r="KGO36" s="113"/>
      <c r="KGP36" s="113"/>
      <c r="KGQ36" s="113"/>
      <c r="KGR36" s="113"/>
      <c r="KGS36" s="113"/>
      <c r="KGT36" s="113"/>
      <c r="KGU36" s="113"/>
      <c r="KGV36" s="113"/>
      <c r="KGW36" s="113"/>
      <c r="KGX36" s="113"/>
      <c r="KGY36" s="113"/>
      <c r="KGZ36" s="113"/>
      <c r="KHA36" s="113"/>
      <c r="KHB36" s="113"/>
      <c r="KHC36" s="113"/>
      <c r="KHD36" s="113"/>
      <c r="KHE36" s="113"/>
      <c r="KHF36" s="113"/>
      <c r="KHG36" s="113"/>
      <c r="KHH36" s="113"/>
      <c r="KHI36" s="113"/>
      <c r="KHJ36" s="113"/>
      <c r="KHK36" s="113"/>
      <c r="KHL36" s="113"/>
      <c r="KHM36" s="113"/>
      <c r="KHN36" s="113"/>
      <c r="KHO36" s="113"/>
      <c r="KHP36" s="113"/>
      <c r="KHQ36" s="113"/>
      <c r="KHR36" s="113"/>
      <c r="KHS36" s="113"/>
      <c r="KHT36" s="113"/>
      <c r="KHU36" s="113"/>
      <c r="KHV36" s="113"/>
      <c r="KHW36" s="113"/>
      <c r="KHX36" s="113"/>
      <c r="KHY36" s="113"/>
      <c r="KHZ36" s="113"/>
      <c r="KIA36" s="113"/>
      <c r="KIB36" s="113"/>
      <c r="KIC36" s="113"/>
      <c r="KID36" s="113"/>
      <c r="KIE36" s="113"/>
      <c r="KIF36" s="113"/>
      <c r="KIG36" s="113"/>
      <c r="KIH36" s="113"/>
      <c r="KII36" s="113"/>
      <c r="KIJ36" s="113"/>
      <c r="KIK36" s="113"/>
      <c r="KIL36" s="113"/>
      <c r="KIM36" s="113"/>
      <c r="KIN36" s="113"/>
      <c r="KIO36" s="113"/>
      <c r="KIP36" s="113"/>
      <c r="KIQ36" s="113"/>
      <c r="KIR36" s="113"/>
      <c r="KIS36" s="113"/>
      <c r="KIT36" s="113"/>
      <c r="KIU36" s="113"/>
      <c r="KIV36" s="113"/>
      <c r="KIW36" s="113"/>
      <c r="KIX36" s="113"/>
      <c r="KIY36" s="113"/>
      <c r="KIZ36" s="113"/>
      <c r="KJA36" s="113"/>
      <c r="KJB36" s="113"/>
      <c r="KJC36" s="113"/>
      <c r="KJD36" s="113"/>
      <c r="KJE36" s="113"/>
      <c r="KJF36" s="113"/>
      <c r="KJG36" s="113"/>
      <c r="KJH36" s="113"/>
      <c r="KJI36" s="113"/>
      <c r="KJJ36" s="113"/>
      <c r="KJK36" s="113"/>
      <c r="KJL36" s="113"/>
      <c r="KJM36" s="113"/>
      <c r="KJN36" s="113"/>
      <c r="KJO36" s="113"/>
      <c r="KJP36" s="113"/>
      <c r="KJQ36" s="113"/>
      <c r="KJR36" s="113"/>
      <c r="KJS36" s="113"/>
      <c r="KJT36" s="113"/>
      <c r="KJU36" s="113"/>
      <c r="KJV36" s="113"/>
      <c r="KJW36" s="113"/>
      <c r="KJX36" s="113"/>
      <c r="KJY36" s="113"/>
      <c r="KJZ36" s="113"/>
      <c r="KKA36" s="113"/>
      <c r="KKB36" s="113"/>
      <c r="KKC36" s="113"/>
      <c r="KKD36" s="113"/>
      <c r="KKE36" s="113"/>
      <c r="KKF36" s="113"/>
      <c r="KKG36" s="113"/>
      <c r="KKH36" s="113"/>
      <c r="KKI36" s="113"/>
      <c r="KKJ36" s="113"/>
      <c r="KKK36" s="113"/>
      <c r="KKL36" s="113"/>
      <c r="KKM36" s="113"/>
      <c r="KKN36" s="113"/>
      <c r="KKO36" s="113"/>
      <c r="KKP36" s="113"/>
      <c r="KKQ36" s="113"/>
      <c r="KKR36" s="113"/>
      <c r="KKS36" s="113"/>
      <c r="KKT36" s="113"/>
      <c r="KKU36" s="113"/>
      <c r="KKV36" s="113"/>
      <c r="KKW36" s="113"/>
      <c r="KKX36" s="113"/>
      <c r="KKY36" s="113"/>
      <c r="KKZ36" s="113"/>
      <c r="KLA36" s="113"/>
      <c r="KLB36" s="113"/>
      <c r="KLC36" s="113"/>
      <c r="KLD36" s="113"/>
      <c r="KLE36" s="113"/>
      <c r="KLF36" s="113"/>
      <c r="KLG36" s="113"/>
      <c r="KLH36" s="113"/>
      <c r="KLI36" s="113"/>
      <c r="KLJ36" s="113"/>
      <c r="KLK36" s="113"/>
      <c r="KLL36" s="113"/>
      <c r="KLM36" s="113"/>
      <c r="KLN36" s="113"/>
      <c r="KLO36" s="113"/>
      <c r="KLP36" s="113"/>
      <c r="KLQ36" s="113"/>
      <c r="KLR36" s="113"/>
      <c r="KLS36" s="113"/>
      <c r="KLT36" s="113"/>
      <c r="KLU36" s="113"/>
      <c r="KLV36" s="113"/>
      <c r="KLW36" s="113"/>
      <c r="KLX36" s="113"/>
      <c r="KLY36" s="113"/>
      <c r="KLZ36" s="113"/>
      <c r="KMA36" s="113"/>
      <c r="KMB36" s="113"/>
      <c r="KMC36" s="113"/>
      <c r="KMD36" s="113"/>
      <c r="KME36" s="113"/>
      <c r="KMF36" s="113"/>
      <c r="KMG36" s="113"/>
      <c r="KMH36" s="113"/>
      <c r="KMI36" s="113"/>
      <c r="KMJ36" s="113"/>
      <c r="KMK36" s="113"/>
      <c r="KML36" s="113"/>
      <c r="KMM36" s="113"/>
      <c r="KMN36" s="113"/>
      <c r="KMO36" s="113"/>
      <c r="KMP36" s="113"/>
      <c r="KMQ36" s="113"/>
      <c r="KMR36" s="113"/>
      <c r="KMS36" s="113"/>
      <c r="KMT36" s="113"/>
      <c r="KMU36" s="113"/>
      <c r="KMV36" s="113"/>
      <c r="KMW36" s="113"/>
      <c r="KMX36" s="113"/>
      <c r="KMY36" s="113"/>
      <c r="KMZ36" s="113"/>
      <c r="KNA36" s="113"/>
      <c r="KNB36" s="113"/>
      <c r="KNC36" s="113"/>
      <c r="KND36" s="113"/>
      <c r="KNE36" s="113"/>
      <c r="KNF36" s="113"/>
      <c r="KNG36" s="113"/>
      <c r="KNH36" s="113"/>
      <c r="KNI36" s="113"/>
      <c r="KNJ36" s="113"/>
      <c r="KNK36" s="113"/>
      <c r="KNL36" s="113"/>
      <c r="KNM36" s="113"/>
      <c r="KNN36" s="113"/>
      <c r="KNO36" s="113"/>
      <c r="KNP36" s="113"/>
      <c r="KNQ36" s="113"/>
      <c r="KNR36" s="113"/>
      <c r="KNS36" s="113"/>
      <c r="KNT36" s="113"/>
      <c r="KNU36" s="113"/>
      <c r="KNV36" s="113"/>
      <c r="KNW36" s="113"/>
      <c r="KNX36" s="113"/>
      <c r="KNY36" s="113"/>
      <c r="KNZ36" s="113"/>
      <c r="KOA36" s="113"/>
      <c r="KOB36" s="113"/>
      <c r="KOC36" s="113"/>
      <c r="KOD36" s="113"/>
      <c r="KOE36" s="113"/>
      <c r="KOF36" s="113"/>
      <c r="KOG36" s="113"/>
      <c r="KOH36" s="113"/>
      <c r="KOI36" s="113"/>
      <c r="KOJ36" s="113"/>
      <c r="KOK36" s="113"/>
      <c r="KOL36" s="113"/>
      <c r="KOM36" s="113"/>
      <c r="KON36" s="113"/>
      <c r="KOO36" s="113"/>
      <c r="KOP36" s="113"/>
      <c r="KOQ36" s="113"/>
      <c r="KOR36" s="113"/>
      <c r="KOS36" s="113"/>
      <c r="KOT36" s="113"/>
      <c r="KOU36" s="113"/>
      <c r="KOV36" s="113"/>
      <c r="KOW36" s="113"/>
      <c r="KOX36" s="113"/>
      <c r="KOY36" s="113"/>
      <c r="KOZ36" s="113"/>
      <c r="KPA36" s="113"/>
      <c r="KPB36" s="113"/>
      <c r="KPC36" s="113"/>
      <c r="KPD36" s="113"/>
      <c r="KPE36" s="113"/>
      <c r="KPF36" s="113"/>
      <c r="KPG36" s="113"/>
      <c r="KPH36" s="113"/>
      <c r="KPI36" s="113"/>
      <c r="KPJ36" s="113"/>
      <c r="KPK36" s="113"/>
      <c r="KPL36" s="113"/>
      <c r="KPM36" s="113"/>
      <c r="KPN36" s="113"/>
      <c r="KPO36" s="113"/>
      <c r="KPP36" s="113"/>
      <c r="KPQ36" s="113"/>
      <c r="KPR36" s="113"/>
      <c r="KPS36" s="113"/>
      <c r="KPT36" s="113"/>
      <c r="KPU36" s="113"/>
      <c r="KPV36" s="113"/>
      <c r="KPW36" s="113"/>
      <c r="KPX36" s="113"/>
      <c r="KPY36" s="113"/>
      <c r="KPZ36" s="113"/>
      <c r="KQA36" s="113"/>
      <c r="KQB36" s="113"/>
      <c r="KQC36" s="113"/>
      <c r="KQD36" s="113"/>
      <c r="KQE36" s="113"/>
      <c r="KQF36" s="113"/>
      <c r="KQG36" s="113"/>
      <c r="KQH36" s="113"/>
      <c r="KQI36" s="113"/>
      <c r="KQJ36" s="113"/>
      <c r="KQK36" s="113"/>
      <c r="KQL36" s="113"/>
      <c r="KQM36" s="113"/>
      <c r="KQN36" s="113"/>
      <c r="KQO36" s="113"/>
      <c r="KQP36" s="113"/>
      <c r="KQQ36" s="113"/>
      <c r="KQR36" s="113"/>
      <c r="KQS36" s="113"/>
      <c r="KQT36" s="113"/>
      <c r="KQU36" s="113"/>
      <c r="KQV36" s="113"/>
      <c r="KQW36" s="113"/>
      <c r="KQX36" s="113"/>
      <c r="KQY36" s="113"/>
      <c r="KQZ36" s="113"/>
      <c r="KRA36" s="113"/>
      <c r="KRB36" s="113"/>
      <c r="KRC36" s="113"/>
      <c r="KRD36" s="113"/>
      <c r="KRE36" s="113"/>
      <c r="KRF36" s="113"/>
      <c r="KRG36" s="113"/>
      <c r="KRH36" s="113"/>
      <c r="KRI36" s="113"/>
      <c r="KRJ36" s="113"/>
      <c r="KRK36" s="113"/>
      <c r="KRL36" s="113"/>
      <c r="KRM36" s="113"/>
      <c r="KRN36" s="113"/>
      <c r="KRO36" s="113"/>
      <c r="KRP36" s="113"/>
      <c r="KRQ36" s="113"/>
      <c r="KRR36" s="113"/>
      <c r="KRS36" s="113"/>
      <c r="KRT36" s="113"/>
      <c r="KRU36" s="113"/>
      <c r="KRV36" s="113"/>
      <c r="KRW36" s="113"/>
      <c r="KRX36" s="113"/>
      <c r="KRY36" s="113"/>
      <c r="KRZ36" s="113"/>
      <c r="KSA36" s="113"/>
      <c r="KSB36" s="113"/>
      <c r="KSC36" s="113"/>
      <c r="KSD36" s="113"/>
      <c r="KSE36" s="113"/>
      <c r="KSF36" s="113"/>
      <c r="KSG36" s="113"/>
      <c r="KSH36" s="113"/>
      <c r="KSI36" s="113"/>
      <c r="KSJ36" s="113"/>
      <c r="KSK36" s="113"/>
      <c r="KSL36" s="113"/>
      <c r="KSM36" s="113"/>
      <c r="KSN36" s="113"/>
      <c r="KSO36" s="113"/>
      <c r="KSP36" s="113"/>
      <c r="KSQ36" s="113"/>
      <c r="KSR36" s="113"/>
      <c r="KSS36" s="113"/>
      <c r="KST36" s="113"/>
      <c r="KSU36" s="113"/>
      <c r="KSV36" s="113"/>
      <c r="KSW36" s="113"/>
      <c r="KSX36" s="113"/>
      <c r="KSY36" s="113"/>
      <c r="KSZ36" s="113"/>
      <c r="KTA36" s="113"/>
      <c r="KTB36" s="113"/>
      <c r="KTC36" s="113"/>
      <c r="KTD36" s="113"/>
      <c r="KTE36" s="113"/>
      <c r="KTF36" s="113"/>
      <c r="KTG36" s="113"/>
      <c r="KTH36" s="113"/>
      <c r="KTI36" s="113"/>
      <c r="KTJ36" s="113"/>
      <c r="KTK36" s="113"/>
      <c r="KTL36" s="113"/>
      <c r="KTM36" s="113"/>
      <c r="KTN36" s="113"/>
      <c r="KTO36" s="113"/>
      <c r="KTP36" s="113"/>
      <c r="KTQ36" s="113"/>
      <c r="KTR36" s="113"/>
      <c r="KTS36" s="113"/>
      <c r="KTT36" s="113"/>
      <c r="KTU36" s="113"/>
      <c r="KTV36" s="113"/>
      <c r="KTW36" s="113"/>
      <c r="KTX36" s="113"/>
      <c r="KTY36" s="113"/>
      <c r="KTZ36" s="113"/>
      <c r="KUA36" s="113"/>
      <c r="KUB36" s="113"/>
      <c r="KUC36" s="113"/>
      <c r="KUD36" s="113"/>
      <c r="KUE36" s="113"/>
      <c r="KUF36" s="113"/>
      <c r="KUG36" s="113"/>
      <c r="KUH36" s="113"/>
      <c r="KUI36" s="113"/>
      <c r="KUJ36" s="113"/>
      <c r="KUK36" s="113"/>
      <c r="KUL36" s="113"/>
      <c r="KUM36" s="113"/>
      <c r="KUN36" s="113"/>
      <c r="KUO36" s="113"/>
      <c r="KUP36" s="113"/>
      <c r="KUQ36" s="113"/>
      <c r="KUR36" s="113"/>
      <c r="KUS36" s="113"/>
      <c r="KUT36" s="113"/>
      <c r="KUU36" s="113"/>
      <c r="KUV36" s="113"/>
      <c r="KUW36" s="113"/>
      <c r="KUX36" s="113"/>
      <c r="KUY36" s="113"/>
      <c r="KUZ36" s="113"/>
      <c r="KVA36" s="113"/>
      <c r="KVB36" s="113"/>
      <c r="KVC36" s="113"/>
      <c r="KVD36" s="113"/>
      <c r="KVE36" s="113"/>
      <c r="KVF36" s="113"/>
      <c r="KVG36" s="113"/>
      <c r="KVH36" s="113"/>
      <c r="KVI36" s="113"/>
      <c r="KVJ36" s="113"/>
      <c r="KVK36" s="113"/>
      <c r="KVL36" s="113"/>
      <c r="KVM36" s="113"/>
      <c r="KVN36" s="113"/>
      <c r="KVO36" s="113"/>
      <c r="KVP36" s="113"/>
      <c r="KVQ36" s="113"/>
      <c r="KVR36" s="113"/>
      <c r="KVS36" s="113"/>
      <c r="KVT36" s="113"/>
      <c r="KVU36" s="113"/>
      <c r="KVV36" s="113"/>
      <c r="KVW36" s="113"/>
      <c r="KVX36" s="113"/>
      <c r="KVY36" s="113"/>
      <c r="KVZ36" s="113"/>
      <c r="KWA36" s="113"/>
      <c r="KWB36" s="113"/>
      <c r="KWC36" s="113"/>
      <c r="KWD36" s="113"/>
      <c r="KWE36" s="113"/>
      <c r="KWF36" s="113"/>
      <c r="KWG36" s="113"/>
      <c r="KWH36" s="113"/>
      <c r="KWI36" s="113"/>
      <c r="KWJ36" s="113"/>
      <c r="KWK36" s="113"/>
      <c r="KWL36" s="113"/>
      <c r="KWM36" s="113"/>
      <c r="KWN36" s="113"/>
      <c r="KWO36" s="113"/>
      <c r="KWP36" s="113"/>
      <c r="KWQ36" s="113"/>
      <c r="KWR36" s="113"/>
      <c r="KWS36" s="113"/>
      <c r="KWT36" s="113"/>
      <c r="KWU36" s="113"/>
      <c r="KWV36" s="113"/>
      <c r="KWW36" s="113"/>
      <c r="KWX36" s="113"/>
      <c r="KWY36" s="113"/>
      <c r="KWZ36" s="113"/>
      <c r="KXA36" s="113"/>
      <c r="KXB36" s="113"/>
      <c r="KXC36" s="113"/>
      <c r="KXD36" s="113"/>
      <c r="KXE36" s="113"/>
      <c r="KXF36" s="113"/>
      <c r="KXG36" s="113"/>
      <c r="KXH36" s="113"/>
      <c r="KXI36" s="113"/>
      <c r="KXJ36" s="113"/>
      <c r="KXK36" s="113"/>
      <c r="KXL36" s="113"/>
      <c r="KXM36" s="113"/>
      <c r="KXN36" s="113"/>
      <c r="KXO36" s="113"/>
      <c r="KXP36" s="113"/>
      <c r="KXQ36" s="113"/>
      <c r="KXR36" s="113"/>
      <c r="KXS36" s="113"/>
      <c r="KXT36" s="113"/>
      <c r="KXU36" s="113"/>
      <c r="KXV36" s="113"/>
      <c r="KXW36" s="113"/>
      <c r="KXX36" s="113"/>
      <c r="KXY36" s="113"/>
      <c r="KXZ36" s="113"/>
      <c r="KYA36" s="113"/>
      <c r="KYB36" s="113"/>
      <c r="KYC36" s="113"/>
      <c r="KYD36" s="113"/>
      <c r="KYE36" s="113"/>
      <c r="KYF36" s="113"/>
      <c r="KYG36" s="113"/>
      <c r="KYH36" s="113"/>
      <c r="KYI36" s="113"/>
      <c r="KYJ36" s="113"/>
      <c r="KYK36" s="113"/>
      <c r="KYL36" s="113"/>
      <c r="KYM36" s="113"/>
      <c r="KYN36" s="113"/>
      <c r="KYO36" s="113"/>
      <c r="KYP36" s="113"/>
      <c r="KYQ36" s="113"/>
      <c r="KYR36" s="113"/>
      <c r="KYS36" s="113"/>
      <c r="KYT36" s="113"/>
      <c r="KYU36" s="113"/>
      <c r="KYV36" s="113"/>
      <c r="KYW36" s="113"/>
      <c r="KYX36" s="113"/>
      <c r="KYY36" s="113"/>
      <c r="KYZ36" s="113"/>
      <c r="KZA36" s="113"/>
      <c r="KZB36" s="113"/>
      <c r="KZC36" s="113"/>
      <c r="KZD36" s="113"/>
      <c r="KZE36" s="113"/>
      <c r="KZF36" s="113"/>
      <c r="KZG36" s="113"/>
      <c r="KZH36" s="113"/>
      <c r="KZI36" s="113"/>
      <c r="KZJ36" s="113"/>
      <c r="KZK36" s="113"/>
      <c r="KZL36" s="113"/>
      <c r="KZM36" s="113"/>
      <c r="KZN36" s="113"/>
      <c r="KZO36" s="113"/>
      <c r="KZP36" s="113"/>
      <c r="KZQ36" s="113"/>
      <c r="KZR36" s="113"/>
      <c r="KZS36" s="113"/>
      <c r="KZT36" s="113"/>
      <c r="KZU36" s="113"/>
      <c r="KZV36" s="113"/>
      <c r="KZW36" s="113"/>
      <c r="KZX36" s="113"/>
      <c r="KZY36" s="113"/>
      <c r="KZZ36" s="113"/>
      <c r="LAA36" s="113"/>
      <c r="LAB36" s="113"/>
      <c r="LAC36" s="113"/>
      <c r="LAD36" s="113"/>
      <c r="LAE36" s="113"/>
      <c r="LAF36" s="113"/>
      <c r="LAG36" s="113"/>
      <c r="LAH36" s="113"/>
      <c r="LAI36" s="113"/>
      <c r="LAJ36" s="113"/>
      <c r="LAK36" s="113"/>
      <c r="LAL36" s="113"/>
      <c r="LAM36" s="113"/>
      <c r="LAN36" s="113"/>
      <c r="LAO36" s="113"/>
      <c r="LAP36" s="113"/>
      <c r="LAQ36" s="113"/>
      <c r="LAR36" s="113"/>
      <c r="LAS36" s="113"/>
      <c r="LAT36" s="113"/>
      <c r="LAU36" s="113"/>
      <c r="LAV36" s="113"/>
      <c r="LAW36" s="113"/>
      <c r="LAX36" s="113"/>
      <c r="LAY36" s="113"/>
      <c r="LAZ36" s="113"/>
      <c r="LBA36" s="113"/>
      <c r="LBB36" s="113"/>
      <c r="LBC36" s="113"/>
      <c r="LBD36" s="113"/>
      <c r="LBE36" s="113"/>
      <c r="LBF36" s="113"/>
      <c r="LBG36" s="113"/>
      <c r="LBH36" s="113"/>
      <c r="LBI36" s="113"/>
      <c r="LBJ36" s="113"/>
      <c r="LBK36" s="113"/>
      <c r="LBL36" s="113"/>
      <c r="LBM36" s="113"/>
      <c r="LBN36" s="113"/>
      <c r="LBO36" s="113"/>
      <c r="LBP36" s="113"/>
      <c r="LBQ36" s="113"/>
      <c r="LBR36" s="113"/>
      <c r="LBS36" s="113"/>
      <c r="LBT36" s="113"/>
      <c r="LBU36" s="113"/>
      <c r="LBV36" s="113"/>
      <c r="LBW36" s="113"/>
      <c r="LBX36" s="113"/>
      <c r="LBY36" s="113"/>
      <c r="LBZ36" s="113"/>
      <c r="LCA36" s="113"/>
      <c r="LCB36" s="113"/>
      <c r="LCC36" s="113"/>
      <c r="LCD36" s="113"/>
      <c r="LCE36" s="113"/>
      <c r="LCF36" s="113"/>
      <c r="LCG36" s="113"/>
      <c r="LCH36" s="113"/>
      <c r="LCI36" s="113"/>
      <c r="LCJ36" s="113"/>
      <c r="LCK36" s="113"/>
      <c r="LCL36" s="113"/>
      <c r="LCM36" s="113"/>
      <c r="LCN36" s="113"/>
      <c r="LCO36" s="113"/>
      <c r="LCP36" s="113"/>
      <c r="LCQ36" s="113"/>
      <c r="LCR36" s="113"/>
      <c r="LCS36" s="113"/>
      <c r="LCT36" s="113"/>
      <c r="LCU36" s="113"/>
      <c r="LCV36" s="113"/>
      <c r="LCW36" s="113"/>
      <c r="LCX36" s="113"/>
      <c r="LCY36" s="113"/>
      <c r="LCZ36" s="113"/>
      <c r="LDA36" s="113"/>
      <c r="LDB36" s="113"/>
      <c r="LDC36" s="113"/>
      <c r="LDD36" s="113"/>
      <c r="LDE36" s="113"/>
      <c r="LDF36" s="113"/>
      <c r="LDG36" s="113"/>
      <c r="LDH36" s="113"/>
      <c r="LDI36" s="113"/>
      <c r="LDJ36" s="113"/>
      <c r="LDK36" s="113"/>
      <c r="LDL36" s="113"/>
      <c r="LDM36" s="113"/>
      <c r="LDN36" s="113"/>
      <c r="LDO36" s="113"/>
      <c r="LDP36" s="113"/>
      <c r="LDQ36" s="113"/>
      <c r="LDR36" s="113"/>
      <c r="LDS36" s="113"/>
      <c r="LDT36" s="113"/>
      <c r="LDU36" s="113"/>
      <c r="LDV36" s="113"/>
      <c r="LDW36" s="113"/>
      <c r="LDX36" s="113"/>
      <c r="LDY36" s="113"/>
      <c r="LDZ36" s="113"/>
      <c r="LEA36" s="113"/>
      <c r="LEB36" s="113"/>
      <c r="LEC36" s="113"/>
      <c r="LED36" s="113"/>
      <c r="LEE36" s="113"/>
      <c r="LEF36" s="113"/>
      <c r="LEG36" s="113"/>
      <c r="LEH36" s="113"/>
      <c r="LEI36" s="113"/>
      <c r="LEJ36" s="113"/>
      <c r="LEK36" s="113"/>
      <c r="LEL36" s="113"/>
      <c r="LEM36" s="113"/>
      <c r="LEN36" s="113"/>
      <c r="LEO36" s="113"/>
      <c r="LEP36" s="113"/>
      <c r="LEQ36" s="113"/>
      <c r="LER36" s="113"/>
      <c r="LES36" s="113"/>
      <c r="LET36" s="113"/>
      <c r="LEU36" s="113"/>
      <c r="LEV36" s="113"/>
      <c r="LEW36" s="113"/>
      <c r="LEX36" s="113"/>
      <c r="LEY36" s="113"/>
      <c r="LEZ36" s="113"/>
      <c r="LFA36" s="113"/>
      <c r="LFB36" s="113"/>
      <c r="LFC36" s="113"/>
      <c r="LFD36" s="113"/>
      <c r="LFE36" s="113"/>
      <c r="LFF36" s="113"/>
      <c r="LFG36" s="113"/>
      <c r="LFH36" s="113"/>
      <c r="LFI36" s="113"/>
      <c r="LFJ36" s="113"/>
      <c r="LFK36" s="113"/>
      <c r="LFL36" s="113"/>
      <c r="LFM36" s="113"/>
      <c r="LFN36" s="113"/>
      <c r="LFO36" s="113"/>
      <c r="LFP36" s="113"/>
      <c r="LFQ36" s="113"/>
      <c r="LFR36" s="113"/>
      <c r="LFS36" s="113"/>
      <c r="LFT36" s="113"/>
      <c r="LFU36" s="113"/>
      <c r="LFV36" s="113"/>
      <c r="LFW36" s="113"/>
      <c r="LFX36" s="113"/>
      <c r="LFY36" s="113"/>
      <c r="LFZ36" s="113"/>
      <c r="LGA36" s="113"/>
      <c r="LGB36" s="113"/>
      <c r="LGC36" s="113"/>
      <c r="LGD36" s="113"/>
      <c r="LGE36" s="113"/>
      <c r="LGF36" s="113"/>
      <c r="LGG36" s="113"/>
      <c r="LGH36" s="113"/>
      <c r="LGI36" s="113"/>
      <c r="LGJ36" s="113"/>
      <c r="LGK36" s="113"/>
      <c r="LGL36" s="113"/>
      <c r="LGM36" s="113"/>
      <c r="LGN36" s="113"/>
      <c r="LGO36" s="113"/>
      <c r="LGP36" s="113"/>
      <c r="LGQ36" s="113"/>
      <c r="LGR36" s="113"/>
      <c r="LGS36" s="113"/>
      <c r="LGT36" s="113"/>
      <c r="LGU36" s="113"/>
      <c r="LGV36" s="113"/>
      <c r="LGW36" s="113"/>
      <c r="LGX36" s="113"/>
      <c r="LGY36" s="113"/>
      <c r="LGZ36" s="113"/>
      <c r="LHA36" s="113"/>
      <c r="LHB36" s="113"/>
      <c r="LHC36" s="113"/>
      <c r="LHD36" s="113"/>
      <c r="LHE36" s="113"/>
      <c r="LHF36" s="113"/>
      <c r="LHG36" s="113"/>
      <c r="LHH36" s="113"/>
      <c r="LHI36" s="113"/>
      <c r="LHJ36" s="113"/>
      <c r="LHK36" s="113"/>
      <c r="LHL36" s="113"/>
      <c r="LHM36" s="113"/>
      <c r="LHN36" s="113"/>
      <c r="LHO36" s="113"/>
      <c r="LHP36" s="113"/>
      <c r="LHQ36" s="113"/>
      <c r="LHR36" s="113"/>
      <c r="LHS36" s="113"/>
      <c r="LHT36" s="113"/>
      <c r="LHU36" s="113"/>
      <c r="LHV36" s="113"/>
      <c r="LHW36" s="113"/>
      <c r="LHX36" s="113"/>
      <c r="LHY36" s="113"/>
      <c r="LHZ36" s="113"/>
      <c r="LIA36" s="113"/>
      <c r="LIB36" s="113"/>
      <c r="LIC36" s="113"/>
      <c r="LID36" s="113"/>
      <c r="LIE36" s="113"/>
      <c r="LIF36" s="113"/>
      <c r="LIG36" s="113"/>
      <c r="LIH36" s="113"/>
      <c r="LII36" s="113"/>
      <c r="LIJ36" s="113"/>
      <c r="LIK36" s="113"/>
      <c r="LIL36" s="113"/>
      <c r="LIM36" s="113"/>
      <c r="LIN36" s="113"/>
      <c r="LIO36" s="113"/>
      <c r="LIP36" s="113"/>
      <c r="LIQ36" s="113"/>
      <c r="LIR36" s="113"/>
      <c r="LIS36" s="113"/>
      <c r="LIT36" s="113"/>
      <c r="LIU36" s="113"/>
      <c r="LIV36" s="113"/>
      <c r="LIW36" s="113"/>
      <c r="LIX36" s="113"/>
      <c r="LIY36" s="113"/>
      <c r="LIZ36" s="113"/>
      <c r="LJA36" s="113"/>
      <c r="LJB36" s="113"/>
      <c r="LJC36" s="113"/>
      <c r="LJD36" s="113"/>
      <c r="LJE36" s="113"/>
      <c r="LJF36" s="113"/>
      <c r="LJG36" s="113"/>
      <c r="LJH36" s="113"/>
      <c r="LJI36" s="113"/>
      <c r="LJJ36" s="113"/>
      <c r="LJK36" s="113"/>
      <c r="LJL36" s="113"/>
      <c r="LJM36" s="113"/>
      <c r="LJN36" s="113"/>
      <c r="LJO36" s="113"/>
      <c r="LJP36" s="113"/>
      <c r="LJQ36" s="113"/>
      <c r="LJR36" s="113"/>
      <c r="LJS36" s="113"/>
      <c r="LJT36" s="113"/>
      <c r="LJU36" s="113"/>
      <c r="LJV36" s="113"/>
      <c r="LJW36" s="113"/>
      <c r="LJX36" s="113"/>
      <c r="LJY36" s="113"/>
      <c r="LJZ36" s="113"/>
      <c r="LKA36" s="113"/>
      <c r="LKB36" s="113"/>
      <c r="LKC36" s="113"/>
      <c r="LKD36" s="113"/>
      <c r="LKE36" s="113"/>
      <c r="LKF36" s="113"/>
      <c r="LKG36" s="113"/>
      <c r="LKH36" s="113"/>
      <c r="LKI36" s="113"/>
      <c r="LKJ36" s="113"/>
      <c r="LKK36" s="113"/>
      <c r="LKL36" s="113"/>
      <c r="LKM36" s="113"/>
      <c r="LKN36" s="113"/>
      <c r="LKO36" s="113"/>
      <c r="LKP36" s="113"/>
      <c r="LKQ36" s="113"/>
      <c r="LKR36" s="113"/>
      <c r="LKS36" s="113"/>
      <c r="LKT36" s="113"/>
      <c r="LKU36" s="113"/>
      <c r="LKV36" s="113"/>
      <c r="LKW36" s="113"/>
      <c r="LKX36" s="113"/>
      <c r="LKY36" s="113"/>
      <c r="LKZ36" s="113"/>
      <c r="LLA36" s="113"/>
      <c r="LLB36" s="113"/>
      <c r="LLC36" s="113"/>
      <c r="LLD36" s="113"/>
      <c r="LLE36" s="113"/>
      <c r="LLF36" s="113"/>
      <c r="LLG36" s="113"/>
      <c r="LLH36" s="113"/>
      <c r="LLI36" s="113"/>
      <c r="LLJ36" s="113"/>
      <c r="LLK36" s="113"/>
      <c r="LLL36" s="113"/>
      <c r="LLM36" s="113"/>
      <c r="LLN36" s="113"/>
      <c r="LLO36" s="113"/>
      <c r="LLP36" s="113"/>
      <c r="LLQ36" s="113"/>
      <c r="LLR36" s="113"/>
      <c r="LLS36" s="113"/>
      <c r="LLT36" s="113"/>
      <c r="LLU36" s="113"/>
      <c r="LLV36" s="113"/>
      <c r="LLW36" s="113"/>
      <c r="LLX36" s="113"/>
      <c r="LLY36" s="113"/>
      <c r="LLZ36" s="113"/>
      <c r="LMA36" s="113"/>
      <c r="LMB36" s="113"/>
      <c r="LMC36" s="113"/>
      <c r="LMD36" s="113"/>
      <c r="LME36" s="113"/>
      <c r="LMF36" s="113"/>
      <c r="LMG36" s="113"/>
      <c r="LMH36" s="113"/>
      <c r="LMI36" s="113"/>
      <c r="LMJ36" s="113"/>
      <c r="LMK36" s="113"/>
      <c r="LML36" s="113"/>
      <c r="LMM36" s="113"/>
      <c r="LMN36" s="113"/>
      <c r="LMO36" s="113"/>
      <c r="LMP36" s="113"/>
      <c r="LMQ36" s="113"/>
      <c r="LMR36" s="113"/>
      <c r="LMS36" s="113"/>
      <c r="LMT36" s="113"/>
      <c r="LMU36" s="113"/>
      <c r="LMV36" s="113"/>
      <c r="LMW36" s="113"/>
      <c r="LMX36" s="113"/>
      <c r="LMY36" s="113"/>
      <c r="LMZ36" s="113"/>
      <c r="LNA36" s="113"/>
      <c r="LNB36" s="113"/>
      <c r="LNC36" s="113"/>
      <c r="LND36" s="113"/>
      <c r="LNE36" s="113"/>
      <c r="LNF36" s="113"/>
      <c r="LNG36" s="113"/>
      <c r="LNH36" s="113"/>
      <c r="LNI36" s="113"/>
      <c r="LNJ36" s="113"/>
      <c r="LNK36" s="113"/>
      <c r="LNL36" s="113"/>
      <c r="LNM36" s="113"/>
      <c r="LNN36" s="113"/>
      <c r="LNO36" s="113"/>
      <c r="LNP36" s="113"/>
      <c r="LNQ36" s="113"/>
      <c r="LNR36" s="113"/>
      <c r="LNS36" s="113"/>
      <c r="LNT36" s="113"/>
      <c r="LNU36" s="113"/>
      <c r="LNV36" s="113"/>
      <c r="LNW36" s="113"/>
      <c r="LNX36" s="113"/>
      <c r="LNY36" s="113"/>
      <c r="LNZ36" s="113"/>
      <c r="LOA36" s="113"/>
      <c r="LOB36" s="113"/>
      <c r="LOC36" s="113"/>
      <c r="LOD36" s="113"/>
      <c r="LOE36" s="113"/>
      <c r="LOF36" s="113"/>
      <c r="LOG36" s="113"/>
      <c r="LOH36" s="113"/>
      <c r="LOI36" s="113"/>
      <c r="LOJ36" s="113"/>
      <c r="LOK36" s="113"/>
      <c r="LOL36" s="113"/>
      <c r="LOM36" s="113"/>
      <c r="LON36" s="113"/>
      <c r="LOO36" s="113"/>
      <c r="LOP36" s="113"/>
      <c r="LOQ36" s="113"/>
      <c r="LOR36" s="113"/>
      <c r="LOS36" s="113"/>
      <c r="LOT36" s="113"/>
      <c r="LOU36" s="113"/>
      <c r="LOV36" s="113"/>
      <c r="LOW36" s="113"/>
      <c r="LOX36" s="113"/>
      <c r="LOY36" s="113"/>
      <c r="LOZ36" s="113"/>
      <c r="LPA36" s="113"/>
      <c r="LPB36" s="113"/>
      <c r="LPC36" s="113"/>
      <c r="LPD36" s="113"/>
      <c r="LPE36" s="113"/>
      <c r="LPF36" s="113"/>
      <c r="LPG36" s="113"/>
      <c r="LPH36" s="113"/>
      <c r="LPI36" s="113"/>
      <c r="LPJ36" s="113"/>
      <c r="LPK36" s="113"/>
      <c r="LPL36" s="113"/>
      <c r="LPM36" s="113"/>
      <c r="LPN36" s="113"/>
      <c r="LPO36" s="113"/>
      <c r="LPP36" s="113"/>
      <c r="LPQ36" s="113"/>
      <c r="LPR36" s="113"/>
      <c r="LPS36" s="113"/>
      <c r="LPT36" s="113"/>
      <c r="LPU36" s="113"/>
      <c r="LPV36" s="113"/>
      <c r="LPW36" s="113"/>
      <c r="LPX36" s="113"/>
      <c r="LPY36" s="113"/>
      <c r="LPZ36" s="113"/>
      <c r="LQA36" s="113"/>
      <c r="LQB36" s="113"/>
      <c r="LQC36" s="113"/>
      <c r="LQD36" s="113"/>
      <c r="LQE36" s="113"/>
      <c r="LQF36" s="113"/>
      <c r="LQG36" s="113"/>
      <c r="LQH36" s="113"/>
      <c r="LQI36" s="113"/>
      <c r="LQJ36" s="113"/>
      <c r="LQK36" s="113"/>
      <c r="LQL36" s="113"/>
      <c r="LQM36" s="113"/>
      <c r="LQN36" s="113"/>
      <c r="LQO36" s="113"/>
      <c r="LQP36" s="113"/>
      <c r="LQQ36" s="113"/>
      <c r="LQR36" s="113"/>
      <c r="LQS36" s="113"/>
      <c r="LQT36" s="113"/>
      <c r="LQU36" s="113"/>
      <c r="LQV36" s="113"/>
      <c r="LQW36" s="113"/>
      <c r="LQX36" s="113"/>
      <c r="LQY36" s="113"/>
      <c r="LQZ36" s="113"/>
      <c r="LRA36" s="113"/>
      <c r="LRB36" s="113"/>
      <c r="LRC36" s="113"/>
      <c r="LRD36" s="113"/>
      <c r="LRE36" s="113"/>
      <c r="LRF36" s="113"/>
      <c r="LRG36" s="113"/>
      <c r="LRH36" s="113"/>
      <c r="LRI36" s="113"/>
      <c r="LRJ36" s="113"/>
      <c r="LRK36" s="113"/>
      <c r="LRL36" s="113"/>
      <c r="LRM36" s="113"/>
      <c r="LRN36" s="113"/>
      <c r="LRO36" s="113"/>
      <c r="LRP36" s="113"/>
      <c r="LRQ36" s="113"/>
      <c r="LRR36" s="113"/>
      <c r="LRS36" s="113"/>
      <c r="LRT36" s="113"/>
      <c r="LRU36" s="113"/>
      <c r="LRV36" s="113"/>
      <c r="LRW36" s="113"/>
      <c r="LRX36" s="113"/>
      <c r="LRY36" s="113"/>
      <c r="LRZ36" s="113"/>
      <c r="LSA36" s="113"/>
      <c r="LSB36" s="113"/>
      <c r="LSC36" s="113"/>
      <c r="LSD36" s="113"/>
      <c r="LSE36" s="113"/>
      <c r="LSF36" s="113"/>
      <c r="LSG36" s="113"/>
      <c r="LSH36" s="113"/>
      <c r="LSI36" s="113"/>
      <c r="LSJ36" s="113"/>
      <c r="LSK36" s="113"/>
      <c r="LSL36" s="113"/>
      <c r="LSM36" s="113"/>
      <c r="LSN36" s="113"/>
      <c r="LSO36" s="113"/>
      <c r="LSP36" s="113"/>
      <c r="LSQ36" s="113"/>
      <c r="LSR36" s="113"/>
      <c r="LSS36" s="113"/>
      <c r="LST36" s="113"/>
      <c r="LSU36" s="113"/>
      <c r="LSV36" s="113"/>
      <c r="LSW36" s="113"/>
      <c r="LSX36" s="113"/>
      <c r="LSY36" s="113"/>
      <c r="LSZ36" s="113"/>
      <c r="LTA36" s="113"/>
      <c r="LTB36" s="113"/>
      <c r="LTC36" s="113"/>
      <c r="LTD36" s="113"/>
      <c r="LTE36" s="113"/>
      <c r="LTF36" s="113"/>
      <c r="LTG36" s="113"/>
      <c r="LTH36" s="113"/>
      <c r="LTI36" s="113"/>
      <c r="LTJ36" s="113"/>
      <c r="LTK36" s="113"/>
      <c r="LTL36" s="113"/>
      <c r="LTM36" s="113"/>
      <c r="LTN36" s="113"/>
      <c r="LTO36" s="113"/>
      <c r="LTP36" s="113"/>
      <c r="LTQ36" s="113"/>
      <c r="LTR36" s="113"/>
      <c r="LTS36" s="113"/>
      <c r="LTT36" s="113"/>
      <c r="LTU36" s="113"/>
      <c r="LTV36" s="113"/>
      <c r="LTW36" s="113"/>
      <c r="LTX36" s="113"/>
      <c r="LTY36" s="113"/>
      <c r="LTZ36" s="113"/>
      <c r="LUA36" s="113"/>
      <c r="LUB36" s="113"/>
      <c r="LUC36" s="113"/>
      <c r="LUD36" s="113"/>
      <c r="LUE36" s="113"/>
      <c r="LUF36" s="113"/>
      <c r="LUG36" s="113"/>
      <c r="LUH36" s="113"/>
      <c r="LUI36" s="113"/>
      <c r="LUJ36" s="113"/>
      <c r="LUK36" s="113"/>
      <c r="LUL36" s="113"/>
      <c r="LUM36" s="113"/>
      <c r="LUN36" s="113"/>
      <c r="LUO36" s="113"/>
      <c r="LUP36" s="113"/>
      <c r="LUQ36" s="113"/>
      <c r="LUR36" s="113"/>
      <c r="LUS36" s="113"/>
      <c r="LUT36" s="113"/>
      <c r="LUU36" s="113"/>
      <c r="LUV36" s="113"/>
      <c r="LUW36" s="113"/>
      <c r="LUX36" s="113"/>
      <c r="LUY36" s="113"/>
      <c r="LUZ36" s="113"/>
      <c r="LVA36" s="113"/>
      <c r="LVB36" s="113"/>
      <c r="LVC36" s="113"/>
      <c r="LVD36" s="113"/>
      <c r="LVE36" s="113"/>
      <c r="LVF36" s="113"/>
      <c r="LVG36" s="113"/>
      <c r="LVH36" s="113"/>
      <c r="LVI36" s="113"/>
      <c r="LVJ36" s="113"/>
      <c r="LVK36" s="113"/>
      <c r="LVL36" s="113"/>
      <c r="LVM36" s="113"/>
      <c r="LVN36" s="113"/>
      <c r="LVO36" s="113"/>
      <c r="LVP36" s="113"/>
      <c r="LVQ36" s="113"/>
      <c r="LVR36" s="113"/>
      <c r="LVS36" s="113"/>
      <c r="LVT36" s="113"/>
      <c r="LVU36" s="113"/>
      <c r="LVV36" s="113"/>
      <c r="LVW36" s="113"/>
      <c r="LVX36" s="113"/>
      <c r="LVY36" s="113"/>
      <c r="LVZ36" s="113"/>
      <c r="LWA36" s="113"/>
      <c r="LWB36" s="113"/>
      <c r="LWC36" s="113"/>
      <c r="LWD36" s="113"/>
      <c r="LWE36" s="113"/>
      <c r="LWF36" s="113"/>
      <c r="LWG36" s="113"/>
      <c r="LWH36" s="113"/>
      <c r="LWI36" s="113"/>
      <c r="LWJ36" s="113"/>
      <c r="LWK36" s="113"/>
      <c r="LWL36" s="113"/>
      <c r="LWM36" s="113"/>
      <c r="LWN36" s="113"/>
      <c r="LWO36" s="113"/>
      <c r="LWP36" s="113"/>
      <c r="LWQ36" s="113"/>
      <c r="LWR36" s="113"/>
      <c r="LWS36" s="113"/>
      <c r="LWT36" s="113"/>
      <c r="LWU36" s="113"/>
      <c r="LWV36" s="113"/>
      <c r="LWW36" s="113"/>
      <c r="LWX36" s="113"/>
      <c r="LWY36" s="113"/>
      <c r="LWZ36" s="113"/>
      <c r="LXA36" s="113"/>
      <c r="LXB36" s="113"/>
      <c r="LXC36" s="113"/>
      <c r="LXD36" s="113"/>
      <c r="LXE36" s="113"/>
      <c r="LXF36" s="113"/>
      <c r="LXG36" s="113"/>
      <c r="LXH36" s="113"/>
      <c r="LXI36" s="113"/>
      <c r="LXJ36" s="113"/>
      <c r="LXK36" s="113"/>
      <c r="LXL36" s="113"/>
      <c r="LXM36" s="113"/>
      <c r="LXN36" s="113"/>
      <c r="LXO36" s="113"/>
      <c r="LXP36" s="113"/>
      <c r="LXQ36" s="113"/>
      <c r="LXR36" s="113"/>
      <c r="LXS36" s="113"/>
      <c r="LXT36" s="113"/>
      <c r="LXU36" s="113"/>
      <c r="LXV36" s="113"/>
      <c r="LXW36" s="113"/>
      <c r="LXX36" s="113"/>
      <c r="LXY36" s="113"/>
      <c r="LXZ36" s="113"/>
      <c r="LYA36" s="113"/>
      <c r="LYB36" s="113"/>
      <c r="LYC36" s="113"/>
      <c r="LYD36" s="113"/>
      <c r="LYE36" s="113"/>
      <c r="LYF36" s="113"/>
      <c r="LYG36" s="113"/>
      <c r="LYH36" s="113"/>
      <c r="LYI36" s="113"/>
      <c r="LYJ36" s="113"/>
      <c r="LYK36" s="113"/>
      <c r="LYL36" s="113"/>
      <c r="LYM36" s="113"/>
      <c r="LYN36" s="113"/>
      <c r="LYO36" s="113"/>
      <c r="LYP36" s="113"/>
      <c r="LYQ36" s="113"/>
      <c r="LYR36" s="113"/>
      <c r="LYS36" s="113"/>
      <c r="LYT36" s="113"/>
      <c r="LYU36" s="113"/>
      <c r="LYV36" s="113"/>
      <c r="LYW36" s="113"/>
      <c r="LYX36" s="113"/>
      <c r="LYY36" s="113"/>
      <c r="LYZ36" s="113"/>
      <c r="LZA36" s="113"/>
      <c r="LZB36" s="113"/>
      <c r="LZC36" s="113"/>
      <c r="LZD36" s="113"/>
      <c r="LZE36" s="113"/>
      <c r="LZF36" s="113"/>
      <c r="LZG36" s="113"/>
      <c r="LZH36" s="113"/>
      <c r="LZI36" s="113"/>
      <c r="LZJ36" s="113"/>
      <c r="LZK36" s="113"/>
      <c r="LZL36" s="113"/>
      <c r="LZM36" s="113"/>
      <c r="LZN36" s="113"/>
      <c r="LZO36" s="113"/>
      <c r="LZP36" s="113"/>
      <c r="LZQ36" s="113"/>
      <c r="LZR36" s="113"/>
      <c r="LZS36" s="113"/>
      <c r="LZT36" s="113"/>
      <c r="LZU36" s="113"/>
      <c r="LZV36" s="113"/>
      <c r="LZW36" s="113"/>
      <c r="LZX36" s="113"/>
      <c r="LZY36" s="113"/>
      <c r="LZZ36" s="113"/>
      <c r="MAA36" s="113"/>
      <c r="MAB36" s="113"/>
      <c r="MAC36" s="113"/>
      <c r="MAD36" s="113"/>
      <c r="MAE36" s="113"/>
      <c r="MAF36" s="113"/>
      <c r="MAG36" s="113"/>
      <c r="MAH36" s="113"/>
      <c r="MAI36" s="113"/>
      <c r="MAJ36" s="113"/>
      <c r="MAK36" s="113"/>
      <c r="MAL36" s="113"/>
      <c r="MAM36" s="113"/>
      <c r="MAN36" s="113"/>
      <c r="MAO36" s="113"/>
      <c r="MAP36" s="113"/>
      <c r="MAQ36" s="113"/>
      <c r="MAR36" s="113"/>
      <c r="MAS36" s="113"/>
      <c r="MAT36" s="113"/>
      <c r="MAU36" s="113"/>
      <c r="MAV36" s="113"/>
      <c r="MAW36" s="113"/>
      <c r="MAX36" s="113"/>
      <c r="MAY36" s="113"/>
      <c r="MAZ36" s="113"/>
      <c r="MBA36" s="113"/>
      <c r="MBB36" s="113"/>
      <c r="MBC36" s="113"/>
      <c r="MBD36" s="113"/>
      <c r="MBE36" s="113"/>
      <c r="MBF36" s="113"/>
      <c r="MBG36" s="113"/>
      <c r="MBH36" s="113"/>
      <c r="MBI36" s="113"/>
      <c r="MBJ36" s="113"/>
      <c r="MBK36" s="113"/>
      <c r="MBL36" s="113"/>
      <c r="MBM36" s="113"/>
      <c r="MBN36" s="113"/>
      <c r="MBO36" s="113"/>
      <c r="MBP36" s="113"/>
      <c r="MBQ36" s="113"/>
      <c r="MBR36" s="113"/>
      <c r="MBS36" s="113"/>
      <c r="MBT36" s="113"/>
      <c r="MBU36" s="113"/>
      <c r="MBV36" s="113"/>
      <c r="MBW36" s="113"/>
      <c r="MBX36" s="113"/>
      <c r="MBY36" s="113"/>
      <c r="MBZ36" s="113"/>
      <c r="MCA36" s="113"/>
      <c r="MCB36" s="113"/>
      <c r="MCC36" s="113"/>
      <c r="MCD36" s="113"/>
      <c r="MCE36" s="113"/>
      <c r="MCF36" s="113"/>
      <c r="MCG36" s="113"/>
      <c r="MCH36" s="113"/>
      <c r="MCI36" s="113"/>
      <c r="MCJ36" s="113"/>
      <c r="MCK36" s="113"/>
      <c r="MCL36" s="113"/>
      <c r="MCM36" s="113"/>
      <c r="MCN36" s="113"/>
      <c r="MCO36" s="113"/>
      <c r="MCP36" s="113"/>
      <c r="MCQ36" s="113"/>
      <c r="MCR36" s="113"/>
      <c r="MCS36" s="113"/>
      <c r="MCT36" s="113"/>
      <c r="MCU36" s="113"/>
      <c r="MCV36" s="113"/>
      <c r="MCW36" s="113"/>
      <c r="MCX36" s="113"/>
      <c r="MCY36" s="113"/>
      <c r="MCZ36" s="113"/>
      <c r="MDA36" s="113"/>
      <c r="MDB36" s="113"/>
      <c r="MDC36" s="113"/>
      <c r="MDD36" s="113"/>
      <c r="MDE36" s="113"/>
      <c r="MDF36" s="113"/>
      <c r="MDG36" s="113"/>
      <c r="MDH36" s="113"/>
      <c r="MDI36" s="113"/>
      <c r="MDJ36" s="113"/>
      <c r="MDK36" s="113"/>
      <c r="MDL36" s="113"/>
      <c r="MDM36" s="113"/>
      <c r="MDN36" s="113"/>
      <c r="MDO36" s="113"/>
      <c r="MDP36" s="113"/>
      <c r="MDQ36" s="113"/>
      <c r="MDR36" s="113"/>
      <c r="MDS36" s="113"/>
      <c r="MDT36" s="113"/>
      <c r="MDU36" s="113"/>
      <c r="MDV36" s="113"/>
      <c r="MDW36" s="113"/>
      <c r="MDX36" s="113"/>
      <c r="MDY36" s="113"/>
      <c r="MDZ36" s="113"/>
      <c r="MEA36" s="113"/>
      <c r="MEB36" s="113"/>
      <c r="MEC36" s="113"/>
      <c r="MED36" s="113"/>
      <c r="MEE36" s="113"/>
      <c r="MEF36" s="113"/>
      <c r="MEG36" s="113"/>
      <c r="MEH36" s="113"/>
      <c r="MEI36" s="113"/>
      <c r="MEJ36" s="113"/>
      <c r="MEK36" s="113"/>
      <c r="MEL36" s="113"/>
      <c r="MEM36" s="113"/>
      <c r="MEN36" s="113"/>
      <c r="MEO36" s="113"/>
      <c r="MEP36" s="113"/>
      <c r="MEQ36" s="113"/>
      <c r="MER36" s="113"/>
      <c r="MES36" s="113"/>
      <c r="MET36" s="113"/>
      <c r="MEU36" s="113"/>
      <c r="MEV36" s="113"/>
      <c r="MEW36" s="113"/>
      <c r="MEX36" s="113"/>
      <c r="MEY36" s="113"/>
      <c r="MEZ36" s="113"/>
      <c r="MFA36" s="113"/>
      <c r="MFB36" s="113"/>
      <c r="MFC36" s="113"/>
      <c r="MFD36" s="113"/>
      <c r="MFE36" s="113"/>
      <c r="MFF36" s="113"/>
      <c r="MFG36" s="113"/>
      <c r="MFH36" s="113"/>
      <c r="MFI36" s="113"/>
      <c r="MFJ36" s="113"/>
      <c r="MFK36" s="113"/>
      <c r="MFL36" s="113"/>
      <c r="MFM36" s="113"/>
      <c r="MFN36" s="113"/>
      <c r="MFO36" s="113"/>
      <c r="MFP36" s="113"/>
      <c r="MFQ36" s="113"/>
      <c r="MFR36" s="113"/>
      <c r="MFS36" s="113"/>
      <c r="MFT36" s="113"/>
      <c r="MFU36" s="113"/>
      <c r="MFV36" s="113"/>
      <c r="MFW36" s="113"/>
      <c r="MFX36" s="113"/>
      <c r="MFY36" s="113"/>
      <c r="MFZ36" s="113"/>
      <c r="MGA36" s="113"/>
      <c r="MGB36" s="113"/>
      <c r="MGC36" s="113"/>
      <c r="MGD36" s="113"/>
      <c r="MGE36" s="113"/>
      <c r="MGF36" s="113"/>
      <c r="MGG36" s="113"/>
      <c r="MGH36" s="113"/>
      <c r="MGI36" s="113"/>
      <c r="MGJ36" s="113"/>
      <c r="MGK36" s="113"/>
      <c r="MGL36" s="113"/>
      <c r="MGM36" s="113"/>
      <c r="MGN36" s="113"/>
      <c r="MGO36" s="113"/>
      <c r="MGP36" s="113"/>
      <c r="MGQ36" s="113"/>
      <c r="MGR36" s="113"/>
      <c r="MGS36" s="113"/>
      <c r="MGT36" s="113"/>
      <c r="MGU36" s="113"/>
      <c r="MGV36" s="113"/>
      <c r="MGW36" s="113"/>
      <c r="MGX36" s="113"/>
      <c r="MGY36" s="113"/>
      <c r="MGZ36" s="113"/>
      <c r="MHA36" s="113"/>
      <c r="MHB36" s="113"/>
      <c r="MHC36" s="113"/>
      <c r="MHD36" s="113"/>
      <c r="MHE36" s="113"/>
      <c r="MHF36" s="113"/>
      <c r="MHG36" s="113"/>
      <c r="MHH36" s="113"/>
      <c r="MHI36" s="113"/>
      <c r="MHJ36" s="113"/>
      <c r="MHK36" s="113"/>
      <c r="MHL36" s="113"/>
      <c r="MHM36" s="113"/>
      <c r="MHN36" s="113"/>
      <c r="MHO36" s="113"/>
      <c r="MHP36" s="113"/>
      <c r="MHQ36" s="113"/>
      <c r="MHR36" s="113"/>
      <c r="MHS36" s="113"/>
      <c r="MHT36" s="113"/>
      <c r="MHU36" s="113"/>
      <c r="MHV36" s="113"/>
      <c r="MHW36" s="113"/>
      <c r="MHX36" s="113"/>
      <c r="MHY36" s="113"/>
      <c r="MHZ36" s="113"/>
      <c r="MIA36" s="113"/>
      <c r="MIB36" s="113"/>
      <c r="MIC36" s="113"/>
      <c r="MID36" s="113"/>
      <c r="MIE36" s="113"/>
      <c r="MIF36" s="113"/>
      <c r="MIG36" s="113"/>
      <c r="MIH36" s="113"/>
      <c r="MII36" s="113"/>
      <c r="MIJ36" s="113"/>
      <c r="MIK36" s="113"/>
      <c r="MIL36" s="113"/>
      <c r="MIM36" s="113"/>
      <c r="MIN36" s="113"/>
      <c r="MIO36" s="113"/>
      <c r="MIP36" s="113"/>
      <c r="MIQ36" s="113"/>
      <c r="MIR36" s="113"/>
      <c r="MIS36" s="113"/>
      <c r="MIT36" s="113"/>
      <c r="MIU36" s="113"/>
      <c r="MIV36" s="113"/>
      <c r="MIW36" s="113"/>
      <c r="MIX36" s="113"/>
      <c r="MIY36" s="113"/>
      <c r="MIZ36" s="113"/>
      <c r="MJA36" s="113"/>
      <c r="MJB36" s="113"/>
      <c r="MJC36" s="113"/>
      <c r="MJD36" s="113"/>
      <c r="MJE36" s="113"/>
      <c r="MJF36" s="113"/>
      <c r="MJG36" s="113"/>
      <c r="MJH36" s="113"/>
      <c r="MJI36" s="113"/>
      <c r="MJJ36" s="113"/>
      <c r="MJK36" s="113"/>
      <c r="MJL36" s="113"/>
      <c r="MJM36" s="113"/>
      <c r="MJN36" s="113"/>
      <c r="MJO36" s="113"/>
      <c r="MJP36" s="113"/>
      <c r="MJQ36" s="113"/>
      <c r="MJR36" s="113"/>
      <c r="MJS36" s="113"/>
      <c r="MJT36" s="113"/>
      <c r="MJU36" s="113"/>
      <c r="MJV36" s="113"/>
      <c r="MJW36" s="113"/>
      <c r="MJX36" s="113"/>
      <c r="MJY36" s="113"/>
      <c r="MJZ36" s="113"/>
      <c r="MKA36" s="113"/>
      <c r="MKB36" s="113"/>
      <c r="MKC36" s="113"/>
      <c r="MKD36" s="113"/>
      <c r="MKE36" s="113"/>
      <c r="MKF36" s="113"/>
      <c r="MKG36" s="113"/>
      <c r="MKH36" s="113"/>
      <c r="MKI36" s="113"/>
      <c r="MKJ36" s="113"/>
      <c r="MKK36" s="113"/>
      <c r="MKL36" s="113"/>
      <c r="MKM36" s="113"/>
      <c r="MKN36" s="113"/>
      <c r="MKO36" s="113"/>
      <c r="MKP36" s="113"/>
      <c r="MKQ36" s="113"/>
      <c r="MKR36" s="113"/>
      <c r="MKS36" s="113"/>
      <c r="MKT36" s="113"/>
      <c r="MKU36" s="113"/>
      <c r="MKV36" s="113"/>
      <c r="MKW36" s="113"/>
      <c r="MKX36" s="113"/>
      <c r="MKY36" s="113"/>
      <c r="MKZ36" s="113"/>
      <c r="MLA36" s="113"/>
      <c r="MLB36" s="113"/>
      <c r="MLC36" s="113"/>
      <c r="MLD36" s="113"/>
      <c r="MLE36" s="113"/>
      <c r="MLF36" s="113"/>
      <c r="MLG36" s="113"/>
      <c r="MLH36" s="113"/>
      <c r="MLI36" s="113"/>
      <c r="MLJ36" s="113"/>
      <c r="MLK36" s="113"/>
      <c r="MLL36" s="113"/>
      <c r="MLM36" s="113"/>
      <c r="MLN36" s="113"/>
      <c r="MLO36" s="113"/>
      <c r="MLP36" s="113"/>
      <c r="MLQ36" s="113"/>
      <c r="MLR36" s="113"/>
      <c r="MLS36" s="113"/>
      <c r="MLT36" s="113"/>
      <c r="MLU36" s="113"/>
      <c r="MLV36" s="113"/>
      <c r="MLW36" s="113"/>
      <c r="MLX36" s="113"/>
      <c r="MLY36" s="113"/>
      <c r="MLZ36" s="113"/>
      <c r="MMA36" s="113"/>
      <c r="MMB36" s="113"/>
      <c r="MMC36" s="113"/>
      <c r="MMD36" s="113"/>
      <c r="MME36" s="113"/>
      <c r="MMF36" s="113"/>
      <c r="MMG36" s="113"/>
      <c r="MMH36" s="113"/>
      <c r="MMI36" s="113"/>
      <c r="MMJ36" s="113"/>
      <c r="MMK36" s="113"/>
      <c r="MML36" s="113"/>
      <c r="MMM36" s="113"/>
      <c r="MMN36" s="113"/>
      <c r="MMO36" s="113"/>
      <c r="MMP36" s="113"/>
      <c r="MMQ36" s="113"/>
      <c r="MMR36" s="113"/>
      <c r="MMS36" s="113"/>
      <c r="MMT36" s="113"/>
      <c r="MMU36" s="113"/>
      <c r="MMV36" s="113"/>
      <c r="MMW36" s="113"/>
      <c r="MMX36" s="113"/>
      <c r="MMY36" s="113"/>
      <c r="MMZ36" s="113"/>
      <c r="MNA36" s="113"/>
      <c r="MNB36" s="113"/>
      <c r="MNC36" s="113"/>
      <c r="MND36" s="113"/>
      <c r="MNE36" s="113"/>
      <c r="MNF36" s="113"/>
      <c r="MNG36" s="113"/>
      <c r="MNH36" s="113"/>
      <c r="MNI36" s="113"/>
      <c r="MNJ36" s="113"/>
      <c r="MNK36" s="113"/>
      <c r="MNL36" s="113"/>
      <c r="MNM36" s="113"/>
      <c r="MNN36" s="113"/>
      <c r="MNO36" s="113"/>
      <c r="MNP36" s="113"/>
      <c r="MNQ36" s="113"/>
      <c r="MNR36" s="113"/>
      <c r="MNS36" s="113"/>
      <c r="MNT36" s="113"/>
      <c r="MNU36" s="113"/>
      <c r="MNV36" s="113"/>
      <c r="MNW36" s="113"/>
      <c r="MNX36" s="113"/>
      <c r="MNY36" s="113"/>
      <c r="MNZ36" s="113"/>
      <c r="MOA36" s="113"/>
      <c r="MOB36" s="113"/>
      <c r="MOC36" s="113"/>
      <c r="MOD36" s="113"/>
      <c r="MOE36" s="113"/>
      <c r="MOF36" s="113"/>
      <c r="MOG36" s="113"/>
      <c r="MOH36" s="113"/>
      <c r="MOI36" s="113"/>
      <c r="MOJ36" s="113"/>
      <c r="MOK36" s="113"/>
      <c r="MOL36" s="113"/>
      <c r="MOM36" s="113"/>
      <c r="MON36" s="113"/>
      <c r="MOO36" s="113"/>
      <c r="MOP36" s="113"/>
      <c r="MOQ36" s="113"/>
      <c r="MOR36" s="113"/>
      <c r="MOS36" s="113"/>
      <c r="MOT36" s="113"/>
      <c r="MOU36" s="113"/>
      <c r="MOV36" s="113"/>
      <c r="MOW36" s="113"/>
      <c r="MOX36" s="113"/>
      <c r="MOY36" s="113"/>
      <c r="MOZ36" s="113"/>
      <c r="MPA36" s="113"/>
      <c r="MPB36" s="113"/>
      <c r="MPC36" s="113"/>
      <c r="MPD36" s="113"/>
      <c r="MPE36" s="113"/>
      <c r="MPF36" s="113"/>
      <c r="MPG36" s="113"/>
      <c r="MPH36" s="113"/>
      <c r="MPI36" s="113"/>
      <c r="MPJ36" s="113"/>
      <c r="MPK36" s="113"/>
      <c r="MPL36" s="113"/>
      <c r="MPM36" s="113"/>
      <c r="MPN36" s="113"/>
      <c r="MPO36" s="113"/>
      <c r="MPP36" s="113"/>
      <c r="MPQ36" s="113"/>
      <c r="MPR36" s="113"/>
      <c r="MPS36" s="113"/>
      <c r="MPT36" s="113"/>
      <c r="MPU36" s="113"/>
      <c r="MPV36" s="113"/>
      <c r="MPW36" s="113"/>
      <c r="MPX36" s="113"/>
      <c r="MPY36" s="113"/>
      <c r="MPZ36" s="113"/>
      <c r="MQA36" s="113"/>
      <c r="MQB36" s="113"/>
      <c r="MQC36" s="113"/>
      <c r="MQD36" s="113"/>
      <c r="MQE36" s="113"/>
      <c r="MQF36" s="113"/>
      <c r="MQG36" s="113"/>
      <c r="MQH36" s="113"/>
      <c r="MQI36" s="113"/>
      <c r="MQJ36" s="113"/>
      <c r="MQK36" s="113"/>
      <c r="MQL36" s="113"/>
      <c r="MQM36" s="113"/>
      <c r="MQN36" s="113"/>
      <c r="MQO36" s="113"/>
      <c r="MQP36" s="113"/>
      <c r="MQQ36" s="113"/>
      <c r="MQR36" s="113"/>
      <c r="MQS36" s="113"/>
      <c r="MQT36" s="113"/>
      <c r="MQU36" s="113"/>
      <c r="MQV36" s="113"/>
      <c r="MQW36" s="113"/>
      <c r="MQX36" s="113"/>
      <c r="MQY36" s="113"/>
      <c r="MQZ36" s="113"/>
      <c r="MRA36" s="113"/>
      <c r="MRB36" s="113"/>
      <c r="MRC36" s="113"/>
      <c r="MRD36" s="113"/>
      <c r="MRE36" s="113"/>
      <c r="MRF36" s="113"/>
      <c r="MRG36" s="113"/>
      <c r="MRH36" s="113"/>
      <c r="MRI36" s="113"/>
      <c r="MRJ36" s="113"/>
      <c r="MRK36" s="113"/>
      <c r="MRL36" s="113"/>
      <c r="MRM36" s="113"/>
      <c r="MRN36" s="113"/>
      <c r="MRO36" s="113"/>
      <c r="MRP36" s="113"/>
      <c r="MRQ36" s="113"/>
      <c r="MRR36" s="113"/>
      <c r="MRS36" s="113"/>
      <c r="MRT36" s="113"/>
      <c r="MRU36" s="113"/>
      <c r="MRV36" s="113"/>
      <c r="MRW36" s="113"/>
      <c r="MRX36" s="113"/>
      <c r="MRY36" s="113"/>
      <c r="MRZ36" s="113"/>
      <c r="MSA36" s="113"/>
      <c r="MSB36" s="113"/>
      <c r="MSC36" s="113"/>
      <c r="MSD36" s="113"/>
      <c r="MSE36" s="113"/>
      <c r="MSF36" s="113"/>
      <c r="MSG36" s="113"/>
      <c r="MSH36" s="113"/>
      <c r="MSI36" s="113"/>
      <c r="MSJ36" s="113"/>
      <c r="MSK36" s="113"/>
      <c r="MSL36" s="113"/>
      <c r="MSM36" s="113"/>
      <c r="MSN36" s="113"/>
      <c r="MSO36" s="113"/>
      <c r="MSP36" s="113"/>
      <c r="MSQ36" s="113"/>
      <c r="MSR36" s="113"/>
      <c r="MSS36" s="113"/>
      <c r="MST36" s="113"/>
      <c r="MSU36" s="113"/>
      <c r="MSV36" s="113"/>
      <c r="MSW36" s="113"/>
      <c r="MSX36" s="113"/>
      <c r="MSY36" s="113"/>
      <c r="MSZ36" s="113"/>
      <c r="MTA36" s="113"/>
      <c r="MTB36" s="113"/>
      <c r="MTC36" s="113"/>
      <c r="MTD36" s="113"/>
      <c r="MTE36" s="113"/>
      <c r="MTF36" s="113"/>
      <c r="MTG36" s="113"/>
      <c r="MTH36" s="113"/>
      <c r="MTI36" s="113"/>
      <c r="MTJ36" s="113"/>
      <c r="MTK36" s="113"/>
      <c r="MTL36" s="113"/>
      <c r="MTM36" s="113"/>
      <c r="MTN36" s="113"/>
      <c r="MTO36" s="113"/>
      <c r="MTP36" s="113"/>
      <c r="MTQ36" s="113"/>
      <c r="MTR36" s="113"/>
      <c r="MTS36" s="113"/>
      <c r="MTT36" s="113"/>
      <c r="MTU36" s="113"/>
      <c r="MTV36" s="113"/>
      <c r="MTW36" s="113"/>
      <c r="MTX36" s="113"/>
      <c r="MTY36" s="113"/>
      <c r="MTZ36" s="113"/>
      <c r="MUA36" s="113"/>
      <c r="MUB36" s="113"/>
      <c r="MUC36" s="113"/>
      <c r="MUD36" s="113"/>
      <c r="MUE36" s="113"/>
      <c r="MUF36" s="113"/>
      <c r="MUG36" s="113"/>
      <c r="MUH36" s="113"/>
      <c r="MUI36" s="113"/>
      <c r="MUJ36" s="113"/>
      <c r="MUK36" s="113"/>
      <c r="MUL36" s="113"/>
      <c r="MUM36" s="113"/>
      <c r="MUN36" s="113"/>
      <c r="MUO36" s="113"/>
      <c r="MUP36" s="113"/>
      <c r="MUQ36" s="113"/>
      <c r="MUR36" s="113"/>
      <c r="MUS36" s="113"/>
      <c r="MUT36" s="113"/>
      <c r="MUU36" s="113"/>
      <c r="MUV36" s="113"/>
      <c r="MUW36" s="113"/>
      <c r="MUX36" s="113"/>
      <c r="MUY36" s="113"/>
      <c r="MUZ36" s="113"/>
      <c r="MVA36" s="113"/>
      <c r="MVB36" s="113"/>
      <c r="MVC36" s="113"/>
      <c r="MVD36" s="113"/>
      <c r="MVE36" s="113"/>
      <c r="MVF36" s="113"/>
      <c r="MVG36" s="113"/>
      <c r="MVH36" s="113"/>
      <c r="MVI36" s="113"/>
      <c r="MVJ36" s="113"/>
      <c r="MVK36" s="113"/>
      <c r="MVL36" s="113"/>
      <c r="MVM36" s="113"/>
      <c r="MVN36" s="113"/>
      <c r="MVO36" s="113"/>
      <c r="MVP36" s="113"/>
      <c r="MVQ36" s="113"/>
      <c r="MVR36" s="113"/>
      <c r="MVS36" s="113"/>
      <c r="MVT36" s="113"/>
      <c r="MVU36" s="113"/>
      <c r="MVV36" s="113"/>
      <c r="MVW36" s="113"/>
      <c r="MVX36" s="113"/>
      <c r="MVY36" s="113"/>
      <c r="MVZ36" s="113"/>
      <c r="MWA36" s="113"/>
      <c r="MWB36" s="113"/>
      <c r="MWC36" s="113"/>
      <c r="MWD36" s="113"/>
      <c r="MWE36" s="113"/>
      <c r="MWF36" s="113"/>
      <c r="MWG36" s="113"/>
      <c r="MWH36" s="113"/>
      <c r="MWI36" s="113"/>
      <c r="MWJ36" s="113"/>
      <c r="MWK36" s="113"/>
      <c r="MWL36" s="113"/>
      <c r="MWM36" s="113"/>
      <c r="MWN36" s="113"/>
      <c r="MWO36" s="113"/>
      <c r="MWP36" s="113"/>
      <c r="MWQ36" s="113"/>
      <c r="MWR36" s="113"/>
      <c r="MWS36" s="113"/>
      <c r="MWT36" s="113"/>
      <c r="MWU36" s="113"/>
      <c r="MWV36" s="113"/>
      <c r="MWW36" s="113"/>
      <c r="MWX36" s="113"/>
      <c r="MWY36" s="113"/>
      <c r="MWZ36" s="113"/>
      <c r="MXA36" s="113"/>
      <c r="MXB36" s="113"/>
      <c r="MXC36" s="113"/>
      <c r="MXD36" s="113"/>
      <c r="MXE36" s="113"/>
      <c r="MXF36" s="113"/>
      <c r="MXG36" s="113"/>
      <c r="MXH36" s="113"/>
      <c r="MXI36" s="113"/>
      <c r="MXJ36" s="113"/>
      <c r="MXK36" s="113"/>
      <c r="MXL36" s="113"/>
      <c r="MXM36" s="113"/>
      <c r="MXN36" s="113"/>
      <c r="MXO36" s="113"/>
      <c r="MXP36" s="113"/>
      <c r="MXQ36" s="113"/>
      <c r="MXR36" s="113"/>
      <c r="MXS36" s="113"/>
      <c r="MXT36" s="113"/>
      <c r="MXU36" s="113"/>
      <c r="MXV36" s="113"/>
      <c r="MXW36" s="113"/>
      <c r="MXX36" s="113"/>
      <c r="MXY36" s="113"/>
      <c r="MXZ36" s="113"/>
      <c r="MYA36" s="113"/>
      <c r="MYB36" s="113"/>
      <c r="MYC36" s="113"/>
      <c r="MYD36" s="113"/>
      <c r="MYE36" s="113"/>
      <c r="MYF36" s="113"/>
      <c r="MYG36" s="113"/>
      <c r="MYH36" s="113"/>
      <c r="MYI36" s="113"/>
      <c r="MYJ36" s="113"/>
      <c r="MYK36" s="113"/>
      <c r="MYL36" s="113"/>
      <c r="MYM36" s="113"/>
      <c r="MYN36" s="113"/>
      <c r="MYO36" s="113"/>
      <c r="MYP36" s="113"/>
      <c r="MYQ36" s="113"/>
      <c r="MYR36" s="113"/>
      <c r="MYS36" s="113"/>
      <c r="MYT36" s="113"/>
      <c r="MYU36" s="113"/>
      <c r="MYV36" s="113"/>
      <c r="MYW36" s="113"/>
      <c r="MYX36" s="113"/>
      <c r="MYY36" s="113"/>
      <c r="MYZ36" s="113"/>
      <c r="MZA36" s="113"/>
      <c r="MZB36" s="113"/>
      <c r="MZC36" s="113"/>
      <c r="MZD36" s="113"/>
      <c r="MZE36" s="113"/>
      <c r="MZF36" s="113"/>
      <c r="MZG36" s="113"/>
      <c r="MZH36" s="113"/>
      <c r="MZI36" s="113"/>
      <c r="MZJ36" s="113"/>
      <c r="MZK36" s="113"/>
      <c r="MZL36" s="113"/>
      <c r="MZM36" s="113"/>
      <c r="MZN36" s="113"/>
      <c r="MZO36" s="113"/>
      <c r="MZP36" s="113"/>
      <c r="MZQ36" s="113"/>
      <c r="MZR36" s="113"/>
      <c r="MZS36" s="113"/>
      <c r="MZT36" s="113"/>
      <c r="MZU36" s="113"/>
      <c r="MZV36" s="113"/>
      <c r="MZW36" s="113"/>
      <c r="MZX36" s="113"/>
      <c r="MZY36" s="113"/>
      <c r="MZZ36" s="113"/>
      <c r="NAA36" s="113"/>
      <c r="NAB36" s="113"/>
      <c r="NAC36" s="113"/>
      <c r="NAD36" s="113"/>
      <c r="NAE36" s="113"/>
      <c r="NAF36" s="113"/>
      <c r="NAG36" s="113"/>
      <c r="NAH36" s="113"/>
      <c r="NAI36" s="113"/>
      <c r="NAJ36" s="113"/>
      <c r="NAK36" s="113"/>
      <c r="NAL36" s="113"/>
      <c r="NAM36" s="113"/>
      <c r="NAN36" s="113"/>
      <c r="NAO36" s="113"/>
      <c r="NAP36" s="113"/>
      <c r="NAQ36" s="113"/>
      <c r="NAR36" s="113"/>
      <c r="NAS36" s="113"/>
      <c r="NAT36" s="113"/>
      <c r="NAU36" s="113"/>
      <c r="NAV36" s="113"/>
      <c r="NAW36" s="113"/>
      <c r="NAX36" s="113"/>
      <c r="NAY36" s="113"/>
      <c r="NAZ36" s="113"/>
      <c r="NBA36" s="113"/>
      <c r="NBB36" s="113"/>
      <c r="NBC36" s="113"/>
      <c r="NBD36" s="113"/>
      <c r="NBE36" s="113"/>
      <c r="NBF36" s="113"/>
      <c r="NBG36" s="113"/>
      <c r="NBH36" s="113"/>
      <c r="NBI36" s="113"/>
      <c r="NBJ36" s="113"/>
      <c r="NBK36" s="113"/>
      <c r="NBL36" s="113"/>
      <c r="NBM36" s="113"/>
      <c r="NBN36" s="113"/>
      <c r="NBO36" s="113"/>
      <c r="NBP36" s="113"/>
      <c r="NBQ36" s="113"/>
      <c r="NBR36" s="113"/>
      <c r="NBS36" s="113"/>
      <c r="NBT36" s="113"/>
      <c r="NBU36" s="113"/>
      <c r="NBV36" s="113"/>
      <c r="NBW36" s="113"/>
      <c r="NBX36" s="113"/>
      <c r="NBY36" s="113"/>
      <c r="NBZ36" s="113"/>
      <c r="NCA36" s="113"/>
      <c r="NCB36" s="113"/>
      <c r="NCC36" s="113"/>
      <c r="NCD36" s="113"/>
      <c r="NCE36" s="113"/>
      <c r="NCF36" s="113"/>
      <c r="NCG36" s="113"/>
      <c r="NCH36" s="113"/>
      <c r="NCI36" s="113"/>
      <c r="NCJ36" s="113"/>
      <c r="NCK36" s="113"/>
      <c r="NCL36" s="113"/>
      <c r="NCM36" s="113"/>
      <c r="NCN36" s="113"/>
      <c r="NCO36" s="113"/>
      <c r="NCP36" s="113"/>
      <c r="NCQ36" s="113"/>
      <c r="NCR36" s="113"/>
      <c r="NCS36" s="113"/>
      <c r="NCT36" s="113"/>
      <c r="NCU36" s="113"/>
      <c r="NCV36" s="113"/>
      <c r="NCW36" s="113"/>
      <c r="NCX36" s="113"/>
      <c r="NCY36" s="113"/>
      <c r="NCZ36" s="113"/>
      <c r="NDA36" s="113"/>
      <c r="NDB36" s="113"/>
      <c r="NDC36" s="113"/>
      <c r="NDD36" s="113"/>
      <c r="NDE36" s="113"/>
      <c r="NDF36" s="113"/>
      <c r="NDG36" s="113"/>
      <c r="NDH36" s="113"/>
      <c r="NDI36" s="113"/>
      <c r="NDJ36" s="113"/>
      <c r="NDK36" s="113"/>
      <c r="NDL36" s="113"/>
      <c r="NDM36" s="113"/>
      <c r="NDN36" s="113"/>
      <c r="NDO36" s="113"/>
      <c r="NDP36" s="113"/>
      <c r="NDQ36" s="113"/>
      <c r="NDR36" s="113"/>
      <c r="NDS36" s="113"/>
      <c r="NDT36" s="113"/>
      <c r="NDU36" s="113"/>
      <c r="NDV36" s="113"/>
      <c r="NDW36" s="113"/>
      <c r="NDX36" s="113"/>
      <c r="NDY36" s="113"/>
      <c r="NDZ36" s="113"/>
      <c r="NEA36" s="113"/>
      <c r="NEB36" s="113"/>
      <c r="NEC36" s="113"/>
      <c r="NED36" s="113"/>
      <c r="NEE36" s="113"/>
      <c r="NEF36" s="113"/>
      <c r="NEG36" s="113"/>
      <c r="NEH36" s="113"/>
      <c r="NEI36" s="113"/>
      <c r="NEJ36" s="113"/>
      <c r="NEK36" s="113"/>
      <c r="NEL36" s="113"/>
      <c r="NEM36" s="113"/>
      <c r="NEN36" s="113"/>
      <c r="NEO36" s="113"/>
      <c r="NEP36" s="113"/>
      <c r="NEQ36" s="113"/>
      <c r="NER36" s="113"/>
      <c r="NES36" s="113"/>
      <c r="NET36" s="113"/>
      <c r="NEU36" s="113"/>
      <c r="NEV36" s="113"/>
      <c r="NEW36" s="113"/>
      <c r="NEX36" s="113"/>
      <c r="NEY36" s="113"/>
      <c r="NEZ36" s="113"/>
      <c r="NFA36" s="113"/>
      <c r="NFB36" s="113"/>
      <c r="NFC36" s="113"/>
      <c r="NFD36" s="113"/>
      <c r="NFE36" s="113"/>
      <c r="NFF36" s="113"/>
      <c r="NFG36" s="113"/>
      <c r="NFH36" s="113"/>
      <c r="NFI36" s="113"/>
      <c r="NFJ36" s="113"/>
      <c r="NFK36" s="113"/>
      <c r="NFL36" s="113"/>
      <c r="NFM36" s="113"/>
      <c r="NFN36" s="113"/>
      <c r="NFO36" s="113"/>
      <c r="NFP36" s="113"/>
      <c r="NFQ36" s="113"/>
      <c r="NFR36" s="113"/>
      <c r="NFS36" s="113"/>
      <c r="NFT36" s="113"/>
      <c r="NFU36" s="113"/>
      <c r="NFV36" s="113"/>
      <c r="NFW36" s="113"/>
      <c r="NFX36" s="113"/>
      <c r="NFY36" s="113"/>
      <c r="NFZ36" s="113"/>
      <c r="NGA36" s="113"/>
      <c r="NGB36" s="113"/>
      <c r="NGC36" s="113"/>
      <c r="NGD36" s="113"/>
      <c r="NGE36" s="113"/>
      <c r="NGF36" s="113"/>
      <c r="NGG36" s="113"/>
      <c r="NGH36" s="113"/>
      <c r="NGI36" s="113"/>
      <c r="NGJ36" s="113"/>
      <c r="NGK36" s="113"/>
      <c r="NGL36" s="113"/>
      <c r="NGM36" s="113"/>
      <c r="NGN36" s="113"/>
      <c r="NGO36" s="113"/>
      <c r="NGP36" s="113"/>
      <c r="NGQ36" s="113"/>
      <c r="NGR36" s="113"/>
      <c r="NGS36" s="113"/>
      <c r="NGT36" s="113"/>
      <c r="NGU36" s="113"/>
      <c r="NGV36" s="113"/>
      <c r="NGW36" s="113"/>
      <c r="NGX36" s="113"/>
      <c r="NGY36" s="113"/>
      <c r="NGZ36" s="113"/>
      <c r="NHA36" s="113"/>
      <c r="NHB36" s="113"/>
      <c r="NHC36" s="113"/>
      <c r="NHD36" s="113"/>
      <c r="NHE36" s="113"/>
      <c r="NHF36" s="113"/>
      <c r="NHG36" s="113"/>
      <c r="NHH36" s="113"/>
      <c r="NHI36" s="113"/>
      <c r="NHJ36" s="113"/>
      <c r="NHK36" s="113"/>
      <c r="NHL36" s="113"/>
      <c r="NHM36" s="113"/>
      <c r="NHN36" s="113"/>
      <c r="NHO36" s="113"/>
      <c r="NHP36" s="113"/>
      <c r="NHQ36" s="113"/>
      <c r="NHR36" s="113"/>
      <c r="NHS36" s="113"/>
      <c r="NHT36" s="113"/>
      <c r="NHU36" s="113"/>
      <c r="NHV36" s="113"/>
      <c r="NHW36" s="113"/>
      <c r="NHX36" s="113"/>
      <c r="NHY36" s="113"/>
      <c r="NHZ36" s="113"/>
      <c r="NIA36" s="113"/>
      <c r="NIB36" s="113"/>
      <c r="NIC36" s="113"/>
      <c r="NID36" s="113"/>
      <c r="NIE36" s="113"/>
      <c r="NIF36" s="113"/>
      <c r="NIG36" s="113"/>
      <c r="NIH36" s="113"/>
      <c r="NII36" s="113"/>
      <c r="NIJ36" s="113"/>
      <c r="NIK36" s="113"/>
      <c r="NIL36" s="113"/>
      <c r="NIM36" s="113"/>
      <c r="NIN36" s="113"/>
      <c r="NIO36" s="113"/>
      <c r="NIP36" s="113"/>
      <c r="NIQ36" s="113"/>
      <c r="NIR36" s="113"/>
      <c r="NIS36" s="113"/>
      <c r="NIT36" s="113"/>
      <c r="NIU36" s="113"/>
      <c r="NIV36" s="113"/>
      <c r="NIW36" s="113"/>
      <c r="NIX36" s="113"/>
      <c r="NIY36" s="113"/>
      <c r="NIZ36" s="113"/>
      <c r="NJA36" s="113"/>
      <c r="NJB36" s="113"/>
      <c r="NJC36" s="113"/>
      <c r="NJD36" s="113"/>
      <c r="NJE36" s="113"/>
      <c r="NJF36" s="113"/>
      <c r="NJG36" s="113"/>
      <c r="NJH36" s="113"/>
      <c r="NJI36" s="113"/>
      <c r="NJJ36" s="113"/>
      <c r="NJK36" s="113"/>
      <c r="NJL36" s="113"/>
      <c r="NJM36" s="113"/>
      <c r="NJN36" s="113"/>
      <c r="NJO36" s="113"/>
      <c r="NJP36" s="113"/>
      <c r="NJQ36" s="113"/>
      <c r="NJR36" s="113"/>
      <c r="NJS36" s="113"/>
      <c r="NJT36" s="113"/>
      <c r="NJU36" s="113"/>
      <c r="NJV36" s="113"/>
      <c r="NJW36" s="113"/>
      <c r="NJX36" s="113"/>
      <c r="NJY36" s="113"/>
      <c r="NJZ36" s="113"/>
      <c r="NKA36" s="113"/>
      <c r="NKB36" s="113"/>
      <c r="NKC36" s="113"/>
      <c r="NKD36" s="113"/>
      <c r="NKE36" s="113"/>
      <c r="NKF36" s="113"/>
      <c r="NKG36" s="113"/>
      <c r="NKH36" s="113"/>
      <c r="NKI36" s="113"/>
      <c r="NKJ36" s="113"/>
      <c r="NKK36" s="113"/>
      <c r="NKL36" s="113"/>
      <c r="NKM36" s="113"/>
      <c r="NKN36" s="113"/>
      <c r="NKO36" s="113"/>
      <c r="NKP36" s="113"/>
      <c r="NKQ36" s="113"/>
      <c r="NKR36" s="113"/>
      <c r="NKS36" s="113"/>
      <c r="NKT36" s="113"/>
      <c r="NKU36" s="113"/>
      <c r="NKV36" s="113"/>
      <c r="NKW36" s="113"/>
      <c r="NKX36" s="113"/>
      <c r="NKY36" s="113"/>
      <c r="NKZ36" s="113"/>
      <c r="NLA36" s="113"/>
      <c r="NLB36" s="113"/>
      <c r="NLC36" s="113"/>
      <c r="NLD36" s="113"/>
      <c r="NLE36" s="113"/>
      <c r="NLF36" s="113"/>
      <c r="NLG36" s="113"/>
      <c r="NLH36" s="113"/>
      <c r="NLI36" s="113"/>
      <c r="NLJ36" s="113"/>
      <c r="NLK36" s="113"/>
      <c r="NLL36" s="113"/>
      <c r="NLM36" s="113"/>
      <c r="NLN36" s="113"/>
      <c r="NLO36" s="113"/>
      <c r="NLP36" s="113"/>
      <c r="NLQ36" s="113"/>
      <c r="NLR36" s="113"/>
      <c r="NLS36" s="113"/>
      <c r="NLT36" s="113"/>
      <c r="NLU36" s="113"/>
      <c r="NLV36" s="113"/>
      <c r="NLW36" s="113"/>
      <c r="NLX36" s="113"/>
      <c r="NLY36" s="113"/>
      <c r="NLZ36" s="113"/>
      <c r="NMA36" s="113"/>
      <c r="NMB36" s="113"/>
      <c r="NMC36" s="113"/>
      <c r="NMD36" s="113"/>
      <c r="NME36" s="113"/>
      <c r="NMF36" s="113"/>
      <c r="NMG36" s="113"/>
      <c r="NMH36" s="113"/>
      <c r="NMI36" s="113"/>
      <c r="NMJ36" s="113"/>
      <c r="NMK36" s="113"/>
      <c r="NML36" s="113"/>
      <c r="NMM36" s="113"/>
      <c r="NMN36" s="113"/>
      <c r="NMO36" s="113"/>
      <c r="NMP36" s="113"/>
      <c r="NMQ36" s="113"/>
      <c r="NMR36" s="113"/>
      <c r="NMS36" s="113"/>
      <c r="NMT36" s="113"/>
      <c r="NMU36" s="113"/>
      <c r="NMV36" s="113"/>
      <c r="NMW36" s="113"/>
      <c r="NMX36" s="113"/>
      <c r="NMY36" s="113"/>
      <c r="NMZ36" s="113"/>
      <c r="NNA36" s="113"/>
      <c r="NNB36" s="113"/>
      <c r="NNC36" s="113"/>
      <c r="NND36" s="113"/>
      <c r="NNE36" s="113"/>
      <c r="NNF36" s="113"/>
      <c r="NNG36" s="113"/>
      <c r="NNH36" s="113"/>
      <c r="NNI36" s="113"/>
      <c r="NNJ36" s="113"/>
      <c r="NNK36" s="113"/>
      <c r="NNL36" s="113"/>
      <c r="NNM36" s="113"/>
      <c r="NNN36" s="113"/>
      <c r="NNO36" s="113"/>
      <c r="NNP36" s="113"/>
      <c r="NNQ36" s="113"/>
      <c r="NNR36" s="113"/>
      <c r="NNS36" s="113"/>
      <c r="NNT36" s="113"/>
      <c r="NNU36" s="113"/>
      <c r="NNV36" s="113"/>
      <c r="NNW36" s="113"/>
      <c r="NNX36" s="113"/>
      <c r="NNY36" s="113"/>
      <c r="NNZ36" s="113"/>
      <c r="NOA36" s="113"/>
      <c r="NOB36" s="113"/>
      <c r="NOC36" s="113"/>
      <c r="NOD36" s="113"/>
      <c r="NOE36" s="113"/>
      <c r="NOF36" s="113"/>
      <c r="NOG36" s="113"/>
      <c r="NOH36" s="113"/>
      <c r="NOI36" s="113"/>
      <c r="NOJ36" s="113"/>
      <c r="NOK36" s="113"/>
      <c r="NOL36" s="113"/>
      <c r="NOM36" s="113"/>
      <c r="NON36" s="113"/>
      <c r="NOO36" s="113"/>
      <c r="NOP36" s="113"/>
      <c r="NOQ36" s="113"/>
      <c r="NOR36" s="113"/>
      <c r="NOS36" s="113"/>
      <c r="NOT36" s="113"/>
      <c r="NOU36" s="113"/>
      <c r="NOV36" s="113"/>
      <c r="NOW36" s="113"/>
      <c r="NOX36" s="113"/>
      <c r="NOY36" s="113"/>
      <c r="NOZ36" s="113"/>
      <c r="NPA36" s="113"/>
      <c r="NPB36" s="113"/>
      <c r="NPC36" s="113"/>
      <c r="NPD36" s="113"/>
      <c r="NPE36" s="113"/>
      <c r="NPF36" s="113"/>
      <c r="NPG36" s="113"/>
      <c r="NPH36" s="113"/>
      <c r="NPI36" s="113"/>
      <c r="NPJ36" s="113"/>
      <c r="NPK36" s="113"/>
      <c r="NPL36" s="113"/>
      <c r="NPM36" s="113"/>
      <c r="NPN36" s="113"/>
      <c r="NPO36" s="113"/>
      <c r="NPP36" s="113"/>
      <c r="NPQ36" s="113"/>
      <c r="NPR36" s="113"/>
      <c r="NPS36" s="113"/>
      <c r="NPT36" s="113"/>
      <c r="NPU36" s="113"/>
      <c r="NPV36" s="113"/>
      <c r="NPW36" s="113"/>
      <c r="NPX36" s="113"/>
      <c r="NPY36" s="113"/>
      <c r="NPZ36" s="113"/>
      <c r="NQA36" s="113"/>
      <c r="NQB36" s="113"/>
      <c r="NQC36" s="113"/>
      <c r="NQD36" s="113"/>
      <c r="NQE36" s="113"/>
      <c r="NQF36" s="113"/>
      <c r="NQG36" s="113"/>
      <c r="NQH36" s="113"/>
      <c r="NQI36" s="113"/>
      <c r="NQJ36" s="113"/>
      <c r="NQK36" s="113"/>
      <c r="NQL36" s="113"/>
      <c r="NQM36" s="113"/>
      <c r="NQN36" s="113"/>
      <c r="NQO36" s="113"/>
      <c r="NQP36" s="113"/>
      <c r="NQQ36" s="113"/>
      <c r="NQR36" s="113"/>
      <c r="NQS36" s="113"/>
      <c r="NQT36" s="113"/>
      <c r="NQU36" s="113"/>
      <c r="NQV36" s="113"/>
      <c r="NQW36" s="113"/>
      <c r="NQX36" s="113"/>
      <c r="NQY36" s="113"/>
      <c r="NQZ36" s="113"/>
      <c r="NRA36" s="113"/>
      <c r="NRB36" s="113"/>
      <c r="NRC36" s="113"/>
      <c r="NRD36" s="113"/>
      <c r="NRE36" s="113"/>
      <c r="NRF36" s="113"/>
      <c r="NRG36" s="113"/>
      <c r="NRH36" s="113"/>
      <c r="NRI36" s="113"/>
      <c r="NRJ36" s="113"/>
      <c r="NRK36" s="113"/>
      <c r="NRL36" s="113"/>
      <c r="NRM36" s="113"/>
      <c r="NRN36" s="113"/>
      <c r="NRO36" s="113"/>
      <c r="NRP36" s="113"/>
      <c r="NRQ36" s="113"/>
      <c r="NRR36" s="113"/>
      <c r="NRS36" s="113"/>
      <c r="NRT36" s="113"/>
      <c r="NRU36" s="113"/>
      <c r="NRV36" s="113"/>
      <c r="NRW36" s="113"/>
      <c r="NRX36" s="113"/>
      <c r="NRY36" s="113"/>
      <c r="NRZ36" s="113"/>
      <c r="NSA36" s="113"/>
      <c r="NSB36" s="113"/>
      <c r="NSC36" s="113"/>
      <c r="NSD36" s="113"/>
      <c r="NSE36" s="113"/>
      <c r="NSF36" s="113"/>
      <c r="NSG36" s="113"/>
      <c r="NSH36" s="113"/>
      <c r="NSI36" s="113"/>
      <c r="NSJ36" s="113"/>
      <c r="NSK36" s="113"/>
      <c r="NSL36" s="113"/>
      <c r="NSM36" s="113"/>
      <c r="NSN36" s="113"/>
      <c r="NSO36" s="113"/>
      <c r="NSP36" s="113"/>
      <c r="NSQ36" s="113"/>
      <c r="NSR36" s="113"/>
      <c r="NSS36" s="113"/>
      <c r="NST36" s="113"/>
      <c r="NSU36" s="113"/>
      <c r="NSV36" s="113"/>
      <c r="NSW36" s="113"/>
      <c r="NSX36" s="113"/>
      <c r="NSY36" s="113"/>
      <c r="NSZ36" s="113"/>
      <c r="NTA36" s="113"/>
      <c r="NTB36" s="113"/>
      <c r="NTC36" s="113"/>
      <c r="NTD36" s="113"/>
      <c r="NTE36" s="113"/>
      <c r="NTF36" s="113"/>
      <c r="NTG36" s="113"/>
      <c r="NTH36" s="113"/>
      <c r="NTI36" s="113"/>
      <c r="NTJ36" s="113"/>
      <c r="NTK36" s="113"/>
      <c r="NTL36" s="113"/>
      <c r="NTM36" s="113"/>
      <c r="NTN36" s="113"/>
      <c r="NTO36" s="113"/>
      <c r="NTP36" s="113"/>
      <c r="NTQ36" s="113"/>
      <c r="NTR36" s="113"/>
      <c r="NTS36" s="113"/>
      <c r="NTT36" s="113"/>
      <c r="NTU36" s="113"/>
      <c r="NTV36" s="113"/>
      <c r="NTW36" s="113"/>
      <c r="NTX36" s="113"/>
      <c r="NTY36" s="113"/>
      <c r="NTZ36" s="113"/>
      <c r="NUA36" s="113"/>
      <c r="NUB36" s="113"/>
      <c r="NUC36" s="113"/>
      <c r="NUD36" s="113"/>
      <c r="NUE36" s="113"/>
      <c r="NUF36" s="113"/>
      <c r="NUG36" s="113"/>
      <c r="NUH36" s="113"/>
      <c r="NUI36" s="113"/>
      <c r="NUJ36" s="113"/>
      <c r="NUK36" s="113"/>
      <c r="NUL36" s="113"/>
      <c r="NUM36" s="113"/>
      <c r="NUN36" s="113"/>
      <c r="NUO36" s="113"/>
      <c r="NUP36" s="113"/>
      <c r="NUQ36" s="113"/>
      <c r="NUR36" s="113"/>
      <c r="NUS36" s="113"/>
      <c r="NUT36" s="113"/>
      <c r="NUU36" s="113"/>
      <c r="NUV36" s="113"/>
      <c r="NUW36" s="113"/>
      <c r="NUX36" s="113"/>
      <c r="NUY36" s="113"/>
      <c r="NUZ36" s="113"/>
      <c r="NVA36" s="113"/>
      <c r="NVB36" s="113"/>
      <c r="NVC36" s="113"/>
      <c r="NVD36" s="113"/>
      <c r="NVE36" s="113"/>
      <c r="NVF36" s="113"/>
      <c r="NVG36" s="113"/>
      <c r="NVH36" s="113"/>
      <c r="NVI36" s="113"/>
      <c r="NVJ36" s="113"/>
      <c r="NVK36" s="113"/>
      <c r="NVL36" s="113"/>
      <c r="NVM36" s="113"/>
      <c r="NVN36" s="113"/>
      <c r="NVO36" s="113"/>
      <c r="NVP36" s="113"/>
      <c r="NVQ36" s="113"/>
      <c r="NVR36" s="113"/>
      <c r="NVS36" s="113"/>
      <c r="NVT36" s="113"/>
      <c r="NVU36" s="113"/>
      <c r="NVV36" s="113"/>
      <c r="NVW36" s="113"/>
      <c r="NVX36" s="113"/>
      <c r="NVY36" s="113"/>
      <c r="NVZ36" s="113"/>
      <c r="NWA36" s="113"/>
      <c r="NWB36" s="113"/>
      <c r="NWC36" s="113"/>
      <c r="NWD36" s="113"/>
      <c r="NWE36" s="113"/>
      <c r="NWF36" s="113"/>
      <c r="NWG36" s="113"/>
      <c r="NWH36" s="113"/>
      <c r="NWI36" s="113"/>
      <c r="NWJ36" s="113"/>
      <c r="NWK36" s="113"/>
      <c r="NWL36" s="113"/>
      <c r="NWM36" s="113"/>
      <c r="NWN36" s="113"/>
      <c r="NWO36" s="113"/>
      <c r="NWP36" s="113"/>
      <c r="NWQ36" s="113"/>
      <c r="NWR36" s="113"/>
      <c r="NWS36" s="113"/>
      <c r="NWT36" s="113"/>
      <c r="NWU36" s="113"/>
      <c r="NWV36" s="113"/>
      <c r="NWW36" s="113"/>
      <c r="NWX36" s="113"/>
      <c r="NWY36" s="113"/>
      <c r="NWZ36" s="113"/>
      <c r="NXA36" s="113"/>
      <c r="NXB36" s="113"/>
      <c r="NXC36" s="113"/>
      <c r="NXD36" s="113"/>
      <c r="NXE36" s="113"/>
      <c r="NXF36" s="113"/>
      <c r="NXG36" s="113"/>
      <c r="NXH36" s="113"/>
      <c r="NXI36" s="113"/>
      <c r="NXJ36" s="113"/>
      <c r="NXK36" s="113"/>
      <c r="NXL36" s="113"/>
      <c r="NXM36" s="113"/>
      <c r="NXN36" s="113"/>
      <c r="NXO36" s="113"/>
      <c r="NXP36" s="113"/>
      <c r="NXQ36" s="113"/>
      <c r="NXR36" s="113"/>
      <c r="NXS36" s="113"/>
      <c r="NXT36" s="113"/>
      <c r="NXU36" s="113"/>
      <c r="NXV36" s="113"/>
      <c r="NXW36" s="113"/>
      <c r="NXX36" s="113"/>
      <c r="NXY36" s="113"/>
      <c r="NXZ36" s="113"/>
      <c r="NYA36" s="113"/>
      <c r="NYB36" s="113"/>
      <c r="NYC36" s="113"/>
      <c r="NYD36" s="113"/>
      <c r="NYE36" s="113"/>
      <c r="NYF36" s="113"/>
      <c r="NYG36" s="113"/>
      <c r="NYH36" s="113"/>
      <c r="NYI36" s="113"/>
      <c r="NYJ36" s="113"/>
      <c r="NYK36" s="113"/>
      <c r="NYL36" s="113"/>
      <c r="NYM36" s="113"/>
      <c r="NYN36" s="113"/>
      <c r="NYO36" s="113"/>
      <c r="NYP36" s="113"/>
      <c r="NYQ36" s="113"/>
      <c r="NYR36" s="113"/>
      <c r="NYS36" s="113"/>
      <c r="NYT36" s="113"/>
      <c r="NYU36" s="113"/>
      <c r="NYV36" s="113"/>
      <c r="NYW36" s="113"/>
      <c r="NYX36" s="113"/>
      <c r="NYY36" s="113"/>
      <c r="NYZ36" s="113"/>
      <c r="NZA36" s="113"/>
      <c r="NZB36" s="113"/>
      <c r="NZC36" s="113"/>
      <c r="NZD36" s="113"/>
      <c r="NZE36" s="113"/>
      <c r="NZF36" s="113"/>
      <c r="NZG36" s="113"/>
      <c r="NZH36" s="113"/>
      <c r="NZI36" s="113"/>
      <c r="NZJ36" s="113"/>
      <c r="NZK36" s="113"/>
      <c r="NZL36" s="113"/>
      <c r="NZM36" s="113"/>
      <c r="NZN36" s="113"/>
      <c r="NZO36" s="113"/>
      <c r="NZP36" s="113"/>
      <c r="NZQ36" s="113"/>
      <c r="NZR36" s="113"/>
      <c r="NZS36" s="113"/>
      <c r="NZT36" s="113"/>
      <c r="NZU36" s="113"/>
      <c r="NZV36" s="113"/>
      <c r="NZW36" s="113"/>
      <c r="NZX36" s="113"/>
      <c r="NZY36" s="113"/>
      <c r="NZZ36" s="113"/>
      <c r="OAA36" s="113"/>
      <c r="OAB36" s="113"/>
      <c r="OAC36" s="113"/>
      <c r="OAD36" s="113"/>
      <c r="OAE36" s="113"/>
      <c r="OAF36" s="113"/>
      <c r="OAG36" s="113"/>
      <c r="OAH36" s="113"/>
      <c r="OAI36" s="113"/>
      <c r="OAJ36" s="113"/>
      <c r="OAK36" s="113"/>
      <c r="OAL36" s="113"/>
      <c r="OAM36" s="113"/>
      <c r="OAN36" s="113"/>
      <c r="OAO36" s="113"/>
      <c r="OAP36" s="113"/>
      <c r="OAQ36" s="113"/>
      <c r="OAR36" s="113"/>
      <c r="OAS36" s="113"/>
      <c r="OAT36" s="113"/>
      <c r="OAU36" s="113"/>
      <c r="OAV36" s="113"/>
      <c r="OAW36" s="113"/>
      <c r="OAX36" s="113"/>
      <c r="OAY36" s="113"/>
      <c r="OAZ36" s="113"/>
      <c r="OBA36" s="113"/>
      <c r="OBB36" s="113"/>
      <c r="OBC36" s="113"/>
      <c r="OBD36" s="113"/>
      <c r="OBE36" s="113"/>
      <c r="OBF36" s="113"/>
      <c r="OBG36" s="113"/>
      <c r="OBH36" s="113"/>
      <c r="OBI36" s="113"/>
      <c r="OBJ36" s="113"/>
      <c r="OBK36" s="113"/>
      <c r="OBL36" s="113"/>
      <c r="OBM36" s="113"/>
      <c r="OBN36" s="113"/>
      <c r="OBO36" s="113"/>
      <c r="OBP36" s="113"/>
      <c r="OBQ36" s="113"/>
      <c r="OBR36" s="113"/>
      <c r="OBS36" s="113"/>
      <c r="OBT36" s="113"/>
      <c r="OBU36" s="113"/>
      <c r="OBV36" s="113"/>
      <c r="OBW36" s="113"/>
      <c r="OBX36" s="113"/>
      <c r="OBY36" s="113"/>
      <c r="OBZ36" s="113"/>
      <c r="OCA36" s="113"/>
      <c r="OCB36" s="113"/>
      <c r="OCC36" s="113"/>
      <c r="OCD36" s="113"/>
      <c r="OCE36" s="113"/>
      <c r="OCF36" s="113"/>
      <c r="OCG36" s="113"/>
      <c r="OCH36" s="113"/>
      <c r="OCI36" s="113"/>
      <c r="OCJ36" s="113"/>
      <c r="OCK36" s="113"/>
      <c r="OCL36" s="113"/>
      <c r="OCM36" s="113"/>
      <c r="OCN36" s="113"/>
      <c r="OCO36" s="113"/>
      <c r="OCP36" s="113"/>
      <c r="OCQ36" s="113"/>
      <c r="OCR36" s="113"/>
      <c r="OCS36" s="113"/>
      <c r="OCT36" s="113"/>
      <c r="OCU36" s="113"/>
      <c r="OCV36" s="113"/>
      <c r="OCW36" s="113"/>
      <c r="OCX36" s="113"/>
      <c r="OCY36" s="113"/>
      <c r="OCZ36" s="113"/>
      <c r="ODA36" s="113"/>
      <c r="ODB36" s="113"/>
      <c r="ODC36" s="113"/>
      <c r="ODD36" s="113"/>
      <c r="ODE36" s="113"/>
      <c r="ODF36" s="113"/>
      <c r="ODG36" s="113"/>
      <c r="ODH36" s="113"/>
      <c r="ODI36" s="113"/>
      <c r="ODJ36" s="113"/>
      <c r="ODK36" s="113"/>
      <c r="ODL36" s="113"/>
      <c r="ODM36" s="113"/>
      <c r="ODN36" s="113"/>
      <c r="ODO36" s="113"/>
      <c r="ODP36" s="113"/>
      <c r="ODQ36" s="113"/>
      <c r="ODR36" s="113"/>
      <c r="ODS36" s="113"/>
      <c r="ODT36" s="113"/>
      <c r="ODU36" s="113"/>
      <c r="ODV36" s="113"/>
      <c r="ODW36" s="113"/>
      <c r="ODX36" s="113"/>
      <c r="ODY36" s="113"/>
      <c r="ODZ36" s="113"/>
      <c r="OEA36" s="113"/>
      <c r="OEB36" s="113"/>
      <c r="OEC36" s="113"/>
      <c r="OED36" s="113"/>
      <c r="OEE36" s="113"/>
      <c r="OEF36" s="113"/>
      <c r="OEG36" s="113"/>
      <c r="OEH36" s="113"/>
      <c r="OEI36" s="113"/>
      <c r="OEJ36" s="113"/>
      <c r="OEK36" s="113"/>
      <c r="OEL36" s="113"/>
      <c r="OEM36" s="113"/>
      <c r="OEN36" s="113"/>
      <c r="OEO36" s="113"/>
      <c r="OEP36" s="113"/>
      <c r="OEQ36" s="113"/>
      <c r="OER36" s="113"/>
      <c r="OES36" s="113"/>
      <c r="OET36" s="113"/>
      <c r="OEU36" s="113"/>
      <c r="OEV36" s="113"/>
      <c r="OEW36" s="113"/>
      <c r="OEX36" s="113"/>
      <c r="OEY36" s="113"/>
      <c r="OEZ36" s="113"/>
      <c r="OFA36" s="113"/>
      <c r="OFB36" s="113"/>
      <c r="OFC36" s="113"/>
      <c r="OFD36" s="113"/>
      <c r="OFE36" s="113"/>
      <c r="OFF36" s="113"/>
      <c r="OFG36" s="113"/>
      <c r="OFH36" s="113"/>
      <c r="OFI36" s="113"/>
      <c r="OFJ36" s="113"/>
      <c r="OFK36" s="113"/>
      <c r="OFL36" s="113"/>
      <c r="OFM36" s="113"/>
      <c r="OFN36" s="113"/>
      <c r="OFO36" s="113"/>
      <c r="OFP36" s="113"/>
      <c r="OFQ36" s="113"/>
      <c r="OFR36" s="113"/>
      <c r="OFS36" s="113"/>
      <c r="OFT36" s="113"/>
      <c r="OFU36" s="113"/>
      <c r="OFV36" s="113"/>
      <c r="OFW36" s="113"/>
      <c r="OFX36" s="113"/>
      <c r="OFY36" s="113"/>
      <c r="OFZ36" s="113"/>
      <c r="OGA36" s="113"/>
      <c r="OGB36" s="113"/>
      <c r="OGC36" s="113"/>
      <c r="OGD36" s="113"/>
      <c r="OGE36" s="113"/>
      <c r="OGF36" s="113"/>
      <c r="OGG36" s="113"/>
      <c r="OGH36" s="113"/>
      <c r="OGI36" s="113"/>
      <c r="OGJ36" s="113"/>
      <c r="OGK36" s="113"/>
      <c r="OGL36" s="113"/>
      <c r="OGM36" s="113"/>
      <c r="OGN36" s="113"/>
      <c r="OGO36" s="113"/>
      <c r="OGP36" s="113"/>
      <c r="OGQ36" s="113"/>
      <c r="OGR36" s="113"/>
      <c r="OGS36" s="113"/>
      <c r="OGT36" s="113"/>
      <c r="OGU36" s="113"/>
      <c r="OGV36" s="113"/>
      <c r="OGW36" s="113"/>
      <c r="OGX36" s="113"/>
      <c r="OGY36" s="113"/>
      <c r="OGZ36" s="113"/>
      <c r="OHA36" s="113"/>
      <c r="OHB36" s="113"/>
      <c r="OHC36" s="113"/>
      <c r="OHD36" s="113"/>
      <c r="OHE36" s="113"/>
      <c r="OHF36" s="113"/>
      <c r="OHG36" s="113"/>
      <c r="OHH36" s="113"/>
      <c r="OHI36" s="113"/>
      <c r="OHJ36" s="113"/>
      <c r="OHK36" s="113"/>
      <c r="OHL36" s="113"/>
      <c r="OHM36" s="113"/>
      <c r="OHN36" s="113"/>
      <c r="OHO36" s="113"/>
      <c r="OHP36" s="113"/>
      <c r="OHQ36" s="113"/>
      <c r="OHR36" s="113"/>
      <c r="OHS36" s="113"/>
      <c r="OHT36" s="113"/>
      <c r="OHU36" s="113"/>
      <c r="OHV36" s="113"/>
      <c r="OHW36" s="113"/>
      <c r="OHX36" s="113"/>
      <c r="OHY36" s="113"/>
      <c r="OHZ36" s="113"/>
      <c r="OIA36" s="113"/>
      <c r="OIB36" s="113"/>
      <c r="OIC36" s="113"/>
      <c r="OID36" s="113"/>
      <c r="OIE36" s="113"/>
      <c r="OIF36" s="113"/>
      <c r="OIG36" s="113"/>
      <c r="OIH36" s="113"/>
      <c r="OII36" s="113"/>
      <c r="OIJ36" s="113"/>
      <c r="OIK36" s="113"/>
      <c r="OIL36" s="113"/>
      <c r="OIM36" s="113"/>
      <c r="OIN36" s="113"/>
      <c r="OIO36" s="113"/>
      <c r="OIP36" s="113"/>
      <c r="OIQ36" s="113"/>
      <c r="OIR36" s="113"/>
      <c r="OIS36" s="113"/>
      <c r="OIT36" s="113"/>
      <c r="OIU36" s="113"/>
      <c r="OIV36" s="113"/>
      <c r="OIW36" s="113"/>
      <c r="OIX36" s="113"/>
      <c r="OIY36" s="113"/>
      <c r="OIZ36" s="113"/>
      <c r="OJA36" s="113"/>
      <c r="OJB36" s="113"/>
      <c r="OJC36" s="113"/>
      <c r="OJD36" s="113"/>
      <c r="OJE36" s="113"/>
      <c r="OJF36" s="113"/>
      <c r="OJG36" s="113"/>
      <c r="OJH36" s="113"/>
      <c r="OJI36" s="113"/>
      <c r="OJJ36" s="113"/>
      <c r="OJK36" s="113"/>
      <c r="OJL36" s="113"/>
      <c r="OJM36" s="113"/>
      <c r="OJN36" s="113"/>
      <c r="OJO36" s="113"/>
      <c r="OJP36" s="113"/>
      <c r="OJQ36" s="113"/>
      <c r="OJR36" s="113"/>
      <c r="OJS36" s="113"/>
      <c r="OJT36" s="113"/>
      <c r="OJU36" s="113"/>
      <c r="OJV36" s="113"/>
      <c r="OJW36" s="113"/>
      <c r="OJX36" s="113"/>
      <c r="OJY36" s="113"/>
      <c r="OJZ36" s="113"/>
      <c r="OKA36" s="113"/>
      <c r="OKB36" s="113"/>
      <c r="OKC36" s="113"/>
      <c r="OKD36" s="113"/>
      <c r="OKE36" s="113"/>
      <c r="OKF36" s="113"/>
      <c r="OKG36" s="113"/>
      <c r="OKH36" s="113"/>
      <c r="OKI36" s="113"/>
      <c r="OKJ36" s="113"/>
      <c r="OKK36" s="113"/>
      <c r="OKL36" s="113"/>
      <c r="OKM36" s="113"/>
      <c r="OKN36" s="113"/>
      <c r="OKO36" s="113"/>
      <c r="OKP36" s="113"/>
      <c r="OKQ36" s="113"/>
      <c r="OKR36" s="113"/>
      <c r="OKS36" s="113"/>
      <c r="OKT36" s="113"/>
      <c r="OKU36" s="113"/>
      <c r="OKV36" s="113"/>
      <c r="OKW36" s="113"/>
      <c r="OKX36" s="113"/>
      <c r="OKY36" s="113"/>
      <c r="OKZ36" s="113"/>
      <c r="OLA36" s="113"/>
      <c r="OLB36" s="113"/>
      <c r="OLC36" s="113"/>
      <c r="OLD36" s="113"/>
      <c r="OLE36" s="113"/>
      <c r="OLF36" s="113"/>
      <c r="OLG36" s="113"/>
      <c r="OLH36" s="113"/>
      <c r="OLI36" s="113"/>
      <c r="OLJ36" s="113"/>
      <c r="OLK36" s="113"/>
      <c r="OLL36" s="113"/>
      <c r="OLM36" s="113"/>
      <c r="OLN36" s="113"/>
      <c r="OLO36" s="113"/>
      <c r="OLP36" s="113"/>
      <c r="OLQ36" s="113"/>
      <c r="OLR36" s="113"/>
      <c r="OLS36" s="113"/>
      <c r="OLT36" s="113"/>
      <c r="OLU36" s="113"/>
      <c r="OLV36" s="113"/>
      <c r="OLW36" s="113"/>
      <c r="OLX36" s="113"/>
      <c r="OLY36" s="113"/>
      <c r="OLZ36" s="113"/>
      <c r="OMA36" s="113"/>
      <c r="OMB36" s="113"/>
      <c r="OMC36" s="113"/>
      <c r="OMD36" s="113"/>
      <c r="OME36" s="113"/>
      <c r="OMF36" s="113"/>
      <c r="OMG36" s="113"/>
      <c r="OMH36" s="113"/>
      <c r="OMI36" s="113"/>
      <c r="OMJ36" s="113"/>
      <c r="OMK36" s="113"/>
      <c r="OML36" s="113"/>
      <c r="OMM36" s="113"/>
      <c r="OMN36" s="113"/>
      <c r="OMO36" s="113"/>
      <c r="OMP36" s="113"/>
      <c r="OMQ36" s="113"/>
      <c r="OMR36" s="113"/>
      <c r="OMS36" s="113"/>
      <c r="OMT36" s="113"/>
      <c r="OMU36" s="113"/>
      <c r="OMV36" s="113"/>
      <c r="OMW36" s="113"/>
      <c r="OMX36" s="113"/>
      <c r="OMY36" s="113"/>
      <c r="OMZ36" s="113"/>
      <c r="ONA36" s="113"/>
      <c r="ONB36" s="113"/>
      <c r="ONC36" s="113"/>
      <c r="OND36" s="113"/>
      <c r="ONE36" s="113"/>
      <c r="ONF36" s="113"/>
      <c r="ONG36" s="113"/>
      <c r="ONH36" s="113"/>
      <c r="ONI36" s="113"/>
      <c r="ONJ36" s="113"/>
      <c r="ONK36" s="113"/>
      <c r="ONL36" s="113"/>
      <c r="ONM36" s="113"/>
      <c r="ONN36" s="113"/>
      <c r="ONO36" s="113"/>
      <c r="ONP36" s="113"/>
      <c r="ONQ36" s="113"/>
      <c r="ONR36" s="113"/>
      <c r="ONS36" s="113"/>
      <c r="ONT36" s="113"/>
      <c r="ONU36" s="113"/>
      <c r="ONV36" s="113"/>
      <c r="ONW36" s="113"/>
      <c r="ONX36" s="113"/>
      <c r="ONY36" s="113"/>
      <c r="ONZ36" s="113"/>
      <c r="OOA36" s="113"/>
      <c r="OOB36" s="113"/>
      <c r="OOC36" s="113"/>
      <c r="OOD36" s="113"/>
      <c r="OOE36" s="113"/>
      <c r="OOF36" s="113"/>
      <c r="OOG36" s="113"/>
      <c r="OOH36" s="113"/>
      <c r="OOI36" s="113"/>
      <c r="OOJ36" s="113"/>
      <c r="OOK36" s="113"/>
      <c r="OOL36" s="113"/>
      <c r="OOM36" s="113"/>
      <c r="OON36" s="113"/>
      <c r="OOO36" s="113"/>
      <c r="OOP36" s="113"/>
      <c r="OOQ36" s="113"/>
      <c r="OOR36" s="113"/>
      <c r="OOS36" s="113"/>
      <c r="OOT36" s="113"/>
      <c r="OOU36" s="113"/>
      <c r="OOV36" s="113"/>
      <c r="OOW36" s="113"/>
      <c r="OOX36" s="113"/>
      <c r="OOY36" s="113"/>
      <c r="OOZ36" s="113"/>
      <c r="OPA36" s="113"/>
      <c r="OPB36" s="113"/>
      <c r="OPC36" s="113"/>
      <c r="OPD36" s="113"/>
      <c r="OPE36" s="113"/>
      <c r="OPF36" s="113"/>
      <c r="OPG36" s="113"/>
      <c r="OPH36" s="113"/>
      <c r="OPI36" s="113"/>
      <c r="OPJ36" s="113"/>
      <c r="OPK36" s="113"/>
      <c r="OPL36" s="113"/>
      <c r="OPM36" s="113"/>
      <c r="OPN36" s="113"/>
      <c r="OPO36" s="113"/>
      <c r="OPP36" s="113"/>
      <c r="OPQ36" s="113"/>
      <c r="OPR36" s="113"/>
      <c r="OPS36" s="113"/>
      <c r="OPT36" s="113"/>
      <c r="OPU36" s="113"/>
      <c r="OPV36" s="113"/>
      <c r="OPW36" s="113"/>
      <c r="OPX36" s="113"/>
      <c r="OPY36" s="113"/>
      <c r="OPZ36" s="113"/>
      <c r="OQA36" s="113"/>
      <c r="OQB36" s="113"/>
      <c r="OQC36" s="113"/>
      <c r="OQD36" s="113"/>
      <c r="OQE36" s="113"/>
      <c r="OQF36" s="113"/>
      <c r="OQG36" s="113"/>
      <c r="OQH36" s="113"/>
      <c r="OQI36" s="113"/>
      <c r="OQJ36" s="113"/>
      <c r="OQK36" s="113"/>
      <c r="OQL36" s="113"/>
      <c r="OQM36" s="113"/>
      <c r="OQN36" s="113"/>
      <c r="OQO36" s="113"/>
      <c r="OQP36" s="113"/>
      <c r="OQQ36" s="113"/>
      <c r="OQR36" s="113"/>
      <c r="OQS36" s="113"/>
      <c r="OQT36" s="113"/>
      <c r="OQU36" s="113"/>
      <c r="OQV36" s="113"/>
      <c r="OQW36" s="113"/>
      <c r="OQX36" s="113"/>
      <c r="OQY36" s="113"/>
      <c r="OQZ36" s="113"/>
      <c r="ORA36" s="113"/>
      <c r="ORB36" s="113"/>
      <c r="ORC36" s="113"/>
      <c r="ORD36" s="113"/>
      <c r="ORE36" s="113"/>
      <c r="ORF36" s="113"/>
      <c r="ORG36" s="113"/>
      <c r="ORH36" s="113"/>
      <c r="ORI36" s="113"/>
      <c r="ORJ36" s="113"/>
      <c r="ORK36" s="113"/>
      <c r="ORL36" s="113"/>
      <c r="ORM36" s="113"/>
      <c r="ORN36" s="113"/>
      <c r="ORO36" s="113"/>
      <c r="ORP36" s="113"/>
      <c r="ORQ36" s="113"/>
      <c r="ORR36" s="113"/>
      <c r="ORS36" s="113"/>
      <c r="ORT36" s="113"/>
      <c r="ORU36" s="113"/>
      <c r="ORV36" s="113"/>
      <c r="ORW36" s="113"/>
      <c r="ORX36" s="113"/>
      <c r="ORY36" s="113"/>
      <c r="ORZ36" s="113"/>
      <c r="OSA36" s="113"/>
      <c r="OSB36" s="113"/>
      <c r="OSC36" s="113"/>
      <c r="OSD36" s="113"/>
      <c r="OSE36" s="113"/>
      <c r="OSF36" s="113"/>
      <c r="OSG36" s="113"/>
      <c r="OSH36" s="113"/>
      <c r="OSI36" s="113"/>
      <c r="OSJ36" s="113"/>
      <c r="OSK36" s="113"/>
      <c r="OSL36" s="113"/>
      <c r="OSM36" s="113"/>
      <c r="OSN36" s="113"/>
      <c r="OSO36" s="113"/>
      <c r="OSP36" s="113"/>
      <c r="OSQ36" s="113"/>
      <c r="OSR36" s="113"/>
      <c r="OSS36" s="113"/>
      <c r="OST36" s="113"/>
      <c r="OSU36" s="113"/>
      <c r="OSV36" s="113"/>
      <c r="OSW36" s="113"/>
      <c r="OSX36" s="113"/>
      <c r="OSY36" s="113"/>
      <c r="OSZ36" s="113"/>
      <c r="OTA36" s="113"/>
      <c r="OTB36" s="113"/>
      <c r="OTC36" s="113"/>
      <c r="OTD36" s="113"/>
      <c r="OTE36" s="113"/>
      <c r="OTF36" s="113"/>
      <c r="OTG36" s="113"/>
      <c r="OTH36" s="113"/>
      <c r="OTI36" s="113"/>
      <c r="OTJ36" s="113"/>
      <c r="OTK36" s="113"/>
      <c r="OTL36" s="113"/>
      <c r="OTM36" s="113"/>
      <c r="OTN36" s="113"/>
      <c r="OTO36" s="113"/>
      <c r="OTP36" s="113"/>
      <c r="OTQ36" s="113"/>
      <c r="OTR36" s="113"/>
      <c r="OTS36" s="113"/>
      <c r="OTT36" s="113"/>
      <c r="OTU36" s="113"/>
      <c r="OTV36" s="113"/>
      <c r="OTW36" s="113"/>
      <c r="OTX36" s="113"/>
      <c r="OTY36" s="113"/>
      <c r="OTZ36" s="113"/>
      <c r="OUA36" s="113"/>
      <c r="OUB36" s="113"/>
      <c r="OUC36" s="113"/>
      <c r="OUD36" s="113"/>
      <c r="OUE36" s="113"/>
      <c r="OUF36" s="113"/>
      <c r="OUG36" s="113"/>
      <c r="OUH36" s="113"/>
      <c r="OUI36" s="113"/>
      <c r="OUJ36" s="113"/>
      <c r="OUK36" s="113"/>
      <c r="OUL36" s="113"/>
      <c r="OUM36" s="113"/>
      <c r="OUN36" s="113"/>
      <c r="OUO36" s="113"/>
      <c r="OUP36" s="113"/>
      <c r="OUQ36" s="113"/>
      <c r="OUR36" s="113"/>
      <c r="OUS36" s="113"/>
      <c r="OUT36" s="113"/>
      <c r="OUU36" s="113"/>
      <c r="OUV36" s="113"/>
      <c r="OUW36" s="113"/>
      <c r="OUX36" s="113"/>
      <c r="OUY36" s="113"/>
      <c r="OUZ36" s="113"/>
      <c r="OVA36" s="113"/>
      <c r="OVB36" s="113"/>
      <c r="OVC36" s="113"/>
      <c r="OVD36" s="113"/>
      <c r="OVE36" s="113"/>
      <c r="OVF36" s="113"/>
      <c r="OVG36" s="113"/>
      <c r="OVH36" s="113"/>
      <c r="OVI36" s="113"/>
      <c r="OVJ36" s="113"/>
      <c r="OVK36" s="113"/>
      <c r="OVL36" s="113"/>
      <c r="OVM36" s="113"/>
      <c r="OVN36" s="113"/>
      <c r="OVO36" s="113"/>
      <c r="OVP36" s="113"/>
      <c r="OVQ36" s="113"/>
      <c r="OVR36" s="113"/>
      <c r="OVS36" s="113"/>
      <c r="OVT36" s="113"/>
      <c r="OVU36" s="113"/>
      <c r="OVV36" s="113"/>
      <c r="OVW36" s="113"/>
      <c r="OVX36" s="113"/>
      <c r="OVY36" s="113"/>
      <c r="OVZ36" s="113"/>
      <c r="OWA36" s="113"/>
      <c r="OWB36" s="113"/>
      <c r="OWC36" s="113"/>
      <c r="OWD36" s="113"/>
      <c r="OWE36" s="113"/>
      <c r="OWF36" s="113"/>
      <c r="OWG36" s="113"/>
      <c r="OWH36" s="113"/>
      <c r="OWI36" s="113"/>
      <c r="OWJ36" s="113"/>
      <c r="OWK36" s="113"/>
      <c r="OWL36" s="113"/>
      <c r="OWM36" s="113"/>
      <c r="OWN36" s="113"/>
      <c r="OWO36" s="113"/>
      <c r="OWP36" s="113"/>
      <c r="OWQ36" s="113"/>
      <c r="OWR36" s="113"/>
      <c r="OWS36" s="113"/>
      <c r="OWT36" s="113"/>
      <c r="OWU36" s="113"/>
      <c r="OWV36" s="113"/>
      <c r="OWW36" s="113"/>
      <c r="OWX36" s="113"/>
      <c r="OWY36" s="113"/>
      <c r="OWZ36" s="113"/>
      <c r="OXA36" s="113"/>
      <c r="OXB36" s="113"/>
      <c r="OXC36" s="113"/>
      <c r="OXD36" s="113"/>
      <c r="OXE36" s="113"/>
      <c r="OXF36" s="113"/>
      <c r="OXG36" s="113"/>
      <c r="OXH36" s="113"/>
      <c r="OXI36" s="113"/>
      <c r="OXJ36" s="113"/>
      <c r="OXK36" s="113"/>
      <c r="OXL36" s="113"/>
      <c r="OXM36" s="113"/>
      <c r="OXN36" s="113"/>
      <c r="OXO36" s="113"/>
      <c r="OXP36" s="113"/>
      <c r="OXQ36" s="113"/>
      <c r="OXR36" s="113"/>
      <c r="OXS36" s="113"/>
      <c r="OXT36" s="113"/>
      <c r="OXU36" s="113"/>
      <c r="OXV36" s="113"/>
      <c r="OXW36" s="113"/>
      <c r="OXX36" s="113"/>
      <c r="OXY36" s="113"/>
      <c r="OXZ36" s="113"/>
      <c r="OYA36" s="113"/>
      <c r="OYB36" s="113"/>
      <c r="OYC36" s="113"/>
      <c r="OYD36" s="113"/>
      <c r="OYE36" s="113"/>
      <c r="OYF36" s="113"/>
      <c r="OYG36" s="113"/>
      <c r="OYH36" s="113"/>
      <c r="OYI36" s="113"/>
      <c r="OYJ36" s="113"/>
      <c r="OYK36" s="113"/>
      <c r="OYL36" s="113"/>
      <c r="OYM36" s="113"/>
      <c r="OYN36" s="113"/>
      <c r="OYO36" s="113"/>
      <c r="OYP36" s="113"/>
      <c r="OYQ36" s="113"/>
      <c r="OYR36" s="113"/>
      <c r="OYS36" s="113"/>
      <c r="OYT36" s="113"/>
      <c r="OYU36" s="113"/>
      <c r="OYV36" s="113"/>
      <c r="OYW36" s="113"/>
      <c r="OYX36" s="113"/>
      <c r="OYY36" s="113"/>
      <c r="OYZ36" s="113"/>
      <c r="OZA36" s="113"/>
      <c r="OZB36" s="113"/>
      <c r="OZC36" s="113"/>
      <c r="OZD36" s="113"/>
      <c r="OZE36" s="113"/>
      <c r="OZF36" s="113"/>
      <c r="OZG36" s="113"/>
      <c r="OZH36" s="113"/>
      <c r="OZI36" s="113"/>
      <c r="OZJ36" s="113"/>
      <c r="OZK36" s="113"/>
      <c r="OZL36" s="113"/>
      <c r="OZM36" s="113"/>
      <c r="OZN36" s="113"/>
      <c r="OZO36" s="113"/>
      <c r="OZP36" s="113"/>
      <c r="OZQ36" s="113"/>
      <c r="OZR36" s="113"/>
      <c r="OZS36" s="113"/>
      <c r="OZT36" s="113"/>
      <c r="OZU36" s="113"/>
      <c r="OZV36" s="113"/>
      <c r="OZW36" s="113"/>
      <c r="OZX36" s="113"/>
      <c r="OZY36" s="113"/>
      <c r="OZZ36" s="113"/>
      <c r="PAA36" s="113"/>
      <c r="PAB36" s="113"/>
      <c r="PAC36" s="113"/>
      <c r="PAD36" s="113"/>
      <c r="PAE36" s="113"/>
      <c r="PAF36" s="113"/>
      <c r="PAG36" s="113"/>
      <c r="PAH36" s="113"/>
      <c r="PAI36" s="113"/>
      <c r="PAJ36" s="113"/>
      <c r="PAK36" s="113"/>
      <c r="PAL36" s="113"/>
      <c r="PAM36" s="113"/>
      <c r="PAN36" s="113"/>
      <c r="PAO36" s="113"/>
      <c r="PAP36" s="113"/>
      <c r="PAQ36" s="113"/>
      <c r="PAR36" s="113"/>
      <c r="PAS36" s="113"/>
      <c r="PAT36" s="113"/>
      <c r="PAU36" s="113"/>
      <c r="PAV36" s="113"/>
      <c r="PAW36" s="113"/>
      <c r="PAX36" s="113"/>
      <c r="PAY36" s="113"/>
      <c r="PAZ36" s="113"/>
      <c r="PBA36" s="113"/>
      <c r="PBB36" s="113"/>
      <c r="PBC36" s="113"/>
      <c r="PBD36" s="113"/>
      <c r="PBE36" s="113"/>
      <c r="PBF36" s="113"/>
      <c r="PBG36" s="113"/>
      <c r="PBH36" s="113"/>
      <c r="PBI36" s="113"/>
      <c r="PBJ36" s="113"/>
      <c r="PBK36" s="113"/>
      <c r="PBL36" s="113"/>
      <c r="PBM36" s="113"/>
      <c r="PBN36" s="113"/>
      <c r="PBO36" s="113"/>
      <c r="PBP36" s="113"/>
      <c r="PBQ36" s="113"/>
      <c r="PBR36" s="113"/>
      <c r="PBS36" s="113"/>
      <c r="PBT36" s="113"/>
      <c r="PBU36" s="113"/>
      <c r="PBV36" s="113"/>
      <c r="PBW36" s="113"/>
      <c r="PBX36" s="113"/>
      <c r="PBY36" s="113"/>
      <c r="PBZ36" s="113"/>
      <c r="PCA36" s="113"/>
      <c r="PCB36" s="113"/>
      <c r="PCC36" s="113"/>
      <c r="PCD36" s="113"/>
      <c r="PCE36" s="113"/>
      <c r="PCF36" s="113"/>
      <c r="PCG36" s="113"/>
      <c r="PCH36" s="113"/>
      <c r="PCI36" s="113"/>
      <c r="PCJ36" s="113"/>
      <c r="PCK36" s="113"/>
      <c r="PCL36" s="113"/>
      <c r="PCM36" s="113"/>
      <c r="PCN36" s="113"/>
      <c r="PCO36" s="113"/>
      <c r="PCP36" s="113"/>
      <c r="PCQ36" s="113"/>
      <c r="PCR36" s="113"/>
      <c r="PCS36" s="113"/>
      <c r="PCT36" s="113"/>
      <c r="PCU36" s="113"/>
      <c r="PCV36" s="113"/>
      <c r="PCW36" s="113"/>
      <c r="PCX36" s="113"/>
      <c r="PCY36" s="113"/>
      <c r="PCZ36" s="113"/>
      <c r="PDA36" s="113"/>
      <c r="PDB36" s="113"/>
      <c r="PDC36" s="113"/>
      <c r="PDD36" s="113"/>
      <c r="PDE36" s="113"/>
      <c r="PDF36" s="113"/>
      <c r="PDG36" s="113"/>
      <c r="PDH36" s="113"/>
      <c r="PDI36" s="113"/>
      <c r="PDJ36" s="113"/>
      <c r="PDK36" s="113"/>
      <c r="PDL36" s="113"/>
      <c r="PDM36" s="113"/>
      <c r="PDN36" s="113"/>
      <c r="PDO36" s="113"/>
      <c r="PDP36" s="113"/>
      <c r="PDQ36" s="113"/>
      <c r="PDR36" s="113"/>
      <c r="PDS36" s="113"/>
      <c r="PDT36" s="113"/>
      <c r="PDU36" s="113"/>
      <c r="PDV36" s="113"/>
      <c r="PDW36" s="113"/>
      <c r="PDX36" s="113"/>
      <c r="PDY36" s="113"/>
      <c r="PDZ36" s="113"/>
      <c r="PEA36" s="113"/>
      <c r="PEB36" s="113"/>
      <c r="PEC36" s="113"/>
      <c r="PED36" s="113"/>
      <c r="PEE36" s="113"/>
      <c r="PEF36" s="113"/>
      <c r="PEG36" s="113"/>
      <c r="PEH36" s="113"/>
      <c r="PEI36" s="113"/>
      <c r="PEJ36" s="113"/>
      <c r="PEK36" s="113"/>
      <c r="PEL36" s="113"/>
      <c r="PEM36" s="113"/>
      <c r="PEN36" s="113"/>
      <c r="PEO36" s="113"/>
      <c r="PEP36" s="113"/>
      <c r="PEQ36" s="113"/>
      <c r="PER36" s="113"/>
      <c r="PES36" s="113"/>
      <c r="PET36" s="113"/>
      <c r="PEU36" s="113"/>
      <c r="PEV36" s="113"/>
      <c r="PEW36" s="113"/>
      <c r="PEX36" s="113"/>
      <c r="PEY36" s="113"/>
      <c r="PEZ36" s="113"/>
      <c r="PFA36" s="113"/>
      <c r="PFB36" s="113"/>
      <c r="PFC36" s="113"/>
      <c r="PFD36" s="113"/>
      <c r="PFE36" s="113"/>
      <c r="PFF36" s="113"/>
      <c r="PFG36" s="113"/>
      <c r="PFH36" s="113"/>
      <c r="PFI36" s="113"/>
      <c r="PFJ36" s="113"/>
      <c r="PFK36" s="113"/>
      <c r="PFL36" s="113"/>
      <c r="PFM36" s="113"/>
      <c r="PFN36" s="113"/>
      <c r="PFO36" s="113"/>
      <c r="PFP36" s="113"/>
      <c r="PFQ36" s="113"/>
      <c r="PFR36" s="113"/>
      <c r="PFS36" s="113"/>
      <c r="PFT36" s="113"/>
      <c r="PFU36" s="113"/>
      <c r="PFV36" s="113"/>
      <c r="PFW36" s="113"/>
      <c r="PFX36" s="113"/>
      <c r="PFY36" s="113"/>
      <c r="PFZ36" s="113"/>
      <c r="PGA36" s="113"/>
      <c r="PGB36" s="113"/>
      <c r="PGC36" s="113"/>
      <c r="PGD36" s="113"/>
      <c r="PGE36" s="113"/>
      <c r="PGF36" s="113"/>
      <c r="PGG36" s="113"/>
      <c r="PGH36" s="113"/>
      <c r="PGI36" s="113"/>
      <c r="PGJ36" s="113"/>
      <c r="PGK36" s="113"/>
      <c r="PGL36" s="113"/>
      <c r="PGM36" s="113"/>
      <c r="PGN36" s="113"/>
      <c r="PGO36" s="113"/>
      <c r="PGP36" s="113"/>
      <c r="PGQ36" s="113"/>
      <c r="PGR36" s="113"/>
      <c r="PGS36" s="113"/>
      <c r="PGT36" s="113"/>
      <c r="PGU36" s="113"/>
      <c r="PGV36" s="113"/>
      <c r="PGW36" s="113"/>
      <c r="PGX36" s="113"/>
      <c r="PGY36" s="113"/>
      <c r="PGZ36" s="113"/>
      <c r="PHA36" s="113"/>
      <c r="PHB36" s="113"/>
      <c r="PHC36" s="113"/>
      <c r="PHD36" s="113"/>
      <c r="PHE36" s="113"/>
      <c r="PHF36" s="113"/>
      <c r="PHG36" s="113"/>
      <c r="PHH36" s="113"/>
      <c r="PHI36" s="113"/>
      <c r="PHJ36" s="113"/>
      <c r="PHK36" s="113"/>
      <c r="PHL36" s="113"/>
      <c r="PHM36" s="113"/>
      <c r="PHN36" s="113"/>
      <c r="PHO36" s="113"/>
      <c r="PHP36" s="113"/>
      <c r="PHQ36" s="113"/>
      <c r="PHR36" s="113"/>
      <c r="PHS36" s="113"/>
      <c r="PHT36" s="113"/>
      <c r="PHU36" s="113"/>
      <c r="PHV36" s="113"/>
      <c r="PHW36" s="113"/>
      <c r="PHX36" s="113"/>
      <c r="PHY36" s="113"/>
      <c r="PHZ36" s="113"/>
      <c r="PIA36" s="113"/>
      <c r="PIB36" s="113"/>
      <c r="PIC36" s="113"/>
      <c r="PID36" s="113"/>
      <c r="PIE36" s="113"/>
      <c r="PIF36" s="113"/>
      <c r="PIG36" s="113"/>
      <c r="PIH36" s="113"/>
      <c r="PII36" s="113"/>
      <c r="PIJ36" s="113"/>
      <c r="PIK36" s="113"/>
      <c r="PIL36" s="113"/>
      <c r="PIM36" s="113"/>
      <c r="PIN36" s="113"/>
      <c r="PIO36" s="113"/>
      <c r="PIP36" s="113"/>
      <c r="PIQ36" s="113"/>
      <c r="PIR36" s="113"/>
      <c r="PIS36" s="113"/>
      <c r="PIT36" s="113"/>
      <c r="PIU36" s="113"/>
      <c r="PIV36" s="113"/>
      <c r="PIW36" s="113"/>
      <c r="PIX36" s="113"/>
      <c r="PIY36" s="113"/>
      <c r="PIZ36" s="113"/>
      <c r="PJA36" s="113"/>
      <c r="PJB36" s="113"/>
      <c r="PJC36" s="113"/>
      <c r="PJD36" s="113"/>
      <c r="PJE36" s="113"/>
      <c r="PJF36" s="113"/>
      <c r="PJG36" s="113"/>
      <c r="PJH36" s="113"/>
      <c r="PJI36" s="113"/>
      <c r="PJJ36" s="113"/>
      <c r="PJK36" s="113"/>
      <c r="PJL36" s="113"/>
      <c r="PJM36" s="113"/>
      <c r="PJN36" s="113"/>
      <c r="PJO36" s="113"/>
      <c r="PJP36" s="113"/>
      <c r="PJQ36" s="113"/>
      <c r="PJR36" s="113"/>
      <c r="PJS36" s="113"/>
      <c r="PJT36" s="113"/>
      <c r="PJU36" s="113"/>
      <c r="PJV36" s="113"/>
      <c r="PJW36" s="113"/>
      <c r="PJX36" s="113"/>
      <c r="PJY36" s="113"/>
      <c r="PJZ36" s="113"/>
      <c r="PKA36" s="113"/>
      <c r="PKB36" s="113"/>
      <c r="PKC36" s="113"/>
      <c r="PKD36" s="113"/>
      <c r="PKE36" s="113"/>
      <c r="PKF36" s="113"/>
      <c r="PKG36" s="113"/>
      <c r="PKH36" s="113"/>
      <c r="PKI36" s="113"/>
      <c r="PKJ36" s="113"/>
      <c r="PKK36" s="113"/>
      <c r="PKL36" s="113"/>
      <c r="PKM36" s="113"/>
      <c r="PKN36" s="113"/>
      <c r="PKO36" s="113"/>
      <c r="PKP36" s="113"/>
      <c r="PKQ36" s="113"/>
      <c r="PKR36" s="113"/>
      <c r="PKS36" s="113"/>
      <c r="PKT36" s="113"/>
      <c r="PKU36" s="113"/>
      <c r="PKV36" s="113"/>
      <c r="PKW36" s="113"/>
      <c r="PKX36" s="113"/>
      <c r="PKY36" s="113"/>
      <c r="PKZ36" s="113"/>
      <c r="PLA36" s="113"/>
      <c r="PLB36" s="113"/>
      <c r="PLC36" s="113"/>
      <c r="PLD36" s="113"/>
      <c r="PLE36" s="113"/>
      <c r="PLF36" s="113"/>
      <c r="PLG36" s="113"/>
      <c r="PLH36" s="113"/>
      <c r="PLI36" s="113"/>
      <c r="PLJ36" s="113"/>
      <c r="PLK36" s="113"/>
      <c r="PLL36" s="113"/>
      <c r="PLM36" s="113"/>
      <c r="PLN36" s="113"/>
      <c r="PLO36" s="113"/>
      <c r="PLP36" s="113"/>
      <c r="PLQ36" s="113"/>
      <c r="PLR36" s="113"/>
      <c r="PLS36" s="113"/>
      <c r="PLT36" s="113"/>
      <c r="PLU36" s="113"/>
      <c r="PLV36" s="113"/>
      <c r="PLW36" s="113"/>
      <c r="PLX36" s="113"/>
      <c r="PLY36" s="113"/>
      <c r="PLZ36" s="113"/>
      <c r="PMA36" s="113"/>
      <c r="PMB36" s="113"/>
      <c r="PMC36" s="113"/>
      <c r="PMD36" s="113"/>
      <c r="PME36" s="113"/>
      <c r="PMF36" s="113"/>
      <c r="PMG36" s="113"/>
      <c r="PMH36" s="113"/>
      <c r="PMI36" s="113"/>
      <c r="PMJ36" s="113"/>
      <c r="PMK36" s="113"/>
      <c r="PML36" s="113"/>
      <c r="PMM36" s="113"/>
      <c r="PMN36" s="113"/>
      <c r="PMO36" s="113"/>
      <c r="PMP36" s="113"/>
      <c r="PMQ36" s="113"/>
      <c r="PMR36" s="113"/>
      <c r="PMS36" s="113"/>
      <c r="PMT36" s="113"/>
      <c r="PMU36" s="113"/>
      <c r="PMV36" s="113"/>
      <c r="PMW36" s="113"/>
      <c r="PMX36" s="113"/>
      <c r="PMY36" s="113"/>
      <c r="PMZ36" s="113"/>
      <c r="PNA36" s="113"/>
      <c r="PNB36" s="113"/>
      <c r="PNC36" s="113"/>
      <c r="PND36" s="113"/>
      <c r="PNE36" s="113"/>
      <c r="PNF36" s="113"/>
      <c r="PNG36" s="113"/>
      <c r="PNH36" s="113"/>
      <c r="PNI36" s="113"/>
      <c r="PNJ36" s="113"/>
      <c r="PNK36" s="113"/>
      <c r="PNL36" s="113"/>
      <c r="PNM36" s="113"/>
      <c r="PNN36" s="113"/>
      <c r="PNO36" s="113"/>
      <c r="PNP36" s="113"/>
      <c r="PNQ36" s="113"/>
      <c r="PNR36" s="113"/>
      <c r="PNS36" s="113"/>
      <c r="PNT36" s="113"/>
      <c r="PNU36" s="113"/>
      <c r="PNV36" s="113"/>
      <c r="PNW36" s="113"/>
      <c r="PNX36" s="113"/>
      <c r="PNY36" s="113"/>
      <c r="PNZ36" s="113"/>
      <c r="POA36" s="113"/>
      <c r="POB36" s="113"/>
      <c r="POC36" s="113"/>
      <c r="POD36" s="113"/>
      <c r="POE36" s="113"/>
      <c r="POF36" s="113"/>
      <c r="POG36" s="113"/>
      <c r="POH36" s="113"/>
      <c r="POI36" s="113"/>
      <c r="POJ36" s="113"/>
      <c r="POK36" s="113"/>
      <c r="POL36" s="113"/>
      <c r="POM36" s="113"/>
      <c r="PON36" s="113"/>
      <c r="POO36" s="113"/>
      <c r="POP36" s="113"/>
      <c r="POQ36" s="113"/>
      <c r="POR36" s="113"/>
      <c r="POS36" s="113"/>
      <c r="POT36" s="113"/>
      <c r="POU36" s="113"/>
      <c r="POV36" s="113"/>
      <c r="POW36" s="113"/>
      <c r="POX36" s="113"/>
      <c r="POY36" s="113"/>
      <c r="POZ36" s="113"/>
      <c r="PPA36" s="113"/>
      <c r="PPB36" s="113"/>
      <c r="PPC36" s="113"/>
      <c r="PPD36" s="113"/>
      <c r="PPE36" s="113"/>
      <c r="PPF36" s="113"/>
      <c r="PPG36" s="113"/>
      <c r="PPH36" s="113"/>
      <c r="PPI36" s="113"/>
      <c r="PPJ36" s="113"/>
      <c r="PPK36" s="113"/>
      <c r="PPL36" s="113"/>
      <c r="PPM36" s="113"/>
      <c r="PPN36" s="113"/>
      <c r="PPO36" s="113"/>
      <c r="PPP36" s="113"/>
      <c r="PPQ36" s="113"/>
      <c r="PPR36" s="113"/>
      <c r="PPS36" s="113"/>
      <c r="PPT36" s="113"/>
      <c r="PPU36" s="113"/>
      <c r="PPV36" s="113"/>
      <c r="PPW36" s="113"/>
      <c r="PPX36" s="113"/>
      <c r="PPY36" s="113"/>
      <c r="PPZ36" s="113"/>
      <c r="PQA36" s="113"/>
      <c r="PQB36" s="113"/>
      <c r="PQC36" s="113"/>
      <c r="PQD36" s="113"/>
      <c r="PQE36" s="113"/>
      <c r="PQF36" s="113"/>
      <c r="PQG36" s="113"/>
      <c r="PQH36" s="113"/>
      <c r="PQI36" s="113"/>
      <c r="PQJ36" s="113"/>
      <c r="PQK36" s="113"/>
      <c r="PQL36" s="113"/>
      <c r="PQM36" s="113"/>
      <c r="PQN36" s="113"/>
      <c r="PQO36" s="113"/>
      <c r="PQP36" s="113"/>
      <c r="PQQ36" s="113"/>
      <c r="PQR36" s="113"/>
      <c r="PQS36" s="113"/>
      <c r="PQT36" s="113"/>
      <c r="PQU36" s="113"/>
      <c r="PQV36" s="113"/>
      <c r="PQW36" s="113"/>
      <c r="PQX36" s="113"/>
      <c r="PQY36" s="113"/>
      <c r="PQZ36" s="113"/>
      <c r="PRA36" s="113"/>
      <c r="PRB36" s="113"/>
      <c r="PRC36" s="113"/>
      <c r="PRD36" s="113"/>
      <c r="PRE36" s="113"/>
      <c r="PRF36" s="113"/>
      <c r="PRG36" s="113"/>
      <c r="PRH36" s="113"/>
      <c r="PRI36" s="113"/>
      <c r="PRJ36" s="113"/>
      <c r="PRK36" s="113"/>
      <c r="PRL36" s="113"/>
      <c r="PRM36" s="113"/>
      <c r="PRN36" s="113"/>
      <c r="PRO36" s="113"/>
      <c r="PRP36" s="113"/>
      <c r="PRQ36" s="113"/>
      <c r="PRR36" s="113"/>
      <c r="PRS36" s="113"/>
      <c r="PRT36" s="113"/>
      <c r="PRU36" s="113"/>
      <c r="PRV36" s="113"/>
      <c r="PRW36" s="113"/>
      <c r="PRX36" s="113"/>
      <c r="PRY36" s="113"/>
      <c r="PRZ36" s="113"/>
      <c r="PSA36" s="113"/>
      <c r="PSB36" s="113"/>
      <c r="PSC36" s="113"/>
      <c r="PSD36" s="113"/>
      <c r="PSE36" s="113"/>
      <c r="PSF36" s="113"/>
      <c r="PSG36" s="113"/>
      <c r="PSH36" s="113"/>
      <c r="PSI36" s="113"/>
      <c r="PSJ36" s="113"/>
      <c r="PSK36" s="113"/>
      <c r="PSL36" s="113"/>
      <c r="PSM36" s="113"/>
      <c r="PSN36" s="113"/>
      <c r="PSO36" s="113"/>
      <c r="PSP36" s="113"/>
      <c r="PSQ36" s="113"/>
      <c r="PSR36" s="113"/>
      <c r="PSS36" s="113"/>
      <c r="PST36" s="113"/>
      <c r="PSU36" s="113"/>
      <c r="PSV36" s="113"/>
      <c r="PSW36" s="113"/>
      <c r="PSX36" s="113"/>
      <c r="PSY36" s="113"/>
      <c r="PSZ36" s="113"/>
      <c r="PTA36" s="113"/>
      <c r="PTB36" s="113"/>
      <c r="PTC36" s="113"/>
      <c r="PTD36" s="113"/>
      <c r="PTE36" s="113"/>
      <c r="PTF36" s="113"/>
      <c r="PTG36" s="113"/>
      <c r="PTH36" s="113"/>
      <c r="PTI36" s="113"/>
      <c r="PTJ36" s="113"/>
      <c r="PTK36" s="113"/>
      <c r="PTL36" s="113"/>
      <c r="PTM36" s="113"/>
      <c r="PTN36" s="113"/>
      <c r="PTO36" s="113"/>
      <c r="PTP36" s="113"/>
      <c r="PTQ36" s="113"/>
      <c r="PTR36" s="113"/>
      <c r="PTS36" s="113"/>
      <c r="PTT36" s="113"/>
      <c r="PTU36" s="113"/>
      <c r="PTV36" s="113"/>
      <c r="PTW36" s="113"/>
      <c r="PTX36" s="113"/>
      <c r="PTY36" s="113"/>
      <c r="PTZ36" s="113"/>
      <c r="PUA36" s="113"/>
      <c r="PUB36" s="113"/>
      <c r="PUC36" s="113"/>
      <c r="PUD36" s="113"/>
      <c r="PUE36" s="113"/>
      <c r="PUF36" s="113"/>
      <c r="PUG36" s="113"/>
      <c r="PUH36" s="113"/>
      <c r="PUI36" s="113"/>
      <c r="PUJ36" s="113"/>
      <c r="PUK36" s="113"/>
      <c r="PUL36" s="113"/>
      <c r="PUM36" s="113"/>
      <c r="PUN36" s="113"/>
      <c r="PUO36" s="113"/>
      <c r="PUP36" s="113"/>
      <c r="PUQ36" s="113"/>
      <c r="PUR36" s="113"/>
      <c r="PUS36" s="113"/>
      <c r="PUT36" s="113"/>
      <c r="PUU36" s="113"/>
      <c r="PUV36" s="113"/>
      <c r="PUW36" s="113"/>
      <c r="PUX36" s="113"/>
      <c r="PUY36" s="113"/>
      <c r="PUZ36" s="113"/>
      <c r="PVA36" s="113"/>
      <c r="PVB36" s="113"/>
      <c r="PVC36" s="113"/>
      <c r="PVD36" s="113"/>
      <c r="PVE36" s="113"/>
      <c r="PVF36" s="113"/>
      <c r="PVG36" s="113"/>
      <c r="PVH36" s="113"/>
      <c r="PVI36" s="113"/>
      <c r="PVJ36" s="113"/>
      <c r="PVK36" s="113"/>
      <c r="PVL36" s="113"/>
      <c r="PVM36" s="113"/>
      <c r="PVN36" s="113"/>
      <c r="PVO36" s="113"/>
      <c r="PVP36" s="113"/>
      <c r="PVQ36" s="113"/>
      <c r="PVR36" s="113"/>
      <c r="PVS36" s="113"/>
      <c r="PVT36" s="113"/>
      <c r="PVU36" s="113"/>
      <c r="PVV36" s="113"/>
      <c r="PVW36" s="113"/>
      <c r="PVX36" s="113"/>
      <c r="PVY36" s="113"/>
      <c r="PVZ36" s="113"/>
      <c r="PWA36" s="113"/>
      <c r="PWB36" s="113"/>
      <c r="PWC36" s="113"/>
      <c r="PWD36" s="113"/>
      <c r="PWE36" s="113"/>
      <c r="PWF36" s="113"/>
      <c r="PWG36" s="113"/>
      <c r="PWH36" s="113"/>
      <c r="PWI36" s="113"/>
      <c r="PWJ36" s="113"/>
      <c r="PWK36" s="113"/>
      <c r="PWL36" s="113"/>
      <c r="PWM36" s="113"/>
      <c r="PWN36" s="113"/>
      <c r="PWO36" s="113"/>
      <c r="PWP36" s="113"/>
      <c r="PWQ36" s="113"/>
      <c r="PWR36" s="113"/>
      <c r="PWS36" s="113"/>
      <c r="PWT36" s="113"/>
      <c r="PWU36" s="113"/>
      <c r="PWV36" s="113"/>
      <c r="PWW36" s="113"/>
      <c r="PWX36" s="113"/>
      <c r="PWY36" s="113"/>
      <c r="PWZ36" s="113"/>
      <c r="PXA36" s="113"/>
      <c r="PXB36" s="113"/>
      <c r="PXC36" s="113"/>
      <c r="PXD36" s="113"/>
      <c r="PXE36" s="113"/>
      <c r="PXF36" s="113"/>
      <c r="PXG36" s="113"/>
      <c r="PXH36" s="113"/>
      <c r="PXI36" s="113"/>
      <c r="PXJ36" s="113"/>
      <c r="PXK36" s="113"/>
      <c r="PXL36" s="113"/>
      <c r="PXM36" s="113"/>
      <c r="PXN36" s="113"/>
      <c r="PXO36" s="113"/>
      <c r="PXP36" s="113"/>
      <c r="PXQ36" s="113"/>
      <c r="PXR36" s="113"/>
      <c r="PXS36" s="113"/>
      <c r="PXT36" s="113"/>
      <c r="PXU36" s="113"/>
      <c r="PXV36" s="113"/>
      <c r="PXW36" s="113"/>
      <c r="PXX36" s="113"/>
      <c r="PXY36" s="113"/>
      <c r="PXZ36" s="113"/>
      <c r="PYA36" s="113"/>
      <c r="PYB36" s="113"/>
      <c r="PYC36" s="113"/>
      <c r="PYD36" s="113"/>
      <c r="PYE36" s="113"/>
      <c r="PYF36" s="113"/>
      <c r="PYG36" s="113"/>
      <c r="PYH36" s="113"/>
      <c r="PYI36" s="113"/>
      <c r="PYJ36" s="113"/>
      <c r="PYK36" s="113"/>
      <c r="PYL36" s="113"/>
      <c r="PYM36" s="113"/>
      <c r="PYN36" s="113"/>
      <c r="PYO36" s="113"/>
      <c r="PYP36" s="113"/>
      <c r="PYQ36" s="113"/>
      <c r="PYR36" s="113"/>
      <c r="PYS36" s="113"/>
      <c r="PYT36" s="113"/>
      <c r="PYU36" s="113"/>
      <c r="PYV36" s="113"/>
      <c r="PYW36" s="113"/>
      <c r="PYX36" s="113"/>
      <c r="PYY36" s="113"/>
      <c r="PYZ36" s="113"/>
      <c r="PZA36" s="113"/>
      <c r="PZB36" s="113"/>
      <c r="PZC36" s="113"/>
      <c r="PZD36" s="113"/>
      <c r="PZE36" s="113"/>
      <c r="PZF36" s="113"/>
      <c r="PZG36" s="113"/>
      <c r="PZH36" s="113"/>
      <c r="PZI36" s="113"/>
      <c r="PZJ36" s="113"/>
      <c r="PZK36" s="113"/>
      <c r="PZL36" s="113"/>
      <c r="PZM36" s="113"/>
      <c r="PZN36" s="113"/>
      <c r="PZO36" s="113"/>
      <c r="PZP36" s="113"/>
      <c r="PZQ36" s="113"/>
      <c r="PZR36" s="113"/>
      <c r="PZS36" s="113"/>
      <c r="PZT36" s="113"/>
      <c r="PZU36" s="113"/>
      <c r="PZV36" s="113"/>
      <c r="PZW36" s="113"/>
      <c r="PZX36" s="113"/>
      <c r="PZY36" s="113"/>
      <c r="PZZ36" s="113"/>
      <c r="QAA36" s="113"/>
      <c r="QAB36" s="113"/>
      <c r="QAC36" s="113"/>
      <c r="QAD36" s="113"/>
      <c r="QAE36" s="113"/>
      <c r="QAF36" s="113"/>
      <c r="QAG36" s="113"/>
      <c r="QAH36" s="113"/>
      <c r="QAI36" s="113"/>
      <c r="QAJ36" s="113"/>
      <c r="QAK36" s="113"/>
      <c r="QAL36" s="113"/>
      <c r="QAM36" s="113"/>
      <c r="QAN36" s="113"/>
      <c r="QAO36" s="113"/>
      <c r="QAP36" s="113"/>
      <c r="QAQ36" s="113"/>
      <c r="QAR36" s="113"/>
      <c r="QAS36" s="113"/>
      <c r="QAT36" s="113"/>
      <c r="QAU36" s="113"/>
      <c r="QAV36" s="113"/>
      <c r="QAW36" s="113"/>
      <c r="QAX36" s="113"/>
      <c r="QAY36" s="113"/>
      <c r="QAZ36" s="113"/>
      <c r="QBA36" s="113"/>
      <c r="QBB36" s="113"/>
      <c r="QBC36" s="113"/>
      <c r="QBD36" s="113"/>
      <c r="QBE36" s="113"/>
      <c r="QBF36" s="113"/>
      <c r="QBG36" s="113"/>
      <c r="QBH36" s="113"/>
      <c r="QBI36" s="113"/>
      <c r="QBJ36" s="113"/>
      <c r="QBK36" s="113"/>
      <c r="QBL36" s="113"/>
      <c r="QBM36" s="113"/>
      <c r="QBN36" s="113"/>
      <c r="QBO36" s="113"/>
      <c r="QBP36" s="113"/>
      <c r="QBQ36" s="113"/>
      <c r="QBR36" s="113"/>
      <c r="QBS36" s="113"/>
      <c r="QBT36" s="113"/>
      <c r="QBU36" s="113"/>
      <c r="QBV36" s="113"/>
      <c r="QBW36" s="113"/>
      <c r="QBX36" s="113"/>
      <c r="QBY36" s="113"/>
      <c r="QBZ36" s="113"/>
      <c r="QCA36" s="113"/>
      <c r="QCB36" s="113"/>
      <c r="QCC36" s="113"/>
      <c r="QCD36" s="113"/>
      <c r="QCE36" s="113"/>
      <c r="QCF36" s="113"/>
      <c r="QCG36" s="113"/>
      <c r="QCH36" s="113"/>
      <c r="QCI36" s="113"/>
      <c r="QCJ36" s="113"/>
      <c r="QCK36" s="113"/>
      <c r="QCL36" s="113"/>
      <c r="QCM36" s="113"/>
      <c r="QCN36" s="113"/>
      <c r="QCO36" s="113"/>
      <c r="QCP36" s="113"/>
      <c r="QCQ36" s="113"/>
      <c r="QCR36" s="113"/>
      <c r="QCS36" s="113"/>
      <c r="QCT36" s="113"/>
      <c r="QCU36" s="113"/>
      <c r="QCV36" s="113"/>
      <c r="QCW36" s="113"/>
      <c r="QCX36" s="113"/>
      <c r="QCY36" s="113"/>
      <c r="QCZ36" s="113"/>
      <c r="QDA36" s="113"/>
      <c r="QDB36" s="113"/>
      <c r="QDC36" s="113"/>
      <c r="QDD36" s="113"/>
      <c r="QDE36" s="113"/>
      <c r="QDF36" s="113"/>
      <c r="QDG36" s="113"/>
      <c r="QDH36" s="113"/>
      <c r="QDI36" s="113"/>
      <c r="QDJ36" s="113"/>
      <c r="QDK36" s="113"/>
      <c r="QDL36" s="113"/>
      <c r="QDM36" s="113"/>
      <c r="QDN36" s="113"/>
      <c r="QDO36" s="113"/>
      <c r="QDP36" s="113"/>
      <c r="QDQ36" s="113"/>
      <c r="QDR36" s="113"/>
      <c r="QDS36" s="113"/>
      <c r="QDT36" s="113"/>
      <c r="QDU36" s="113"/>
      <c r="QDV36" s="113"/>
      <c r="QDW36" s="113"/>
      <c r="QDX36" s="113"/>
      <c r="QDY36" s="113"/>
      <c r="QDZ36" s="113"/>
      <c r="QEA36" s="113"/>
      <c r="QEB36" s="113"/>
      <c r="QEC36" s="113"/>
      <c r="QED36" s="113"/>
      <c r="QEE36" s="113"/>
      <c r="QEF36" s="113"/>
      <c r="QEG36" s="113"/>
      <c r="QEH36" s="113"/>
      <c r="QEI36" s="113"/>
      <c r="QEJ36" s="113"/>
      <c r="QEK36" s="113"/>
      <c r="QEL36" s="113"/>
      <c r="QEM36" s="113"/>
      <c r="QEN36" s="113"/>
      <c r="QEO36" s="113"/>
      <c r="QEP36" s="113"/>
      <c r="QEQ36" s="113"/>
      <c r="QER36" s="113"/>
      <c r="QES36" s="113"/>
      <c r="QET36" s="113"/>
      <c r="QEU36" s="113"/>
      <c r="QEV36" s="113"/>
      <c r="QEW36" s="113"/>
      <c r="QEX36" s="113"/>
      <c r="QEY36" s="113"/>
      <c r="QEZ36" s="113"/>
      <c r="QFA36" s="113"/>
      <c r="QFB36" s="113"/>
      <c r="QFC36" s="113"/>
      <c r="QFD36" s="113"/>
      <c r="QFE36" s="113"/>
      <c r="QFF36" s="113"/>
      <c r="QFG36" s="113"/>
      <c r="QFH36" s="113"/>
      <c r="QFI36" s="113"/>
      <c r="QFJ36" s="113"/>
      <c r="QFK36" s="113"/>
      <c r="QFL36" s="113"/>
      <c r="QFM36" s="113"/>
      <c r="QFN36" s="113"/>
      <c r="QFO36" s="113"/>
      <c r="QFP36" s="113"/>
      <c r="QFQ36" s="113"/>
      <c r="QFR36" s="113"/>
      <c r="QFS36" s="113"/>
      <c r="QFT36" s="113"/>
      <c r="QFU36" s="113"/>
      <c r="QFV36" s="113"/>
      <c r="QFW36" s="113"/>
      <c r="QFX36" s="113"/>
      <c r="QFY36" s="113"/>
      <c r="QFZ36" s="113"/>
      <c r="QGA36" s="113"/>
      <c r="QGB36" s="113"/>
      <c r="QGC36" s="113"/>
      <c r="QGD36" s="113"/>
      <c r="QGE36" s="113"/>
      <c r="QGF36" s="113"/>
      <c r="QGG36" s="113"/>
      <c r="QGH36" s="113"/>
      <c r="QGI36" s="113"/>
      <c r="QGJ36" s="113"/>
      <c r="QGK36" s="113"/>
      <c r="QGL36" s="113"/>
      <c r="QGM36" s="113"/>
      <c r="QGN36" s="113"/>
      <c r="QGO36" s="113"/>
      <c r="QGP36" s="113"/>
      <c r="QGQ36" s="113"/>
      <c r="QGR36" s="113"/>
      <c r="QGS36" s="113"/>
      <c r="QGT36" s="113"/>
      <c r="QGU36" s="113"/>
      <c r="QGV36" s="113"/>
      <c r="QGW36" s="113"/>
      <c r="QGX36" s="113"/>
      <c r="QGY36" s="113"/>
      <c r="QGZ36" s="113"/>
      <c r="QHA36" s="113"/>
      <c r="QHB36" s="113"/>
      <c r="QHC36" s="113"/>
      <c r="QHD36" s="113"/>
      <c r="QHE36" s="113"/>
      <c r="QHF36" s="113"/>
      <c r="QHG36" s="113"/>
      <c r="QHH36" s="113"/>
      <c r="QHI36" s="113"/>
      <c r="QHJ36" s="113"/>
      <c r="QHK36" s="113"/>
      <c r="QHL36" s="113"/>
      <c r="QHM36" s="113"/>
      <c r="QHN36" s="113"/>
      <c r="QHO36" s="113"/>
      <c r="QHP36" s="113"/>
      <c r="QHQ36" s="113"/>
      <c r="QHR36" s="113"/>
      <c r="QHS36" s="113"/>
      <c r="QHT36" s="113"/>
      <c r="QHU36" s="113"/>
      <c r="QHV36" s="113"/>
      <c r="QHW36" s="113"/>
      <c r="QHX36" s="113"/>
      <c r="QHY36" s="113"/>
      <c r="QHZ36" s="113"/>
      <c r="QIA36" s="113"/>
      <c r="QIB36" s="113"/>
      <c r="QIC36" s="113"/>
      <c r="QID36" s="113"/>
      <c r="QIE36" s="113"/>
      <c r="QIF36" s="113"/>
      <c r="QIG36" s="113"/>
      <c r="QIH36" s="113"/>
      <c r="QII36" s="113"/>
      <c r="QIJ36" s="113"/>
      <c r="QIK36" s="113"/>
      <c r="QIL36" s="113"/>
      <c r="QIM36" s="113"/>
      <c r="QIN36" s="113"/>
      <c r="QIO36" s="113"/>
      <c r="QIP36" s="113"/>
      <c r="QIQ36" s="113"/>
      <c r="QIR36" s="113"/>
      <c r="QIS36" s="113"/>
      <c r="QIT36" s="113"/>
      <c r="QIU36" s="113"/>
      <c r="QIV36" s="113"/>
      <c r="QIW36" s="113"/>
      <c r="QIX36" s="113"/>
      <c r="QIY36" s="113"/>
      <c r="QIZ36" s="113"/>
      <c r="QJA36" s="113"/>
      <c r="QJB36" s="113"/>
      <c r="QJC36" s="113"/>
      <c r="QJD36" s="113"/>
      <c r="QJE36" s="113"/>
      <c r="QJF36" s="113"/>
      <c r="QJG36" s="113"/>
      <c r="QJH36" s="113"/>
      <c r="QJI36" s="113"/>
      <c r="QJJ36" s="113"/>
      <c r="QJK36" s="113"/>
      <c r="QJL36" s="113"/>
      <c r="QJM36" s="113"/>
      <c r="QJN36" s="113"/>
      <c r="QJO36" s="113"/>
      <c r="QJP36" s="113"/>
      <c r="QJQ36" s="113"/>
      <c r="QJR36" s="113"/>
      <c r="QJS36" s="113"/>
      <c r="QJT36" s="113"/>
      <c r="QJU36" s="113"/>
      <c r="QJV36" s="113"/>
      <c r="QJW36" s="113"/>
      <c r="QJX36" s="113"/>
      <c r="QJY36" s="113"/>
      <c r="QJZ36" s="113"/>
      <c r="QKA36" s="113"/>
      <c r="QKB36" s="113"/>
      <c r="QKC36" s="113"/>
      <c r="QKD36" s="113"/>
      <c r="QKE36" s="113"/>
      <c r="QKF36" s="113"/>
      <c r="QKG36" s="113"/>
      <c r="QKH36" s="113"/>
      <c r="QKI36" s="113"/>
      <c r="QKJ36" s="113"/>
      <c r="QKK36" s="113"/>
      <c r="QKL36" s="113"/>
      <c r="QKM36" s="113"/>
      <c r="QKN36" s="113"/>
      <c r="QKO36" s="113"/>
      <c r="QKP36" s="113"/>
      <c r="QKQ36" s="113"/>
      <c r="QKR36" s="113"/>
      <c r="QKS36" s="113"/>
      <c r="QKT36" s="113"/>
      <c r="QKU36" s="113"/>
      <c r="QKV36" s="113"/>
      <c r="QKW36" s="113"/>
      <c r="QKX36" s="113"/>
      <c r="QKY36" s="113"/>
      <c r="QKZ36" s="113"/>
      <c r="QLA36" s="113"/>
      <c r="QLB36" s="113"/>
      <c r="QLC36" s="113"/>
      <c r="QLD36" s="113"/>
      <c r="QLE36" s="113"/>
      <c r="QLF36" s="113"/>
      <c r="QLG36" s="113"/>
      <c r="QLH36" s="113"/>
      <c r="QLI36" s="113"/>
      <c r="QLJ36" s="113"/>
      <c r="QLK36" s="113"/>
      <c r="QLL36" s="113"/>
      <c r="QLM36" s="113"/>
      <c r="QLN36" s="113"/>
      <c r="QLO36" s="113"/>
      <c r="QLP36" s="113"/>
      <c r="QLQ36" s="113"/>
      <c r="QLR36" s="113"/>
      <c r="QLS36" s="113"/>
      <c r="QLT36" s="113"/>
      <c r="QLU36" s="113"/>
      <c r="QLV36" s="113"/>
      <c r="QLW36" s="113"/>
      <c r="QLX36" s="113"/>
      <c r="QLY36" s="113"/>
      <c r="QLZ36" s="113"/>
      <c r="QMA36" s="113"/>
      <c r="QMB36" s="113"/>
      <c r="QMC36" s="113"/>
      <c r="QMD36" s="113"/>
      <c r="QME36" s="113"/>
      <c r="QMF36" s="113"/>
      <c r="QMG36" s="113"/>
      <c r="QMH36" s="113"/>
      <c r="QMI36" s="113"/>
      <c r="QMJ36" s="113"/>
      <c r="QMK36" s="113"/>
      <c r="QML36" s="113"/>
      <c r="QMM36" s="113"/>
      <c r="QMN36" s="113"/>
      <c r="QMO36" s="113"/>
      <c r="QMP36" s="113"/>
      <c r="QMQ36" s="113"/>
      <c r="QMR36" s="113"/>
      <c r="QMS36" s="113"/>
      <c r="QMT36" s="113"/>
      <c r="QMU36" s="113"/>
      <c r="QMV36" s="113"/>
      <c r="QMW36" s="113"/>
      <c r="QMX36" s="113"/>
      <c r="QMY36" s="113"/>
      <c r="QMZ36" s="113"/>
      <c r="QNA36" s="113"/>
      <c r="QNB36" s="113"/>
      <c r="QNC36" s="113"/>
      <c r="QND36" s="113"/>
      <c r="QNE36" s="113"/>
      <c r="QNF36" s="113"/>
      <c r="QNG36" s="113"/>
      <c r="QNH36" s="113"/>
      <c r="QNI36" s="113"/>
      <c r="QNJ36" s="113"/>
      <c r="QNK36" s="113"/>
      <c r="QNL36" s="113"/>
      <c r="QNM36" s="113"/>
      <c r="QNN36" s="113"/>
      <c r="QNO36" s="113"/>
      <c r="QNP36" s="113"/>
      <c r="QNQ36" s="113"/>
      <c r="QNR36" s="113"/>
      <c r="QNS36" s="113"/>
      <c r="QNT36" s="113"/>
      <c r="QNU36" s="113"/>
      <c r="QNV36" s="113"/>
      <c r="QNW36" s="113"/>
      <c r="QNX36" s="113"/>
      <c r="QNY36" s="113"/>
      <c r="QNZ36" s="113"/>
      <c r="QOA36" s="113"/>
      <c r="QOB36" s="113"/>
      <c r="QOC36" s="113"/>
      <c r="QOD36" s="113"/>
      <c r="QOE36" s="113"/>
      <c r="QOF36" s="113"/>
      <c r="QOG36" s="113"/>
      <c r="QOH36" s="113"/>
      <c r="QOI36" s="113"/>
      <c r="QOJ36" s="113"/>
      <c r="QOK36" s="113"/>
      <c r="QOL36" s="113"/>
      <c r="QOM36" s="113"/>
      <c r="QON36" s="113"/>
      <c r="QOO36" s="113"/>
      <c r="QOP36" s="113"/>
      <c r="QOQ36" s="113"/>
      <c r="QOR36" s="113"/>
      <c r="QOS36" s="113"/>
      <c r="QOT36" s="113"/>
      <c r="QOU36" s="113"/>
      <c r="QOV36" s="113"/>
      <c r="QOW36" s="113"/>
      <c r="QOX36" s="113"/>
      <c r="QOY36" s="113"/>
      <c r="QOZ36" s="113"/>
      <c r="QPA36" s="113"/>
      <c r="QPB36" s="113"/>
      <c r="QPC36" s="113"/>
      <c r="QPD36" s="113"/>
      <c r="QPE36" s="113"/>
      <c r="QPF36" s="113"/>
      <c r="QPG36" s="113"/>
      <c r="QPH36" s="113"/>
      <c r="QPI36" s="113"/>
      <c r="QPJ36" s="113"/>
      <c r="QPK36" s="113"/>
      <c r="QPL36" s="113"/>
      <c r="QPM36" s="113"/>
      <c r="QPN36" s="113"/>
      <c r="QPO36" s="113"/>
      <c r="QPP36" s="113"/>
      <c r="QPQ36" s="113"/>
      <c r="QPR36" s="113"/>
      <c r="QPS36" s="113"/>
      <c r="QPT36" s="113"/>
      <c r="QPU36" s="113"/>
      <c r="QPV36" s="113"/>
      <c r="QPW36" s="113"/>
      <c r="QPX36" s="113"/>
      <c r="QPY36" s="113"/>
      <c r="QPZ36" s="113"/>
      <c r="QQA36" s="113"/>
      <c r="QQB36" s="113"/>
      <c r="QQC36" s="113"/>
      <c r="QQD36" s="113"/>
      <c r="QQE36" s="113"/>
      <c r="QQF36" s="113"/>
      <c r="QQG36" s="113"/>
      <c r="QQH36" s="113"/>
      <c r="QQI36" s="113"/>
      <c r="QQJ36" s="113"/>
      <c r="QQK36" s="113"/>
      <c r="QQL36" s="113"/>
      <c r="QQM36" s="113"/>
      <c r="QQN36" s="113"/>
      <c r="QQO36" s="113"/>
      <c r="QQP36" s="113"/>
      <c r="QQQ36" s="113"/>
      <c r="QQR36" s="113"/>
      <c r="QQS36" s="113"/>
      <c r="QQT36" s="113"/>
      <c r="QQU36" s="113"/>
      <c r="QQV36" s="113"/>
      <c r="QQW36" s="113"/>
      <c r="QQX36" s="113"/>
      <c r="QQY36" s="113"/>
      <c r="QQZ36" s="113"/>
      <c r="QRA36" s="113"/>
      <c r="QRB36" s="113"/>
      <c r="QRC36" s="113"/>
      <c r="QRD36" s="113"/>
      <c r="QRE36" s="113"/>
      <c r="QRF36" s="113"/>
      <c r="QRG36" s="113"/>
      <c r="QRH36" s="113"/>
      <c r="QRI36" s="113"/>
      <c r="QRJ36" s="113"/>
      <c r="QRK36" s="113"/>
      <c r="QRL36" s="113"/>
      <c r="QRM36" s="113"/>
      <c r="QRN36" s="113"/>
      <c r="QRO36" s="113"/>
      <c r="QRP36" s="113"/>
      <c r="QRQ36" s="113"/>
      <c r="QRR36" s="113"/>
      <c r="QRS36" s="113"/>
      <c r="QRT36" s="113"/>
      <c r="QRU36" s="113"/>
      <c r="QRV36" s="113"/>
      <c r="QRW36" s="113"/>
      <c r="QRX36" s="113"/>
      <c r="QRY36" s="113"/>
      <c r="QRZ36" s="113"/>
      <c r="QSA36" s="113"/>
      <c r="QSB36" s="113"/>
      <c r="QSC36" s="113"/>
      <c r="QSD36" s="113"/>
      <c r="QSE36" s="113"/>
      <c r="QSF36" s="113"/>
      <c r="QSG36" s="113"/>
      <c r="QSH36" s="113"/>
      <c r="QSI36" s="113"/>
      <c r="QSJ36" s="113"/>
      <c r="QSK36" s="113"/>
      <c r="QSL36" s="113"/>
      <c r="QSM36" s="113"/>
      <c r="QSN36" s="113"/>
      <c r="QSO36" s="113"/>
      <c r="QSP36" s="113"/>
      <c r="QSQ36" s="113"/>
      <c r="QSR36" s="113"/>
      <c r="QSS36" s="113"/>
      <c r="QST36" s="113"/>
      <c r="QSU36" s="113"/>
      <c r="QSV36" s="113"/>
      <c r="QSW36" s="113"/>
      <c r="QSX36" s="113"/>
      <c r="QSY36" s="113"/>
      <c r="QSZ36" s="113"/>
      <c r="QTA36" s="113"/>
      <c r="QTB36" s="113"/>
      <c r="QTC36" s="113"/>
      <c r="QTD36" s="113"/>
      <c r="QTE36" s="113"/>
      <c r="QTF36" s="113"/>
      <c r="QTG36" s="113"/>
      <c r="QTH36" s="113"/>
      <c r="QTI36" s="113"/>
      <c r="QTJ36" s="113"/>
      <c r="QTK36" s="113"/>
      <c r="QTL36" s="113"/>
      <c r="QTM36" s="113"/>
      <c r="QTN36" s="113"/>
      <c r="QTO36" s="113"/>
      <c r="QTP36" s="113"/>
      <c r="QTQ36" s="113"/>
      <c r="QTR36" s="113"/>
      <c r="QTS36" s="113"/>
      <c r="QTT36" s="113"/>
      <c r="QTU36" s="113"/>
      <c r="QTV36" s="113"/>
      <c r="QTW36" s="113"/>
      <c r="QTX36" s="113"/>
      <c r="QTY36" s="113"/>
      <c r="QTZ36" s="113"/>
      <c r="QUA36" s="113"/>
      <c r="QUB36" s="113"/>
      <c r="QUC36" s="113"/>
      <c r="QUD36" s="113"/>
      <c r="QUE36" s="113"/>
      <c r="QUF36" s="113"/>
      <c r="QUG36" s="113"/>
      <c r="QUH36" s="113"/>
      <c r="QUI36" s="113"/>
      <c r="QUJ36" s="113"/>
      <c r="QUK36" s="113"/>
      <c r="QUL36" s="113"/>
      <c r="QUM36" s="113"/>
      <c r="QUN36" s="113"/>
      <c r="QUO36" s="113"/>
      <c r="QUP36" s="113"/>
      <c r="QUQ36" s="113"/>
      <c r="QUR36" s="113"/>
      <c r="QUS36" s="113"/>
      <c r="QUT36" s="113"/>
      <c r="QUU36" s="113"/>
      <c r="QUV36" s="113"/>
      <c r="QUW36" s="113"/>
      <c r="QUX36" s="113"/>
      <c r="QUY36" s="113"/>
      <c r="QUZ36" s="113"/>
      <c r="QVA36" s="113"/>
      <c r="QVB36" s="113"/>
      <c r="QVC36" s="113"/>
      <c r="QVD36" s="113"/>
      <c r="QVE36" s="113"/>
      <c r="QVF36" s="113"/>
      <c r="QVG36" s="113"/>
      <c r="QVH36" s="113"/>
      <c r="QVI36" s="113"/>
      <c r="QVJ36" s="113"/>
      <c r="QVK36" s="113"/>
      <c r="QVL36" s="113"/>
      <c r="QVM36" s="113"/>
      <c r="QVN36" s="113"/>
      <c r="QVO36" s="113"/>
      <c r="QVP36" s="113"/>
      <c r="QVQ36" s="113"/>
      <c r="QVR36" s="113"/>
      <c r="QVS36" s="113"/>
      <c r="QVT36" s="113"/>
      <c r="QVU36" s="113"/>
      <c r="QVV36" s="113"/>
      <c r="QVW36" s="113"/>
      <c r="QVX36" s="113"/>
      <c r="QVY36" s="113"/>
      <c r="QVZ36" s="113"/>
      <c r="QWA36" s="113"/>
      <c r="QWB36" s="113"/>
      <c r="QWC36" s="113"/>
      <c r="QWD36" s="113"/>
      <c r="QWE36" s="113"/>
      <c r="QWF36" s="113"/>
      <c r="QWG36" s="113"/>
      <c r="QWH36" s="113"/>
      <c r="QWI36" s="113"/>
      <c r="QWJ36" s="113"/>
      <c r="QWK36" s="113"/>
      <c r="QWL36" s="113"/>
      <c r="QWM36" s="113"/>
      <c r="QWN36" s="113"/>
      <c r="QWO36" s="113"/>
      <c r="QWP36" s="113"/>
      <c r="QWQ36" s="113"/>
      <c r="QWR36" s="113"/>
      <c r="QWS36" s="113"/>
      <c r="QWT36" s="113"/>
      <c r="QWU36" s="113"/>
      <c r="QWV36" s="113"/>
      <c r="QWW36" s="113"/>
      <c r="QWX36" s="113"/>
      <c r="QWY36" s="113"/>
      <c r="QWZ36" s="113"/>
      <c r="QXA36" s="113"/>
      <c r="QXB36" s="113"/>
      <c r="QXC36" s="113"/>
      <c r="QXD36" s="113"/>
      <c r="QXE36" s="113"/>
      <c r="QXF36" s="113"/>
      <c r="QXG36" s="113"/>
      <c r="QXH36" s="113"/>
      <c r="QXI36" s="113"/>
      <c r="QXJ36" s="113"/>
      <c r="QXK36" s="113"/>
      <c r="QXL36" s="113"/>
      <c r="QXM36" s="113"/>
      <c r="QXN36" s="113"/>
      <c r="QXO36" s="113"/>
      <c r="QXP36" s="113"/>
      <c r="QXQ36" s="113"/>
      <c r="QXR36" s="113"/>
      <c r="QXS36" s="113"/>
      <c r="QXT36" s="113"/>
      <c r="QXU36" s="113"/>
      <c r="QXV36" s="113"/>
      <c r="QXW36" s="113"/>
      <c r="QXX36" s="113"/>
      <c r="QXY36" s="113"/>
      <c r="QXZ36" s="113"/>
      <c r="QYA36" s="113"/>
      <c r="QYB36" s="113"/>
      <c r="QYC36" s="113"/>
      <c r="QYD36" s="113"/>
      <c r="QYE36" s="113"/>
      <c r="QYF36" s="113"/>
      <c r="QYG36" s="113"/>
      <c r="QYH36" s="113"/>
      <c r="QYI36" s="113"/>
      <c r="QYJ36" s="113"/>
      <c r="QYK36" s="113"/>
      <c r="QYL36" s="113"/>
      <c r="QYM36" s="113"/>
      <c r="QYN36" s="113"/>
      <c r="QYO36" s="113"/>
      <c r="QYP36" s="113"/>
      <c r="QYQ36" s="113"/>
      <c r="QYR36" s="113"/>
      <c r="QYS36" s="113"/>
      <c r="QYT36" s="113"/>
      <c r="QYU36" s="113"/>
      <c r="QYV36" s="113"/>
      <c r="QYW36" s="113"/>
      <c r="QYX36" s="113"/>
      <c r="QYY36" s="113"/>
      <c r="QYZ36" s="113"/>
      <c r="QZA36" s="113"/>
      <c r="QZB36" s="113"/>
      <c r="QZC36" s="113"/>
      <c r="QZD36" s="113"/>
      <c r="QZE36" s="113"/>
      <c r="QZF36" s="113"/>
      <c r="QZG36" s="113"/>
      <c r="QZH36" s="113"/>
      <c r="QZI36" s="113"/>
      <c r="QZJ36" s="113"/>
      <c r="QZK36" s="113"/>
      <c r="QZL36" s="113"/>
      <c r="QZM36" s="113"/>
      <c r="QZN36" s="113"/>
      <c r="QZO36" s="113"/>
      <c r="QZP36" s="113"/>
      <c r="QZQ36" s="113"/>
      <c r="QZR36" s="113"/>
      <c r="QZS36" s="113"/>
      <c r="QZT36" s="113"/>
      <c r="QZU36" s="113"/>
      <c r="QZV36" s="113"/>
      <c r="QZW36" s="113"/>
      <c r="QZX36" s="113"/>
      <c r="QZY36" s="113"/>
      <c r="QZZ36" s="113"/>
      <c r="RAA36" s="113"/>
      <c r="RAB36" s="113"/>
      <c r="RAC36" s="113"/>
      <c r="RAD36" s="113"/>
      <c r="RAE36" s="113"/>
      <c r="RAF36" s="113"/>
      <c r="RAG36" s="113"/>
      <c r="RAH36" s="113"/>
      <c r="RAI36" s="113"/>
      <c r="RAJ36" s="113"/>
      <c r="RAK36" s="113"/>
      <c r="RAL36" s="113"/>
      <c r="RAM36" s="113"/>
      <c r="RAN36" s="113"/>
      <c r="RAO36" s="113"/>
      <c r="RAP36" s="113"/>
      <c r="RAQ36" s="113"/>
      <c r="RAR36" s="113"/>
      <c r="RAS36" s="113"/>
      <c r="RAT36" s="113"/>
      <c r="RAU36" s="113"/>
      <c r="RAV36" s="113"/>
      <c r="RAW36" s="113"/>
      <c r="RAX36" s="113"/>
      <c r="RAY36" s="113"/>
      <c r="RAZ36" s="113"/>
      <c r="RBA36" s="113"/>
      <c r="RBB36" s="113"/>
      <c r="RBC36" s="113"/>
      <c r="RBD36" s="113"/>
      <c r="RBE36" s="113"/>
      <c r="RBF36" s="113"/>
      <c r="RBG36" s="113"/>
      <c r="RBH36" s="113"/>
      <c r="RBI36" s="113"/>
      <c r="RBJ36" s="113"/>
      <c r="RBK36" s="113"/>
      <c r="RBL36" s="113"/>
      <c r="RBM36" s="113"/>
      <c r="RBN36" s="113"/>
      <c r="RBO36" s="113"/>
      <c r="RBP36" s="113"/>
      <c r="RBQ36" s="113"/>
      <c r="RBR36" s="113"/>
      <c r="RBS36" s="113"/>
      <c r="RBT36" s="113"/>
      <c r="RBU36" s="113"/>
      <c r="RBV36" s="113"/>
      <c r="RBW36" s="113"/>
      <c r="RBX36" s="113"/>
      <c r="RBY36" s="113"/>
      <c r="RBZ36" s="113"/>
      <c r="RCA36" s="113"/>
      <c r="RCB36" s="113"/>
      <c r="RCC36" s="113"/>
      <c r="RCD36" s="113"/>
      <c r="RCE36" s="113"/>
      <c r="RCF36" s="113"/>
      <c r="RCG36" s="113"/>
      <c r="RCH36" s="113"/>
      <c r="RCI36" s="113"/>
      <c r="RCJ36" s="113"/>
      <c r="RCK36" s="113"/>
      <c r="RCL36" s="113"/>
      <c r="RCM36" s="113"/>
      <c r="RCN36" s="113"/>
      <c r="RCO36" s="113"/>
      <c r="RCP36" s="113"/>
      <c r="RCQ36" s="113"/>
      <c r="RCR36" s="113"/>
      <c r="RCS36" s="113"/>
      <c r="RCT36" s="113"/>
      <c r="RCU36" s="113"/>
      <c r="RCV36" s="113"/>
      <c r="RCW36" s="113"/>
      <c r="RCX36" s="113"/>
      <c r="RCY36" s="113"/>
      <c r="RCZ36" s="113"/>
      <c r="RDA36" s="113"/>
      <c r="RDB36" s="113"/>
      <c r="RDC36" s="113"/>
      <c r="RDD36" s="113"/>
      <c r="RDE36" s="113"/>
      <c r="RDF36" s="113"/>
      <c r="RDG36" s="113"/>
      <c r="RDH36" s="113"/>
      <c r="RDI36" s="113"/>
      <c r="RDJ36" s="113"/>
      <c r="RDK36" s="113"/>
      <c r="RDL36" s="113"/>
      <c r="RDM36" s="113"/>
      <c r="RDN36" s="113"/>
      <c r="RDO36" s="113"/>
      <c r="RDP36" s="113"/>
      <c r="RDQ36" s="113"/>
      <c r="RDR36" s="113"/>
      <c r="RDS36" s="113"/>
      <c r="RDT36" s="113"/>
      <c r="RDU36" s="113"/>
      <c r="RDV36" s="113"/>
      <c r="RDW36" s="113"/>
      <c r="RDX36" s="113"/>
      <c r="RDY36" s="113"/>
      <c r="RDZ36" s="113"/>
      <c r="REA36" s="113"/>
      <c r="REB36" s="113"/>
      <c r="REC36" s="113"/>
      <c r="RED36" s="113"/>
      <c r="REE36" s="113"/>
      <c r="REF36" s="113"/>
      <c r="REG36" s="113"/>
      <c r="REH36" s="113"/>
      <c r="REI36" s="113"/>
      <c r="REJ36" s="113"/>
      <c r="REK36" s="113"/>
      <c r="REL36" s="113"/>
      <c r="REM36" s="113"/>
      <c r="REN36" s="113"/>
      <c r="REO36" s="113"/>
      <c r="REP36" s="113"/>
      <c r="REQ36" s="113"/>
      <c r="RER36" s="113"/>
      <c r="RES36" s="113"/>
      <c r="RET36" s="113"/>
      <c r="REU36" s="113"/>
      <c r="REV36" s="113"/>
      <c r="REW36" s="113"/>
      <c r="REX36" s="113"/>
      <c r="REY36" s="113"/>
      <c r="REZ36" s="113"/>
      <c r="RFA36" s="113"/>
      <c r="RFB36" s="113"/>
      <c r="RFC36" s="113"/>
      <c r="RFD36" s="113"/>
      <c r="RFE36" s="113"/>
      <c r="RFF36" s="113"/>
      <c r="RFG36" s="113"/>
      <c r="RFH36" s="113"/>
      <c r="RFI36" s="113"/>
      <c r="RFJ36" s="113"/>
      <c r="RFK36" s="113"/>
      <c r="RFL36" s="113"/>
      <c r="RFM36" s="113"/>
      <c r="RFN36" s="113"/>
      <c r="RFO36" s="113"/>
      <c r="RFP36" s="113"/>
      <c r="RFQ36" s="113"/>
      <c r="RFR36" s="113"/>
      <c r="RFS36" s="113"/>
      <c r="RFT36" s="113"/>
      <c r="RFU36" s="113"/>
      <c r="RFV36" s="113"/>
      <c r="RFW36" s="113"/>
      <c r="RFX36" s="113"/>
      <c r="RFY36" s="113"/>
      <c r="RFZ36" s="113"/>
      <c r="RGA36" s="113"/>
      <c r="RGB36" s="113"/>
      <c r="RGC36" s="113"/>
      <c r="RGD36" s="113"/>
      <c r="RGE36" s="113"/>
      <c r="RGF36" s="113"/>
      <c r="RGG36" s="113"/>
      <c r="RGH36" s="113"/>
      <c r="RGI36" s="113"/>
      <c r="RGJ36" s="113"/>
      <c r="RGK36" s="113"/>
      <c r="RGL36" s="113"/>
      <c r="RGM36" s="113"/>
      <c r="RGN36" s="113"/>
      <c r="RGO36" s="113"/>
      <c r="RGP36" s="113"/>
      <c r="RGQ36" s="113"/>
      <c r="RGR36" s="113"/>
      <c r="RGS36" s="113"/>
      <c r="RGT36" s="113"/>
      <c r="RGU36" s="113"/>
      <c r="RGV36" s="113"/>
      <c r="RGW36" s="113"/>
      <c r="RGX36" s="113"/>
      <c r="RGY36" s="113"/>
      <c r="RGZ36" s="113"/>
      <c r="RHA36" s="113"/>
      <c r="RHB36" s="113"/>
      <c r="RHC36" s="113"/>
      <c r="RHD36" s="113"/>
      <c r="RHE36" s="113"/>
      <c r="RHF36" s="113"/>
      <c r="RHG36" s="113"/>
      <c r="RHH36" s="113"/>
      <c r="RHI36" s="113"/>
      <c r="RHJ36" s="113"/>
      <c r="RHK36" s="113"/>
      <c r="RHL36" s="113"/>
      <c r="RHM36" s="113"/>
      <c r="RHN36" s="113"/>
      <c r="RHO36" s="113"/>
      <c r="RHP36" s="113"/>
      <c r="RHQ36" s="113"/>
      <c r="RHR36" s="113"/>
      <c r="RHS36" s="113"/>
      <c r="RHT36" s="113"/>
      <c r="RHU36" s="113"/>
      <c r="RHV36" s="113"/>
      <c r="RHW36" s="113"/>
      <c r="RHX36" s="113"/>
      <c r="RHY36" s="113"/>
      <c r="RHZ36" s="113"/>
      <c r="RIA36" s="113"/>
      <c r="RIB36" s="113"/>
      <c r="RIC36" s="113"/>
      <c r="RID36" s="113"/>
      <c r="RIE36" s="113"/>
      <c r="RIF36" s="113"/>
      <c r="RIG36" s="113"/>
      <c r="RIH36" s="113"/>
      <c r="RII36" s="113"/>
      <c r="RIJ36" s="113"/>
      <c r="RIK36" s="113"/>
      <c r="RIL36" s="113"/>
      <c r="RIM36" s="113"/>
      <c r="RIN36" s="113"/>
      <c r="RIO36" s="113"/>
      <c r="RIP36" s="113"/>
      <c r="RIQ36" s="113"/>
      <c r="RIR36" s="113"/>
      <c r="RIS36" s="113"/>
      <c r="RIT36" s="113"/>
      <c r="RIU36" s="113"/>
      <c r="RIV36" s="113"/>
      <c r="RIW36" s="113"/>
      <c r="RIX36" s="113"/>
      <c r="RIY36" s="113"/>
      <c r="RIZ36" s="113"/>
      <c r="RJA36" s="113"/>
      <c r="RJB36" s="113"/>
      <c r="RJC36" s="113"/>
      <c r="RJD36" s="113"/>
      <c r="RJE36" s="113"/>
      <c r="RJF36" s="113"/>
      <c r="RJG36" s="113"/>
      <c r="RJH36" s="113"/>
      <c r="RJI36" s="113"/>
      <c r="RJJ36" s="113"/>
      <c r="RJK36" s="113"/>
      <c r="RJL36" s="113"/>
      <c r="RJM36" s="113"/>
      <c r="RJN36" s="113"/>
      <c r="RJO36" s="113"/>
      <c r="RJP36" s="113"/>
      <c r="RJQ36" s="113"/>
      <c r="RJR36" s="113"/>
      <c r="RJS36" s="113"/>
      <c r="RJT36" s="113"/>
      <c r="RJU36" s="113"/>
      <c r="RJV36" s="113"/>
      <c r="RJW36" s="113"/>
      <c r="RJX36" s="113"/>
      <c r="RJY36" s="113"/>
      <c r="RJZ36" s="113"/>
      <c r="RKA36" s="113"/>
      <c r="RKB36" s="113"/>
      <c r="RKC36" s="113"/>
      <c r="RKD36" s="113"/>
      <c r="RKE36" s="113"/>
      <c r="RKF36" s="113"/>
      <c r="RKG36" s="113"/>
      <c r="RKH36" s="113"/>
      <c r="RKI36" s="113"/>
      <c r="RKJ36" s="113"/>
      <c r="RKK36" s="113"/>
      <c r="RKL36" s="113"/>
      <c r="RKM36" s="113"/>
      <c r="RKN36" s="113"/>
      <c r="RKO36" s="113"/>
      <c r="RKP36" s="113"/>
      <c r="RKQ36" s="113"/>
      <c r="RKR36" s="113"/>
      <c r="RKS36" s="113"/>
      <c r="RKT36" s="113"/>
      <c r="RKU36" s="113"/>
      <c r="RKV36" s="113"/>
      <c r="RKW36" s="113"/>
      <c r="RKX36" s="113"/>
      <c r="RKY36" s="113"/>
      <c r="RKZ36" s="113"/>
      <c r="RLA36" s="113"/>
      <c r="RLB36" s="113"/>
      <c r="RLC36" s="113"/>
      <c r="RLD36" s="113"/>
      <c r="RLE36" s="113"/>
      <c r="RLF36" s="113"/>
      <c r="RLG36" s="113"/>
      <c r="RLH36" s="113"/>
      <c r="RLI36" s="113"/>
      <c r="RLJ36" s="113"/>
      <c r="RLK36" s="113"/>
      <c r="RLL36" s="113"/>
      <c r="RLM36" s="113"/>
      <c r="RLN36" s="113"/>
      <c r="RLO36" s="113"/>
      <c r="RLP36" s="113"/>
      <c r="RLQ36" s="113"/>
      <c r="RLR36" s="113"/>
      <c r="RLS36" s="113"/>
      <c r="RLT36" s="113"/>
      <c r="RLU36" s="113"/>
      <c r="RLV36" s="113"/>
      <c r="RLW36" s="113"/>
      <c r="RLX36" s="113"/>
      <c r="RLY36" s="113"/>
      <c r="RLZ36" s="113"/>
      <c r="RMA36" s="113"/>
      <c r="RMB36" s="113"/>
      <c r="RMC36" s="113"/>
      <c r="RMD36" s="113"/>
      <c r="RME36" s="113"/>
      <c r="RMF36" s="113"/>
      <c r="RMG36" s="113"/>
      <c r="RMH36" s="113"/>
      <c r="RMI36" s="113"/>
      <c r="RMJ36" s="113"/>
      <c r="RMK36" s="113"/>
      <c r="RML36" s="113"/>
      <c r="RMM36" s="113"/>
      <c r="RMN36" s="113"/>
      <c r="RMO36" s="113"/>
      <c r="RMP36" s="113"/>
      <c r="RMQ36" s="113"/>
      <c r="RMR36" s="113"/>
      <c r="RMS36" s="113"/>
      <c r="RMT36" s="113"/>
      <c r="RMU36" s="113"/>
      <c r="RMV36" s="113"/>
      <c r="RMW36" s="113"/>
      <c r="RMX36" s="113"/>
      <c r="RMY36" s="113"/>
      <c r="RMZ36" s="113"/>
      <c r="RNA36" s="113"/>
      <c r="RNB36" s="113"/>
      <c r="RNC36" s="113"/>
      <c r="RND36" s="113"/>
      <c r="RNE36" s="113"/>
      <c r="RNF36" s="113"/>
      <c r="RNG36" s="113"/>
      <c r="RNH36" s="113"/>
      <c r="RNI36" s="113"/>
      <c r="RNJ36" s="113"/>
      <c r="RNK36" s="113"/>
      <c r="RNL36" s="113"/>
      <c r="RNM36" s="113"/>
      <c r="RNN36" s="113"/>
      <c r="RNO36" s="113"/>
      <c r="RNP36" s="113"/>
      <c r="RNQ36" s="113"/>
      <c r="RNR36" s="113"/>
      <c r="RNS36" s="113"/>
      <c r="RNT36" s="113"/>
      <c r="RNU36" s="113"/>
      <c r="RNV36" s="113"/>
      <c r="RNW36" s="113"/>
      <c r="RNX36" s="113"/>
      <c r="RNY36" s="113"/>
      <c r="RNZ36" s="113"/>
      <c r="ROA36" s="113"/>
      <c r="ROB36" s="113"/>
      <c r="ROC36" s="113"/>
      <c r="ROD36" s="113"/>
      <c r="ROE36" s="113"/>
      <c r="ROF36" s="113"/>
      <c r="ROG36" s="113"/>
      <c r="ROH36" s="113"/>
      <c r="ROI36" s="113"/>
      <c r="ROJ36" s="113"/>
      <c r="ROK36" s="113"/>
      <c r="ROL36" s="113"/>
      <c r="ROM36" s="113"/>
      <c r="RON36" s="113"/>
      <c r="ROO36" s="113"/>
      <c r="ROP36" s="113"/>
      <c r="ROQ36" s="113"/>
      <c r="ROR36" s="113"/>
      <c r="ROS36" s="113"/>
      <c r="ROT36" s="113"/>
      <c r="ROU36" s="113"/>
      <c r="ROV36" s="113"/>
      <c r="ROW36" s="113"/>
      <c r="ROX36" s="113"/>
      <c r="ROY36" s="113"/>
      <c r="ROZ36" s="113"/>
      <c r="RPA36" s="113"/>
      <c r="RPB36" s="113"/>
      <c r="RPC36" s="113"/>
      <c r="RPD36" s="113"/>
      <c r="RPE36" s="113"/>
      <c r="RPF36" s="113"/>
      <c r="RPG36" s="113"/>
      <c r="RPH36" s="113"/>
      <c r="RPI36" s="113"/>
      <c r="RPJ36" s="113"/>
      <c r="RPK36" s="113"/>
      <c r="RPL36" s="113"/>
      <c r="RPM36" s="113"/>
      <c r="RPN36" s="113"/>
      <c r="RPO36" s="113"/>
      <c r="RPP36" s="113"/>
      <c r="RPQ36" s="113"/>
      <c r="RPR36" s="113"/>
      <c r="RPS36" s="113"/>
      <c r="RPT36" s="113"/>
      <c r="RPU36" s="113"/>
      <c r="RPV36" s="113"/>
      <c r="RPW36" s="113"/>
      <c r="RPX36" s="113"/>
      <c r="RPY36" s="113"/>
      <c r="RPZ36" s="113"/>
      <c r="RQA36" s="113"/>
      <c r="RQB36" s="113"/>
      <c r="RQC36" s="113"/>
      <c r="RQD36" s="113"/>
      <c r="RQE36" s="113"/>
      <c r="RQF36" s="113"/>
      <c r="RQG36" s="113"/>
      <c r="RQH36" s="113"/>
      <c r="RQI36" s="113"/>
      <c r="RQJ36" s="113"/>
      <c r="RQK36" s="113"/>
      <c r="RQL36" s="113"/>
      <c r="RQM36" s="113"/>
      <c r="RQN36" s="113"/>
      <c r="RQO36" s="113"/>
      <c r="RQP36" s="113"/>
      <c r="RQQ36" s="113"/>
      <c r="RQR36" s="113"/>
      <c r="RQS36" s="113"/>
      <c r="RQT36" s="113"/>
      <c r="RQU36" s="113"/>
      <c r="RQV36" s="113"/>
      <c r="RQW36" s="113"/>
      <c r="RQX36" s="113"/>
      <c r="RQY36" s="113"/>
      <c r="RQZ36" s="113"/>
      <c r="RRA36" s="113"/>
      <c r="RRB36" s="113"/>
      <c r="RRC36" s="113"/>
      <c r="RRD36" s="113"/>
      <c r="RRE36" s="113"/>
      <c r="RRF36" s="113"/>
      <c r="RRG36" s="113"/>
      <c r="RRH36" s="113"/>
      <c r="RRI36" s="113"/>
      <c r="RRJ36" s="113"/>
      <c r="RRK36" s="113"/>
      <c r="RRL36" s="113"/>
      <c r="RRM36" s="113"/>
      <c r="RRN36" s="113"/>
      <c r="RRO36" s="113"/>
      <c r="RRP36" s="113"/>
      <c r="RRQ36" s="113"/>
      <c r="RRR36" s="113"/>
      <c r="RRS36" s="113"/>
      <c r="RRT36" s="113"/>
      <c r="RRU36" s="113"/>
      <c r="RRV36" s="113"/>
      <c r="RRW36" s="113"/>
      <c r="RRX36" s="113"/>
      <c r="RRY36" s="113"/>
      <c r="RRZ36" s="113"/>
      <c r="RSA36" s="113"/>
      <c r="RSB36" s="113"/>
      <c r="RSC36" s="113"/>
      <c r="RSD36" s="113"/>
      <c r="RSE36" s="113"/>
      <c r="RSF36" s="113"/>
      <c r="RSG36" s="113"/>
      <c r="RSH36" s="113"/>
      <c r="RSI36" s="113"/>
      <c r="RSJ36" s="113"/>
      <c r="RSK36" s="113"/>
      <c r="RSL36" s="113"/>
      <c r="RSM36" s="113"/>
      <c r="RSN36" s="113"/>
      <c r="RSO36" s="113"/>
      <c r="RSP36" s="113"/>
      <c r="RSQ36" s="113"/>
      <c r="RSR36" s="113"/>
      <c r="RSS36" s="113"/>
      <c r="RST36" s="113"/>
      <c r="RSU36" s="113"/>
      <c r="RSV36" s="113"/>
      <c r="RSW36" s="113"/>
      <c r="RSX36" s="113"/>
      <c r="RSY36" s="113"/>
      <c r="RSZ36" s="113"/>
      <c r="RTA36" s="113"/>
      <c r="RTB36" s="113"/>
      <c r="RTC36" s="113"/>
      <c r="RTD36" s="113"/>
      <c r="RTE36" s="113"/>
      <c r="RTF36" s="113"/>
      <c r="RTG36" s="113"/>
      <c r="RTH36" s="113"/>
      <c r="RTI36" s="113"/>
      <c r="RTJ36" s="113"/>
      <c r="RTK36" s="113"/>
      <c r="RTL36" s="113"/>
      <c r="RTM36" s="113"/>
      <c r="RTN36" s="113"/>
      <c r="RTO36" s="113"/>
      <c r="RTP36" s="113"/>
      <c r="RTQ36" s="113"/>
      <c r="RTR36" s="113"/>
      <c r="RTS36" s="113"/>
      <c r="RTT36" s="113"/>
      <c r="RTU36" s="113"/>
      <c r="RTV36" s="113"/>
      <c r="RTW36" s="113"/>
      <c r="RTX36" s="113"/>
      <c r="RTY36" s="113"/>
      <c r="RTZ36" s="113"/>
      <c r="RUA36" s="113"/>
      <c r="RUB36" s="113"/>
      <c r="RUC36" s="113"/>
      <c r="RUD36" s="113"/>
      <c r="RUE36" s="113"/>
      <c r="RUF36" s="113"/>
      <c r="RUG36" s="113"/>
      <c r="RUH36" s="113"/>
      <c r="RUI36" s="113"/>
      <c r="RUJ36" s="113"/>
      <c r="RUK36" s="113"/>
      <c r="RUL36" s="113"/>
      <c r="RUM36" s="113"/>
      <c r="RUN36" s="113"/>
      <c r="RUO36" s="113"/>
      <c r="RUP36" s="113"/>
      <c r="RUQ36" s="113"/>
      <c r="RUR36" s="113"/>
      <c r="RUS36" s="113"/>
      <c r="RUT36" s="113"/>
      <c r="RUU36" s="113"/>
      <c r="RUV36" s="113"/>
      <c r="RUW36" s="113"/>
      <c r="RUX36" s="113"/>
      <c r="RUY36" s="113"/>
      <c r="RUZ36" s="113"/>
      <c r="RVA36" s="113"/>
      <c r="RVB36" s="113"/>
      <c r="RVC36" s="113"/>
      <c r="RVD36" s="113"/>
      <c r="RVE36" s="113"/>
      <c r="RVF36" s="113"/>
      <c r="RVG36" s="113"/>
      <c r="RVH36" s="113"/>
      <c r="RVI36" s="113"/>
      <c r="RVJ36" s="113"/>
      <c r="RVK36" s="113"/>
      <c r="RVL36" s="113"/>
      <c r="RVM36" s="113"/>
      <c r="RVN36" s="113"/>
      <c r="RVO36" s="113"/>
      <c r="RVP36" s="113"/>
      <c r="RVQ36" s="113"/>
      <c r="RVR36" s="113"/>
      <c r="RVS36" s="113"/>
      <c r="RVT36" s="113"/>
      <c r="RVU36" s="113"/>
      <c r="RVV36" s="113"/>
      <c r="RVW36" s="113"/>
      <c r="RVX36" s="113"/>
      <c r="RVY36" s="113"/>
      <c r="RVZ36" s="113"/>
      <c r="RWA36" s="113"/>
      <c r="RWB36" s="113"/>
      <c r="RWC36" s="113"/>
      <c r="RWD36" s="113"/>
      <c r="RWE36" s="113"/>
      <c r="RWF36" s="113"/>
      <c r="RWG36" s="113"/>
      <c r="RWH36" s="113"/>
      <c r="RWI36" s="113"/>
      <c r="RWJ36" s="113"/>
      <c r="RWK36" s="113"/>
      <c r="RWL36" s="113"/>
      <c r="RWM36" s="113"/>
      <c r="RWN36" s="113"/>
      <c r="RWO36" s="113"/>
      <c r="RWP36" s="113"/>
      <c r="RWQ36" s="113"/>
      <c r="RWR36" s="113"/>
      <c r="RWS36" s="113"/>
      <c r="RWT36" s="113"/>
      <c r="RWU36" s="113"/>
      <c r="RWV36" s="113"/>
      <c r="RWW36" s="113"/>
      <c r="RWX36" s="113"/>
      <c r="RWY36" s="113"/>
      <c r="RWZ36" s="113"/>
      <c r="RXA36" s="113"/>
      <c r="RXB36" s="113"/>
      <c r="RXC36" s="113"/>
      <c r="RXD36" s="113"/>
      <c r="RXE36" s="113"/>
      <c r="RXF36" s="113"/>
      <c r="RXG36" s="113"/>
      <c r="RXH36" s="113"/>
      <c r="RXI36" s="113"/>
      <c r="RXJ36" s="113"/>
      <c r="RXK36" s="113"/>
      <c r="RXL36" s="113"/>
      <c r="RXM36" s="113"/>
      <c r="RXN36" s="113"/>
      <c r="RXO36" s="113"/>
      <c r="RXP36" s="113"/>
      <c r="RXQ36" s="113"/>
      <c r="RXR36" s="113"/>
      <c r="RXS36" s="113"/>
      <c r="RXT36" s="113"/>
      <c r="RXU36" s="113"/>
      <c r="RXV36" s="113"/>
      <c r="RXW36" s="113"/>
      <c r="RXX36" s="113"/>
      <c r="RXY36" s="113"/>
      <c r="RXZ36" s="113"/>
      <c r="RYA36" s="113"/>
      <c r="RYB36" s="113"/>
      <c r="RYC36" s="113"/>
      <c r="RYD36" s="113"/>
      <c r="RYE36" s="113"/>
      <c r="RYF36" s="113"/>
      <c r="RYG36" s="113"/>
      <c r="RYH36" s="113"/>
      <c r="RYI36" s="113"/>
      <c r="RYJ36" s="113"/>
      <c r="RYK36" s="113"/>
      <c r="RYL36" s="113"/>
      <c r="RYM36" s="113"/>
      <c r="RYN36" s="113"/>
      <c r="RYO36" s="113"/>
      <c r="RYP36" s="113"/>
      <c r="RYQ36" s="113"/>
      <c r="RYR36" s="113"/>
      <c r="RYS36" s="113"/>
      <c r="RYT36" s="113"/>
      <c r="RYU36" s="113"/>
      <c r="RYV36" s="113"/>
      <c r="RYW36" s="113"/>
      <c r="RYX36" s="113"/>
      <c r="RYY36" s="113"/>
      <c r="RYZ36" s="113"/>
      <c r="RZA36" s="113"/>
      <c r="RZB36" s="113"/>
      <c r="RZC36" s="113"/>
      <c r="RZD36" s="113"/>
      <c r="RZE36" s="113"/>
      <c r="RZF36" s="113"/>
      <c r="RZG36" s="113"/>
      <c r="RZH36" s="113"/>
      <c r="RZI36" s="113"/>
      <c r="RZJ36" s="113"/>
      <c r="RZK36" s="113"/>
      <c r="RZL36" s="113"/>
      <c r="RZM36" s="113"/>
      <c r="RZN36" s="113"/>
      <c r="RZO36" s="113"/>
      <c r="RZP36" s="113"/>
      <c r="RZQ36" s="113"/>
      <c r="RZR36" s="113"/>
      <c r="RZS36" s="113"/>
      <c r="RZT36" s="113"/>
      <c r="RZU36" s="113"/>
      <c r="RZV36" s="113"/>
      <c r="RZW36" s="113"/>
      <c r="RZX36" s="113"/>
      <c r="RZY36" s="113"/>
      <c r="RZZ36" s="113"/>
      <c r="SAA36" s="113"/>
      <c r="SAB36" s="113"/>
      <c r="SAC36" s="113"/>
      <c r="SAD36" s="113"/>
      <c r="SAE36" s="113"/>
      <c r="SAF36" s="113"/>
      <c r="SAG36" s="113"/>
      <c r="SAH36" s="113"/>
      <c r="SAI36" s="113"/>
      <c r="SAJ36" s="113"/>
      <c r="SAK36" s="113"/>
      <c r="SAL36" s="113"/>
      <c r="SAM36" s="113"/>
      <c r="SAN36" s="113"/>
      <c r="SAO36" s="113"/>
      <c r="SAP36" s="113"/>
      <c r="SAQ36" s="113"/>
      <c r="SAR36" s="113"/>
      <c r="SAS36" s="113"/>
      <c r="SAT36" s="113"/>
      <c r="SAU36" s="113"/>
      <c r="SAV36" s="113"/>
      <c r="SAW36" s="113"/>
      <c r="SAX36" s="113"/>
      <c r="SAY36" s="113"/>
      <c r="SAZ36" s="113"/>
      <c r="SBA36" s="113"/>
      <c r="SBB36" s="113"/>
      <c r="SBC36" s="113"/>
      <c r="SBD36" s="113"/>
      <c r="SBE36" s="113"/>
      <c r="SBF36" s="113"/>
      <c r="SBG36" s="113"/>
      <c r="SBH36" s="113"/>
      <c r="SBI36" s="113"/>
      <c r="SBJ36" s="113"/>
      <c r="SBK36" s="113"/>
      <c r="SBL36" s="113"/>
      <c r="SBM36" s="113"/>
      <c r="SBN36" s="113"/>
      <c r="SBO36" s="113"/>
      <c r="SBP36" s="113"/>
      <c r="SBQ36" s="113"/>
      <c r="SBR36" s="113"/>
      <c r="SBS36" s="113"/>
      <c r="SBT36" s="113"/>
      <c r="SBU36" s="113"/>
      <c r="SBV36" s="113"/>
      <c r="SBW36" s="113"/>
      <c r="SBX36" s="113"/>
      <c r="SBY36" s="113"/>
      <c r="SBZ36" s="113"/>
      <c r="SCA36" s="113"/>
      <c r="SCB36" s="113"/>
      <c r="SCC36" s="113"/>
      <c r="SCD36" s="113"/>
      <c r="SCE36" s="113"/>
      <c r="SCF36" s="113"/>
      <c r="SCG36" s="113"/>
      <c r="SCH36" s="113"/>
      <c r="SCI36" s="113"/>
      <c r="SCJ36" s="113"/>
      <c r="SCK36" s="113"/>
      <c r="SCL36" s="113"/>
      <c r="SCM36" s="113"/>
      <c r="SCN36" s="113"/>
      <c r="SCO36" s="113"/>
      <c r="SCP36" s="113"/>
      <c r="SCQ36" s="113"/>
      <c r="SCR36" s="113"/>
      <c r="SCS36" s="113"/>
      <c r="SCT36" s="113"/>
      <c r="SCU36" s="113"/>
      <c r="SCV36" s="113"/>
      <c r="SCW36" s="113"/>
      <c r="SCX36" s="113"/>
      <c r="SCY36" s="113"/>
      <c r="SCZ36" s="113"/>
      <c r="SDA36" s="113"/>
      <c r="SDB36" s="113"/>
      <c r="SDC36" s="113"/>
      <c r="SDD36" s="113"/>
      <c r="SDE36" s="113"/>
      <c r="SDF36" s="113"/>
      <c r="SDG36" s="113"/>
      <c r="SDH36" s="113"/>
      <c r="SDI36" s="113"/>
      <c r="SDJ36" s="113"/>
      <c r="SDK36" s="113"/>
      <c r="SDL36" s="113"/>
      <c r="SDM36" s="113"/>
      <c r="SDN36" s="113"/>
      <c r="SDO36" s="113"/>
      <c r="SDP36" s="113"/>
      <c r="SDQ36" s="113"/>
      <c r="SDR36" s="113"/>
      <c r="SDS36" s="113"/>
      <c r="SDT36" s="113"/>
      <c r="SDU36" s="113"/>
      <c r="SDV36" s="113"/>
      <c r="SDW36" s="113"/>
      <c r="SDX36" s="113"/>
      <c r="SDY36" s="113"/>
      <c r="SDZ36" s="113"/>
      <c r="SEA36" s="113"/>
      <c r="SEB36" s="113"/>
      <c r="SEC36" s="113"/>
      <c r="SED36" s="113"/>
      <c r="SEE36" s="113"/>
      <c r="SEF36" s="113"/>
      <c r="SEG36" s="113"/>
      <c r="SEH36" s="113"/>
      <c r="SEI36" s="113"/>
      <c r="SEJ36" s="113"/>
      <c r="SEK36" s="113"/>
      <c r="SEL36" s="113"/>
      <c r="SEM36" s="113"/>
      <c r="SEN36" s="113"/>
      <c r="SEO36" s="113"/>
      <c r="SEP36" s="113"/>
      <c r="SEQ36" s="113"/>
      <c r="SER36" s="113"/>
      <c r="SES36" s="113"/>
      <c r="SET36" s="113"/>
      <c r="SEU36" s="113"/>
      <c r="SEV36" s="113"/>
      <c r="SEW36" s="113"/>
      <c r="SEX36" s="113"/>
      <c r="SEY36" s="113"/>
      <c r="SEZ36" s="113"/>
      <c r="SFA36" s="113"/>
      <c r="SFB36" s="113"/>
      <c r="SFC36" s="113"/>
      <c r="SFD36" s="113"/>
      <c r="SFE36" s="113"/>
      <c r="SFF36" s="113"/>
      <c r="SFG36" s="113"/>
      <c r="SFH36" s="113"/>
      <c r="SFI36" s="113"/>
      <c r="SFJ36" s="113"/>
      <c r="SFK36" s="113"/>
      <c r="SFL36" s="113"/>
      <c r="SFM36" s="113"/>
      <c r="SFN36" s="113"/>
      <c r="SFO36" s="113"/>
      <c r="SFP36" s="113"/>
      <c r="SFQ36" s="113"/>
      <c r="SFR36" s="113"/>
      <c r="SFS36" s="113"/>
      <c r="SFT36" s="113"/>
      <c r="SFU36" s="113"/>
      <c r="SFV36" s="113"/>
      <c r="SFW36" s="113"/>
      <c r="SFX36" s="113"/>
      <c r="SFY36" s="113"/>
      <c r="SFZ36" s="113"/>
      <c r="SGA36" s="113"/>
      <c r="SGB36" s="113"/>
      <c r="SGC36" s="113"/>
      <c r="SGD36" s="113"/>
      <c r="SGE36" s="113"/>
      <c r="SGF36" s="113"/>
      <c r="SGG36" s="113"/>
      <c r="SGH36" s="113"/>
      <c r="SGI36" s="113"/>
      <c r="SGJ36" s="113"/>
      <c r="SGK36" s="113"/>
      <c r="SGL36" s="113"/>
      <c r="SGM36" s="113"/>
      <c r="SGN36" s="113"/>
      <c r="SGO36" s="113"/>
      <c r="SGP36" s="113"/>
      <c r="SGQ36" s="113"/>
      <c r="SGR36" s="113"/>
      <c r="SGS36" s="113"/>
      <c r="SGT36" s="113"/>
      <c r="SGU36" s="113"/>
      <c r="SGV36" s="113"/>
      <c r="SGW36" s="113"/>
      <c r="SGX36" s="113"/>
      <c r="SGY36" s="113"/>
      <c r="SGZ36" s="113"/>
      <c r="SHA36" s="113"/>
      <c r="SHB36" s="113"/>
      <c r="SHC36" s="113"/>
      <c r="SHD36" s="113"/>
      <c r="SHE36" s="113"/>
      <c r="SHF36" s="113"/>
      <c r="SHG36" s="113"/>
      <c r="SHH36" s="113"/>
      <c r="SHI36" s="113"/>
      <c r="SHJ36" s="113"/>
      <c r="SHK36" s="113"/>
      <c r="SHL36" s="113"/>
      <c r="SHM36" s="113"/>
      <c r="SHN36" s="113"/>
      <c r="SHO36" s="113"/>
      <c r="SHP36" s="113"/>
      <c r="SHQ36" s="113"/>
      <c r="SHR36" s="113"/>
      <c r="SHS36" s="113"/>
      <c r="SHT36" s="113"/>
      <c r="SHU36" s="113"/>
      <c r="SHV36" s="113"/>
      <c r="SHW36" s="113"/>
      <c r="SHX36" s="113"/>
      <c r="SHY36" s="113"/>
      <c r="SHZ36" s="113"/>
      <c r="SIA36" s="113"/>
      <c r="SIB36" s="113"/>
      <c r="SIC36" s="113"/>
      <c r="SID36" s="113"/>
      <c r="SIE36" s="113"/>
      <c r="SIF36" s="113"/>
      <c r="SIG36" s="113"/>
      <c r="SIH36" s="113"/>
      <c r="SII36" s="113"/>
      <c r="SIJ36" s="113"/>
      <c r="SIK36" s="113"/>
      <c r="SIL36" s="113"/>
      <c r="SIM36" s="113"/>
      <c r="SIN36" s="113"/>
      <c r="SIO36" s="113"/>
      <c r="SIP36" s="113"/>
      <c r="SIQ36" s="113"/>
      <c r="SIR36" s="113"/>
      <c r="SIS36" s="113"/>
      <c r="SIT36" s="113"/>
      <c r="SIU36" s="113"/>
      <c r="SIV36" s="113"/>
      <c r="SIW36" s="113"/>
      <c r="SIX36" s="113"/>
      <c r="SIY36" s="113"/>
      <c r="SIZ36" s="113"/>
      <c r="SJA36" s="113"/>
      <c r="SJB36" s="113"/>
      <c r="SJC36" s="113"/>
      <c r="SJD36" s="113"/>
      <c r="SJE36" s="113"/>
      <c r="SJF36" s="113"/>
      <c r="SJG36" s="113"/>
      <c r="SJH36" s="113"/>
      <c r="SJI36" s="113"/>
      <c r="SJJ36" s="113"/>
      <c r="SJK36" s="113"/>
      <c r="SJL36" s="113"/>
      <c r="SJM36" s="113"/>
      <c r="SJN36" s="113"/>
      <c r="SJO36" s="113"/>
      <c r="SJP36" s="113"/>
      <c r="SJQ36" s="113"/>
      <c r="SJR36" s="113"/>
      <c r="SJS36" s="113"/>
      <c r="SJT36" s="113"/>
      <c r="SJU36" s="113"/>
      <c r="SJV36" s="113"/>
      <c r="SJW36" s="113"/>
      <c r="SJX36" s="113"/>
      <c r="SJY36" s="113"/>
      <c r="SJZ36" s="113"/>
      <c r="SKA36" s="113"/>
      <c r="SKB36" s="113"/>
      <c r="SKC36" s="113"/>
      <c r="SKD36" s="113"/>
      <c r="SKE36" s="113"/>
      <c r="SKF36" s="113"/>
      <c r="SKG36" s="113"/>
      <c r="SKH36" s="113"/>
      <c r="SKI36" s="113"/>
      <c r="SKJ36" s="113"/>
      <c r="SKK36" s="113"/>
      <c r="SKL36" s="113"/>
      <c r="SKM36" s="113"/>
      <c r="SKN36" s="113"/>
      <c r="SKO36" s="113"/>
      <c r="SKP36" s="113"/>
      <c r="SKQ36" s="113"/>
      <c r="SKR36" s="113"/>
      <c r="SKS36" s="113"/>
      <c r="SKT36" s="113"/>
      <c r="SKU36" s="113"/>
      <c r="SKV36" s="113"/>
      <c r="SKW36" s="113"/>
      <c r="SKX36" s="113"/>
      <c r="SKY36" s="113"/>
      <c r="SKZ36" s="113"/>
      <c r="SLA36" s="113"/>
      <c r="SLB36" s="113"/>
      <c r="SLC36" s="113"/>
      <c r="SLD36" s="113"/>
      <c r="SLE36" s="113"/>
      <c r="SLF36" s="113"/>
      <c r="SLG36" s="113"/>
      <c r="SLH36" s="113"/>
      <c r="SLI36" s="113"/>
      <c r="SLJ36" s="113"/>
      <c r="SLK36" s="113"/>
      <c r="SLL36" s="113"/>
      <c r="SLM36" s="113"/>
      <c r="SLN36" s="113"/>
      <c r="SLO36" s="113"/>
      <c r="SLP36" s="113"/>
      <c r="SLQ36" s="113"/>
      <c r="SLR36" s="113"/>
      <c r="SLS36" s="113"/>
      <c r="SLT36" s="113"/>
      <c r="SLU36" s="113"/>
      <c r="SLV36" s="113"/>
      <c r="SLW36" s="113"/>
      <c r="SLX36" s="113"/>
      <c r="SLY36" s="113"/>
      <c r="SLZ36" s="113"/>
      <c r="SMA36" s="113"/>
      <c r="SMB36" s="113"/>
      <c r="SMC36" s="113"/>
      <c r="SMD36" s="113"/>
      <c r="SME36" s="113"/>
      <c r="SMF36" s="113"/>
      <c r="SMG36" s="113"/>
      <c r="SMH36" s="113"/>
      <c r="SMI36" s="113"/>
      <c r="SMJ36" s="113"/>
      <c r="SMK36" s="113"/>
      <c r="SML36" s="113"/>
      <c r="SMM36" s="113"/>
      <c r="SMN36" s="113"/>
      <c r="SMO36" s="113"/>
      <c r="SMP36" s="113"/>
      <c r="SMQ36" s="113"/>
      <c r="SMR36" s="113"/>
      <c r="SMS36" s="113"/>
      <c r="SMT36" s="113"/>
      <c r="SMU36" s="113"/>
      <c r="SMV36" s="113"/>
      <c r="SMW36" s="113"/>
      <c r="SMX36" s="113"/>
      <c r="SMY36" s="113"/>
      <c r="SMZ36" s="113"/>
      <c r="SNA36" s="113"/>
      <c r="SNB36" s="113"/>
      <c r="SNC36" s="113"/>
      <c r="SND36" s="113"/>
      <c r="SNE36" s="113"/>
      <c r="SNF36" s="113"/>
      <c r="SNG36" s="113"/>
      <c r="SNH36" s="113"/>
      <c r="SNI36" s="113"/>
      <c r="SNJ36" s="113"/>
      <c r="SNK36" s="113"/>
      <c r="SNL36" s="113"/>
      <c r="SNM36" s="113"/>
      <c r="SNN36" s="113"/>
      <c r="SNO36" s="113"/>
      <c r="SNP36" s="113"/>
      <c r="SNQ36" s="113"/>
      <c r="SNR36" s="113"/>
      <c r="SNS36" s="113"/>
      <c r="SNT36" s="113"/>
      <c r="SNU36" s="113"/>
      <c r="SNV36" s="113"/>
      <c r="SNW36" s="113"/>
      <c r="SNX36" s="113"/>
      <c r="SNY36" s="113"/>
      <c r="SNZ36" s="113"/>
      <c r="SOA36" s="113"/>
      <c r="SOB36" s="113"/>
      <c r="SOC36" s="113"/>
      <c r="SOD36" s="113"/>
      <c r="SOE36" s="113"/>
      <c r="SOF36" s="113"/>
      <c r="SOG36" s="113"/>
      <c r="SOH36" s="113"/>
      <c r="SOI36" s="113"/>
      <c r="SOJ36" s="113"/>
      <c r="SOK36" s="113"/>
      <c r="SOL36" s="113"/>
      <c r="SOM36" s="113"/>
      <c r="SON36" s="113"/>
      <c r="SOO36" s="113"/>
      <c r="SOP36" s="113"/>
      <c r="SOQ36" s="113"/>
      <c r="SOR36" s="113"/>
      <c r="SOS36" s="113"/>
      <c r="SOT36" s="113"/>
      <c r="SOU36" s="113"/>
      <c r="SOV36" s="113"/>
      <c r="SOW36" s="113"/>
      <c r="SOX36" s="113"/>
      <c r="SOY36" s="113"/>
      <c r="SOZ36" s="113"/>
      <c r="SPA36" s="113"/>
      <c r="SPB36" s="113"/>
      <c r="SPC36" s="113"/>
      <c r="SPD36" s="113"/>
      <c r="SPE36" s="113"/>
      <c r="SPF36" s="113"/>
      <c r="SPG36" s="113"/>
      <c r="SPH36" s="113"/>
      <c r="SPI36" s="113"/>
      <c r="SPJ36" s="113"/>
      <c r="SPK36" s="113"/>
      <c r="SPL36" s="113"/>
      <c r="SPM36" s="113"/>
      <c r="SPN36" s="113"/>
      <c r="SPO36" s="113"/>
      <c r="SPP36" s="113"/>
      <c r="SPQ36" s="113"/>
      <c r="SPR36" s="113"/>
      <c r="SPS36" s="113"/>
      <c r="SPT36" s="113"/>
      <c r="SPU36" s="113"/>
      <c r="SPV36" s="113"/>
      <c r="SPW36" s="113"/>
      <c r="SPX36" s="113"/>
      <c r="SPY36" s="113"/>
      <c r="SPZ36" s="113"/>
      <c r="SQA36" s="113"/>
      <c r="SQB36" s="113"/>
      <c r="SQC36" s="113"/>
      <c r="SQD36" s="113"/>
      <c r="SQE36" s="113"/>
      <c r="SQF36" s="113"/>
      <c r="SQG36" s="113"/>
      <c r="SQH36" s="113"/>
      <c r="SQI36" s="113"/>
      <c r="SQJ36" s="113"/>
      <c r="SQK36" s="113"/>
      <c r="SQL36" s="113"/>
      <c r="SQM36" s="113"/>
      <c r="SQN36" s="113"/>
      <c r="SQO36" s="113"/>
      <c r="SQP36" s="113"/>
      <c r="SQQ36" s="113"/>
      <c r="SQR36" s="113"/>
      <c r="SQS36" s="113"/>
      <c r="SQT36" s="113"/>
      <c r="SQU36" s="113"/>
      <c r="SQV36" s="113"/>
      <c r="SQW36" s="113"/>
      <c r="SQX36" s="113"/>
      <c r="SQY36" s="113"/>
      <c r="SQZ36" s="113"/>
      <c r="SRA36" s="113"/>
      <c r="SRB36" s="113"/>
      <c r="SRC36" s="113"/>
      <c r="SRD36" s="113"/>
      <c r="SRE36" s="113"/>
      <c r="SRF36" s="113"/>
      <c r="SRG36" s="113"/>
      <c r="SRH36" s="113"/>
      <c r="SRI36" s="113"/>
      <c r="SRJ36" s="113"/>
      <c r="SRK36" s="113"/>
      <c r="SRL36" s="113"/>
      <c r="SRM36" s="113"/>
      <c r="SRN36" s="113"/>
      <c r="SRO36" s="113"/>
      <c r="SRP36" s="113"/>
      <c r="SRQ36" s="113"/>
      <c r="SRR36" s="113"/>
      <c r="SRS36" s="113"/>
      <c r="SRT36" s="113"/>
      <c r="SRU36" s="113"/>
      <c r="SRV36" s="113"/>
      <c r="SRW36" s="113"/>
      <c r="SRX36" s="113"/>
      <c r="SRY36" s="113"/>
      <c r="SRZ36" s="113"/>
      <c r="SSA36" s="113"/>
      <c r="SSB36" s="113"/>
      <c r="SSC36" s="113"/>
      <c r="SSD36" s="113"/>
      <c r="SSE36" s="113"/>
      <c r="SSF36" s="113"/>
      <c r="SSG36" s="113"/>
      <c r="SSH36" s="113"/>
      <c r="SSI36" s="113"/>
      <c r="SSJ36" s="113"/>
      <c r="SSK36" s="113"/>
      <c r="SSL36" s="113"/>
      <c r="SSM36" s="113"/>
      <c r="SSN36" s="113"/>
      <c r="SSO36" s="113"/>
      <c r="SSP36" s="113"/>
      <c r="SSQ36" s="113"/>
      <c r="SSR36" s="113"/>
      <c r="SSS36" s="113"/>
      <c r="SST36" s="113"/>
      <c r="SSU36" s="113"/>
      <c r="SSV36" s="113"/>
      <c r="SSW36" s="113"/>
      <c r="SSX36" s="113"/>
      <c r="SSY36" s="113"/>
      <c r="SSZ36" s="113"/>
      <c r="STA36" s="113"/>
      <c r="STB36" s="113"/>
      <c r="STC36" s="113"/>
      <c r="STD36" s="113"/>
      <c r="STE36" s="113"/>
      <c r="STF36" s="113"/>
      <c r="STG36" s="113"/>
      <c r="STH36" s="113"/>
      <c r="STI36" s="113"/>
      <c r="STJ36" s="113"/>
      <c r="STK36" s="113"/>
      <c r="STL36" s="113"/>
      <c r="STM36" s="113"/>
      <c r="STN36" s="113"/>
      <c r="STO36" s="113"/>
      <c r="STP36" s="113"/>
      <c r="STQ36" s="113"/>
      <c r="STR36" s="113"/>
      <c r="STS36" s="113"/>
      <c r="STT36" s="113"/>
      <c r="STU36" s="113"/>
      <c r="STV36" s="113"/>
      <c r="STW36" s="113"/>
      <c r="STX36" s="113"/>
      <c r="STY36" s="113"/>
      <c r="STZ36" s="113"/>
      <c r="SUA36" s="113"/>
      <c r="SUB36" s="113"/>
      <c r="SUC36" s="113"/>
      <c r="SUD36" s="113"/>
      <c r="SUE36" s="113"/>
      <c r="SUF36" s="113"/>
      <c r="SUG36" s="113"/>
      <c r="SUH36" s="113"/>
      <c r="SUI36" s="113"/>
      <c r="SUJ36" s="113"/>
      <c r="SUK36" s="113"/>
      <c r="SUL36" s="113"/>
      <c r="SUM36" s="113"/>
      <c r="SUN36" s="113"/>
      <c r="SUO36" s="113"/>
      <c r="SUP36" s="113"/>
      <c r="SUQ36" s="113"/>
      <c r="SUR36" s="113"/>
      <c r="SUS36" s="113"/>
      <c r="SUT36" s="113"/>
      <c r="SUU36" s="113"/>
      <c r="SUV36" s="113"/>
      <c r="SUW36" s="113"/>
      <c r="SUX36" s="113"/>
      <c r="SUY36" s="113"/>
      <c r="SUZ36" s="113"/>
      <c r="SVA36" s="113"/>
      <c r="SVB36" s="113"/>
      <c r="SVC36" s="113"/>
      <c r="SVD36" s="113"/>
      <c r="SVE36" s="113"/>
      <c r="SVF36" s="113"/>
      <c r="SVG36" s="113"/>
      <c r="SVH36" s="113"/>
      <c r="SVI36" s="113"/>
      <c r="SVJ36" s="113"/>
      <c r="SVK36" s="113"/>
      <c r="SVL36" s="113"/>
      <c r="SVM36" s="113"/>
      <c r="SVN36" s="113"/>
      <c r="SVO36" s="113"/>
      <c r="SVP36" s="113"/>
      <c r="SVQ36" s="113"/>
      <c r="SVR36" s="113"/>
      <c r="SVS36" s="113"/>
      <c r="SVT36" s="113"/>
      <c r="SVU36" s="113"/>
      <c r="SVV36" s="113"/>
      <c r="SVW36" s="113"/>
      <c r="SVX36" s="113"/>
      <c r="SVY36" s="113"/>
      <c r="SVZ36" s="113"/>
      <c r="SWA36" s="113"/>
      <c r="SWB36" s="113"/>
      <c r="SWC36" s="113"/>
      <c r="SWD36" s="113"/>
      <c r="SWE36" s="113"/>
      <c r="SWF36" s="113"/>
      <c r="SWG36" s="113"/>
      <c r="SWH36" s="113"/>
      <c r="SWI36" s="113"/>
      <c r="SWJ36" s="113"/>
      <c r="SWK36" s="113"/>
      <c r="SWL36" s="113"/>
      <c r="SWM36" s="113"/>
      <c r="SWN36" s="113"/>
      <c r="SWO36" s="113"/>
      <c r="SWP36" s="113"/>
      <c r="SWQ36" s="113"/>
      <c r="SWR36" s="113"/>
      <c r="SWS36" s="113"/>
      <c r="SWT36" s="113"/>
      <c r="SWU36" s="113"/>
      <c r="SWV36" s="113"/>
      <c r="SWW36" s="113"/>
      <c r="SWX36" s="113"/>
      <c r="SWY36" s="113"/>
      <c r="SWZ36" s="113"/>
      <c r="SXA36" s="113"/>
      <c r="SXB36" s="113"/>
      <c r="SXC36" s="113"/>
      <c r="SXD36" s="113"/>
      <c r="SXE36" s="113"/>
      <c r="SXF36" s="113"/>
      <c r="SXG36" s="113"/>
      <c r="SXH36" s="113"/>
      <c r="SXI36" s="113"/>
      <c r="SXJ36" s="113"/>
      <c r="SXK36" s="113"/>
      <c r="SXL36" s="113"/>
      <c r="SXM36" s="113"/>
      <c r="SXN36" s="113"/>
      <c r="SXO36" s="113"/>
      <c r="SXP36" s="113"/>
      <c r="SXQ36" s="113"/>
      <c r="SXR36" s="113"/>
      <c r="SXS36" s="113"/>
      <c r="SXT36" s="113"/>
      <c r="SXU36" s="113"/>
      <c r="SXV36" s="113"/>
      <c r="SXW36" s="113"/>
      <c r="SXX36" s="113"/>
      <c r="SXY36" s="113"/>
      <c r="SXZ36" s="113"/>
      <c r="SYA36" s="113"/>
      <c r="SYB36" s="113"/>
      <c r="SYC36" s="113"/>
      <c r="SYD36" s="113"/>
      <c r="SYE36" s="113"/>
      <c r="SYF36" s="113"/>
      <c r="SYG36" s="113"/>
      <c r="SYH36" s="113"/>
      <c r="SYI36" s="113"/>
      <c r="SYJ36" s="113"/>
      <c r="SYK36" s="113"/>
      <c r="SYL36" s="113"/>
      <c r="SYM36" s="113"/>
      <c r="SYN36" s="113"/>
      <c r="SYO36" s="113"/>
      <c r="SYP36" s="113"/>
      <c r="SYQ36" s="113"/>
      <c r="SYR36" s="113"/>
      <c r="SYS36" s="113"/>
      <c r="SYT36" s="113"/>
      <c r="SYU36" s="113"/>
      <c r="SYV36" s="113"/>
      <c r="SYW36" s="113"/>
      <c r="SYX36" s="113"/>
      <c r="SYY36" s="113"/>
      <c r="SYZ36" s="113"/>
      <c r="SZA36" s="113"/>
      <c r="SZB36" s="113"/>
      <c r="SZC36" s="113"/>
      <c r="SZD36" s="113"/>
      <c r="SZE36" s="113"/>
      <c r="SZF36" s="113"/>
      <c r="SZG36" s="113"/>
      <c r="SZH36" s="113"/>
      <c r="SZI36" s="113"/>
      <c r="SZJ36" s="113"/>
      <c r="SZK36" s="113"/>
      <c r="SZL36" s="113"/>
      <c r="SZM36" s="113"/>
      <c r="SZN36" s="113"/>
      <c r="SZO36" s="113"/>
      <c r="SZP36" s="113"/>
      <c r="SZQ36" s="113"/>
      <c r="SZR36" s="113"/>
      <c r="SZS36" s="113"/>
      <c r="SZT36" s="113"/>
      <c r="SZU36" s="113"/>
      <c r="SZV36" s="113"/>
      <c r="SZW36" s="113"/>
      <c r="SZX36" s="113"/>
      <c r="SZY36" s="113"/>
      <c r="SZZ36" s="113"/>
      <c r="TAA36" s="113"/>
      <c r="TAB36" s="113"/>
      <c r="TAC36" s="113"/>
      <c r="TAD36" s="113"/>
      <c r="TAE36" s="113"/>
      <c r="TAF36" s="113"/>
      <c r="TAG36" s="113"/>
      <c r="TAH36" s="113"/>
      <c r="TAI36" s="113"/>
      <c r="TAJ36" s="113"/>
      <c r="TAK36" s="113"/>
      <c r="TAL36" s="113"/>
      <c r="TAM36" s="113"/>
      <c r="TAN36" s="113"/>
      <c r="TAO36" s="113"/>
      <c r="TAP36" s="113"/>
      <c r="TAQ36" s="113"/>
      <c r="TAR36" s="113"/>
      <c r="TAS36" s="113"/>
      <c r="TAT36" s="113"/>
      <c r="TAU36" s="113"/>
      <c r="TAV36" s="113"/>
      <c r="TAW36" s="113"/>
      <c r="TAX36" s="113"/>
      <c r="TAY36" s="113"/>
      <c r="TAZ36" s="113"/>
      <c r="TBA36" s="113"/>
      <c r="TBB36" s="113"/>
      <c r="TBC36" s="113"/>
      <c r="TBD36" s="113"/>
      <c r="TBE36" s="113"/>
      <c r="TBF36" s="113"/>
      <c r="TBG36" s="113"/>
      <c r="TBH36" s="113"/>
      <c r="TBI36" s="113"/>
      <c r="TBJ36" s="113"/>
      <c r="TBK36" s="113"/>
      <c r="TBL36" s="113"/>
      <c r="TBM36" s="113"/>
      <c r="TBN36" s="113"/>
      <c r="TBO36" s="113"/>
      <c r="TBP36" s="113"/>
      <c r="TBQ36" s="113"/>
      <c r="TBR36" s="113"/>
      <c r="TBS36" s="113"/>
      <c r="TBT36" s="113"/>
      <c r="TBU36" s="113"/>
      <c r="TBV36" s="113"/>
      <c r="TBW36" s="113"/>
      <c r="TBX36" s="113"/>
      <c r="TBY36" s="113"/>
      <c r="TBZ36" s="113"/>
      <c r="TCA36" s="113"/>
      <c r="TCB36" s="113"/>
      <c r="TCC36" s="113"/>
      <c r="TCD36" s="113"/>
      <c r="TCE36" s="113"/>
      <c r="TCF36" s="113"/>
      <c r="TCG36" s="113"/>
      <c r="TCH36" s="113"/>
      <c r="TCI36" s="113"/>
      <c r="TCJ36" s="113"/>
      <c r="TCK36" s="113"/>
      <c r="TCL36" s="113"/>
      <c r="TCM36" s="113"/>
      <c r="TCN36" s="113"/>
      <c r="TCO36" s="113"/>
      <c r="TCP36" s="113"/>
      <c r="TCQ36" s="113"/>
      <c r="TCR36" s="113"/>
      <c r="TCS36" s="113"/>
      <c r="TCT36" s="113"/>
      <c r="TCU36" s="113"/>
      <c r="TCV36" s="113"/>
      <c r="TCW36" s="113"/>
      <c r="TCX36" s="113"/>
      <c r="TCY36" s="113"/>
      <c r="TCZ36" s="113"/>
      <c r="TDA36" s="113"/>
      <c r="TDB36" s="113"/>
      <c r="TDC36" s="113"/>
      <c r="TDD36" s="113"/>
      <c r="TDE36" s="113"/>
      <c r="TDF36" s="113"/>
      <c r="TDG36" s="113"/>
      <c r="TDH36" s="113"/>
      <c r="TDI36" s="113"/>
      <c r="TDJ36" s="113"/>
      <c r="TDK36" s="113"/>
      <c r="TDL36" s="113"/>
      <c r="TDM36" s="113"/>
      <c r="TDN36" s="113"/>
      <c r="TDO36" s="113"/>
      <c r="TDP36" s="113"/>
      <c r="TDQ36" s="113"/>
      <c r="TDR36" s="113"/>
      <c r="TDS36" s="113"/>
      <c r="TDT36" s="113"/>
      <c r="TDU36" s="113"/>
      <c r="TDV36" s="113"/>
      <c r="TDW36" s="113"/>
      <c r="TDX36" s="113"/>
      <c r="TDY36" s="113"/>
      <c r="TDZ36" s="113"/>
      <c r="TEA36" s="113"/>
      <c r="TEB36" s="113"/>
      <c r="TEC36" s="113"/>
      <c r="TED36" s="113"/>
      <c r="TEE36" s="113"/>
      <c r="TEF36" s="113"/>
      <c r="TEG36" s="113"/>
      <c r="TEH36" s="113"/>
      <c r="TEI36" s="113"/>
      <c r="TEJ36" s="113"/>
      <c r="TEK36" s="113"/>
      <c r="TEL36" s="113"/>
      <c r="TEM36" s="113"/>
      <c r="TEN36" s="113"/>
      <c r="TEO36" s="113"/>
      <c r="TEP36" s="113"/>
      <c r="TEQ36" s="113"/>
      <c r="TER36" s="113"/>
      <c r="TES36" s="113"/>
      <c r="TET36" s="113"/>
      <c r="TEU36" s="113"/>
      <c r="TEV36" s="113"/>
      <c r="TEW36" s="113"/>
      <c r="TEX36" s="113"/>
      <c r="TEY36" s="113"/>
      <c r="TEZ36" s="113"/>
      <c r="TFA36" s="113"/>
      <c r="TFB36" s="113"/>
      <c r="TFC36" s="113"/>
      <c r="TFD36" s="113"/>
      <c r="TFE36" s="113"/>
      <c r="TFF36" s="113"/>
      <c r="TFG36" s="113"/>
      <c r="TFH36" s="113"/>
      <c r="TFI36" s="113"/>
      <c r="TFJ36" s="113"/>
      <c r="TFK36" s="113"/>
      <c r="TFL36" s="113"/>
      <c r="TFM36" s="113"/>
      <c r="TFN36" s="113"/>
      <c r="TFO36" s="113"/>
      <c r="TFP36" s="113"/>
      <c r="TFQ36" s="113"/>
      <c r="TFR36" s="113"/>
      <c r="TFS36" s="113"/>
      <c r="TFT36" s="113"/>
      <c r="TFU36" s="113"/>
      <c r="TFV36" s="113"/>
      <c r="TFW36" s="113"/>
      <c r="TFX36" s="113"/>
      <c r="TFY36" s="113"/>
      <c r="TFZ36" s="113"/>
      <c r="TGA36" s="113"/>
      <c r="TGB36" s="113"/>
      <c r="TGC36" s="113"/>
      <c r="TGD36" s="113"/>
      <c r="TGE36" s="113"/>
      <c r="TGF36" s="113"/>
      <c r="TGG36" s="113"/>
      <c r="TGH36" s="113"/>
      <c r="TGI36" s="113"/>
      <c r="TGJ36" s="113"/>
      <c r="TGK36" s="113"/>
      <c r="TGL36" s="113"/>
      <c r="TGM36" s="113"/>
      <c r="TGN36" s="113"/>
      <c r="TGO36" s="113"/>
      <c r="TGP36" s="113"/>
      <c r="TGQ36" s="113"/>
      <c r="TGR36" s="113"/>
      <c r="TGS36" s="113"/>
      <c r="TGT36" s="113"/>
      <c r="TGU36" s="113"/>
      <c r="TGV36" s="113"/>
      <c r="TGW36" s="113"/>
      <c r="TGX36" s="113"/>
      <c r="TGY36" s="113"/>
      <c r="TGZ36" s="113"/>
      <c r="THA36" s="113"/>
      <c r="THB36" s="113"/>
      <c r="THC36" s="113"/>
      <c r="THD36" s="113"/>
      <c r="THE36" s="113"/>
      <c r="THF36" s="113"/>
      <c r="THG36" s="113"/>
      <c r="THH36" s="113"/>
      <c r="THI36" s="113"/>
      <c r="THJ36" s="113"/>
      <c r="THK36" s="113"/>
      <c r="THL36" s="113"/>
      <c r="THM36" s="113"/>
      <c r="THN36" s="113"/>
      <c r="THO36" s="113"/>
      <c r="THP36" s="113"/>
      <c r="THQ36" s="113"/>
      <c r="THR36" s="113"/>
      <c r="THS36" s="113"/>
      <c r="THT36" s="113"/>
      <c r="THU36" s="113"/>
      <c r="THV36" s="113"/>
      <c r="THW36" s="113"/>
      <c r="THX36" s="113"/>
      <c r="THY36" s="113"/>
      <c r="THZ36" s="113"/>
      <c r="TIA36" s="113"/>
      <c r="TIB36" s="113"/>
      <c r="TIC36" s="113"/>
      <c r="TID36" s="113"/>
      <c r="TIE36" s="113"/>
      <c r="TIF36" s="113"/>
      <c r="TIG36" s="113"/>
      <c r="TIH36" s="113"/>
      <c r="TII36" s="113"/>
      <c r="TIJ36" s="113"/>
      <c r="TIK36" s="113"/>
      <c r="TIL36" s="113"/>
      <c r="TIM36" s="113"/>
      <c r="TIN36" s="113"/>
      <c r="TIO36" s="113"/>
      <c r="TIP36" s="113"/>
      <c r="TIQ36" s="113"/>
      <c r="TIR36" s="113"/>
      <c r="TIS36" s="113"/>
      <c r="TIT36" s="113"/>
      <c r="TIU36" s="113"/>
      <c r="TIV36" s="113"/>
      <c r="TIW36" s="113"/>
      <c r="TIX36" s="113"/>
      <c r="TIY36" s="113"/>
      <c r="TIZ36" s="113"/>
      <c r="TJA36" s="113"/>
      <c r="TJB36" s="113"/>
      <c r="TJC36" s="113"/>
      <c r="TJD36" s="113"/>
      <c r="TJE36" s="113"/>
      <c r="TJF36" s="113"/>
      <c r="TJG36" s="113"/>
      <c r="TJH36" s="113"/>
      <c r="TJI36" s="113"/>
      <c r="TJJ36" s="113"/>
      <c r="TJK36" s="113"/>
      <c r="TJL36" s="113"/>
      <c r="TJM36" s="113"/>
      <c r="TJN36" s="113"/>
      <c r="TJO36" s="113"/>
      <c r="TJP36" s="113"/>
      <c r="TJQ36" s="113"/>
      <c r="TJR36" s="113"/>
      <c r="TJS36" s="113"/>
      <c r="TJT36" s="113"/>
      <c r="TJU36" s="113"/>
      <c r="TJV36" s="113"/>
      <c r="TJW36" s="113"/>
      <c r="TJX36" s="113"/>
      <c r="TJY36" s="113"/>
      <c r="TJZ36" s="113"/>
      <c r="TKA36" s="113"/>
      <c r="TKB36" s="113"/>
      <c r="TKC36" s="113"/>
      <c r="TKD36" s="113"/>
      <c r="TKE36" s="113"/>
      <c r="TKF36" s="113"/>
      <c r="TKG36" s="113"/>
      <c r="TKH36" s="113"/>
      <c r="TKI36" s="113"/>
      <c r="TKJ36" s="113"/>
      <c r="TKK36" s="113"/>
      <c r="TKL36" s="113"/>
      <c r="TKM36" s="113"/>
      <c r="TKN36" s="113"/>
      <c r="TKO36" s="113"/>
      <c r="TKP36" s="113"/>
      <c r="TKQ36" s="113"/>
      <c r="TKR36" s="113"/>
      <c r="TKS36" s="113"/>
      <c r="TKT36" s="113"/>
      <c r="TKU36" s="113"/>
      <c r="TKV36" s="113"/>
      <c r="TKW36" s="113"/>
      <c r="TKX36" s="113"/>
      <c r="TKY36" s="113"/>
      <c r="TKZ36" s="113"/>
      <c r="TLA36" s="113"/>
      <c r="TLB36" s="113"/>
      <c r="TLC36" s="113"/>
      <c r="TLD36" s="113"/>
      <c r="TLE36" s="113"/>
      <c r="TLF36" s="113"/>
      <c r="TLG36" s="113"/>
      <c r="TLH36" s="113"/>
      <c r="TLI36" s="113"/>
      <c r="TLJ36" s="113"/>
      <c r="TLK36" s="113"/>
      <c r="TLL36" s="113"/>
      <c r="TLM36" s="113"/>
      <c r="TLN36" s="113"/>
      <c r="TLO36" s="113"/>
      <c r="TLP36" s="113"/>
      <c r="TLQ36" s="113"/>
      <c r="TLR36" s="113"/>
      <c r="TLS36" s="113"/>
      <c r="TLT36" s="113"/>
      <c r="TLU36" s="113"/>
      <c r="TLV36" s="113"/>
      <c r="TLW36" s="113"/>
      <c r="TLX36" s="113"/>
      <c r="TLY36" s="113"/>
      <c r="TLZ36" s="113"/>
      <c r="TMA36" s="113"/>
      <c r="TMB36" s="113"/>
      <c r="TMC36" s="113"/>
      <c r="TMD36" s="113"/>
      <c r="TME36" s="113"/>
      <c r="TMF36" s="113"/>
      <c r="TMG36" s="113"/>
      <c r="TMH36" s="113"/>
      <c r="TMI36" s="113"/>
      <c r="TMJ36" s="113"/>
      <c r="TMK36" s="113"/>
      <c r="TML36" s="113"/>
      <c r="TMM36" s="113"/>
      <c r="TMN36" s="113"/>
      <c r="TMO36" s="113"/>
      <c r="TMP36" s="113"/>
      <c r="TMQ36" s="113"/>
      <c r="TMR36" s="113"/>
      <c r="TMS36" s="113"/>
      <c r="TMT36" s="113"/>
      <c r="TMU36" s="113"/>
      <c r="TMV36" s="113"/>
      <c r="TMW36" s="113"/>
      <c r="TMX36" s="113"/>
      <c r="TMY36" s="113"/>
      <c r="TMZ36" s="113"/>
      <c r="TNA36" s="113"/>
      <c r="TNB36" s="113"/>
      <c r="TNC36" s="113"/>
      <c r="TND36" s="113"/>
      <c r="TNE36" s="113"/>
      <c r="TNF36" s="113"/>
      <c r="TNG36" s="113"/>
      <c r="TNH36" s="113"/>
      <c r="TNI36" s="113"/>
      <c r="TNJ36" s="113"/>
      <c r="TNK36" s="113"/>
      <c r="TNL36" s="113"/>
      <c r="TNM36" s="113"/>
      <c r="TNN36" s="113"/>
      <c r="TNO36" s="113"/>
      <c r="TNP36" s="113"/>
      <c r="TNQ36" s="113"/>
      <c r="TNR36" s="113"/>
      <c r="TNS36" s="113"/>
      <c r="TNT36" s="113"/>
      <c r="TNU36" s="113"/>
      <c r="TNV36" s="113"/>
      <c r="TNW36" s="113"/>
      <c r="TNX36" s="113"/>
      <c r="TNY36" s="113"/>
      <c r="TNZ36" s="113"/>
      <c r="TOA36" s="113"/>
      <c r="TOB36" s="113"/>
      <c r="TOC36" s="113"/>
      <c r="TOD36" s="113"/>
      <c r="TOE36" s="113"/>
      <c r="TOF36" s="113"/>
      <c r="TOG36" s="113"/>
      <c r="TOH36" s="113"/>
      <c r="TOI36" s="113"/>
      <c r="TOJ36" s="113"/>
      <c r="TOK36" s="113"/>
      <c r="TOL36" s="113"/>
      <c r="TOM36" s="113"/>
      <c r="TON36" s="113"/>
      <c r="TOO36" s="113"/>
      <c r="TOP36" s="113"/>
      <c r="TOQ36" s="113"/>
      <c r="TOR36" s="113"/>
      <c r="TOS36" s="113"/>
      <c r="TOT36" s="113"/>
      <c r="TOU36" s="113"/>
      <c r="TOV36" s="113"/>
      <c r="TOW36" s="113"/>
      <c r="TOX36" s="113"/>
      <c r="TOY36" s="113"/>
      <c r="TOZ36" s="113"/>
      <c r="TPA36" s="113"/>
      <c r="TPB36" s="113"/>
      <c r="TPC36" s="113"/>
      <c r="TPD36" s="113"/>
      <c r="TPE36" s="113"/>
      <c r="TPF36" s="113"/>
      <c r="TPG36" s="113"/>
      <c r="TPH36" s="113"/>
      <c r="TPI36" s="113"/>
      <c r="TPJ36" s="113"/>
      <c r="TPK36" s="113"/>
      <c r="TPL36" s="113"/>
      <c r="TPM36" s="113"/>
      <c r="TPN36" s="113"/>
      <c r="TPO36" s="113"/>
      <c r="TPP36" s="113"/>
      <c r="TPQ36" s="113"/>
      <c r="TPR36" s="113"/>
      <c r="TPS36" s="113"/>
      <c r="TPT36" s="113"/>
      <c r="TPU36" s="113"/>
      <c r="TPV36" s="113"/>
      <c r="TPW36" s="113"/>
      <c r="TPX36" s="113"/>
      <c r="TPY36" s="113"/>
      <c r="TPZ36" s="113"/>
      <c r="TQA36" s="113"/>
      <c r="TQB36" s="113"/>
      <c r="TQC36" s="113"/>
      <c r="TQD36" s="113"/>
      <c r="TQE36" s="113"/>
      <c r="TQF36" s="113"/>
      <c r="TQG36" s="113"/>
      <c r="TQH36" s="113"/>
      <c r="TQI36" s="113"/>
      <c r="TQJ36" s="113"/>
      <c r="TQK36" s="113"/>
      <c r="TQL36" s="113"/>
      <c r="TQM36" s="113"/>
      <c r="TQN36" s="113"/>
      <c r="TQO36" s="113"/>
      <c r="TQP36" s="113"/>
      <c r="TQQ36" s="113"/>
      <c r="TQR36" s="113"/>
      <c r="TQS36" s="113"/>
      <c r="TQT36" s="113"/>
      <c r="TQU36" s="113"/>
      <c r="TQV36" s="113"/>
      <c r="TQW36" s="113"/>
      <c r="TQX36" s="113"/>
      <c r="TQY36" s="113"/>
      <c r="TQZ36" s="113"/>
      <c r="TRA36" s="113"/>
      <c r="TRB36" s="113"/>
      <c r="TRC36" s="113"/>
      <c r="TRD36" s="113"/>
      <c r="TRE36" s="113"/>
      <c r="TRF36" s="113"/>
      <c r="TRG36" s="113"/>
      <c r="TRH36" s="113"/>
      <c r="TRI36" s="113"/>
      <c r="TRJ36" s="113"/>
      <c r="TRK36" s="113"/>
      <c r="TRL36" s="113"/>
      <c r="TRM36" s="113"/>
      <c r="TRN36" s="113"/>
      <c r="TRO36" s="113"/>
      <c r="TRP36" s="113"/>
      <c r="TRQ36" s="113"/>
      <c r="TRR36" s="113"/>
      <c r="TRS36" s="113"/>
      <c r="TRT36" s="113"/>
      <c r="TRU36" s="113"/>
      <c r="TRV36" s="113"/>
      <c r="TRW36" s="113"/>
      <c r="TRX36" s="113"/>
      <c r="TRY36" s="113"/>
      <c r="TRZ36" s="113"/>
      <c r="TSA36" s="113"/>
      <c r="TSB36" s="113"/>
      <c r="TSC36" s="113"/>
      <c r="TSD36" s="113"/>
      <c r="TSE36" s="113"/>
      <c r="TSF36" s="113"/>
      <c r="TSG36" s="113"/>
      <c r="TSH36" s="113"/>
      <c r="TSI36" s="113"/>
      <c r="TSJ36" s="113"/>
      <c r="TSK36" s="113"/>
      <c r="TSL36" s="113"/>
      <c r="TSM36" s="113"/>
      <c r="TSN36" s="113"/>
      <c r="TSO36" s="113"/>
      <c r="TSP36" s="113"/>
      <c r="TSQ36" s="113"/>
      <c r="TSR36" s="113"/>
      <c r="TSS36" s="113"/>
      <c r="TST36" s="113"/>
      <c r="TSU36" s="113"/>
      <c r="TSV36" s="113"/>
      <c r="TSW36" s="113"/>
      <c r="TSX36" s="113"/>
      <c r="TSY36" s="113"/>
      <c r="TSZ36" s="113"/>
      <c r="TTA36" s="113"/>
      <c r="TTB36" s="113"/>
      <c r="TTC36" s="113"/>
      <c r="TTD36" s="113"/>
      <c r="TTE36" s="113"/>
      <c r="TTF36" s="113"/>
      <c r="TTG36" s="113"/>
      <c r="TTH36" s="113"/>
      <c r="TTI36" s="113"/>
      <c r="TTJ36" s="113"/>
      <c r="TTK36" s="113"/>
      <c r="TTL36" s="113"/>
      <c r="TTM36" s="113"/>
      <c r="TTN36" s="113"/>
      <c r="TTO36" s="113"/>
      <c r="TTP36" s="113"/>
      <c r="TTQ36" s="113"/>
      <c r="TTR36" s="113"/>
      <c r="TTS36" s="113"/>
      <c r="TTT36" s="113"/>
      <c r="TTU36" s="113"/>
      <c r="TTV36" s="113"/>
      <c r="TTW36" s="113"/>
      <c r="TTX36" s="113"/>
      <c r="TTY36" s="113"/>
      <c r="TTZ36" s="113"/>
      <c r="TUA36" s="113"/>
      <c r="TUB36" s="113"/>
      <c r="TUC36" s="113"/>
      <c r="TUD36" s="113"/>
      <c r="TUE36" s="113"/>
      <c r="TUF36" s="113"/>
      <c r="TUG36" s="113"/>
      <c r="TUH36" s="113"/>
      <c r="TUI36" s="113"/>
      <c r="TUJ36" s="113"/>
      <c r="TUK36" s="113"/>
      <c r="TUL36" s="113"/>
      <c r="TUM36" s="113"/>
      <c r="TUN36" s="113"/>
      <c r="TUO36" s="113"/>
      <c r="TUP36" s="113"/>
      <c r="TUQ36" s="113"/>
      <c r="TUR36" s="113"/>
      <c r="TUS36" s="113"/>
      <c r="TUT36" s="113"/>
      <c r="TUU36" s="113"/>
      <c r="TUV36" s="113"/>
      <c r="TUW36" s="113"/>
      <c r="TUX36" s="113"/>
      <c r="TUY36" s="113"/>
      <c r="TUZ36" s="113"/>
      <c r="TVA36" s="113"/>
      <c r="TVB36" s="113"/>
      <c r="TVC36" s="113"/>
      <c r="TVD36" s="113"/>
      <c r="TVE36" s="113"/>
      <c r="TVF36" s="113"/>
      <c r="TVG36" s="113"/>
      <c r="TVH36" s="113"/>
      <c r="TVI36" s="113"/>
      <c r="TVJ36" s="113"/>
      <c r="TVK36" s="113"/>
      <c r="TVL36" s="113"/>
      <c r="TVM36" s="113"/>
      <c r="TVN36" s="113"/>
      <c r="TVO36" s="113"/>
      <c r="TVP36" s="113"/>
      <c r="TVQ36" s="113"/>
      <c r="TVR36" s="113"/>
      <c r="TVS36" s="113"/>
      <c r="TVT36" s="113"/>
      <c r="TVU36" s="113"/>
      <c r="TVV36" s="113"/>
      <c r="TVW36" s="113"/>
      <c r="TVX36" s="113"/>
      <c r="TVY36" s="113"/>
      <c r="TVZ36" s="113"/>
      <c r="TWA36" s="113"/>
      <c r="TWB36" s="113"/>
      <c r="TWC36" s="113"/>
      <c r="TWD36" s="113"/>
      <c r="TWE36" s="113"/>
      <c r="TWF36" s="113"/>
      <c r="TWG36" s="113"/>
      <c r="TWH36" s="113"/>
      <c r="TWI36" s="113"/>
      <c r="TWJ36" s="113"/>
      <c r="TWK36" s="113"/>
      <c r="TWL36" s="113"/>
      <c r="TWM36" s="113"/>
      <c r="TWN36" s="113"/>
      <c r="TWO36" s="113"/>
      <c r="TWP36" s="113"/>
      <c r="TWQ36" s="113"/>
      <c r="TWR36" s="113"/>
      <c r="TWS36" s="113"/>
      <c r="TWT36" s="113"/>
      <c r="TWU36" s="113"/>
      <c r="TWV36" s="113"/>
      <c r="TWW36" s="113"/>
      <c r="TWX36" s="113"/>
      <c r="TWY36" s="113"/>
      <c r="TWZ36" s="113"/>
      <c r="TXA36" s="113"/>
      <c r="TXB36" s="113"/>
      <c r="TXC36" s="113"/>
      <c r="TXD36" s="113"/>
      <c r="TXE36" s="113"/>
      <c r="TXF36" s="113"/>
      <c r="TXG36" s="113"/>
      <c r="TXH36" s="113"/>
      <c r="TXI36" s="113"/>
      <c r="TXJ36" s="113"/>
      <c r="TXK36" s="113"/>
      <c r="TXL36" s="113"/>
      <c r="TXM36" s="113"/>
      <c r="TXN36" s="113"/>
      <c r="TXO36" s="113"/>
      <c r="TXP36" s="113"/>
      <c r="TXQ36" s="113"/>
      <c r="TXR36" s="113"/>
      <c r="TXS36" s="113"/>
      <c r="TXT36" s="113"/>
      <c r="TXU36" s="113"/>
      <c r="TXV36" s="113"/>
      <c r="TXW36" s="113"/>
      <c r="TXX36" s="113"/>
      <c r="TXY36" s="113"/>
      <c r="TXZ36" s="113"/>
      <c r="TYA36" s="113"/>
      <c r="TYB36" s="113"/>
      <c r="TYC36" s="113"/>
      <c r="TYD36" s="113"/>
      <c r="TYE36" s="113"/>
      <c r="TYF36" s="113"/>
      <c r="TYG36" s="113"/>
      <c r="TYH36" s="113"/>
      <c r="TYI36" s="113"/>
      <c r="TYJ36" s="113"/>
      <c r="TYK36" s="113"/>
      <c r="TYL36" s="113"/>
      <c r="TYM36" s="113"/>
      <c r="TYN36" s="113"/>
      <c r="TYO36" s="113"/>
      <c r="TYP36" s="113"/>
      <c r="TYQ36" s="113"/>
      <c r="TYR36" s="113"/>
      <c r="TYS36" s="113"/>
      <c r="TYT36" s="113"/>
      <c r="TYU36" s="113"/>
      <c r="TYV36" s="113"/>
      <c r="TYW36" s="113"/>
      <c r="TYX36" s="113"/>
      <c r="TYY36" s="113"/>
      <c r="TYZ36" s="113"/>
      <c r="TZA36" s="113"/>
      <c r="TZB36" s="113"/>
      <c r="TZC36" s="113"/>
      <c r="TZD36" s="113"/>
      <c r="TZE36" s="113"/>
      <c r="TZF36" s="113"/>
      <c r="TZG36" s="113"/>
      <c r="TZH36" s="113"/>
      <c r="TZI36" s="113"/>
      <c r="TZJ36" s="113"/>
      <c r="TZK36" s="113"/>
      <c r="TZL36" s="113"/>
      <c r="TZM36" s="113"/>
      <c r="TZN36" s="113"/>
      <c r="TZO36" s="113"/>
      <c r="TZP36" s="113"/>
      <c r="TZQ36" s="113"/>
      <c r="TZR36" s="113"/>
      <c r="TZS36" s="113"/>
      <c r="TZT36" s="113"/>
      <c r="TZU36" s="113"/>
      <c r="TZV36" s="113"/>
      <c r="TZW36" s="113"/>
      <c r="TZX36" s="113"/>
      <c r="TZY36" s="113"/>
      <c r="TZZ36" s="113"/>
      <c r="UAA36" s="113"/>
      <c r="UAB36" s="113"/>
      <c r="UAC36" s="113"/>
      <c r="UAD36" s="113"/>
      <c r="UAE36" s="113"/>
      <c r="UAF36" s="113"/>
      <c r="UAG36" s="113"/>
      <c r="UAH36" s="113"/>
      <c r="UAI36" s="113"/>
      <c r="UAJ36" s="113"/>
      <c r="UAK36" s="113"/>
      <c r="UAL36" s="113"/>
      <c r="UAM36" s="113"/>
      <c r="UAN36" s="113"/>
      <c r="UAO36" s="113"/>
      <c r="UAP36" s="113"/>
      <c r="UAQ36" s="113"/>
      <c r="UAR36" s="113"/>
      <c r="UAS36" s="113"/>
      <c r="UAT36" s="113"/>
      <c r="UAU36" s="113"/>
      <c r="UAV36" s="113"/>
      <c r="UAW36" s="113"/>
      <c r="UAX36" s="113"/>
      <c r="UAY36" s="113"/>
      <c r="UAZ36" s="113"/>
      <c r="UBA36" s="113"/>
      <c r="UBB36" s="113"/>
      <c r="UBC36" s="113"/>
      <c r="UBD36" s="113"/>
      <c r="UBE36" s="113"/>
      <c r="UBF36" s="113"/>
      <c r="UBG36" s="113"/>
      <c r="UBH36" s="113"/>
      <c r="UBI36" s="113"/>
      <c r="UBJ36" s="113"/>
      <c r="UBK36" s="113"/>
      <c r="UBL36" s="113"/>
      <c r="UBM36" s="113"/>
      <c r="UBN36" s="113"/>
      <c r="UBO36" s="113"/>
      <c r="UBP36" s="113"/>
      <c r="UBQ36" s="113"/>
      <c r="UBR36" s="113"/>
      <c r="UBS36" s="113"/>
      <c r="UBT36" s="113"/>
      <c r="UBU36" s="113"/>
      <c r="UBV36" s="113"/>
      <c r="UBW36" s="113"/>
      <c r="UBX36" s="113"/>
      <c r="UBY36" s="113"/>
      <c r="UBZ36" s="113"/>
      <c r="UCA36" s="113"/>
      <c r="UCB36" s="113"/>
      <c r="UCC36" s="113"/>
      <c r="UCD36" s="113"/>
      <c r="UCE36" s="113"/>
      <c r="UCF36" s="113"/>
      <c r="UCG36" s="113"/>
      <c r="UCH36" s="113"/>
      <c r="UCI36" s="113"/>
      <c r="UCJ36" s="113"/>
      <c r="UCK36" s="113"/>
      <c r="UCL36" s="113"/>
      <c r="UCM36" s="113"/>
      <c r="UCN36" s="113"/>
      <c r="UCO36" s="113"/>
      <c r="UCP36" s="113"/>
      <c r="UCQ36" s="113"/>
      <c r="UCR36" s="113"/>
      <c r="UCS36" s="113"/>
      <c r="UCT36" s="113"/>
      <c r="UCU36" s="113"/>
      <c r="UCV36" s="113"/>
      <c r="UCW36" s="113"/>
      <c r="UCX36" s="113"/>
      <c r="UCY36" s="113"/>
      <c r="UCZ36" s="113"/>
      <c r="UDA36" s="113"/>
      <c r="UDB36" s="113"/>
      <c r="UDC36" s="113"/>
      <c r="UDD36" s="113"/>
      <c r="UDE36" s="113"/>
      <c r="UDF36" s="113"/>
      <c r="UDG36" s="113"/>
      <c r="UDH36" s="113"/>
      <c r="UDI36" s="113"/>
      <c r="UDJ36" s="113"/>
      <c r="UDK36" s="113"/>
      <c r="UDL36" s="113"/>
      <c r="UDM36" s="113"/>
      <c r="UDN36" s="113"/>
      <c r="UDO36" s="113"/>
      <c r="UDP36" s="113"/>
      <c r="UDQ36" s="113"/>
      <c r="UDR36" s="113"/>
      <c r="UDS36" s="113"/>
      <c r="UDT36" s="113"/>
      <c r="UDU36" s="113"/>
      <c r="UDV36" s="113"/>
      <c r="UDW36" s="113"/>
      <c r="UDX36" s="113"/>
      <c r="UDY36" s="113"/>
      <c r="UDZ36" s="113"/>
      <c r="UEA36" s="113"/>
      <c r="UEB36" s="113"/>
      <c r="UEC36" s="113"/>
      <c r="UED36" s="113"/>
      <c r="UEE36" s="113"/>
      <c r="UEF36" s="113"/>
      <c r="UEG36" s="113"/>
      <c r="UEH36" s="113"/>
      <c r="UEI36" s="113"/>
      <c r="UEJ36" s="113"/>
      <c r="UEK36" s="113"/>
      <c r="UEL36" s="113"/>
      <c r="UEM36" s="113"/>
      <c r="UEN36" s="113"/>
      <c r="UEO36" s="113"/>
      <c r="UEP36" s="113"/>
      <c r="UEQ36" s="113"/>
      <c r="UER36" s="113"/>
      <c r="UES36" s="113"/>
      <c r="UET36" s="113"/>
      <c r="UEU36" s="113"/>
      <c r="UEV36" s="113"/>
      <c r="UEW36" s="113"/>
      <c r="UEX36" s="113"/>
      <c r="UEY36" s="113"/>
      <c r="UEZ36" s="113"/>
      <c r="UFA36" s="113"/>
      <c r="UFB36" s="113"/>
      <c r="UFC36" s="113"/>
      <c r="UFD36" s="113"/>
      <c r="UFE36" s="113"/>
      <c r="UFF36" s="113"/>
      <c r="UFG36" s="113"/>
      <c r="UFH36" s="113"/>
      <c r="UFI36" s="113"/>
      <c r="UFJ36" s="113"/>
      <c r="UFK36" s="113"/>
      <c r="UFL36" s="113"/>
      <c r="UFM36" s="113"/>
      <c r="UFN36" s="113"/>
      <c r="UFO36" s="113"/>
      <c r="UFP36" s="113"/>
      <c r="UFQ36" s="113"/>
      <c r="UFR36" s="113"/>
      <c r="UFS36" s="113"/>
      <c r="UFT36" s="113"/>
      <c r="UFU36" s="113"/>
      <c r="UFV36" s="113"/>
      <c r="UFW36" s="113"/>
      <c r="UFX36" s="113"/>
      <c r="UFY36" s="113"/>
      <c r="UFZ36" s="113"/>
      <c r="UGA36" s="113"/>
      <c r="UGB36" s="113"/>
      <c r="UGC36" s="113"/>
      <c r="UGD36" s="113"/>
      <c r="UGE36" s="113"/>
      <c r="UGF36" s="113"/>
      <c r="UGG36" s="113"/>
      <c r="UGH36" s="113"/>
      <c r="UGI36" s="113"/>
      <c r="UGJ36" s="113"/>
      <c r="UGK36" s="113"/>
      <c r="UGL36" s="113"/>
      <c r="UGM36" s="113"/>
      <c r="UGN36" s="113"/>
      <c r="UGO36" s="113"/>
      <c r="UGP36" s="113"/>
      <c r="UGQ36" s="113"/>
      <c r="UGR36" s="113"/>
      <c r="UGS36" s="113"/>
      <c r="UGT36" s="113"/>
      <c r="UGU36" s="113"/>
      <c r="UGV36" s="113"/>
      <c r="UGW36" s="113"/>
      <c r="UGX36" s="113"/>
      <c r="UGY36" s="113"/>
      <c r="UGZ36" s="113"/>
      <c r="UHA36" s="113"/>
      <c r="UHB36" s="113"/>
      <c r="UHC36" s="113"/>
      <c r="UHD36" s="113"/>
      <c r="UHE36" s="113"/>
      <c r="UHF36" s="113"/>
      <c r="UHG36" s="113"/>
      <c r="UHH36" s="113"/>
      <c r="UHI36" s="113"/>
      <c r="UHJ36" s="113"/>
      <c r="UHK36" s="113"/>
      <c r="UHL36" s="113"/>
      <c r="UHM36" s="113"/>
      <c r="UHN36" s="113"/>
      <c r="UHO36" s="113"/>
      <c r="UHP36" s="113"/>
      <c r="UHQ36" s="113"/>
      <c r="UHR36" s="113"/>
      <c r="UHS36" s="113"/>
      <c r="UHT36" s="113"/>
      <c r="UHU36" s="113"/>
      <c r="UHV36" s="113"/>
      <c r="UHW36" s="113"/>
      <c r="UHX36" s="113"/>
      <c r="UHY36" s="113"/>
      <c r="UHZ36" s="113"/>
      <c r="UIA36" s="113"/>
      <c r="UIB36" s="113"/>
      <c r="UIC36" s="113"/>
      <c r="UID36" s="113"/>
      <c r="UIE36" s="113"/>
      <c r="UIF36" s="113"/>
      <c r="UIG36" s="113"/>
      <c r="UIH36" s="113"/>
      <c r="UII36" s="113"/>
      <c r="UIJ36" s="113"/>
      <c r="UIK36" s="113"/>
      <c r="UIL36" s="113"/>
      <c r="UIM36" s="113"/>
      <c r="UIN36" s="113"/>
      <c r="UIO36" s="113"/>
      <c r="UIP36" s="113"/>
      <c r="UIQ36" s="113"/>
      <c r="UIR36" s="113"/>
      <c r="UIS36" s="113"/>
      <c r="UIT36" s="113"/>
      <c r="UIU36" s="113"/>
      <c r="UIV36" s="113"/>
      <c r="UIW36" s="113"/>
      <c r="UIX36" s="113"/>
      <c r="UIY36" s="113"/>
      <c r="UIZ36" s="113"/>
      <c r="UJA36" s="113"/>
      <c r="UJB36" s="113"/>
      <c r="UJC36" s="113"/>
      <c r="UJD36" s="113"/>
      <c r="UJE36" s="113"/>
      <c r="UJF36" s="113"/>
      <c r="UJG36" s="113"/>
      <c r="UJH36" s="113"/>
      <c r="UJI36" s="113"/>
      <c r="UJJ36" s="113"/>
      <c r="UJK36" s="113"/>
      <c r="UJL36" s="113"/>
      <c r="UJM36" s="113"/>
      <c r="UJN36" s="113"/>
      <c r="UJO36" s="113"/>
      <c r="UJP36" s="113"/>
      <c r="UJQ36" s="113"/>
      <c r="UJR36" s="113"/>
      <c r="UJS36" s="113"/>
      <c r="UJT36" s="113"/>
      <c r="UJU36" s="113"/>
      <c r="UJV36" s="113"/>
      <c r="UJW36" s="113"/>
      <c r="UJX36" s="113"/>
      <c r="UJY36" s="113"/>
      <c r="UJZ36" s="113"/>
      <c r="UKA36" s="113"/>
      <c r="UKB36" s="113"/>
      <c r="UKC36" s="113"/>
      <c r="UKD36" s="113"/>
      <c r="UKE36" s="113"/>
      <c r="UKF36" s="113"/>
      <c r="UKG36" s="113"/>
      <c r="UKH36" s="113"/>
      <c r="UKI36" s="113"/>
      <c r="UKJ36" s="113"/>
      <c r="UKK36" s="113"/>
      <c r="UKL36" s="113"/>
      <c r="UKM36" s="113"/>
      <c r="UKN36" s="113"/>
      <c r="UKO36" s="113"/>
      <c r="UKP36" s="113"/>
      <c r="UKQ36" s="113"/>
      <c r="UKR36" s="113"/>
      <c r="UKS36" s="113"/>
      <c r="UKT36" s="113"/>
      <c r="UKU36" s="113"/>
      <c r="UKV36" s="113"/>
      <c r="UKW36" s="113"/>
      <c r="UKX36" s="113"/>
      <c r="UKY36" s="113"/>
      <c r="UKZ36" s="113"/>
      <c r="ULA36" s="113"/>
      <c r="ULB36" s="113"/>
      <c r="ULC36" s="113"/>
      <c r="ULD36" s="113"/>
      <c r="ULE36" s="113"/>
      <c r="ULF36" s="113"/>
      <c r="ULG36" s="113"/>
      <c r="ULH36" s="113"/>
      <c r="ULI36" s="113"/>
      <c r="ULJ36" s="113"/>
      <c r="ULK36" s="113"/>
      <c r="ULL36" s="113"/>
      <c r="ULM36" s="113"/>
      <c r="ULN36" s="113"/>
      <c r="ULO36" s="113"/>
      <c r="ULP36" s="113"/>
      <c r="ULQ36" s="113"/>
      <c r="ULR36" s="113"/>
      <c r="ULS36" s="113"/>
      <c r="ULT36" s="113"/>
      <c r="ULU36" s="113"/>
      <c r="ULV36" s="113"/>
      <c r="ULW36" s="113"/>
      <c r="ULX36" s="113"/>
      <c r="ULY36" s="113"/>
      <c r="ULZ36" s="113"/>
      <c r="UMA36" s="113"/>
      <c r="UMB36" s="113"/>
      <c r="UMC36" s="113"/>
      <c r="UMD36" s="113"/>
      <c r="UME36" s="113"/>
      <c r="UMF36" s="113"/>
      <c r="UMG36" s="113"/>
      <c r="UMH36" s="113"/>
      <c r="UMI36" s="113"/>
      <c r="UMJ36" s="113"/>
      <c r="UMK36" s="113"/>
      <c r="UML36" s="113"/>
      <c r="UMM36" s="113"/>
      <c r="UMN36" s="113"/>
      <c r="UMO36" s="113"/>
      <c r="UMP36" s="113"/>
      <c r="UMQ36" s="113"/>
      <c r="UMR36" s="113"/>
      <c r="UMS36" s="113"/>
      <c r="UMT36" s="113"/>
      <c r="UMU36" s="113"/>
      <c r="UMV36" s="113"/>
      <c r="UMW36" s="113"/>
      <c r="UMX36" s="113"/>
      <c r="UMY36" s="113"/>
      <c r="UMZ36" s="113"/>
      <c r="UNA36" s="113"/>
      <c r="UNB36" s="113"/>
      <c r="UNC36" s="113"/>
      <c r="UND36" s="113"/>
      <c r="UNE36" s="113"/>
      <c r="UNF36" s="113"/>
      <c r="UNG36" s="113"/>
      <c r="UNH36" s="113"/>
      <c r="UNI36" s="113"/>
      <c r="UNJ36" s="113"/>
      <c r="UNK36" s="113"/>
      <c r="UNL36" s="113"/>
      <c r="UNM36" s="113"/>
      <c r="UNN36" s="113"/>
      <c r="UNO36" s="113"/>
      <c r="UNP36" s="113"/>
      <c r="UNQ36" s="113"/>
      <c r="UNR36" s="113"/>
      <c r="UNS36" s="113"/>
      <c r="UNT36" s="113"/>
      <c r="UNU36" s="113"/>
      <c r="UNV36" s="113"/>
      <c r="UNW36" s="113"/>
      <c r="UNX36" s="113"/>
      <c r="UNY36" s="113"/>
      <c r="UNZ36" s="113"/>
      <c r="UOA36" s="113"/>
      <c r="UOB36" s="113"/>
      <c r="UOC36" s="113"/>
      <c r="UOD36" s="113"/>
      <c r="UOE36" s="113"/>
      <c r="UOF36" s="113"/>
      <c r="UOG36" s="113"/>
      <c r="UOH36" s="113"/>
      <c r="UOI36" s="113"/>
      <c r="UOJ36" s="113"/>
      <c r="UOK36" s="113"/>
      <c r="UOL36" s="113"/>
      <c r="UOM36" s="113"/>
      <c r="UON36" s="113"/>
      <c r="UOO36" s="113"/>
      <c r="UOP36" s="113"/>
      <c r="UOQ36" s="113"/>
      <c r="UOR36" s="113"/>
      <c r="UOS36" s="113"/>
      <c r="UOT36" s="113"/>
      <c r="UOU36" s="113"/>
      <c r="UOV36" s="113"/>
      <c r="UOW36" s="113"/>
      <c r="UOX36" s="113"/>
      <c r="UOY36" s="113"/>
      <c r="UOZ36" s="113"/>
      <c r="UPA36" s="113"/>
      <c r="UPB36" s="113"/>
      <c r="UPC36" s="113"/>
      <c r="UPD36" s="113"/>
      <c r="UPE36" s="113"/>
      <c r="UPF36" s="113"/>
      <c r="UPG36" s="113"/>
      <c r="UPH36" s="113"/>
      <c r="UPI36" s="113"/>
      <c r="UPJ36" s="113"/>
      <c r="UPK36" s="113"/>
      <c r="UPL36" s="113"/>
      <c r="UPM36" s="113"/>
      <c r="UPN36" s="113"/>
      <c r="UPO36" s="113"/>
      <c r="UPP36" s="113"/>
      <c r="UPQ36" s="113"/>
      <c r="UPR36" s="113"/>
      <c r="UPS36" s="113"/>
      <c r="UPT36" s="113"/>
      <c r="UPU36" s="113"/>
      <c r="UPV36" s="113"/>
      <c r="UPW36" s="113"/>
      <c r="UPX36" s="113"/>
      <c r="UPY36" s="113"/>
      <c r="UPZ36" s="113"/>
      <c r="UQA36" s="113"/>
      <c r="UQB36" s="113"/>
      <c r="UQC36" s="113"/>
      <c r="UQD36" s="113"/>
      <c r="UQE36" s="113"/>
      <c r="UQF36" s="113"/>
      <c r="UQG36" s="113"/>
      <c r="UQH36" s="113"/>
      <c r="UQI36" s="113"/>
      <c r="UQJ36" s="113"/>
      <c r="UQK36" s="113"/>
      <c r="UQL36" s="113"/>
      <c r="UQM36" s="113"/>
      <c r="UQN36" s="113"/>
      <c r="UQO36" s="113"/>
      <c r="UQP36" s="113"/>
      <c r="UQQ36" s="113"/>
      <c r="UQR36" s="113"/>
      <c r="UQS36" s="113"/>
      <c r="UQT36" s="113"/>
      <c r="UQU36" s="113"/>
      <c r="UQV36" s="113"/>
      <c r="UQW36" s="113"/>
      <c r="UQX36" s="113"/>
      <c r="UQY36" s="113"/>
      <c r="UQZ36" s="113"/>
      <c r="URA36" s="113"/>
      <c r="URB36" s="113"/>
      <c r="URC36" s="113"/>
      <c r="URD36" s="113"/>
      <c r="URE36" s="113"/>
      <c r="URF36" s="113"/>
      <c r="URG36" s="113"/>
      <c r="URH36" s="113"/>
      <c r="URI36" s="113"/>
      <c r="URJ36" s="113"/>
      <c r="URK36" s="113"/>
      <c r="URL36" s="113"/>
      <c r="URM36" s="113"/>
      <c r="URN36" s="113"/>
      <c r="URO36" s="113"/>
      <c r="URP36" s="113"/>
      <c r="URQ36" s="113"/>
      <c r="URR36" s="113"/>
      <c r="URS36" s="113"/>
      <c r="URT36" s="113"/>
      <c r="URU36" s="113"/>
      <c r="URV36" s="113"/>
      <c r="URW36" s="113"/>
      <c r="URX36" s="113"/>
      <c r="URY36" s="113"/>
      <c r="URZ36" s="113"/>
      <c r="USA36" s="113"/>
      <c r="USB36" s="113"/>
      <c r="USC36" s="113"/>
      <c r="USD36" s="113"/>
      <c r="USE36" s="113"/>
      <c r="USF36" s="113"/>
      <c r="USG36" s="113"/>
      <c r="USH36" s="113"/>
      <c r="USI36" s="113"/>
      <c r="USJ36" s="113"/>
      <c r="USK36" s="113"/>
      <c r="USL36" s="113"/>
      <c r="USM36" s="113"/>
      <c r="USN36" s="113"/>
      <c r="USO36" s="113"/>
      <c r="USP36" s="113"/>
      <c r="USQ36" s="113"/>
      <c r="USR36" s="113"/>
      <c r="USS36" s="113"/>
      <c r="UST36" s="113"/>
      <c r="USU36" s="113"/>
      <c r="USV36" s="113"/>
      <c r="USW36" s="113"/>
      <c r="USX36" s="113"/>
      <c r="USY36" s="113"/>
      <c r="USZ36" s="113"/>
      <c r="UTA36" s="113"/>
      <c r="UTB36" s="113"/>
      <c r="UTC36" s="113"/>
      <c r="UTD36" s="113"/>
      <c r="UTE36" s="113"/>
      <c r="UTF36" s="113"/>
      <c r="UTG36" s="113"/>
      <c r="UTH36" s="113"/>
      <c r="UTI36" s="113"/>
      <c r="UTJ36" s="113"/>
      <c r="UTK36" s="113"/>
      <c r="UTL36" s="113"/>
      <c r="UTM36" s="113"/>
      <c r="UTN36" s="113"/>
      <c r="UTO36" s="113"/>
      <c r="UTP36" s="113"/>
      <c r="UTQ36" s="113"/>
      <c r="UTR36" s="113"/>
      <c r="UTS36" s="113"/>
      <c r="UTT36" s="113"/>
      <c r="UTU36" s="113"/>
      <c r="UTV36" s="113"/>
      <c r="UTW36" s="113"/>
      <c r="UTX36" s="113"/>
      <c r="UTY36" s="113"/>
      <c r="UTZ36" s="113"/>
      <c r="UUA36" s="113"/>
      <c r="UUB36" s="113"/>
      <c r="UUC36" s="113"/>
      <c r="UUD36" s="113"/>
      <c r="UUE36" s="113"/>
      <c r="UUF36" s="113"/>
      <c r="UUG36" s="113"/>
      <c r="UUH36" s="113"/>
      <c r="UUI36" s="113"/>
      <c r="UUJ36" s="113"/>
      <c r="UUK36" s="113"/>
      <c r="UUL36" s="113"/>
      <c r="UUM36" s="113"/>
      <c r="UUN36" s="113"/>
      <c r="UUO36" s="113"/>
      <c r="UUP36" s="113"/>
      <c r="UUQ36" s="113"/>
      <c r="UUR36" s="113"/>
      <c r="UUS36" s="113"/>
      <c r="UUT36" s="113"/>
      <c r="UUU36" s="113"/>
      <c r="UUV36" s="113"/>
      <c r="UUW36" s="113"/>
      <c r="UUX36" s="113"/>
      <c r="UUY36" s="113"/>
      <c r="UUZ36" s="113"/>
      <c r="UVA36" s="113"/>
      <c r="UVB36" s="113"/>
      <c r="UVC36" s="113"/>
      <c r="UVD36" s="113"/>
      <c r="UVE36" s="113"/>
      <c r="UVF36" s="113"/>
      <c r="UVG36" s="113"/>
      <c r="UVH36" s="113"/>
      <c r="UVI36" s="113"/>
      <c r="UVJ36" s="113"/>
      <c r="UVK36" s="113"/>
      <c r="UVL36" s="113"/>
      <c r="UVM36" s="113"/>
      <c r="UVN36" s="113"/>
      <c r="UVO36" s="113"/>
      <c r="UVP36" s="113"/>
      <c r="UVQ36" s="113"/>
      <c r="UVR36" s="113"/>
      <c r="UVS36" s="113"/>
      <c r="UVT36" s="113"/>
      <c r="UVU36" s="113"/>
      <c r="UVV36" s="113"/>
      <c r="UVW36" s="113"/>
      <c r="UVX36" s="113"/>
      <c r="UVY36" s="113"/>
      <c r="UVZ36" s="113"/>
      <c r="UWA36" s="113"/>
      <c r="UWB36" s="113"/>
      <c r="UWC36" s="113"/>
      <c r="UWD36" s="113"/>
      <c r="UWE36" s="113"/>
      <c r="UWF36" s="113"/>
      <c r="UWG36" s="113"/>
      <c r="UWH36" s="113"/>
      <c r="UWI36" s="113"/>
      <c r="UWJ36" s="113"/>
      <c r="UWK36" s="113"/>
      <c r="UWL36" s="113"/>
      <c r="UWM36" s="113"/>
      <c r="UWN36" s="113"/>
      <c r="UWO36" s="113"/>
      <c r="UWP36" s="113"/>
      <c r="UWQ36" s="113"/>
      <c r="UWR36" s="113"/>
      <c r="UWS36" s="113"/>
      <c r="UWT36" s="113"/>
      <c r="UWU36" s="113"/>
      <c r="UWV36" s="113"/>
      <c r="UWW36" s="113"/>
      <c r="UWX36" s="113"/>
      <c r="UWY36" s="113"/>
      <c r="UWZ36" s="113"/>
      <c r="UXA36" s="113"/>
      <c r="UXB36" s="113"/>
      <c r="UXC36" s="113"/>
      <c r="UXD36" s="113"/>
      <c r="UXE36" s="113"/>
      <c r="UXF36" s="113"/>
      <c r="UXG36" s="113"/>
      <c r="UXH36" s="113"/>
      <c r="UXI36" s="113"/>
      <c r="UXJ36" s="113"/>
      <c r="UXK36" s="113"/>
      <c r="UXL36" s="113"/>
      <c r="UXM36" s="113"/>
      <c r="UXN36" s="113"/>
      <c r="UXO36" s="113"/>
      <c r="UXP36" s="113"/>
      <c r="UXQ36" s="113"/>
      <c r="UXR36" s="113"/>
      <c r="UXS36" s="113"/>
      <c r="UXT36" s="113"/>
      <c r="UXU36" s="113"/>
      <c r="UXV36" s="113"/>
      <c r="UXW36" s="113"/>
      <c r="UXX36" s="113"/>
      <c r="UXY36" s="113"/>
      <c r="UXZ36" s="113"/>
      <c r="UYA36" s="113"/>
      <c r="UYB36" s="113"/>
      <c r="UYC36" s="113"/>
      <c r="UYD36" s="113"/>
      <c r="UYE36" s="113"/>
      <c r="UYF36" s="113"/>
      <c r="UYG36" s="113"/>
      <c r="UYH36" s="113"/>
      <c r="UYI36" s="113"/>
      <c r="UYJ36" s="113"/>
      <c r="UYK36" s="113"/>
      <c r="UYL36" s="113"/>
      <c r="UYM36" s="113"/>
      <c r="UYN36" s="113"/>
      <c r="UYO36" s="113"/>
      <c r="UYP36" s="113"/>
      <c r="UYQ36" s="113"/>
      <c r="UYR36" s="113"/>
      <c r="UYS36" s="113"/>
      <c r="UYT36" s="113"/>
      <c r="UYU36" s="113"/>
      <c r="UYV36" s="113"/>
      <c r="UYW36" s="113"/>
      <c r="UYX36" s="113"/>
      <c r="UYY36" s="113"/>
      <c r="UYZ36" s="113"/>
      <c r="UZA36" s="113"/>
      <c r="UZB36" s="113"/>
      <c r="UZC36" s="113"/>
      <c r="UZD36" s="113"/>
      <c r="UZE36" s="113"/>
      <c r="UZF36" s="113"/>
      <c r="UZG36" s="113"/>
      <c r="UZH36" s="113"/>
      <c r="UZI36" s="113"/>
      <c r="UZJ36" s="113"/>
      <c r="UZK36" s="113"/>
      <c r="UZL36" s="113"/>
      <c r="UZM36" s="113"/>
      <c r="UZN36" s="113"/>
      <c r="UZO36" s="113"/>
      <c r="UZP36" s="113"/>
      <c r="UZQ36" s="113"/>
      <c r="UZR36" s="113"/>
      <c r="UZS36" s="113"/>
      <c r="UZT36" s="113"/>
      <c r="UZU36" s="113"/>
      <c r="UZV36" s="113"/>
      <c r="UZW36" s="113"/>
      <c r="UZX36" s="113"/>
      <c r="UZY36" s="113"/>
      <c r="UZZ36" s="113"/>
      <c r="VAA36" s="113"/>
      <c r="VAB36" s="113"/>
      <c r="VAC36" s="113"/>
      <c r="VAD36" s="113"/>
      <c r="VAE36" s="113"/>
      <c r="VAF36" s="113"/>
      <c r="VAG36" s="113"/>
      <c r="VAH36" s="113"/>
      <c r="VAI36" s="113"/>
      <c r="VAJ36" s="113"/>
      <c r="VAK36" s="113"/>
      <c r="VAL36" s="113"/>
      <c r="VAM36" s="113"/>
      <c r="VAN36" s="113"/>
      <c r="VAO36" s="113"/>
      <c r="VAP36" s="113"/>
      <c r="VAQ36" s="113"/>
      <c r="VAR36" s="113"/>
      <c r="VAS36" s="113"/>
      <c r="VAT36" s="113"/>
      <c r="VAU36" s="113"/>
      <c r="VAV36" s="113"/>
      <c r="VAW36" s="113"/>
      <c r="VAX36" s="113"/>
      <c r="VAY36" s="113"/>
      <c r="VAZ36" s="113"/>
      <c r="VBA36" s="113"/>
      <c r="VBB36" s="113"/>
      <c r="VBC36" s="113"/>
      <c r="VBD36" s="113"/>
      <c r="VBE36" s="113"/>
      <c r="VBF36" s="113"/>
      <c r="VBG36" s="113"/>
      <c r="VBH36" s="113"/>
      <c r="VBI36" s="113"/>
      <c r="VBJ36" s="113"/>
      <c r="VBK36" s="113"/>
      <c r="VBL36" s="113"/>
      <c r="VBM36" s="113"/>
      <c r="VBN36" s="113"/>
      <c r="VBO36" s="113"/>
      <c r="VBP36" s="113"/>
      <c r="VBQ36" s="113"/>
      <c r="VBR36" s="113"/>
      <c r="VBS36" s="113"/>
      <c r="VBT36" s="113"/>
      <c r="VBU36" s="113"/>
      <c r="VBV36" s="113"/>
      <c r="VBW36" s="113"/>
      <c r="VBX36" s="113"/>
      <c r="VBY36" s="113"/>
      <c r="VBZ36" s="113"/>
      <c r="VCA36" s="113"/>
      <c r="VCB36" s="113"/>
      <c r="VCC36" s="113"/>
      <c r="VCD36" s="113"/>
      <c r="VCE36" s="113"/>
      <c r="VCF36" s="113"/>
      <c r="VCG36" s="113"/>
      <c r="VCH36" s="113"/>
      <c r="VCI36" s="113"/>
      <c r="VCJ36" s="113"/>
      <c r="VCK36" s="113"/>
      <c r="VCL36" s="113"/>
      <c r="VCM36" s="113"/>
      <c r="VCN36" s="113"/>
      <c r="VCO36" s="113"/>
      <c r="VCP36" s="113"/>
      <c r="VCQ36" s="113"/>
      <c r="VCR36" s="113"/>
      <c r="VCS36" s="113"/>
      <c r="VCT36" s="113"/>
      <c r="VCU36" s="113"/>
      <c r="VCV36" s="113"/>
      <c r="VCW36" s="113"/>
      <c r="VCX36" s="113"/>
      <c r="VCY36" s="113"/>
      <c r="VCZ36" s="113"/>
      <c r="VDA36" s="113"/>
      <c r="VDB36" s="113"/>
      <c r="VDC36" s="113"/>
      <c r="VDD36" s="113"/>
      <c r="VDE36" s="113"/>
      <c r="VDF36" s="113"/>
      <c r="VDG36" s="113"/>
      <c r="VDH36" s="113"/>
      <c r="VDI36" s="113"/>
      <c r="VDJ36" s="113"/>
      <c r="VDK36" s="113"/>
      <c r="VDL36" s="113"/>
      <c r="VDM36" s="113"/>
      <c r="VDN36" s="113"/>
      <c r="VDO36" s="113"/>
      <c r="VDP36" s="113"/>
      <c r="VDQ36" s="113"/>
      <c r="VDR36" s="113"/>
      <c r="VDS36" s="113"/>
      <c r="VDT36" s="113"/>
      <c r="VDU36" s="113"/>
      <c r="VDV36" s="113"/>
      <c r="VDW36" s="113"/>
      <c r="VDX36" s="113"/>
      <c r="VDY36" s="113"/>
      <c r="VDZ36" s="113"/>
      <c r="VEA36" s="113"/>
      <c r="VEB36" s="113"/>
      <c r="VEC36" s="113"/>
      <c r="VED36" s="113"/>
      <c r="VEE36" s="113"/>
      <c r="VEF36" s="113"/>
      <c r="VEG36" s="113"/>
      <c r="VEH36" s="113"/>
      <c r="VEI36" s="113"/>
      <c r="VEJ36" s="113"/>
      <c r="VEK36" s="113"/>
      <c r="VEL36" s="113"/>
      <c r="VEM36" s="113"/>
      <c r="VEN36" s="113"/>
      <c r="VEO36" s="113"/>
      <c r="VEP36" s="113"/>
      <c r="VEQ36" s="113"/>
      <c r="VER36" s="113"/>
      <c r="VES36" s="113"/>
      <c r="VET36" s="113"/>
      <c r="VEU36" s="113"/>
      <c r="VEV36" s="113"/>
      <c r="VEW36" s="113"/>
      <c r="VEX36" s="113"/>
      <c r="VEY36" s="113"/>
      <c r="VEZ36" s="113"/>
      <c r="VFA36" s="113"/>
      <c r="VFB36" s="113"/>
      <c r="VFC36" s="113"/>
      <c r="VFD36" s="113"/>
      <c r="VFE36" s="113"/>
      <c r="VFF36" s="113"/>
      <c r="VFG36" s="113"/>
      <c r="VFH36" s="113"/>
      <c r="VFI36" s="113"/>
      <c r="VFJ36" s="113"/>
      <c r="VFK36" s="113"/>
      <c r="VFL36" s="113"/>
      <c r="VFM36" s="113"/>
      <c r="VFN36" s="113"/>
      <c r="VFO36" s="113"/>
      <c r="VFP36" s="113"/>
      <c r="VFQ36" s="113"/>
      <c r="VFR36" s="113"/>
      <c r="VFS36" s="113"/>
      <c r="VFT36" s="113"/>
      <c r="VFU36" s="113"/>
      <c r="VFV36" s="113"/>
      <c r="VFW36" s="113"/>
      <c r="VFX36" s="113"/>
      <c r="VFY36" s="113"/>
      <c r="VFZ36" s="113"/>
      <c r="VGA36" s="113"/>
      <c r="VGB36" s="113"/>
      <c r="VGC36" s="113"/>
      <c r="VGD36" s="113"/>
      <c r="VGE36" s="113"/>
      <c r="VGF36" s="113"/>
      <c r="VGG36" s="113"/>
      <c r="VGH36" s="113"/>
      <c r="VGI36" s="113"/>
      <c r="VGJ36" s="113"/>
      <c r="VGK36" s="113"/>
      <c r="VGL36" s="113"/>
      <c r="VGM36" s="113"/>
      <c r="VGN36" s="113"/>
      <c r="VGO36" s="113"/>
      <c r="VGP36" s="113"/>
      <c r="VGQ36" s="113"/>
      <c r="VGR36" s="113"/>
      <c r="VGS36" s="113"/>
      <c r="VGT36" s="113"/>
      <c r="VGU36" s="113"/>
      <c r="VGV36" s="113"/>
      <c r="VGW36" s="113"/>
      <c r="VGX36" s="113"/>
      <c r="VGY36" s="113"/>
      <c r="VGZ36" s="113"/>
      <c r="VHA36" s="113"/>
      <c r="VHB36" s="113"/>
      <c r="VHC36" s="113"/>
      <c r="VHD36" s="113"/>
      <c r="VHE36" s="113"/>
      <c r="VHF36" s="113"/>
      <c r="VHG36" s="113"/>
      <c r="VHH36" s="113"/>
      <c r="VHI36" s="113"/>
      <c r="VHJ36" s="113"/>
      <c r="VHK36" s="113"/>
      <c r="VHL36" s="113"/>
      <c r="VHM36" s="113"/>
      <c r="VHN36" s="113"/>
      <c r="VHO36" s="113"/>
      <c r="VHP36" s="113"/>
      <c r="VHQ36" s="113"/>
      <c r="VHR36" s="113"/>
      <c r="VHS36" s="113"/>
      <c r="VHT36" s="113"/>
      <c r="VHU36" s="113"/>
      <c r="VHV36" s="113"/>
      <c r="VHW36" s="113"/>
      <c r="VHX36" s="113"/>
      <c r="VHY36" s="113"/>
      <c r="VHZ36" s="113"/>
      <c r="VIA36" s="113"/>
      <c r="VIB36" s="113"/>
      <c r="VIC36" s="113"/>
      <c r="VID36" s="113"/>
      <c r="VIE36" s="113"/>
      <c r="VIF36" s="113"/>
      <c r="VIG36" s="113"/>
      <c r="VIH36" s="113"/>
      <c r="VII36" s="113"/>
      <c r="VIJ36" s="113"/>
      <c r="VIK36" s="113"/>
      <c r="VIL36" s="113"/>
      <c r="VIM36" s="113"/>
      <c r="VIN36" s="113"/>
      <c r="VIO36" s="113"/>
      <c r="VIP36" s="113"/>
      <c r="VIQ36" s="113"/>
      <c r="VIR36" s="113"/>
      <c r="VIS36" s="113"/>
      <c r="VIT36" s="113"/>
      <c r="VIU36" s="113"/>
      <c r="VIV36" s="113"/>
      <c r="VIW36" s="113"/>
      <c r="VIX36" s="113"/>
      <c r="VIY36" s="113"/>
      <c r="VIZ36" s="113"/>
      <c r="VJA36" s="113"/>
      <c r="VJB36" s="113"/>
      <c r="VJC36" s="113"/>
      <c r="VJD36" s="113"/>
      <c r="VJE36" s="113"/>
      <c r="VJF36" s="113"/>
      <c r="VJG36" s="113"/>
      <c r="VJH36" s="113"/>
      <c r="VJI36" s="113"/>
      <c r="VJJ36" s="113"/>
      <c r="VJK36" s="113"/>
      <c r="VJL36" s="113"/>
      <c r="VJM36" s="113"/>
      <c r="VJN36" s="113"/>
      <c r="VJO36" s="113"/>
      <c r="VJP36" s="113"/>
      <c r="VJQ36" s="113"/>
      <c r="VJR36" s="113"/>
      <c r="VJS36" s="113"/>
      <c r="VJT36" s="113"/>
      <c r="VJU36" s="113"/>
      <c r="VJV36" s="113"/>
      <c r="VJW36" s="113"/>
      <c r="VJX36" s="113"/>
      <c r="VJY36" s="113"/>
      <c r="VJZ36" s="113"/>
      <c r="VKA36" s="113"/>
      <c r="VKB36" s="113"/>
      <c r="VKC36" s="113"/>
      <c r="VKD36" s="113"/>
      <c r="VKE36" s="113"/>
      <c r="VKF36" s="113"/>
      <c r="VKG36" s="113"/>
      <c r="VKH36" s="113"/>
      <c r="VKI36" s="113"/>
      <c r="VKJ36" s="113"/>
      <c r="VKK36" s="113"/>
      <c r="VKL36" s="113"/>
      <c r="VKM36" s="113"/>
      <c r="VKN36" s="113"/>
      <c r="VKO36" s="113"/>
      <c r="VKP36" s="113"/>
      <c r="VKQ36" s="113"/>
      <c r="VKR36" s="113"/>
      <c r="VKS36" s="113"/>
      <c r="VKT36" s="113"/>
      <c r="VKU36" s="113"/>
      <c r="VKV36" s="113"/>
      <c r="VKW36" s="113"/>
      <c r="VKX36" s="113"/>
      <c r="VKY36" s="113"/>
      <c r="VKZ36" s="113"/>
      <c r="VLA36" s="113"/>
      <c r="VLB36" s="113"/>
      <c r="VLC36" s="113"/>
      <c r="VLD36" s="113"/>
      <c r="VLE36" s="113"/>
      <c r="VLF36" s="113"/>
      <c r="VLG36" s="113"/>
      <c r="VLH36" s="113"/>
      <c r="VLI36" s="113"/>
      <c r="VLJ36" s="113"/>
      <c r="VLK36" s="113"/>
      <c r="VLL36" s="113"/>
      <c r="VLM36" s="113"/>
      <c r="VLN36" s="113"/>
      <c r="VLO36" s="113"/>
      <c r="VLP36" s="113"/>
      <c r="VLQ36" s="113"/>
      <c r="VLR36" s="113"/>
      <c r="VLS36" s="113"/>
      <c r="VLT36" s="113"/>
      <c r="VLU36" s="113"/>
      <c r="VLV36" s="113"/>
      <c r="VLW36" s="113"/>
      <c r="VLX36" s="113"/>
      <c r="VLY36" s="113"/>
      <c r="VLZ36" s="113"/>
      <c r="VMA36" s="113"/>
      <c r="VMB36" s="113"/>
      <c r="VMC36" s="113"/>
      <c r="VMD36" s="113"/>
      <c r="VME36" s="113"/>
      <c r="VMF36" s="113"/>
      <c r="VMG36" s="113"/>
      <c r="VMH36" s="113"/>
      <c r="VMI36" s="113"/>
      <c r="VMJ36" s="113"/>
      <c r="VMK36" s="113"/>
      <c r="VML36" s="113"/>
      <c r="VMM36" s="113"/>
      <c r="VMN36" s="113"/>
      <c r="VMO36" s="113"/>
      <c r="VMP36" s="113"/>
      <c r="VMQ36" s="113"/>
      <c r="VMR36" s="113"/>
      <c r="VMS36" s="113"/>
      <c r="VMT36" s="113"/>
      <c r="VMU36" s="113"/>
      <c r="VMV36" s="113"/>
      <c r="VMW36" s="113"/>
      <c r="VMX36" s="113"/>
      <c r="VMY36" s="113"/>
      <c r="VMZ36" s="113"/>
      <c r="VNA36" s="113"/>
      <c r="VNB36" s="113"/>
      <c r="VNC36" s="113"/>
      <c r="VND36" s="113"/>
      <c r="VNE36" s="113"/>
      <c r="VNF36" s="113"/>
      <c r="VNG36" s="113"/>
      <c r="VNH36" s="113"/>
      <c r="VNI36" s="113"/>
      <c r="VNJ36" s="113"/>
      <c r="VNK36" s="113"/>
      <c r="VNL36" s="113"/>
      <c r="VNM36" s="113"/>
      <c r="VNN36" s="113"/>
      <c r="VNO36" s="113"/>
      <c r="VNP36" s="113"/>
      <c r="VNQ36" s="113"/>
      <c r="VNR36" s="113"/>
      <c r="VNS36" s="113"/>
      <c r="VNT36" s="113"/>
      <c r="VNU36" s="113"/>
      <c r="VNV36" s="113"/>
      <c r="VNW36" s="113"/>
      <c r="VNX36" s="113"/>
      <c r="VNY36" s="113"/>
      <c r="VNZ36" s="113"/>
      <c r="VOA36" s="113"/>
      <c r="VOB36" s="113"/>
      <c r="VOC36" s="113"/>
      <c r="VOD36" s="113"/>
      <c r="VOE36" s="113"/>
      <c r="VOF36" s="113"/>
      <c r="VOG36" s="113"/>
      <c r="VOH36" s="113"/>
      <c r="VOI36" s="113"/>
      <c r="VOJ36" s="113"/>
      <c r="VOK36" s="113"/>
      <c r="VOL36" s="113"/>
      <c r="VOM36" s="113"/>
      <c r="VON36" s="113"/>
      <c r="VOO36" s="113"/>
      <c r="VOP36" s="113"/>
      <c r="VOQ36" s="113"/>
      <c r="VOR36" s="113"/>
      <c r="VOS36" s="113"/>
      <c r="VOT36" s="113"/>
      <c r="VOU36" s="113"/>
      <c r="VOV36" s="113"/>
      <c r="VOW36" s="113"/>
      <c r="VOX36" s="113"/>
      <c r="VOY36" s="113"/>
      <c r="VOZ36" s="113"/>
      <c r="VPA36" s="113"/>
      <c r="VPB36" s="113"/>
      <c r="VPC36" s="113"/>
      <c r="VPD36" s="113"/>
      <c r="VPE36" s="113"/>
      <c r="VPF36" s="113"/>
      <c r="VPG36" s="113"/>
      <c r="VPH36" s="113"/>
      <c r="VPI36" s="113"/>
      <c r="VPJ36" s="113"/>
      <c r="VPK36" s="113"/>
      <c r="VPL36" s="113"/>
      <c r="VPM36" s="113"/>
      <c r="VPN36" s="113"/>
      <c r="VPO36" s="113"/>
      <c r="VPP36" s="113"/>
      <c r="VPQ36" s="113"/>
      <c r="VPR36" s="113"/>
      <c r="VPS36" s="113"/>
      <c r="VPT36" s="113"/>
      <c r="VPU36" s="113"/>
      <c r="VPV36" s="113"/>
      <c r="VPW36" s="113"/>
      <c r="VPX36" s="113"/>
      <c r="VPY36" s="113"/>
      <c r="VPZ36" s="113"/>
      <c r="VQA36" s="113"/>
      <c r="VQB36" s="113"/>
      <c r="VQC36" s="113"/>
      <c r="VQD36" s="113"/>
      <c r="VQE36" s="113"/>
      <c r="VQF36" s="113"/>
      <c r="VQG36" s="113"/>
      <c r="VQH36" s="113"/>
      <c r="VQI36" s="113"/>
      <c r="VQJ36" s="113"/>
      <c r="VQK36" s="113"/>
      <c r="VQL36" s="113"/>
      <c r="VQM36" s="113"/>
      <c r="VQN36" s="113"/>
      <c r="VQO36" s="113"/>
      <c r="VQP36" s="113"/>
      <c r="VQQ36" s="113"/>
      <c r="VQR36" s="113"/>
      <c r="VQS36" s="113"/>
      <c r="VQT36" s="113"/>
      <c r="VQU36" s="113"/>
      <c r="VQV36" s="113"/>
      <c r="VQW36" s="113"/>
      <c r="VQX36" s="113"/>
      <c r="VQY36" s="113"/>
      <c r="VQZ36" s="113"/>
      <c r="VRA36" s="113"/>
      <c r="VRB36" s="113"/>
      <c r="VRC36" s="113"/>
      <c r="VRD36" s="113"/>
      <c r="VRE36" s="113"/>
      <c r="VRF36" s="113"/>
      <c r="VRG36" s="113"/>
      <c r="VRH36" s="113"/>
      <c r="VRI36" s="113"/>
      <c r="VRJ36" s="113"/>
      <c r="VRK36" s="113"/>
      <c r="VRL36" s="113"/>
      <c r="VRM36" s="113"/>
      <c r="VRN36" s="113"/>
      <c r="VRO36" s="113"/>
      <c r="VRP36" s="113"/>
      <c r="VRQ36" s="113"/>
      <c r="VRR36" s="113"/>
      <c r="VRS36" s="113"/>
      <c r="VRT36" s="113"/>
      <c r="VRU36" s="113"/>
      <c r="VRV36" s="113"/>
      <c r="VRW36" s="113"/>
      <c r="VRX36" s="113"/>
      <c r="VRY36" s="113"/>
      <c r="VRZ36" s="113"/>
      <c r="VSA36" s="113"/>
      <c r="VSB36" s="113"/>
      <c r="VSC36" s="113"/>
      <c r="VSD36" s="113"/>
      <c r="VSE36" s="113"/>
      <c r="VSF36" s="113"/>
      <c r="VSG36" s="113"/>
      <c r="VSH36" s="113"/>
      <c r="VSI36" s="113"/>
      <c r="VSJ36" s="113"/>
      <c r="VSK36" s="113"/>
      <c r="VSL36" s="113"/>
      <c r="VSM36" s="113"/>
      <c r="VSN36" s="113"/>
      <c r="VSO36" s="113"/>
      <c r="VSP36" s="113"/>
      <c r="VSQ36" s="113"/>
      <c r="VSR36" s="113"/>
      <c r="VSS36" s="113"/>
      <c r="VST36" s="113"/>
      <c r="VSU36" s="113"/>
      <c r="VSV36" s="113"/>
      <c r="VSW36" s="113"/>
      <c r="VSX36" s="113"/>
      <c r="VSY36" s="113"/>
      <c r="VSZ36" s="113"/>
      <c r="VTA36" s="113"/>
      <c r="VTB36" s="113"/>
      <c r="VTC36" s="113"/>
      <c r="VTD36" s="113"/>
      <c r="VTE36" s="113"/>
      <c r="VTF36" s="113"/>
      <c r="VTG36" s="113"/>
      <c r="VTH36" s="113"/>
      <c r="VTI36" s="113"/>
      <c r="VTJ36" s="113"/>
      <c r="VTK36" s="113"/>
      <c r="VTL36" s="113"/>
      <c r="VTM36" s="113"/>
      <c r="VTN36" s="113"/>
      <c r="VTO36" s="113"/>
      <c r="VTP36" s="113"/>
      <c r="VTQ36" s="113"/>
      <c r="VTR36" s="113"/>
      <c r="VTS36" s="113"/>
      <c r="VTT36" s="113"/>
      <c r="VTU36" s="113"/>
      <c r="VTV36" s="113"/>
      <c r="VTW36" s="113"/>
      <c r="VTX36" s="113"/>
      <c r="VTY36" s="113"/>
      <c r="VTZ36" s="113"/>
      <c r="VUA36" s="113"/>
      <c r="VUB36" s="113"/>
      <c r="VUC36" s="113"/>
      <c r="VUD36" s="113"/>
      <c r="VUE36" s="113"/>
      <c r="VUF36" s="113"/>
      <c r="VUG36" s="113"/>
      <c r="VUH36" s="113"/>
      <c r="VUI36" s="113"/>
      <c r="VUJ36" s="113"/>
      <c r="VUK36" s="113"/>
      <c r="VUL36" s="113"/>
      <c r="VUM36" s="113"/>
      <c r="VUN36" s="113"/>
      <c r="VUO36" s="113"/>
      <c r="VUP36" s="113"/>
      <c r="VUQ36" s="113"/>
      <c r="VUR36" s="113"/>
      <c r="VUS36" s="113"/>
      <c r="VUT36" s="113"/>
      <c r="VUU36" s="113"/>
      <c r="VUV36" s="113"/>
      <c r="VUW36" s="113"/>
      <c r="VUX36" s="113"/>
      <c r="VUY36" s="113"/>
      <c r="VUZ36" s="113"/>
      <c r="VVA36" s="113"/>
      <c r="VVB36" s="113"/>
      <c r="VVC36" s="113"/>
      <c r="VVD36" s="113"/>
      <c r="VVE36" s="113"/>
      <c r="VVF36" s="113"/>
      <c r="VVG36" s="113"/>
      <c r="VVH36" s="113"/>
      <c r="VVI36" s="113"/>
      <c r="VVJ36" s="113"/>
      <c r="VVK36" s="113"/>
      <c r="VVL36" s="113"/>
      <c r="VVM36" s="113"/>
      <c r="VVN36" s="113"/>
      <c r="VVO36" s="113"/>
      <c r="VVP36" s="113"/>
      <c r="VVQ36" s="113"/>
      <c r="VVR36" s="113"/>
      <c r="VVS36" s="113"/>
      <c r="VVT36" s="113"/>
      <c r="VVU36" s="113"/>
      <c r="VVV36" s="113"/>
      <c r="VVW36" s="113"/>
      <c r="VVX36" s="113"/>
      <c r="VVY36" s="113"/>
      <c r="VVZ36" s="113"/>
      <c r="VWA36" s="113"/>
      <c r="VWB36" s="113"/>
      <c r="VWC36" s="113"/>
      <c r="VWD36" s="113"/>
      <c r="VWE36" s="113"/>
      <c r="VWF36" s="113"/>
      <c r="VWG36" s="113"/>
      <c r="VWH36" s="113"/>
      <c r="VWI36" s="113"/>
      <c r="VWJ36" s="113"/>
      <c r="VWK36" s="113"/>
      <c r="VWL36" s="113"/>
      <c r="VWM36" s="113"/>
      <c r="VWN36" s="113"/>
      <c r="VWO36" s="113"/>
      <c r="VWP36" s="113"/>
      <c r="VWQ36" s="113"/>
      <c r="VWR36" s="113"/>
      <c r="VWS36" s="113"/>
      <c r="VWT36" s="113"/>
      <c r="VWU36" s="113"/>
      <c r="VWV36" s="113"/>
      <c r="VWW36" s="113"/>
      <c r="VWX36" s="113"/>
      <c r="VWY36" s="113"/>
      <c r="VWZ36" s="113"/>
      <c r="VXA36" s="113"/>
      <c r="VXB36" s="113"/>
      <c r="VXC36" s="113"/>
      <c r="VXD36" s="113"/>
      <c r="VXE36" s="113"/>
      <c r="VXF36" s="113"/>
      <c r="VXG36" s="113"/>
      <c r="VXH36" s="113"/>
      <c r="VXI36" s="113"/>
      <c r="VXJ36" s="113"/>
      <c r="VXK36" s="113"/>
      <c r="VXL36" s="113"/>
      <c r="VXM36" s="113"/>
      <c r="VXN36" s="113"/>
      <c r="VXO36" s="113"/>
      <c r="VXP36" s="113"/>
      <c r="VXQ36" s="113"/>
      <c r="VXR36" s="113"/>
      <c r="VXS36" s="113"/>
      <c r="VXT36" s="113"/>
      <c r="VXU36" s="113"/>
      <c r="VXV36" s="113"/>
      <c r="VXW36" s="113"/>
      <c r="VXX36" s="113"/>
      <c r="VXY36" s="113"/>
      <c r="VXZ36" s="113"/>
      <c r="VYA36" s="113"/>
      <c r="VYB36" s="113"/>
      <c r="VYC36" s="113"/>
      <c r="VYD36" s="113"/>
      <c r="VYE36" s="113"/>
      <c r="VYF36" s="113"/>
      <c r="VYG36" s="113"/>
      <c r="VYH36" s="113"/>
      <c r="VYI36" s="113"/>
      <c r="VYJ36" s="113"/>
      <c r="VYK36" s="113"/>
      <c r="VYL36" s="113"/>
      <c r="VYM36" s="113"/>
      <c r="VYN36" s="113"/>
      <c r="VYO36" s="113"/>
      <c r="VYP36" s="113"/>
      <c r="VYQ36" s="113"/>
      <c r="VYR36" s="113"/>
      <c r="VYS36" s="113"/>
      <c r="VYT36" s="113"/>
      <c r="VYU36" s="113"/>
      <c r="VYV36" s="113"/>
      <c r="VYW36" s="113"/>
      <c r="VYX36" s="113"/>
      <c r="VYY36" s="113"/>
      <c r="VYZ36" s="113"/>
      <c r="VZA36" s="113"/>
      <c r="VZB36" s="113"/>
      <c r="VZC36" s="113"/>
      <c r="VZD36" s="113"/>
      <c r="VZE36" s="113"/>
      <c r="VZF36" s="113"/>
      <c r="VZG36" s="113"/>
      <c r="VZH36" s="113"/>
      <c r="VZI36" s="113"/>
      <c r="VZJ36" s="113"/>
      <c r="VZK36" s="113"/>
      <c r="VZL36" s="113"/>
      <c r="VZM36" s="113"/>
      <c r="VZN36" s="113"/>
      <c r="VZO36" s="113"/>
      <c r="VZP36" s="113"/>
      <c r="VZQ36" s="113"/>
      <c r="VZR36" s="113"/>
      <c r="VZS36" s="113"/>
      <c r="VZT36" s="113"/>
      <c r="VZU36" s="113"/>
      <c r="VZV36" s="113"/>
      <c r="VZW36" s="113"/>
      <c r="VZX36" s="113"/>
      <c r="VZY36" s="113"/>
      <c r="VZZ36" s="113"/>
      <c r="WAA36" s="113"/>
      <c r="WAB36" s="113"/>
      <c r="WAC36" s="113"/>
      <c r="WAD36" s="113"/>
      <c r="WAE36" s="113"/>
      <c r="WAF36" s="113"/>
      <c r="WAG36" s="113"/>
      <c r="WAH36" s="113"/>
      <c r="WAI36" s="113"/>
      <c r="WAJ36" s="113"/>
      <c r="WAK36" s="113"/>
      <c r="WAL36" s="113"/>
      <c r="WAM36" s="113"/>
      <c r="WAN36" s="113"/>
      <c r="WAO36" s="113"/>
      <c r="WAP36" s="113"/>
      <c r="WAQ36" s="113"/>
      <c r="WAR36" s="113"/>
      <c r="WAS36" s="113"/>
      <c r="WAT36" s="113"/>
      <c r="WAU36" s="113"/>
      <c r="WAV36" s="113"/>
      <c r="WAW36" s="113"/>
      <c r="WAX36" s="113"/>
      <c r="WAY36" s="113"/>
      <c r="WAZ36" s="113"/>
      <c r="WBA36" s="113"/>
      <c r="WBB36" s="113"/>
      <c r="WBC36" s="113"/>
      <c r="WBD36" s="113"/>
      <c r="WBE36" s="113"/>
      <c r="WBF36" s="113"/>
      <c r="WBG36" s="113"/>
      <c r="WBH36" s="113"/>
      <c r="WBI36" s="113"/>
      <c r="WBJ36" s="113"/>
      <c r="WBK36" s="113"/>
      <c r="WBL36" s="113"/>
      <c r="WBM36" s="113"/>
      <c r="WBN36" s="113"/>
      <c r="WBO36" s="113"/>
      <c r="WBP36" s="113"/>
      <c r="WBQ36" s="113"/>
      <c r="WBR36" s="113"/>
      <c r="WBS36" s="113"/>
      <c r="WBT36" s="113"/>
      <c r="WBU36" s="113"/>
      <c r="WBV36" s="113"/>
      <c r="WBW36" s="113"/>
      <c r="WBX36" s="113"/>
      <c r="WBY36" s="113"/>
      <c r="WBZ36" s="113"/>
      <c r="WCA36" s="113"/>
      <c r="WCB36" s="113"/>
      <c r="WCC36" s="113"/>
      <c r="WCD36" s="113"/>
      <c r="WCE36" s="113"/>
      <c r="WCF36" s="113"/>
      <c r="WCG36" s="113"/>
      <c r="WCH36" s="113"/>
      <c r="WCI36" s="113"/>
      <c r="WCJ36" s="113"/>
      <c r="WCK36" s="113"/>
      <c r="WCL36" s="113"/>
      <c r="WCM36" s="113"/>
      <c r="WCN36" s="113"/>
      <c r="WCO36" s="113"/>
      <c r="WCP36" s="113"/>
      <c r="WCQ36" s="113"/>
      <c r="WCR36" s="113"/>
      <c r="WCS36" s="113"/>
      <c r="WCT36" s="113"/>
      <c r="WCU36" s="113"/>
      <c r="WCV36" s="113"/>
      <c r="WCW36" s="113"/>
      <c r="WCX36" s="113"/>
      <c r="WCY36" s="113"/>
      <c r="WCZ36" s="113"/>
      <c r="WDA36" s="113"/>
      <c r="WDB36" s="113"/>
      <c r="WDC36" s="113"/>
      <c r="WDD36" s="113"/>
      <c r="WDE36" s="113"/>
      <c r="WDF36" s="113"/>
      <c r="WDG36" s="113"/>
      <c r="WDH36" s="113"/>
      <c r="WDI36" s="113"/>
      <c r="WDJ36" s="113"/>
      <c r="WDK36" s="113"/>
      <c r="WDL36" s="113"/>
      <c r="WDM36" s="113"/>
      <c r="WDN36" s="113"/>
      <c r="WDO36" s="113"/>
      <c r="WDP36" s="113"/>
      <c r="WDQ36" s="113"/>
      <c r="WDR36" s="113"/>
      <c r="WDS36" s="113"/>
      <c r="WDT36" s="113"/>
      <c r="WDU36" s="113"/>
      <c r="WDV36" s="113"/>
      <c r="WDW36" s="113"/>
      <c r="WDX36" s="113"/>
      <c r="WDY36" s="113"/>
      <c r="WDZ36" s="113"/>
      <c r="WEA36" s="113"/>
      <c r="WEB36" s="113"/>
      <c r="WEC36" s="113"/>
      <c r="WED36" s="113"/>
      <c r="WEE36" s="113"/>
      <c r="WEF36" s="113"/>
      <c r="WEG36" s="113"/>
      <c r="WEH36" s="113"/>
      <c r="WEI36" s="113"/>
      <c r="WEJ36" s="113"/>
      <c r="WEK36" s="113"/>
      <c r="WEL36" s="113"/>
      <c r="WEM36" s="113"/>
      <c r="WEN36" s="113"/>
      <c r="WEO36" s="113"/>
      <c r="WEP36" s="113"/>
      <c r="WEQ36" s="113"/>
      <c r="WER36" s="113"/>
      <c r="WES36" s="113"/>
      <c r="WET36" s="113"/>
      <c r="WEU36" s="113"/>
      <c r="WEV36" s="113"/>
      <c r="WEW36" s="113"/>
      <c r="WEX36" s="113"/>
      <c r="WEY36" s="113"/>
      <c r="WEZ36" s="113"/>
      <c r="WFA36" s="113"/>
      <c r="WFB36" s="113"/>
      <c r="WFC36" s="113"/>
      <c r="WFD36" s="113"/>
      <c r="WFE36" s="113"/>
      <c r="WFF36" s="113"/>
      <c r="WFG36" s="113"/>
      <c r="WFH36" s="113"/>
      <c r="WFI36" s="113"/>
      <c r="WFJ36" s="113"/>
      <c r="WFK36" s="113"/>
      <c r="WFL36" s="113"/>
      <c r="WFM36" s="113"/>
      <c r="WFN36" s="113"/>
      <c r="WFO36" s="113"/>
      <c r="WFP36" s="113"/>
      <c r="WFQ36" s="113"/>
      <c r="WFR36" s="113"/>
      <c r="WFS36" s="113"/>
      <c r="WFT36" s="113"/>
      <c r="WFU36" s="113"/>
      <c r="WFV36" s="113"/>
      <c r="WFW36" s="113"/>
      <c r="WFX36" s="113"/>
      <c r="WFY36" s="113"/>
      <c r="WFZ36" s="113"/>
      <c r="WGA36" s="113"/>
      <c r="WGB36" s="113"/>
      <c r="WGC36" s="113"/>
      <c r="WGD36" s="113"/>
      <c r="WGE36" s="113"/>
      <c r="WGF36" s="113"/>
      <c r="WGG36" s="113"/>
      <c r="WGH36" s="113"/>
      <c r="WGI36" s="113"/>
      <c r="WGJ36" s="113"/>
      <c r="WGK36" s="113"/>
      <c r="WGL36" s="113"/>
      <c r="WGM36" s="113"/>
      <c r="WGN36" s="113"/>
      <c r="WGO36" s="113"/>
      <c r="WGP36" s="113"/>
      <c r="WGQ36" s="113"/>
      <c r="WGR36" s="113"/>
      <c r="WGS36" s="113"/>
      <c r="WGT36" s="113"/>
      <c r="WGU36" s="113"/>
      <c r="WGV36" s="113"/>
      <c r="WGW36" s="113"/>
      <c r="WGX36" s="113"/>
      <c r="WGY36" s="113"/>
      <c r="WGZ36" s="113"/>
      <c r="WHA36" s="113"/>
      <c r="WHB36" s="113"/>
      <c r="WHC36" s="113"/>
      <c r="WHD36" s="113"/>
      <c r="WHE36" s="113"/>
      <c r="WHF36" s="113"/>
      <c r="WHG36" s="113"/>
      <c r="WHH36" s="113"/>
      <c r="WHI36" s="113"/>
      <c r="WHJ36" s="113"/>
      <c r="WHK36" s="113"/>
      <c r="WHL36" s="113"/>
      <c r="WHM36" s="113"/>
      <c r="WHN36" s="113"/>
      <c r="WHO36" s="113"/>
      <c r="WHP36" s="113"/>
      <c r="WHQ36" s="113"/>
      <c r="WHR36" s="113"/>
      <c r="WHS36" s="113"/>
      <c r="WHT36" s="113"/>
      <c r="WHU36" s="113"/>
      <c r="WHV36" s="113"/>
      <c r="WHW36" s="113"/>
      <c r="WHX36" s="113"/>
      <c r="WHY36" s="113"/>
      <c r="WHZ36" s="113"/>
      <c r="WIA36" s="113"/>
      <c r="WIB36" s="113"/>
      <c r="WIC36" s="113"/>
      <c r="WID36" s="113"/>
      <c r="WIE36" s="113"/>
      <c r="WIF36" s="113"/>
      <c r="WIG36" s="113"/>
      <c r="WIH36" s="113"/>
      <c r="WII36" s="113"/>
      <c r="WIJ36" s="113"/>
      <c r="WIK36" s="113"/>
      <c r="WIL36" s="113"/>
      <c r="WIM36" s="113"/>
      <c r="WIN36" s="113"/>
      <c r="WIO36" s="113"/>
      <c r="WIP36" s="113"/>
      <c r="WIQ36" s="113"/>
      <c r="WIR36" s="113"/>
      <c r="WIS36" s="113"/>
      <c r="WIT36" s="113"/>
      <c r="WIU36" s="113"/>
      <c r="WIV36" s="113"/>
      <c r="WIW36" s="113"/>
      <c r="WIX36" s="113"/>
      <c r="WIY36" s="113"/>
      <c r="WIZ36" s="113"/>
      <c r="WJA36" s="113"/>
      <c r="WJB36" s="113"/>
      <c r="WJC36" s="113"/>
      <c r="WJD36" s="113"/>
      <c r="WJE36" s="113"/>
      <c r="WJF36" s="113"/>
      <c r="WJG36" s="113"/>
      <c r="WJH36" s="113"/>
      <c r="WJI36" s="113"/>
      <c r="WJJ36" s="113"/>
      <c r="WJK36" s="113"/>
      <c r="WJL36" s="113"/>
      <c r="WJM36" s="113"/>
      <c r="WJN36" s="113"/>
      <c r="WJO36" s="113"/>
      <c r="WJP36" s="113"/>
      <c r="WJQ36" s="113"/>
      <c r="WJR36" s="113"/>
      <c r="WJS36" s="113"/>
      <c r="WJT36" s="113"/>
      <c r="WJU36" s="113"/>
      <c r="WJV36" s="113"/>
      <c r="WJW36" s="113"/>
      <c r="WJX36" s="113"/>
      <c r="WJY36" s="113"/>
      <c r="WJZ36" s="113"/>
      <c r="WKA36" s="113"/>
      <c r="WKB36" s="113"/>
      <c r="WKC36" s="113"/>
      <c r="WKD36" s="113"/>
      <c r="WKE36" s="113"/>
      <c r="WKF36" s="113"/>
      <c r="WKG36" s="113"/>
      <c r="WKH36" s="113"/>
      <c r="WKI36" s="113"/>
      <c r="WKJ36" s="113"/>
      <c r="WKK36" s="113"/>
      <c r="WKL36" s="113"/>
      <c r="WKM36" s="113"/>
      <c r="WKN36" s="113"/>
      <c r="WKO36" s="113"/>
      <c r="WKP36" s="113"/>
      <c r="WKQ36" s="113"/>
      <c r="WKR36" s="113"/>
      <c r="WKS36" s="113"/>
      <c r="WKT36" s="113"/>
      <c r="WKU36" s="113"/>
      <c r="WKV36" s="113"/>
      <c r="WKW36" s="113"/>
      <c r="WKX36" s="113"/>
      <c r="WKY36" s="113"/>
      <c r="WKZ36" s="113"/>
      <c r="WLA36" s="113"/>
      <c r="WLB36" s="113"/>
      <c r="WLC36" s="113"/>
      <c r="WLD36" s="113"/>
      <c r="WLE36" s="113"/>
      <c r="WLF36" s="113"/>
      <c r="WLG36" s="113"/>
      <c r="WLH36" s="113"/>
      <c r="WLI36" s="113"/>
      <c r="WLJ36" s="113"/>
      <c r="WLK36" s="113"/>
      <c r="WLL36" s="113"/>
      <c r="WLM36" s="113"/>
      <c r="WLN36" s="113"/>
      <c r="WLO36" s="113"/>
      <c r="WLP36" s="113"/>
      <c r="WLQ36" s="113"/>
      <c r="WLR36" s="113"/>
      <c r="WLS36" s="113"/>
      <c r="WLT36" s="113"/>
      <c r="WLU36" s="113"/>
      <c r="WLV36" s="113"/>
      <c r="WLW36" s="113"/>
      <c r="WLX36" s="113"/>
      <c r="WLY36" s="113"/>
      <c r="WLZ36" s="113"/>
      <c r="WMA36" s="113"/>
      <c r="WMB36" s="113"/>
      <c r="WMC36" s="113"/>
      <c r="WMD36" s="113"/>
      <c r="WME36" s="113"/>
      <c r="WMF36" s="113"/>
      <c r="WMG36" s="113"/>
      <c r="WMH36" s="113"/>
      <c r="WMI36" s="113"/>
      <c r="WMJ36" s="113"/>
      <c r="WMK36" s="113"/>
      <c r="WML36" s="113"/>
      <c r="WMM36" s="113"/>
      <c r="WMN36" s="113"/>
      <c r="WMO36" s="113"/>
      <c r="WMP36" s="113"/>
      <c r="WMQ36" s="113"/>
      <c r="WMR36" s="113"/>
      <c r="WMS36" s="113"/>
      <c r="WMT36" s="113"/>
      <c r="WMU36" s="113"/>
      <c r="WMV36" s="113"/>
      <c r="WMW36" s="113"/>
      <c r="WMX36" s="113"/>
      <c r="WMY36" s="113"/>
      <c r="WMZ36" s="113"/>
      <c r="WNA36" s="113"/>
      <c r="WNB36" s="113"/>
      <c r="WNC36" s="113"/>
      <c r="WND36" s="113"/>
      <c r="WNE36" s="113"/>
      <c r="WNF36" s="113"/>
      <c r="WNG36" s="113"/>
      <c r="WNH36" s="113"/>
      <c r="WNI36" s="113"/>
      <c r="WNJ36" s="113"/>
      <c r="WNK36" s="113"/>
      <c r="WNL36" s="113"/>
      <c r="WNM36" s="113"/>
      <c r="WNN36" s="113"/>
      <c r="WNO36" s="113"/>
      <c r="WNP36" s="113"/>
      <c r="WNQ36" s="113"/>
      <c r="WNR36" s="113"/>
      <c r="WNS36" s="113"/>
      <c r="WNT36" s="113"/>
      <c r="WNU36" s="113"/>
      <c r="WNV36" s="113"/>
      <c r="WNW36" s="113"/>
      <c r="WNX36" s="113"/>
      <c r="WNY36" s="113"/>
      <c r="WNZ36" s="113"/>
      <c r="WOA36" s="113"/>
      <c r="WOB36" s="113"/>
      <c r="WOC36" s="113"/>
      <c r="WOD36" s="113"/>
      <c r="WOE36" s="113"/>
      <c r="WOF36" s="113"/>
      <c r="WOG36" s="113"/>
      <c r="WOH36" s="113"/>
      <c r="WOI36" s="113"/>
      <c r="WOJ36" s="113"/>
      <c r="WOK36" s="113"/>
      <c r="WOL36" s="113"/>
      <c r="WOM36" s="113"/>
      <c r="WON36" s="113"/>
      <c r="WOO36" s="113"/>
      <c r="WOP36" s="113"/>
      <c r="WOQ36" s="113"/>
      <c r="WOR36" s="113"/>
      <c r="WOS36" s="113"/>
      <c r="WOT36" s="113"/>
      <c r="WOU36" s="113"/>
      <c r="WOV36" s="113"/>
      <c r="WOW36" s="113"/>
      <c r="WOX36" s="113"/>
      <c r="WOY36" s="113"/>
      <c r="WOZ36" s="113"/>
      <c r="WPA36" s="113"/>
      <c r="WPB36" s="113"/>
      <c r="WPC36" s="113"/>
      <c r="WPD36" s="113"/>
      <c r="WPE36" s="113"/>
      <c r="WPF36" s="113"/>
      <c r="WPG36" s="113"/>
      <c r="WPH36" s="113"/>
      <c r="WPI36" s="113"/>
      <c r="WPJ36" s="113"/>
      <c r="WPK36" s="113"/>
      <c r="WPL36" s="113"/>
      <c r="WPM36" s="113"/>
      <c r="WPN36" s="113"/>
      <c r="WPO36" s="113"/>
      <c r="WPP36" s="113"/>
      <c r="WPQ36" s="113"/>
      <c r="WPR36" s="113"/>
      <c r="WPS36" s="113"/>
      <c r="WPT36" s="113"/>
      <c r="WPU36" s="113"/>
      <c r="WPV36" s="113"/>
      <c r="WPW36" s="113"/>
      <c r="WPX36" s="113"/>
      <c r="WPY36" s="113"/>
      <c r="WPZ36" s="113"/>
      <c r="WQA36" s="113"/>
      <c r="WQB36" s="113"/>
      <c r="WQC36" s="113"/>
      <c r="WQD36" s="113"/>
      <c r="WQE36" s="113"/>
      <c r="WQF36" s="113"/>
      <c r="WQG36" s="113"/>
      <c r="WQH36" s="113"/>
      <c r="WQI36" s="113"/>
      <c r="WQJ36" s="113"/>
      <c r="WQK36" s="113"/>
      <c r="WQL36" s="113"/>
      <c r="WQM36" s="113"/>
      <c r="WQN36" s="113"/>
      <c r="WQO36" s="113"/>
      <c r="WQP36" s="113"/>
      <c r="WQQ36" s="113"/>
      <c r="WQR36" s="113"/>
      <c r="WQS36" s="113"/>
      <c r="WQT36" s="113"/>
      <c r="WQU36" s="113"/>
      <c r="WQV36" s="113"/>
      <c r="WQW36" s="113"/>
      <c r="WQX36" s="113"/>
      <c r="WQY36" s="113"/>
      <c r="WQZ36" s="113"/>
      <c r="WRA36" s="113"/>
      <c r="WRB36" s="113"/>
      <c r="WRC36" s="113"/>
      <c r="WRD36" s="113"/>
      <c r="WRE36" s="113"/>
      <c r="WRF36" s="113"/>
      <c r="WRG36" s="113"/>
      <c r="WRH36" s="113"/>
      <c r="WRI36" s="113"/>
      <c r="WRJ36" s="113"/>
      <c r="WRK36" s="113"/>
      <c r="WRL36" s="113"/>
      <c r="WRM36" s="113"/>
      <c r="WRN36" s="113"/>
      <c r="WRO36" s="113"/>
      <c r="WRP36" s="113"/>
      <c r="WRQ36" s="113"/>
      <c r="WRR36" s="113"/>
      <c r="WRS36" s="113"/>
      <c r="WRT36" s="113"/>
      <c r="WRU36" s="113"/>
      <c r="WRV36" s="113"/>
      <c r="WRW36" s="113"/>
      <c r="WRX36" s="113"/>
      <c r="WRY36" s="113"/>
      <c r="WRZ36" s="113"/>
      <c r="WSA36" s="113"/>
      <c r="WSB36" s="113"/>
      <c r="WSC36" s="113"/>
      <c r="WSD36" s="113"/>
      <c r="WSE36" s="113"/>
      <c r="WSF36" s="113"/>
      <c r="WSG36" s="113"/>
      <c r="WSH36" s="113"/>
      <c r="WSI36" s="113"/>
      <c r="WSJ36" s="113"/>
      <c r="WSK36" s="113"/>
      <c r="WSL36" s="113"/>
      <c r="WSM36" s="113"/>
      <c r="WSN36" s="113"/>
      <c r="WSO36" s="113"/>
      <c r="WSP36" s="113"/>
      <c r="WSQ36" s="113"/>
      <c r="WSR36" s="113"/>
      <c r="WSS36" s="113"/>
      <c r="WST36" s="113"/>
      <c r="WSU36" s="113"/>
      <c r="WSV36" s="113"/>
      <c r="WSW36" s="113"/>
      <c r="WSX36" s="113"/>
      <c r="WSY36" s="113"/>
      <c r="WSZ36" s="113"/>
      <c r="WTA36" s="113"/>
      <c r="WTB36" s="113"/>
      <c r="WTC36" s="113"/>
      <c r="WTD36" s="113"/>
      <c r="WTE36" s="113"/>
      <c r="WTF36" s="113"/>
      <c r="WTG36" s="113"/>
      <c r="WTH36" s="113"/>
      <c r="WTI36" s="113"/>
      <c r="WTJ36" s="113"/>
      <c r="WTK36" s="113"/>
      <c r="WTL36" s="113"/>
      <c r="WTM36" s="113"/>
      <c r="WTN36" s="113"/>
      <c r="WTO36" s="113"/>
      <c r="WTP36" s="113"/>
      <c r="WTQ36" s="113"/>
      <c r="WTR36" s="113"/>
      <c r="WTS36" s="113"/>
      <c r="WTT36" s="113"/>
      <c r="WTU36" s="113"/>
      <c r="WTV36" s="113"/>
      <c r="WTW36" s="113"/>
      <c r="WTX36" s="113"/>
      <c r="WTY36" s="113"/>
      <c r="WTZ36" s="113"/>
      <c r="WUA36" s="113"/>
      <c r="WUB36" s="113"/>
      <c r="WUC36" s="113"/>
      <c r="WUD36" s="113"/>
      <c r="WUE36" s="113"/>
      <c r="WUF36" s="113"/>
      <c r="WUG36" s="113"/>
      <c r="WUH36" s="113"/>
      <c r="WUI36" s="113"/>
      <c r="WUJ36" s="113"/>
      <c r="WUK36" s="113"/>
      <c r="WUL36" s="113"/>
      <c r="WUM36" s="113"/>
      <c r="WUN36" s="113"/>
      <c r="WUO36" s="113"/>
      <c r="WUP36" s="113"/>
      <c r="WUQ36" s="113"/>
      <c r="WUR36" s="113"/>
      <c r="WUS36" s="113"/>
      <c r="WUT36" s="113"/>
      <c r="WUU36" s="113"/>
      <c r="WUV36" s="113"/>
      <c r="WUW36" s="113"/>
      <c r="WUX36" s="113"/>
      <c r="WUY36" s="113"/>
      <c r="WUZ36" s="113"/>
      <c r="WVA36" s="113"/>
      <c r="WVB36" s="113"/>
      <c r="WVC36" s="113"/>
      <c r="WVD36" s="113"/>
      <c r="WVE36" s="113"/>
      <c r="WVF36" s="113"/>
      <c r="WVG36" s="113"/>
      <c r="WVH36" s="113"/>
      <c r="WVI36" s="113"/>
      <c r="WVJ36" s="113"/>
      <c r="WVK36" s="113"/>
      <c r="WVL36" s="113"/>
      <c r="WVM36" s="113"/>
      <c r="WVN36" s="113"/>
      <c r="WVO36" s="113"/>
      <c r="WVP36" s="113"/>
      <c r="WVQ36" s="113"/>
      <c r="WVR36" s="113"/>
      <c r="WVS36" s="113"/>
      <c r="WVT36" s="113"/>
      <c r="WVU36" s="113"/>
      <c r="WVV36" s="113"/>
      <c r="WVW36" s="113"/>
      <c r="WVX36" s="113"/>
      <c r="WVY36" s="113"/>
      <c r="WVZ36" s="113"/>
      <c r="WWA36" s="113"/>
      <c r="WWB36" s="113"/>
      <c r="WWC36" s="113"/>
      <c r="WWD36" s="113"/>
      <c r="WWE36" s="113"/>
      <c r="WWF36" s="113"/>
      <c r="WWG36" s="113"/>
      <c r="WWH36" s="113"/>
      <c r="WWI36" s="113"/>
      <c r="WWJ36" s="113"/>
      <c r="WWK36" s="113"/>
      <c r="WWL36" s="113"/>
      <c r="WWM36" s="113"/>
      <c r="WWN36" s="113"/>
      <c r="WWO36" s="113"/>
      <c r="WWP36" s="113"/>
      <c r="WWQ36" s="113"/>
      <c r="WWR36" s="113"/>
      <c r="WWS36" s="113"/>
      <c r="WWT36" s="113"/>
      <c r="WWU36" s="113"/>
      <c r="WWV36" s="113"/>
      <c r="WWW36" s="113"/>
      <c r="WWX36" s="113"/>
      <c r="WWY36" s="113"/>
      <c r="WWZ36" s="113"/>
      <c r="WXA36" s="113"/>
      <c r="WXB36" s="113"/>
      <c r="WXC36" s="113"/>
      <c r="WXD36" s="113"/>
      <c r="WXE36" s="113"/>
      <c r="WXF36" s="113"/>
      <c r="WXG36" s="113"/>
      <c r="WXH36" s="113"/>
      <c r="WXI36" s="113"/>
      <c r="WXJ36" s="113"/>
      <c r="WXK36" s="113"/>
      <c r="WXL36" s="113"/>
      <c r="WXM36" s="113"/>
      <c r="WXN36" s="113"/>
      <c r="WXO36" s="113"/>
      <c r="WXP36" s="113"/>
      <c r="WXQ36" s="113"/>
      <c r="WXR36" s="113"/>
      <c r="WXS36" s="113"/>
      <c r="WXT36" s="113"/>
      <c r="WXU36" s="113"/>
      <c r="WXV36" s="113"/>
      <c r="WXW36" s="113"/>
      <c r="WXX36" s="113"/>
      <c r="WXY36" s="113"/>
      <c r="WXZ36" s="113"/>
      <c r="WYA36" s="113"/>
      <c r="WYB36" s="113"/>
      <c r="WYC36" s="113"/>
      <c r="WYD36" s="113"/>
      <c r="WYE36" s="113"/>
      <c r="WYF36" s="113"/>
      <c r="WYG36" s="113"/>
      <c r="WYH36" s="113"/>
      <c r="WYI36" s="113"/>
      <c r="WYJ36" s="113"/>
      <c r="WYK36" s="113"/>
      <c r="WYL36" s="113"/>
      <c r="WYM36" s="113"/>
      <c r="WYN36" s="113"/>
      <c r="WYO36" s="113"/>
      <c r="WYP36" s="113"/>
      <c r="WYQ36" s="113"/>
      <c r="WYR36" s="113"/>
      <c r="WYS36" s="113"/>
      <c r="WYT36" s="113"/>
      <c r="WYU36" s="113"/>
      <c r="WYV36" s="113"/>
      <c r="WYW36" s="113"/>
      <c r="WYX36" s="113"/>
      <c r="WYY36" s="113"/>
      <c r="WYZ36" s="113"/>
      <c r="WZA36" s="113"/>
      <c r="WZB36" s="113"/>
      <c r="WZC36" s="113"/>
      <c r="WZD36" s="113"/>
      <c r="WZE36" s="113"/>
      <c r="WZF36" s="113"/>
      <c r="WZG36" s="113"/>
      <c r="WZH36" s="113"/>
      <c r="WZI36" s="113"/>
      <c r="WZJ36" s="113"/>
      <c r="WZK36" s="113"/>
      <c r="WZL36" s="113"/>
      <c r="WZM36" s="113"/>
      <c r="WZN36" s="113"/>
      <c r="WZO36" s="113"/>
      <c r="WZP36" s="113"/>
      <c r="WZQ36" s="113"/>
      <c r="WZR36" s="113"/>
      <c r="WZS36" s="113"/>
      <c r="WZT36" s="113"/>
      <c r="WZU36" s="113"/>
      <c r="WZV36" s="113"/>
      <c r="WZW36" s="113"/>
      <c r="WZX36" s="113"/>
      <c r="WZY36" s="113"/>
      <c r="WZZ36" s="113"/>
      <c r="XAA36" s="113"/>
      <c r="XAB36" s="113"/>
      <c r="XAC36" s="113"/>
      <c r="XAD36" s="113"/>
      <c r="XAE36" s="113"/>
      <c r="XAF36" s="113"/>
      <c r="XAG36" s="113"/>
      <c r="XAH36" s="113"/>
      <c r="XAI36" s="113"/>
      <c r="XAJ36" s="113"/>
      <c r="XAK36" s="113"/>
      <c r="XAL36" s="113"/>
      <c r="XAM36" s="113"/>
      <c r="XAN36" s="113"/>
      <c r="XAO36" s="113"/>
      <c r="XAP36" s="113"/>
      <c r="XAQ36" s="113"/>
      <c r="XAR36" s="113"/>
      <c r="XAS36" s="113"/>
      <c r="XAT36" s="113"/>
      <c r="XAU36" s="113"/>
      <c r="XAV36" s="113"/>
      <c r="XAW36" s="113"/>
      <c r="XAX36" s="113"/>
      <c r="XAY36" s="113"/>
      <c r="XAZ36" s="113"/>
      <c r="XBA36" s="113"/>
      <c r="XBB36" s="113"/>
      <c r="XBC36" s="113"/>
      <c r="XBD36" s="113"/>
      <c r="XBE36" s="113"/>
      <c r="XBF36" s="113"/>
      <c r="XBG36" s="113"/>
      <c r="XBH36" s="113"/>
      <c r="XBI36" s="113"/>
      <c r="XBJ36" s="113"/>
      <c r="XBK36" s="113"/>
      <c r="XBL36" s="113"/>
      <c r="XBM36" s="113"/>
      <c r="XBN36" s="113"/>
      <c r="XBO36" s="113"/>
      <c r="XBP36" s="113"/>
      <c r="XBQ36" s="113"/>
      <c r="XBR36" s="113"/>
      <c r="XBS36" s="113"/>
      <c r="XBT36" s="113"/>
      <c r="XBU36" s="113"/>
      <c r="XBV36" s="113"/>
      <c r="XBW36" s="113"/>
      <c r="XBX36" s="113"/>
      <c r="XBY36" s="113"/>
      <c r="XBZ36" s="113"/>
      <c r="XCA36" s="113"/>
      <c r="XCB36" s="113"/>
      <c r="XCC36" s="113"/>
      <c r="XCD36" s="113"/>
      <c r="XCE36" s="113"/>
      <c r="XCF36" s="113"/>
      <c r="XCG36" s="113"/>
      <c r="XCH36" s="113"/>
      <c r="XCI36" s="113"/>
      <c r="XCJ36" s="113"/>
      <c r="XCK36" s="113"/>
      <c r="XCL36" s="113"/>
      <c r="XCM36" s="113"/>
      <c r="XCN36" s="113"/>
      <c r="XCO36" s="113"/>
      <c r="XCP36" s="113"/>
      <c r="XCQ36" s="113"/>
      <c r="XCR36" s="113"/>
      <c r="XCS36" s="113"/>
      <c r="XCT36" s="113"/>
      <c r="XCU36" s="113"/>
      <c r="XCV36" s="113"/>
      <c r="XCW36" s="113"/>
      <c r="XCX36" s="113"/>
      <c r="XCY36" s="113"/>
      <c r="XCZ36" s="113"/>
      <c r="XDA36" s="113"/>
      <c r="XDB36" s="113"/>
      <c r="XDC36" s="113"/>
      <c r="XDD36" s="113"/>
      <c r="XDE36" s="113"/>
      <c r="XDF36" s="113"/>
      <c r="XDG36" s="113"/>
      <c r="XDH36" s="113"/>
      <c r="XDI36" s="113"/>
      <c r="XDJ36" s="113"/>
      <c r="XDK36" s="113"/>
      <c r="XDL36" s="113"/>
      <c r="XDM36" s="113"/>
      <c r="XDN36" s="113"/>
      <c r="XDO36" s="113"/>
      <c r="XDP36" s="113"/>
      <c r="XDQ36" s="113"/>
      <c r="XDR36" s="113"/>
      <c r="XDS36" s="113"/>
      <c r="XDT36" s="113"/>
      <c r="XDU36" s="113"/>
      <c r="XDV36" s="113"/>
      <c r="XDW36" s="113"/>
      <c r="XDX36" s="113"/>
      <c r="XDY36" s="113"/>
      <c r="XDZ36" s="113"/>
      <c r="XEA36" s="113"/>
      <c r="XEB36" s="113"/>
      <c r="XEC36" s="113"/>
      <c r="XED36" s="113"/>
      <c r="XEE36" s="113"/>
      <c r="XEF36" s="113"/>
      <c r="XEG36" s="113"/>
      <c r="XEH36" s="113"/>
      <c r="XEI36" s="113"/>
      <c r="XEJ36" s="113"/>
      <c r="XEK36" s="113"/>
      <c r="XEL36" s="113"/>
      <c r="XEM36" s="113"/>
      <c r="XEN36" s="113"/>
      <c r="XEO36" s="113"/>
      <c r="XEP36" s="113"/>
      <c r="XEQ36" s="113"/>
      <c r="XER36" s="113"/>
      <c r="XES36" s="113"/>
      <c r="XET36" s="113"/>
      <c r="XEU36" s="113"/>
      <c r="XEV36" s="113"/>
      <c r="XEW36" s="113"/>
      <c r="XEX36" s="113"/>
      <c r="XEY36" s="113"/>
      <c r="XEZ36" s="113"/>
      <c r="XFA36" s="113"/>
      <c r="XFB36" s="113"/>
      <c r="XFC36" s="113"/>
      <c r="XFD36" s="113"/>
    </row>
    <row r="37" spans="1:16384" ht="14.25" customHeight="1">
      <c r="A37" s="113" t="s">
        <v>180</v>
      </c>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row>
    <row r="38" spans="1:16384" ht="14.25" customHeight="1">
      <c r="C38" s="41"/>
      <c r="G38" s="83"/>
      <c r="H38" s="83"/>
      <c r="I38" s="83"/>
      <c r="J38" s="83"/>
      <c r="K38" s="83"/>
      <c r="L38" s="83"/>
      <c r="M38" s="83"/>
      <c r="N38" s="83"/>
      <c r="O38" s="83"/>
      <c r="P38" s="83"/>
      <c r="Q38" s="83"/>
      <c r="R38" s="83"/>
    </row>
    <row r="39" spans="1:16384" ht="14.25" customHeight="1">
      <c r="C39" s="41"/>
      <c r="G39" s="83"/>
      <c r="H39" s="83"/>
      <c r="I39" s="83"/>
      <c r="J39" s="83"/>
      <c r="K39" s="83"/>
      <c r="L39" s="83"/>
      <c r="M39" s="83"/>
      <c r="N39" s="83"/>
      <c r="O39" s="83"/>
      <c r="P39" s="83"/>
      <c r="Q39" s="83"/>
      <c r="R39" s="83"/>
    </row>
    <row r="40" spans="1:16384" ht="14.25" customHeight="1">
      <c r="C40" s="41"/>
      <c r="G40" s="83"/>
      <c r="H40" s="83"/>
      <c r="I40" s="83"/>
      <c r="J40" s="83"/>
      <c r="K40" s="83"/>
      <c r="L40" s="83"/>
      <c r="M40" s="83"/>
      <c r="N40" s="83"/>
      <c r="O40" s="83"/>
      <c r="P40" s="83"/>
      <c r="Q40" s="83"/>
      <c r="R40" s="83"/>
    </row>
    <row r="41" spans="1:16384" ht="14.25" customHeight="1">
      <c r="C41" s="41"/>
      <c r="G41" s="83"/>
      <c r="H41" s="83"/>
      <c r="I41" s="83"/>
      <c r="J41" s="83"/>
      <c r="K41" s="83"/>
      <c r="L41" s="83"/>
      <c r="M41" s="83"/>
      <c r="N41" s="83"/>
      <c r="O41" s="83"/>
      <c r="P41" s="83"/>
      <c r="Q41" s="83"/>
      <c r="R41" s="83"/>
    </row>
    <row r="42" spans="1:16384" ht="14.25" customHeight="1">
      <c r="C42" s="41"/>
      <c r="G42" s="83"/>
      <c r="H42" s="83"/>
      <c r="I42" s="83"/>
      <c r="J42" s="83"/>
      <c r="K42" s="83"/>
      <c r="L42" s="83"/>
      <c r="M42" s="83"/>
      <c r="N42" s="83"/>
      <c r="O42" s="83"/>
      <c r="P42" s="83"/>
      <c r="Q42" s="83"/>
      <c r="R42" s="83"/>
    </row>
    <row r="43" spans="1:16384" ht="14.25" customHeight="1">
      <c r="C43" s="41"/>
      <c r="G43" s="83"/>
      <c r="H43" s="83"/>
      <c r="I43" s="83"/>
      <c r="J43" s="83"/>
      <c r="K43" s="83"/>
      <c r="L43" s="83"/>
      <c r="M43" s="83"/>
      <c r="N43" s="83"/>
      <c r="O43" s="83"/>
      <c r="P43" s="83"/>
      <c r="Q43" s="83"/>
      <c r="R43" s="83"/>
    </row>
    <row r="44" spans="1:16384" ht="14.25" customHeight="1">
      <c r="C44" s="41"/>
      <c r="G44" s="83"/>
      <c r="H44" s="83"/>
      <c r="I44" s="83"/>
      <c r="J44" s="83"/>
      <c r="K44" s="83"/>
      <c r="L44" s="83"/>
      <c r="M44" s="83"/>
      <c r="N44" s="83"/>
      <c r="O44" s="83"/>
      <c r="P44" s="83"/>
      <c r="Q44" s="83"/>
      <c r="R44" s="83"/>
    </row>
    <row r="45" spans="1:16384" ht="14.25" customHeight="1">
      <c r="C45" s="41"/>
      <c r="G45" s="83"/>
      <c r="H45" s="83"/>
      <c r="I45" s="83"/>
      <c r="J45" s="83"/>
      <c r="K45" s="83"/>
      <c r="L45" s="83"/>
      <c r="M45" s="83"/>
      <c r="N45" s="83"/>
      <c r="O45" s="83"/>
      <c r="P45" s="83"/>
      <c r="Q45" s="83"/>
      <c r="R45" s="83"/>
    </row>
    <row r="46" spans="1:16384" ht="14.25" customHeight="1">
      <c r="C46" s="41"/>
      <c r="G46" s="83"/>
      <c r="H46" s="83"/>
      <c r="I46" s="83"/>
      <c r="J46" s="83"/>
      <c r="K46" s="83"/>
      <c r="L46" s="83"/>
      <c r="M46" s="83"/>
      <c r="N46" s="83"/>
      <c r="O46" s="83"/>
      <c r="P46" s="83"/>
      <c r="Q46" s="83"/>
      <c r="R46" s="83"/>
    </row>
    <row r="47" spans="1:16384" ht="14.25" customHeight="1">
      <c r="C47" s="41"/>
      <c r="G47" s="83"/>
      <c r="H47" s="83"/>
      <c r="I47" s="83"/>
      <c r="J47" s="83"/>
      <c r="K47" s="83"/>
      <c r="L47" s="83"/>
      <c r="M47" s="83"/>
      <c r="N47" s="83"/>
      <c r="O47" s="83"/>
      <c r="P47" s="83"/>
      <c r="Q47" s="83"/>
      <c r="R47" s="83"/>
    </row>
    <row r="48" spans="1:16384" ht="14.25" customHeight="1">
      <c r="C48" s="41"/>
      <c r="G48" s="83"/>
      <c r="H48" s="83"/>
      <c r="I48" s="83"/>
      <c r="J48" s="83"/>
      <c r="K48" s="83"/>
      <c r="L48" s="83"/>
      <c r="M48" s="83"/>
      <c r="N48" s="83"/>
      <c r="O48" s="83"/>
      <c r="P48" s="83"/>
      <c r="Q48" s="83"/>
      <c r="R48" s="83"/>
    </row>
    <row r="49" spans="3:18" ht="14.25" customHeight="1">
      <c r="C49" s="41"/>
      <c r="G49" s="83"/>
      <c r="H49" s="83"/>
      <c r="I49" s="83"/>
      <c r="J49" s="83"/>
      <c r="K49" s="83"/>
      <c r="L49" s="83"/>
      <c r="M49" s="83"/>
      <c r="N49" s="83"/>
      <c r="O49" s="83"/>
      <c r="P49" s="83"/>
      <c r="Q49" s="83"/>
      <c r="R49" s="83"/>
    </row>
    <row r="50" spans="3:18" ht="14.25" customHeight="1">
      <c r="C50" s="41"/>
      <c r="G50" s="83"/>
      <c r="H50" s="83"/>
      <c r="I50" s="83"/>
      <c r="J50" s="83"/>
      <c r="K50" s="83"/>
      <c r="L50" s="83"/>
      <c r="M50" s="83"/>
      <c r="N50" s="83"/>
      <c r="O50" s="83"/>
      <c r="P50" s="83"/>
      <c r="Q50" s="83"/>
      <c r="R50" s="83"/>
    </row>
    <row r="51" spans="3:18" ht="14.25" customHeight="1">
      <c r="C51" s="41"/>
      <c r="G51" s="83"/>
      <c r="H51" s="83"/>
      <c r="I51" s="83"/>
      <c r="J51" s="83"/>
      <c r="K51" s="83"/>
      <c r="L51" s="83"/>
      <c r="M51" s="83"/>
      <c r="N51" s="83"/>
      <c r="O51" s="83"/>
      <c r="P51" s="83"/>
      <c r="Q51" s="83"/>
      <c r="R51" s="83"/>
    </row>
    <row r="52" spans="3:18" ht="14.25" customHeight="1">
      <c r="C52" s="41"/>
      <c r="G52" s="83"/>
      <c r="H52" s="83"/>
      <c r="I52" s="83"/>
      <c r="J52" s="83"/>
      <c r="K52" s="83"/>
      <c r="L52" s="83"/>
      <c r="M52" s="83"/>
      <c r="N52" s="83"/>
      <c r="O52" s="83"/>
      <c r="P52" s="83"/>
      <c r="Q52" s="83"/>
      <c r="R52" s="83"/>
    </row>
    <row r="53" spans="3:18" ht="14.25" customHeight="1">
      <c r="C53" s="41"/>
      <c r="G53" s="83"/>
      <c r="H53" s="83"/>
      <c r="I53" s="83"/>
      <c r="J53" s="83"/>
      <c r="K53" s="83"/>
      <c r="L53" s="83"/>
      <c r="M53" s="83"/>
      <c r="N53" s="83"/>
      <c r="O53" s="83"/>
      <c r="P53" s="83"/>
      <c r="Q53" s="83"/>
      <c r="R53" s="83"/>
    </row>
    <row r="54" spans="3:18" ht="14.25" customHeight="1">
      <c r="C54" s="41"/>
      <c r="G54" s="83"/>
      <c r="H54" s="83"/>
      <c r="I54" s="83"/>
      <c r="J54" s="83"/>
      <c r="K54" s="83"/>
      <c r="L54" s="83"/>
      <c r="M54" s="83"/>
      <c r="N54" s="83"/>
      <c r="O54" s="83"/>
      <c r="P54" s="83"/>
      <c r="Q54" s="83"/>
      <c r="R54" s="83"/>
    </row>
    <row r="55" spans="3:18" ht="14.25" customHeight="1">
      <c r="C55" s="41"/>
      <c r="G55" s="83"/>
      <c r="H55" s="83"/>
      <c r="I55" s="83"/>
      <c r="J55" s="83"/>
      <c r="K55" s="83"/>
      <c r="L55" s="83"/>
      <c r="M55" s="83"/>
      <c r="N55" s="83"/>
      <c r="O55" s="83"/>
      <c r="P55" s="83"/>
      <c r="Q55" s="83"/>
      <c r="R55" s="83"/>
    </row>
    <row r="56" spans="3:18" ht="14.25" customHeight="1">
      <c r="C56" s="41"/>
      <c r="G56" s="83"/>
      <c r="H56" s="83"/>
      <c r="I56" s="83"/>
      <c r="J56" s="83"/>
      <c r="K56" s="83"/>
      <c r="L56" s="83"/>
      <c r="M56" s="83"/>
      <c r="N56" s="83"/>
      <c r="O56" s="83"/>
      <c r="P56" s="83"/>
      <c r="Q56" s="83"/>
      <c r="R56" s="83"/>
    </row>
    <row r="57" spans="3:18" ht="14.25" customHeight="1">
      <c r="C57" s="41"/>
      <c r="G57" s="83"/>
      <c r="H57" s="83"/>
      <c r="I57" s="83"/>
      <c r="J57" s="83"/>
      <c r="K57" s="83"/>
      <c r="L57" s="83"/>
      <c r="M57" s="83"/>
      <c r="N57" s="83"/>
      <c r="O57" s="83"/>
      <c r="P57" s="83"/>
      <c r="Q57" s="83"/>
      <c r="R57" s="83"/>
    </row>
    <row r="58" spans="3:18" ht="14.25" customHeight="1">
      <c r="C58" s="41"/>
      <c r="G58" s="83"/>
      <c r="H58" s="83"/>
      <c r="I58" s="83"/>
      <c r="J58" s="83"/>
      <c r="K58" s="83"/>
      <c r="L58" s="83"/>
      <c r="M58" s="83"/>
      <c r="N58" s="83"/>
      <c r="O58" s="83"/>
      <c r="P58" s="83"/>
      <c r="Q58" s="83"/>
      <c r="R58" s="83"/>
    </row>
    <row r="59" spans="3:18" ht="14.25" customHeight="1">
      <c r="C59" s="41"/>
      <c r="G59" s="83"/>
      <c r="H59" s="83"/>
      <c r="I59" s="83"/>
      <c r="J59" s="83"/>
      <c r="K59" s="83"/>
      <c r="L59" s="83"/>
      <c r="M59" s="83"/>
      <c r="N59" s="83"/>
      <c r="O59" s="83"/>
      <c r="P59" s="83"/>
      <c r="Q59" s="83"/>
      <c r="R59" s="83"/>
    </row>
    <row r="60" spans="3:18" ht="14.25" customHeight="1">
      <c r="C60" s="41"/>
      <c r="G60" s="83"/>
      <c r="H60" s="83"/>
      <c r="I60" s="83"/>
      <c r="J60" s="83"/>
      <c r="K60" s="83"/>
      <c r="L60" s="83"/>
      <c r="M60" s="83"/>
      <c r="N60" s="83"/>
      <c r="O60" s="83"/>
      <c r="P60" s="83"/>
      <c r="Q60" s="83"/>
      <c r="R60" s="83"/>
    </row>
    <row r="61" spans="3:18" ht="14.25" customHeight="1">
      <c r="C61" s="41"/>
      <c r="G61" s="83"/>
      <c r="H61" s="83"/>
      <c r="I61" s="83"/>
      <c r="J61" s="83"/>
      <c r="K61" s="83"/>
      <c r="L61" s="83"/>
      <c r="M61" s="83"/>
      <c r="N61" s="83"/>
      <c r="O61" s="83"/>
      <c r="P61" s="83"/>
      <c r="Q61" s="83"/>
      <c r="R61" s="83"/>
    </row>
    <row r="62" spans="3:18" ht="14.25" customHeight="1">
      <c r="C62" s="41"/>
      <c r="G62" s="83"/>
      <c r="H62" s="83"/>
      <c r="I62" s="83"/>
      <c r="J62" s="83"/>
      <c r="K62" s="83"/>
      <c r="L62" s="83"/>
      <c r="M62" s="83"/>
      <c r="N62" s="83"/>
      <c r="O62" s="83"/>
      <c r="P62" s="83"/>
      <c r="Q62" s="83"/>
      <c r="R62" s="83"/>
    </row>
    <row r="63" spans="3:18" ht="14.25" customHeight="1">
      <c r="C63" s="41"/>
      <c r="G63" s="83"/>
      <c r="H63" s="83"/>
      <c r="I63" s="83"/>
      <c r="J63" s="83"/>
      <c r="K63" s="83"/>
      <c r="L63" s="83"/>
      <c r="M63" s="83"/>
      <c r="N63" s="83"/>
      <c r="O63" s="83"/>
      <c r="P63" s="83"/>
      <c r="Q63" s="83"/>
      <c r="R63" s="83"/>
    </row>
    <row r="64" spans="3:18" ht="14.25" customHeight="1">
      <c r="C64" s="41"/>
      <c r="G64" s="83"/>
      <c r="H64" s="83"/>
      <c r="I64" s="83"/>
      <c r="J64" s="83"/>
      <c r="K64" s="83"/>
      <c r="L64" s="83"/>
      <c r="M64" s="83"/>
      <c r="N64" s="83"/>
      <c r="O64" s="83"/>
      <c r="P64" s="83"/>
      <c r="Q64" s="83"/>
      <c r="R64" s="83"/>
    </row>
    <row r="65" spans="3:18" ht="14.25" customHeight="1">
      <c r="C65" s="41"/>
      <c r="G65" s="83"/>
      <c r="H65" s="83"/>
      <c r="I65" s="83"/>
      <c r="J65" s="83"/>
      <c r="K65" s="83"/>
      <c r="L65" s="83"/>
      <c r="M65" s="83"/>
      <c r="N65" s="83"/>
      <c r="O65" s="83"/>
      <c r="P65" s="83"/>
      <c r="Q65" s="83"/>
      <c r="R65" s="83"/>
    </row>
    <row r="66" spans="3:18" ht="14.25" customHeight="1">
      <c r="C66" s="41"/>
      <c r="G66" s="83"/>
      <c r="H66" s="83"/>
      <c r="I66" s="83"/>
      <c r="J66" s="83"/>
      <c r="K66" s="83"/>
      <c r="L66" s="83"/>
      <c r="M66" s="83"/>
      <c r="N66" s="83"/>
      <c r="O66" s="83"/>
      <c r="P66" s="83"/>
      <c r="Q66" s="83"/>
      <c r="R66" s="83"/>
    </row>
    <row r="67" spans="3:18" ht="14.25" customHeight="1">
      <c r="C67" s="41"/>
      <c r="G67" s="83"/>
      <c r="H67" s="83"/>
      <c r="I67" s="83"/>
      <c r="J67" s="83"/>
      <c r="K67" s="83"/>
      <c r="L67" s="83"/>
      <c r="M67" s="83"/>
      <c r="N67" s="83"/>
      <c r="O67" s="83"/>
      <c r="P67" s="83"/>
      <c r="Q67" s="83"/>
      <c r="R67" s="83"/>
    </row>
    <row r="68" spans="3:18" ht="14.25" customHeight="1">
      <c r="C68" s="41"/>
      <c r="G68" s="83"/>
      <c r="H68" s="83"/>
      <c r="I68" s="83"/>
      <c r="J68" s="83"/>
      <c r="K68" s="83"/>
      <c r="L68" s="83"/>
      <c r="M68" s="83"/>
      <c r="N68" s="83"/>
      <c r="O68" s="83"/>
      <c r="P68" s="83"/>
      <c r="Q68" s="83"/>
      <c r="R68" s="83"/>
    </row>
    <row r="69" spans="3:18" ht="14.25" customHeight="1">
      <c r="C69" s="41"/>
      <c r="G69" s="83"/>
      <c r="H69" s="83"/>
      <c r="I69" s="83"/>
      <c r="J69" s="83"/>
      <c r="K69" s="83"/>
      <c r="L69" s="83"/>
      <c r="M69" s="83"/>
      <c r="N69" s="83"/>
      <c r="O69" s="83"/>
      <c r="P69" s="83"/>
      <c r="Q69" s="83"/>
      <c r="R69" s="83"/>
    </row>
    <row r="70" spans="3:18" ht="14.25" customHeight="1">
      <c r="C70" s="41"/>
      <c r="G70" s="83"/>
      <c r="H70" s="83"/>
      <c r="I70" s="83"/>
      <c r="J70" s="83"/>
      <c r="K70" s="83"/>
      <c r="L70" s="83"/>
      <c r="M70" s="83"/>
      <c r="N70" s="83"/>
      <c r="O70" s="83"/>
      <c r="P70" s="83"/>
      <c r="Q70" s="83"/>
      <c r="R70" s="83"/>
    </row>
    <row r="71" spans="3:18" ht="14.25" customHeight="1">
      <c r="C71" s="41"/>
      <c r="G71" s="83"/>
      <c r="H71" s="83"/>
      <c r="I71" s="83"/>
      <c r="J71" s="83"/>
      <c r="K71" s="83"/>
      <c r="L71" s="83"/>
      <c r="M71" s="83"/>
      <c r="N71" s="83"/>
      <c r="O71" s="83"/>
      <c r="P71" s="83"/>
      <c r="Q71" s="83"/>
      <c r="R71" s="83"/>
    </row>
    <row r="72" spans="3:18" ht="14.25" customHeight="1">
      <c r="C72" s="41"/>
      <c r="G72" s="83"/>
      <c r="H72" s="83"/>
      <c r="I72" s="83"/>
      <c r="J72" s="83"/>
      <c r="K72" s="83"/>
      <c r="L72" s="83"/>
      <c r="M72" s="83"/>
      <c r="N72" s="83"/>
      <c r="O72" s="83"/>
      <c r="P72" s="83"/>
      <c r="Q72" s="83"/>
      <c r="R72" s="83"/>
    </row>
    <row r="73" spans="3:18" ht="14.25" customHeight="1">
      <c r="C73" s="41"/>
      <c r="G73" s="83"/>
      <c r="H73" s="83"/>
      <c r="I73" s="83"/>
      <c r="J73" s="83"/>
      <c r="K73" s="83"/>
      <c r="L73" s="83"/>
      <c r="M73" s="83"/>
      <c r="N73" s="83"/>
      <c r="O73" s="83"/>
      <c r="P73" s="83"/>
      <c r="Q73" s="83"/>
      <c r="R73" s="83"/>
    </row>
    <row r="74" spans="3:18" ht="14.25" customHeight="1">
      <c r="C74" s="41"/>
      <c r="G74" s="83"/>
      <c r="H74" s="83"/>
      <c r="I74" s="83"/>
      <c r="J74" s="83"/>
      <c r="K74" s="83"/>
      <c r="L74" s="83"/>
      <c r="M74" s="83"/>
      <c r="N74" s="83"/>
      <c r="O74" s="83"/>
      <c r="P74" s="83"/>
      <c r="Q74" s="83"/>
      <c r="R74" s="83"/>
    </row>
    <row r="75" spans="3:18" ht="14.25" customHeight="1">
      <c r="C75" s="41"/>
      <c r="G75" s="83"/>
      <c r="H75" s="83"/>
      <c r="I75" s="83"/>
      <c r="J75" s="83"/>
      <c r="K75" s="83"/>
      <c r="L75" s="83"/>
      <c r="M75" s="83"/>
      <c r="N75" s="83"/>
      <c r="O75" s="83"/>
      <c r="P75" s="83"/>
      <c r="Q75" s="83"/>
      <c r="R75" s="83"/>
    </row>
    <row r="76" spans="3:18" ht="14.25" customHeight="1">
      <c r="C76" s="41"/>
      <c r="G76" s="83"/>
      <c r="H76" s="83"/>
      <c r="I76" s="83"/>
      <c r="J76" s="83"/>
      <c r="K76" s="83"/>
      <c r="L76" s="83"/>
      <c r="M76" s="83"/>
      <c r="N76" s="83"/>
      <c r="O76" s="83"/>
      <c r="P76" s="83"/>
      <c r="Q76" s="83"/>
      <c r="R76" s="83"/>
    </row>
    <row r="77" spans="3:18" ht="14.25" customHeight="1">
      <c r="C77" s="41"/>
      <c r="G77" s="83"/>
      <c r="H77" s="83"/>
      <c r="I77" s="83"/>
      <c r="J77" s="83"/>
      <c r="K77" s="83"/>
      <c r="L77" s="83"/>
      <c r="M77" s="83"/>
      <c r="N77" s="83"/>
      <c r="O77" s="83"/>
      <c r="P77" s="83"/>
      <c r="Q77" s="83"/>
      <c r="R77" s="83"/>
    </row>
    <row r="78" spans="3:18" ht="14.25" customHeight="1">
      <c r="C78" s="41"/>
      <c r="G78" s="83"/>
      <c r="H78" s="83"/>
      <c r="I78" s="83"/>
      <c r="J78" s="83"/>
      <c r="K78" s="83"/>
      <c r="L78" s="83"/>
      <c r="M78" s="83"/>
      <c r="N78" s="83"/>
      <c r="O78" s="83"/>
      <c r="P78" s="83"/>
      <c r="Q78" s="83"/>
      <c r="R78" s="83"/>
    </row>
    <row r="79" spans="3:18" ht="14.25" customHeight="1">
      <c r="C79" s="41"/>
      <c r="G79" s="83"/>
      <c r="H79" s="83"/>
      <c r="I79" s="83"/>
      <c r="J79" s="83"/>
      <c r="K79" s="83"/>
      <c r="L79" s="83"/>
      <c r="M79" s="83"/>
      <c r="N79" s="83"/>
      <c r="O79" s="83"/>
      <c r="P79" s="83"/>
      <c r="Q79" s="83"/>
      <c r="R79" s="83"/>
    </row>
    <row r="80" spans="3:18" ht="14.25" customHeight="1">
      <c r="C80" s="41"/>
      <c r="G80" s="83"/>
      <c r="H80" s="83"/>
      <c r="I80" s="83"/>
      <c r="J80" s="83"/>
      <c r="K80" s="83"/>
      <c r="L80" s="83"/>
      <c r="M80" s="83"/>
      <c r="N80" s="83"/>
      <c r="O80" s="83"/>
      <c r="P80" s="83"/>
      <c r="Q80" s="83"/>
      <c r="R80" s="83"/>
    </row>
    <row r="81" spans="3:18" ht="14.25" customHeight="1">
      <c r="C81" s="41"/>
      <c r="G81" s="83"/>
      <c r="H81" s="83"/>
      <c r="I81" s="83"/>
      <c r="J81" s="83"/>
      <c r="K81" s="83"/>
      <c r="L81" s="83"/>
      <c r="M81" s="83"/>
      <c r="N81" s="83"/>
      <c r="O81" s="83"/>
      <c r="P81" s="83"/>
      <c r="Q81" s="83"/>
      <c r="R81" s="83"/>
    </row>
    <row r="82" spans="3:18" ht="14.25" customHeight="1">
      <c r="C82" s="41"/>
      <c r="G82" s="83"/>
      <c r="H82" s="83"/>
      <c r="I82" s="83"/>
      <c r="J82" s="83"/>
      <c r="K82" s="83"/>
      <c r="L82" s="83"/>
      <c r="M82" s="83"/>
      <c r="N82" s="83"/>
      <c r="O82" s="83"/>
      <c r="P82" s="83"/>
      <c r="Q82" s="83"/>
      <c r="R82" s="83"/>
    </row>
    <row r="83" spans="3:18" ht="14.25" customHeight="1">
      <c r="C83" s="41"/>
      <c r="G83" s="83"/>
      <c r="H83" s="83"/>
      <c r="I83" s="83"/>
      <c r="J83" s="83"/>
      <c r="K83" s="83"/>
      <c r="L83" s="83"/>
      <c r="M83" s="83"/>
      <c r="N83" s="83"/>
      <c r="O83" s="83"/>
      <c r="P83" s="83"/>
      <c r="Q83" s="83"/>
      <c r="R83" s="83"/>
    </row>
    <row r="84" spans="3:18" ht="14.25" customHeight="1">
      <c r="C84" s="41"/>
      <c r="G84" s="83"/>
      <c r="H84" s="83"/>
      <c r="I84" s="83"/>
      <c r="J84" s="83"/>
      <c r="K84" s="83"/>
      <c r="L84" s="83"/>
      <c r="M84" s="83"/>
      <c r="N84" s="83"/>
      <c r="O84" s="83"/>
      <c r="P84" s="83"/>
      <c r="Q84" s="83"/>
      <c r="R84" s="83"/>
    </row>
    <row r="85" spans="3:18" ht="14.25" customHeight="1">
      <c r="C85" s="41"/>
      <c r="G85" s="83"/>
      <c r="H85" s="83"/>
      <c r="I85" s="83"/>
      <c r="J85" s="83"/>
      <c r="K85" s="83"/>
      <c r="L85" s="83"/>
      <c r="M85" s="83"/>
      <c r="N85" s="83"/>
      <c r="O85" s="83"/>
      <c r="P85" s="83"/>
      <c r="Q85" s="83"/>
      <c r="R85" s="83"/>
    </row>
    <row r="86" spans="3:18" ht="14.25" customHeight="1">
      <c r="C86" s="41"/>
      <c r="G86" s="83"/>
      <c r="H86" s="83"/>
      <c r="I86" s="83"/>
      <c r="J86" s="83"/>
      <c r="K86" s="83"/>
      <c r="L86" s="83"/>
      <c r="M86" s="83"/>
      <c r="N86" s="83"/>
      <c r="O86" s="83"/>
      <c r="P86" s="83"/>
      <c r="Q86" s="83"/>
      <c r="R86" s="83"/>
    </row>
    <row r="87" spans="3:18" ht="14.25" customHeight="1">
      <c r="C87" s="41"/>
      <c r="G87" s="83"/>
      <c r="H87" s="83"/>
      <c r="I87" s="83"/>
      <c r="J87" s="83"/>
      <c r="K87" s="83"/>
      <c r="L87" s="83"/>
      <c r="M87" s="83"/>
      <c r="N87" s="83"/>
      <c r="O87" s="83"/>
      <c r="P87" s="83"/>
      <c r="Q87" s="83"/>
      <c r="R87" s="83"/>
    </row>
    <row r="88" spans="3:18" ht="14.25" customHeight="1">
      <c r="C88" s="41"/>
      <c r="G88" s="83"/>
      <c r="H88" s="83"/>
      <c r="I88" s="83"/>
      <c r="J88" s="83"/>
      <c r="K88" s="83"/>
      <c r="L88" s="83"/>
      <c r="M88" s="83"/>
      <c r="N88" s="83"/>
      <c r="O88" s="83"/>
      <c r="P88" s="83"/>
      <c r="Q88" s="83"/>
      <c r="R88" s="83"/>
    </row>
    <row r="89" spans="3:18" ht="14.25" customHeight="1">
      <c r="C89" s="41"/>
      <c r="G89" s="83"/>
      <c r="H89" s="83"/>
      <c r="I89" s="83"/>
      <c r="J89" s="83"/>
      <c r="K89" s="83"/>
      <c r="L89" s="83"/>
      <c r="M89" s="83"/>
      <c r="N89" s="83"/>
      <c r="O89" s="83"/>
      <c r="P89" s="83"/>
      <c r="Q89" s="83"/>
      <c r="R89" s="83"/>
    </row>
    <row r="90" spans="3:18" ht="14.25" customHeight="1">
      <c r="C90" s="41"/>
      <c r="G90" s="83"/>
      <c r="H90" s="83"/>
      <c r="I90" s="83"/>
      <c r="J90" s="83"/>
      <c r="K90" s="83"/>
      <c r="L90" s="83"/>
      <c r="M90" s="83"/>
      <c r="N90" s="83"/>
      <c r="O90" s="83"/>
      <c r="P90" s="83"/>
      <c r="Q90" s="83"/>
      <c r="R90" s="83"/>
    </row>
    <row r="91" spans="3:18" ht="14.25" customHeight="1">
      <c r="C91" s="41"/>
      <c r="G91" s="83"/>
      <c r="H91" s="83"/>
      <c r="I91" s="83"/>
      <c r="J91" s="83"/>
      <c r="K91" s="83"/>
      <c r="L91" s="83"/>
      <c r="M91" s="83"/>
      <c r="N91" s="83"/>
      <c r="O91" s="83"/>
      <c r="P91" s="83"/>
      <c r="Q91" s="83"/>
      <c r="R91" s="83"/>
    </row>
    <row r="92" spans="3:18" ht="14.25" customHeight="1">
      <c r="C92" s="41"/>
      <c r="G92" s="83"/>
      <c r="H92" s="83"/>
      <c r="I92" s="83"/>
      <c r="J92" s="83"/>
      <c r="K92" s="83"/>
      <c r="L92" s="83"/>
      <c r="M92" s="83"/>
      <c r="N92" s="83"/>
      <c r="O92" s="83"/>
      <c r="P92" s="83"/>
      <c r="Q92" s="83"/>
      <c r="R92" s="83"/>
    </row>
    <row r="93" spans="3:18" ht="14.25" customHeight="1">
      <c r="C93" s="41"/>
      <c r="G93" s="83"/>
      <c r="H93" s="83"/>
      <c r="I93" s="83"/>
      <c r="J93" s="83"/>
      <c r="K93" s="83"/>
      <c r="L93" s="83"/>
      <c r="M93" s="83"/>
      <c r="N93" s="83"/>
      <c r="O93" s="83"/>
      <c r="P93" s="83"/>
      <c r="Q93" s="83"/>
      <c r="R93" s="83"/>
    </row>
    <row r="94" spans="3:18" ht="14.25" customHeight="1">
      <c r="C94" s="41"/>
      <c r="G94" s="83"/>
      <c r="H94" s="83"/>
      <c r="I94" s="83"/>
      <c r="J94" s="83"/>
      <c r="K94" s="83"/>
      <c r="L94" s="83"/>
      <c r="M94" s="83"/>
      <c r="N94" s="83"/>
      <c r="O94" s="83"/>
      <c r="P94" s="83"/>
      <c r="Q94" s="83"/>
      <c r="R94" s="83"/>
    </row>
    <row r="95" spans="3:18" ht="14.25" customHeight="1">
      <c r="C95" s="41"/>
      <c r="G95" s="83"/>
      <c r="H95" s="83"/>
      <c r="I95" s="83"/>
      <c r="J95" s="83"/>
      <c r="K95" s="83"/>
      <c r="L95" s="83"/>
      <c r="M95" s="83"/>
      <c r="N95" s="83"/>
      <c r="O95" s="83"/>
      <c r="P95" s="83"/>
      <c r="Q95" s="83"/>
      <c r="R95" s="83"/>
    </row>
    <row r="96" spans="3:18" ht="14.25" customHeight="1">
      <c r="C96" s="41"/>
      <c r="G96" s="83"/>
      <c r="H96" s="83"/>
      <c r="I96" s="83"/>
      <c r="J96" s="83"/>
      <c r="K96" s="83"/>
      <c r="L96" s="83"/>
      <c r="M96" s="83"/>
      <c r="N96" s="83"/>
      <c r="O96" s="83"/>
      <c r="P96" s="83"/>
      <c r="Q96" s="83"/>
      <c r="R96" s="83"/>
    </row>
    <row r="97" spans="3:18" ht="14.25" customHeight="1">
      <c r="C97" s="41"/>
      <c r="G97" s="83"/>
      <c r="H97" s="83"/>
      <c r="I97" s="83"/>
      <c r="J97" s="83"/>
      <c r="K97" s="83"/>
      <c r="L97" s="83"/>
      <c r="M97" s="83"/>
      <c r="N97" s="83"/>
      <c r="O97" s="83"/>
      <c r="P97" s="83"/>
      <c r="Q97" s="83"/>
      <c r="R97" s="83"/>
    </row>
    <row r="98" spans="3:18" ht="14.25" customHeight="1">
      <c r="C98" s="41"/>
      <c r="G98" s="83"/>
      <c r="H98" s="83"/>
      <c r="I98" s="83"/>
      <c r="J98" s="83"/>
      <c r="K98" s="83"/>
      <c r="L98" s="83"/>
      <c r="M98" s="83"/>
      <c r="N98" s="83"/>
      <c r="O98" s="83"/>
      <c r="P98" s="83"/>
      <c r="Q98" s="83"/>
      <c r="R98" s="83"/>
    </row>
    <row r="99" spans="3:18" ht="14.25" customHeight="1">
      <c r="C99" s="41"/>
      <c r="G99" s="83"/>
      <c r="H99" s="83"/>
      <c r="I99" s="83"/>
      <c r="J99" s="83"/>
      <c r="K99" s="83"/>
      <c r="L99" s="83"/>
      <c r="M99" s="83"/>
      <c r="N99" s="83"/>
      <c r="O99" s="83"/>
      <c r="P99" s="83"/>
      <c r="Q99" s="83"/>
      <c r="R99" s="83"/>
    </row>
    <row r="100" spans="3:18" ht="14.25" customHeight="1">
      <c r="C100" s="41"/>
      <c r="G100" s="83"/>
      <c r="H100" s="83"/>
      <c r="I100" s="83"/>
      <c r="J100" s="83"/>
      <c r="K100" s="83"/>
      <c r="L100" s="83"/>
      <c r="M100" s="83"/>
      <c r="N100" s="83"/>
      <c r="O100" s="83"/>
      <c r="P100" s="83"/>
      <c r="Q100" s="83"/>
      <c r="R100" s="83"/>
    </row>
    <row r="101" spans="3:18" ht="14.25" customHeight="1">
      <c r="C101" s="41"/>
      <c r="G101" s="83"/>
      <c r="H101" s="83"/>
      <c r="I101" s="83"/>
      <c r="J101" s="83"/>
      <c r="K101" s="83"/>
      <c r="L101" s="83"/>
      <c r="M101" s="83"/>
      <c r="N101" s="83"/>
      <c r="O101" s="83"/>
      <c r="P101" s="83"/>
      <c r="Q101" s="83"/>
      <c r="R101" s="83"/>
    </row>
    <row r="102" spans="3:18" ht="14.25" customHeight="1">
      <c r="C102" s="41"/>
      <c r="G102" s="83"/>
      <c r="H102" s="83"/>
      <c r="I102" s="83"/>
      <c r="J102" s="83"/>
      <c r="K102" s="83"/>
      <c r="L102" s="83"/>
      <c r="M102" s="83"/>
      <c r="N102" s="83"/>
      <c r="O102" s="83"/>
      <c r="P102" s="83"/>
      <c r="Q102" s="83"/>
      <c r="R102" s="83"/>
    </row>
    <row r="103" spans="3:18" ht="14.25" customHeight="1">
      <c r="C103" s="41"/>
      <c r="G103" s="83"/>
      <c r="H103" s="83"/>
      <c r="I103" s="83"/>
      <c r="J103" s="83"/>
      <c r="K103" s="83"/>
      <c r="L103" s="83"/>
      <c r="M103" s="83"/>
      <c r="N103" s="83"/>
      <c r="O103" s="83"/>
      <c r="P103" s="83"/>
      <c r="Q103" s="83"/>
      <c r="R103" s="83"/>
    </row>
    <row r="104" spans="3:18" ht="14.25" customHeight="1">
      <c r="C104" s="41"/>
      <c r="G104" s="83"/>
      <c r="H104" s="83"/>
      <c r="I104" s="83"/>
      <c r="J104" s="83"/>
      <c r="K104" s="83"/>
      <c r="L104" s="83"/>
      <c r="M104" s="83"/>
      <c r="N104" s="83"/>
      <c r="O104" s="83"/>
      <c r="P104" s="83"/>
      <c r="Q104" s="83"/>
      <c r="R104" s="83"/>
    </row>
    <row r="105" spans="3:18" ht="14.25" customHeight="1">
      <c r="C105" s="41"/>
      <c r="G105" s="83"/>
      <c r="H105" s="83"/>
      <c r="I105" s="83"/>
      <c r="J105" s="83"/>
      <c r="K105" s="83"/>
      <c r="L105" s="83"/>
      <c r="M105" s="83"/>
      <c r="N105" s="83"/>
      <c r="O105" s="83"/>
      <c r="P105" s="83"/>
      <c r="Q105" s="83"/>
      <c r="R105" s="83"/>
    </row>
    <row r="106" spans="3:18" ht="14.25" customHeight="1">
      <c r="C106" s="41"/>
      <c r="G106" s="83"/>
      <c r="H106" s="83"/>
      <c r="I106" s="83"/>
      <c r="J106" s="83"/>
      <c r="K106" s="83"/>
      <c r="L106" s="83"/>
      <c r="M106" s="83"/>
      <c r="N106" s="83"/>
      <c r="O106" s="83"/>
      <c r="P106" s="83"/>
      <c r="Q106" s="83"/>
      <c r="R106" s="83"/>
    </row>
    <row r="107" spans="3:18" ht="14.25" customHeight="1">
      <c r="C107" s="41"/>
      <c r="G107" s="83"/>
      <c r="H107" s="83"/>
      <c r="I107" s="83"/>
      <c r="J107" s="83"/>
      <c r="K107" s="83"/>
      <c r="L107" s="83"/>
      <c r="M107" s="83"/>
      <c r="N107" s="83"/>
      <c r="O107" s="83"/>
      <c r="P107" s="83"/>
      <c r="Q107" s="83"/>
      <c r="R107" s="83"/>
    </row>
    <row r="108" spans="3:18" ht="14.25" customHeight="1">
      <c r="C108" s="41"/>
      <c r="G108" s="83"/>
      <c r="H108" s="83"/>
      <c r="I108" s="83"/>
      <c r="J108" s="83"/>
      <c r="K108" s="83"/>
      <c r="L108" s="83"/>
      <c r="M108" s="83"/>
      <c r="N108" s="83"/>
      <c r="O108" s="83"/>
      <c r="P108" s="83"/>
      <c r="Q108" s="83"/>
      <c r="R108" s="83"/>
    </row>
    <row r="109" spans="3:18" ht="14.25" customHeight="1">
      <c r="C109" s="41"/>
      <c r="G109" s="83"/>
      <c r="H109" s="83"/>
      <c r="I109" s="83"/>
      <c r="J109" s="83"/>
      <c r="K109" s="83"/>
      <c r="L109" s="83"/>
      <c r="M109" s="83"/>
      <c r="N109" s="83"/>
      <c r="O109" s="83"/>
      <c r="P109" s="83"/>
      <c r="Q109" s="83"/>
      <c r="R109" s="83"/>
    </row>
    <row r="110" spans="3:18" ht="14.25" customHeight="1">
      <c r="C110" s="41"/>
      <c r="G110" s="83"/>
      <c r="H110" s="83"/>
      <c r="I110" s="83"/>
      <c r="J110" s="83"/>
      <c r="K110" s="83"/>
      <c r="L110" s="83"/>
      <c r="M110" s="83"/>
      <c r="N110" s="83"/>
      <c r="O110" s="83"/>
      <c r="P110" s="83"/>
      <c r="Q110" s="83"/>
      <c r="R110" s="83"/>
    </row>
    <row r="111" spans="3:18" ht="14.25" customHeight="1">
      <c r="C111" s="41"/>
      <c r="G111" s="83"/>
      <c r="H111" s="83"/>
      <c r="I111" s="83"/>
      <c r="J111" s="83"/>
      <c r="K111" s="83"/>
      <c r="L111" s="83"/>
      <c r="M111" s="83"/>
      <c r="N111" s="83"/>
      <c r="O111" s="83"/>
      <c r="P111" s="83"/>
      <c r="Q111" s="83"/>
      <c r="R111" s="83"/>
    </row>
    <row r="112" spans="3:18" ht="14.25" customHeight="1">
      <c r="C112" s="41"/>
      <c r="G112" s="83"/>
      <c r="H112" s="83"/>
      <c r="I112" s="83"/>
      <c r="J112" s="83"/>
      <c r="K112" s="83"/>
      <c r="L112" s="83"/>
      <c r="M112" s="83"/>
      <c r="N112" s="83"/>
      <c r="O112" s="83"/>
      <c r="P112" s="83"/>
      <c r="Q112" s="83"/>
      <c r="R112" s="83"/>
    </row>
    <row r="113" spans="3:18" ht="14.25" customHeight="1">
      <c r="C113" s="41"/>
      <c r="G113" s="83"/>
      <c r="H113" s="83"/>
      <c r="I113" s="83"/>
      <c r="J113" s="83"/>
      <c r="K113" s="83"/>
      <c r="L113" s="83"/>
      <c r="M113" s="83"/>
      <c r="N113" s="83"/>
      <c r="O113" s="83"/>
      <c r="P113" s="83"/>
      <c r="Q113" s="83"/>
      <c r="R113" s="83"/>
    </row>
    <row r="114" spans="3:18" ht="14.25" customHeight="1">
      <c r="C114" s="41"/>
      <c r="G114" s="83"/>
      <c r="H114" s="83"/>
      <c r="I114" s="83"/>
      <c r="J114" s="83"/>
      <c r="K114" s="83"/>
      <c r="L114" s="83"/>
      <c r="M114" s="83"/>
      <c r="N114" s="83"/>
      <c r="O114" s="83"/>
      <c r="P114" s="83"/>
      <c r="Q114" s="83"/>
      <c r="R114" s="83"/>
    </row>
    <row r="115" spans="3:18" ht="14.25" customHeight="1">
      <c r="C115" s="41"/>
      <c r="G115" s="83"/>
      <c r="H115" s="83"/>
      <c r="I115" s="83"/>
      <c r="J115" s="83"/>
      <c r="K115" s="83"/>
      <c r="L115" s="83"/>
      <c r="M115" s="83"/>
      <c r="N115" s="83"/>
      <c r="O115" s="83"/>
      <c r="P115" s="83"/>
      <c r="Q115" s="83"/>
      <c r="R115" s="83"/>
    </row>
    <row r="116" spans="3:18" ht="14.25" customHeight="1">
      <c r="C116" s="41"/>
      <c r="G116" s="83"/>
      <c r="H116" s="83"/>
      <c r="I116" s="83"/>
      <c r="J116" s="83"/>
      <c r="K116" s="83"/>
      <c r="L116" s="83"/>
      <c r="M116" s="83"/>
      <c r="N116" s="83"/>
      <c r="O116" s="83"/>
      <c r="P116" s="83"/>
      <c r="Q116" s="83"/>
      <c r="R116" s="83"/>
    </row>
    <row r="117" spans="3:18" ht="14.25" customHeight="1">
      <c r="C117" s="41"/>
      <c r="G117" s="83"/>
      <c r="H117" s="83"/>
      <c r="I117" s="83"/>
      <c r="J117" s="83"/>
      <c r="K117" s="83"/>
      <c r="L117" s="83"/>
      <c r="M117" s="83"/>
      <c r="N117" s="83"/>
      <c r="O117" s="83"/>
      <c r="P117" s="83"/>
      <c r="Q117" s="83"/>
      <c r="R117" s="83"/>
    </row>
    <row r="118" spans="3:18" ht="14.25" customHeight="1">
      <c r="C118" s="41"/>
      <c r="G118" s="83"/>
      <c r="H118" s="83"/>
      <c r="I118" s="83"/>
      <c r="J118" s="83"/>
      <c r="K118" s="83"/>
      <c r="L118" s="83"/>
      <c r="M118" s="83"/>
      <c r="N118" s="83"/>
      <c r="O118" s="83"/>
      <c r="P118" s="83"/>
      <c r="Q118" s="83"/>
      <c r="R118" s="83"/>
    </row>
    <row r="119" spans="3:18" ht="14.25" customHeight="1">
      <c r="C119" s="41"/>
      <c r="G119" s="83"/>
      <c r="H119" s="83"/>
      <c r="I119" s="83"/>
      <c r="J119" s="83"/>
      <c r="K119" s="83"/>
      <c r="L119" s="83"/>
      <c r="M119" s="83"/>
      <c r="N119" s="83"/>
      <c r="O119" s="83"/>
      <c r="P119" s="83"/>
      <c r="Q119" s="83"/>
      <c r="R119" s="83"/>
    </row>
    <row r="120" spans="3:18" ht="14.25" customHeight="1">
      <c r="C120" s="41"/>
      <c r="G120" s="83"/>
      <c r="H120" s="83"/>
      <c r="I120" s="83"/>
      <c r="J120" s="83"/>
      <c r="K120" s="83"/>
      <c r="L120" s="83"/>
      <c r="M120" s="83"/>
      <c r="N120" s="83"/>
      <c r="O120" s="83"/>
      <c r="P120" s="83"/>
      <c r="Q120" s="83"/>
      <c r="R120" s="83"/>
    </row>
    <row r="121" spans="3:18" ht="14.25" customHeight="1">
      <c r="C121" s="41"/>
      <c r="G121" s="83"/>
      <c r="H121" s="83"/>
      <c r="I121" s="83"/>
      <c r="J121" s="83"/>
      <c r="K121" s="83"/>
      <c r="L121" s="83"/>
      <c r="M121" s="83"/>
      <c r="N121" s="83"/>
      <c r="O121" s="83"/>
      <c r="P121" s="83"/>
      <c r="Q121" s="83"/>
      <c r="R121" s="83"/>
    </row>
    <row r="122" spans="3:18" ht="14.25" customHeight="1">
      <c r="C122" s="41"/>
      <c r="G122" s="83"/>
      <c r="H122" s="83"/>
      <c r="I122" s="83"/>
      <c r="J122" s="83"/>
      <c r="K122" s="83"/>
      <c r="L122" s="83"/>
      <c r="M122" s="83"/>
      <c r="N122" s="83"/>
      <c r="O122" s="83"/>
      <c r="P122" s="83"/>
      <c r="Q122" s="83"/>
      <c r="R122" s="83"/>
    </row>
    <row r="123" spans="3:18" ht="14.25" customHeight="1">
      <c r="C123" s="41"/>
      <c r="G123" s="83"/>
      <c r="H123" s="83"/>
      <c r="I123" s="83"/>
      <c r="J123" s="83"/>
      <c r="K123" s="83"/>
      <c r="L123" s="83"/>
      <c r="M123" s="83"/>
      <c r="N123" s="83"/>
      <c r="O123" s="83"/>
      <c r="P123" s="83"/>
      <c r="Q123" s="83"/>
      <c r="R123" s="83"/>
    </row>
    <row r="124" spans="3:18" ht="14.25" customHeight="1">
      <c r="C124" s="41"/>
      <c r="G124" s="83"/>
      <c r="H124" s="83"/>
      <c r="I124" s="83"/>
      <c r="J124" s="83"/>
      <c r="K124" s="83"/>
      <c r="L124" s="83"/>
      <c r="M124" s="83"/>
      <c r="N124" s="83"/>
      <c r="O124" s="83"/>
      <c r="P124" s="83"/>
      <c r="Q124" s="83"/>
      <c r="R124" s="83"/>
    </row>
    <row r="125" spans="3:18" ht="14.25" customHeight="1">
      <c r="C125" s="41"/>
      <c r="G125" s="83"/>
      <c r="H125" s="83"/>
      <c r="I125" s="83"/>
      <c r="J125" s="83"/>
      <c r="K125" s="83"/>
      <c r="L125" s="83"/>
      <c r="M125" s="83"/>
      <c r="N125" s="83"/>
      <c r="O125" s="83"/>
      <c r="P125" s="83"/>
      <c r="Q125" s="83"/>
      <c r="R125" s="83"/>
    </row>
    <row r="126" spans="3:18" ht="14.25" customHeight="1">
      <c r="C126" s="41"/>
      <c r="G126" s="83"/>
      <c r="H126" s="83"/>
      <c r="I126" s="83"/>
      <c r="J126" s="83"/>
      <c r="K126" s="83"/>
      <c r="L126" s="83"/>
      <c r="M126" s="83"/>
      <c r="N126" s="83"/>
      <c r="O126" s="83"/>
      <c r="P126" s="83"/>
      <c r="Q126" s="83"/>
      <c r="R126" s="83"/>
    </row>
    <row r="127" spans="3:18" ht="14.25" customHeight="1">
      <c r="C127" s="41"/>
      <c r="G127" s="83"/>
      <c r="H127" s="83"/>
      <c r="I127" s="83"/>
      <c r="J127" s="83"/>
      <c r="K127" s="83"/>
      <c r="L127" s="83"/>
      <c r="M127" s="83"/>
      <c r="N127" s="83"/>
      <c r="O127" s="83"/>
      <c r="P127" s="83"/>
      <c r="Q127" s="83"/>
      <c r="R127" s="83"/>
    </row>
    <row r="128" spans="3:18" ht="14.25" customHeight="1">
      <c r="C128" s="41"/>
      <c r="G128" s="83"/>
      <c r="H128" s="83"/>
      <c r="I128" s="83"/>
      <c r="J128" s="83"/>
      <c r="K128" s="83"/>
      <c r="L128" s="83"/>
      <c r="M128" s="83"/>
      <c r="N128" s="83"/>
      <c r="O128" s="83"/>
      <c r="P128" s="83"/>
      <c r="Q128" s="83"/>
      <c r="R128" s="83"/>
    </row>
    <row r="129" spans="3:18" ht="14.25" customHeight="1">
      <c r="C129" s="41"/>
      <c r="G129" s="83"/>
      <c r="H129" s="83"/>
      <c r="I129" s="83"/>
      <c r="J129" s="83"/>
      <c r="K129" s="83"/>
      <c r="L129" s="83"/>
      <c r="M129" s="83"/>
      <c r="N129" s="83"/>
      <c r="O129" s="83"/>
      <c r="P129" s="83"/>
      <c r="Q129" s="83"/>
      <c r="R129" s="83"/>
    </row>
    <row r="130" spans="3:18" ht="14.25" customHeight="1">
      <c r="C130" s="41"/>
      <c r="G130" s="83"/>
      <c r="H130" s="83"/>
      <c r="I130" s="83"/>
      <c r="J130" s="83"/>
      <c r="K130" s="83"/>
      <c r="L130" s="83"/>
      <c r="M130" s="83"/>
      <c r="N130" s="83"/>
      <c r="O130" s="83"/>
      <c r="P130" s="83"/>
      <c r="Q130" s="83"/>
      <c r="R130" s="83"/>
    </row>
    <row r="131" spans="3:18" ht="14.25" customHeight="1">
      <c r="C131" s="41"/>
      <c r="G131" s="83"/>
      <c r="H131" s="83"/>
      <c r="I131" s="83"/>
      <c r="J131" s="83"/>
      <c r="K131" s="83"/>
      <c r="L131" s="83"/>
      <c r="M131" s="83"/>
      <c r="N131" s="83"/>
      <c r="O131" s="83"/>
      <c r="P131" s="83"/>
      <c r="Q131" s="83"/>
      <c r="R131" s="83"/>
    </row>
    <row r="132" spans="3:18" ht="14.25" customHeight="1">
      <c r="C132" s="41"/>
      <c r="G132" s="83"/>
      <c r="H132" s="83"/>
      <c r="I132" s="83"/>
      <c r="J132" s="83"/>
      <c r="K132" s="83"/>
      <c r="L132" s="83"/>
      <c r="M132" s="83"/>
      <c r="N132" s="83"/>
      <c r="O132" s="83"/>
      <c r="P132" s="83"/>
      <c r="Q132" s="83"/>
      <c r="R132" s="83"/>
    </row>
    <row r="133" spans="3:18" ht="14.25" customHeight="1">
      <c r="C133" s="41"/>
      <c r="G133" s="83"/>
      <c r="H133" s="83"/>
      <c r="I133" s="83"/>
      <c r="J133" s="83"/>
      <c r="K133" s="83"/>
      <c r="L133" s="83"/>
      <c r="M133" s="83"/>
      <c r="N133" s="83"/>
      <c r="O133" s="83"/>
      <c r="P133" s="83"/>
      <c r="Q133" s="83"/>
      <c r="R133" s="83"/>
    </row>
    <row r="134" spans="3:18" ht="14.25" customHeight="1">
      <c r="C134" s="41"/>
      <c r="G134" s="83"/>
      <c r="H134" s="83"/>
      <c r="I134" s="83"/>
      <c r="J134" s="83"/>
      <c r="K134" s="83"/>
      <c r="L134" s="83"/>
      <c r="M134" s="83"/>
      <c r="N134" s="83"/>
      <c r="O134" s="83"/>
      <c r="P134" s="83"/>
      <c r="Q134" s="83"/>
      <c r="R134" s="83"/>
    </row>
    <row r="135" spans="3:18" ht="14.25" customHeight="1">
      <c r="C135" s="41"/>
      <c r="G135" s="83"/>
      <c r="H135" s="83"/>
      <c r="I135" s="83"/>
      <c r="J135" s="83"/>
      <c r="K135" s="83"/>
      <c r="L135" s="83"/>
      <c r="M135" s="83"/>
      <c r="N135" s="83"/>
      <c r="O135" s="83"/>
      <c r="P135" s="83"/>
      <c r="Q135" s="83"/>
      <c r="R135" s="83"/>
    </row>
    <row r="136" spans="3:18" ht="14.25" customHeight="1">
      <c r="C136" s="41"/>
      <c r="G136" s="83"/>
      <c r="H136" s="83"/>
      <c r="I136" s="83"/>
      <c r="J136" s="83"/>
      <c r="K136" s="83"/>
      <c r="L136" s="83"/>
      <c r="M136" s="83"/>
      <c r="N136" s="83"/>
      <c r="O136" s="83"/>
      <c r="P136" s="83"/>
      <c r="Q136" s="83"/>
      <c r="R136" s="83"/>
    </row>
    <row r="137" spans="3:18" ht="14.25" customHeight="1">
      <c r="C137" s="41"/>
      <c r="G137" s="83"/>
      <c r="H137" s="83"/>
      <c r="I137" s="83"/>
      <c r="J137" s="83"/>
      <c r="K137" s="83"/>
      <c r="L137" s="83"/>
      <c r="M137" s="83"/>
      <c r="N137" s="83"/>
      <c r="O137" s="83"/>
      <c r="P137" s="83"/>
      <c r="Q137" s="83"/>
      <c r="R137" s="83"/>
    </row>
    <row r="138" spans="3:18" ht="14.25" customHeight="1">
      <c r="C138" s="41"/>
      <c r="G138" s="83"/>
      <c r="H138" s="83"/>
      <c r="I138" s="83"/>
      <c r="J138" s="83"/>
      <c r="K138" s="83"/>
      <c r="L138" s="83"/>
      <c r="M138" s="83"/>
      <c r="N138" s="83"/>
      <c r="O138" s="83"/>
      <c r="P138" s="83"/>
      <c r="Q138" s="83"/>
      <c r="R138" s="83"/>
    </row>
    <row r="139" spans="3:18" ht="14.25" customHeight="1">
      <c r="C139" s="41"/>
      <c r="G139" s="83"/>
      <c r="H139" s="83"/>
      <c r="I139" s="83"/>
      <c r="J139" s="83"/>
      <c r="K139" s="83"/>
      <c r="L139" s="83"/>
      <c r="M139" s="83"/>
      <c r="N139" s="83"/>
      <c r="O139" s="83"/>
      <c r="P139" s="83"/>
      <c r="Q139" s="83"/>
      <c r="R139" s="83"/>
    </row>
    <row r="140" spans="3:18" ht="14.25" customHeight="1">
      <c r="C140" s="41"/>
      <c r="G140" s="83"/>
      <c r="H140" s="83"/>
      <c r="I140" s="83"/>
      <c r="J140" s="83"/>
      <c r="K140" s="83"/>
      <c r="L140" s="83"/>
      <c r="M140" s="83"/>
      <c r="N140" s="83"/>
      <c r="O140" s="83"/>
      <c r="P140" s="83"/>
      <c r="Q140" s="83"/>
      <c r="R140" s="83"/>
    </row>
    <row r="141" spans="3:18" ht="14.25" customHeight="1">
      <c r="C141" s="41"/>
      <c r="G141" s="83"/>
      <c r="H141" s="83"/>
      <c r="I141" s="83"/>
      <c r="J141" s="83"/>
      <c r="K141" s="83"/>
      <c r="L141" s="83"/>
      <c r="M141" s="83"/>
      <c r="N141" s="83"/>
      <c r="O141" s="83"/>
      <c r="P141" s="83"/>
      <c r="Q141" s="83"/>
      <c r="R141" s="83"/>
    </row>
    <row r="142" spans="3:18" ht="14.25" customHeight="1">
      <c r="C142" s="41"/>
      <c r="G142" s="83"/>
      <c r="H142" s="83"/>
      <c r="I142" s="83"/>
      <c r="J142" s="83"/>
      <c r="K142" s="83"/>
      <c r="L142" s="83"/>
      <c r="M142" s="83"/>
      <c r="N142" s="83"/>
      <c r="O142" s="83"/>
      <c r="P142" s="83"/>
      <c r="Q142" s="83"/>
      <c r="R142" s="83"/>
    </row>
    <row r="143" spans="3:18" ht="14.25" customHeight="1">
      <c r="C143" s="41"/>
      <c r="G143" s="83"/>
      <c r="H143" s="83"/>
      <c r="I143" s="83"/>
      <c r="J143" s="83"/>
      <c r="K143" s="83"/>
      <c r="L143" s="83"/>
      <c r="M143" s="83"/>
      <c r="N143" s="83"/>
      <c r="O143" s="83"/>
      <c r="P143" s="83"/>
      <c r="Q143" s="83"/>
      <c r="R143" s="83"/>
    </row>
    <row r="144" spans="3:18" ht="14.25" customHeight="1">
      <c r="C144" s="41"/>
      <c r="G144" s="83"/>
      <c r="H144" s="83"/>
      <c r="I144" s="83"/>
      <c r="J144" s="83"/>
      <c r="K144" s="83"/>
      <c r="L144" s="83"/>
      <c r="M144" s="83"/>
      <c r="N144" s="83"/>
      <c r="O144" s="83"/>
      <c r="P144" s="83"/>
      <c r="Q144" s="83"/>
      <c r="R144" s="83"/>
    </row>
    <row r="145" spans="3:18" ht="14.25" customHeight="1">
      <c r="C145" s="41"/>
      <c r="G145" s="83"/>
      <c r="H145" s="83"/>
      <c r="I145" s="83"/>
      <c r="J145" s="83"/>
      <c r="K145" s="83"/>
      <c r="L145" s="83"/>
      <c r="M145" s="83"/>
      <c r="N145" s="83"/>
      <c r="O145" s="83"/>
      <c r="P145" s="83"/>
      <c r="Q145" s="83"/>
      <c r="R145" s="83"/>
    </row>
    <row r="146" spans="3:18" ht="14.25" customHeight="1">
      <c r="C146" s="41"/>
      <c r="G146" s="83"/>
      <c r="H146" s="83"/>
      <c r="I146" s="83"/>
      <c r="J146" s="83"/>
      <c r="K146" s="83"/>
      <c r="L146" s="83"/>
      <c r="M146" s="83"/>
      <c r="N146" s="83"/>
      <c r="O146" s="83"/>
      <c r="P146" s="83"/>
      <c r="Q146" s="83"/>
      <c r="R146" s="83"/>
    </row>
    <row r="147" spans="3:18" ht="14.25" customHeight="1">
      <c r="C147" s="41"/>
      <c r="G147" s="83"/>
      <c r="H147" s="83"/>
      <c r="I147" s="83"/>
      <c r="J147" s="83"/>
      <c r="K147" s="83"/>
      <c r="L147" s="83"/>
      <c r="M147" s="83"/>
      <c r="N147" s="83"/>
      <c r="O147" s="83"/>
      <c r="P147" s="83"/>
      <c r="Q147" s="83"/>
      <c r="R147" s="83"/>
    </row>
    <row r="148" spans="3:18" ht="14.25" customHeight="1">
      <c r="C148" s="41"/>
      <c r="G148" s="83"/>
      <c r="H148" s="83"/>
      <c r="I148" s="83"/>
      <c r="J148" s="83"/>
      <c r="K148" s="83"/>
      <c r="L148" s="83"/>
      <c r="M148" s="83"/>
      <c r="N148" s="83"/>
      <c r="O148" s="83"/>
      <c r="P148" s="83"/>
      <c r="Q148" s="83"/>
      <c r="R148" s="83"/>
    </row>
    <row r="149" spans="3:18" ht="14.25" customHeight="1">
      <c r="C149" s="41"/>
      <c r="G149" s="83"/>
      <c r="H149" s="83"/>
      <c r="I149" s="83"/>
      <c r="J149" s="83"/>
      <c r="K149" s="83"/>
      <c r="L149" s="83"/>
      <c r="M149" s="83"/>
      <c r="N149" s="83"/>
      <c r="O149" s="83"/>
      <c r="P149" s="83"/>
      <c r="Q149" s="83"/>
      <c r="R149" s="83"/>
    </row>
    <row r="150" spans="3:18" ht="14.25" customHeight="1">
      <c r="C150" s="41"/>
      <c r="G150" s="83"/>
      <c r="H150" s="83"/>
      <c r="I150" s="83"/>
      <c r="J150" s="83"/>
      <c r="K150" s="83"/>
      <c r="L150" s="83"/>
      <c r="M150" s="83"/>
      <c r="N150" s="83"/>
      <c r="O150" s="83"/>
      <c r="P150" s="83"/>
      <c r="Q150" s="83"/>
      <c r="R150" s="83"/>
    </row>
    <row r="151" spans="3:18" ht="14.25" customHeight="1">
      <c r="C151" s="41"/>
      <c r="G151" s="83"/>
      <c r="H151" s="83"/>
      <c r="I151" s="83"/>
      <c r="J151" s="83"/>
      <c r="K151" s="83"/>
      <c r="L151" s="83"/>
      <c r="M151" s="83"/>
      <c r="N151" s="83"/>
      <c r="O151" s="83"/>
      <c r="P151" s="83"/>
      <c r="Q151" s="83"/>
      <c r="R151" s="83"/>
    </row>
    <row r="152" spans="3:18" ht="14.25" customHeight="1">
      <c r="C152" s="41"/>
      <c r="G152" s="83"/>
      <c r="H152" s="83"/>
      <c r="I152" s="83"/>
      <c r="J152" s="83"/>
      <c r="K152" s="83"/>
      <c r="L152" s="83"/>
      <c r="M152" s="83"/>
      <c r="N152" s="83"/>
      <c r="O152" s="83"/>
      <c r="P152" s="83"/>
      <c r="Q152" s="83"/>
      <c r="R152" s="83"/>
    </row>
    <row r="153" spans="3:18" ht="14.25" customHeight="1">
      <c r="C153" s="41"/>
      <c r="G153" s="83"/>
      <c r="H153" s="83"/>
      <c r="I153" s="83"/>
      <c r="J153" s="83"/>
      <c r="K153" s="83"/>
      <c r="L153" s="83"/>
      <c r="M153" s="83"/>
      <c r="N153" s="83"/>
      <c r="O153" s="83"/>
      <c r="P153" s="83"/>
      <c r="Q153" s="83"/>
      <c r="R153" s="83"/>
    </row>
    <row r="154" spans="3:18" ht="14.25" customHeight="1">
      <c r="C154" s="41"/>
      <c r="G154" s="83"/>
      <c r="H154" s="83"/>
      <c r="I154" s="83"/>
      <c r="J154" s="83"/>
      <c r="K154" s="83"/>
      <c r="L154" s="83"/>
      <c r="M154" s="83"/>
      <c r="N154" s="83"/>
      <c r="O154" s="83"/>
      <c r="P154" s="83"/>
      <c r="Q154" s="83"/>
      <c r="R154" s="83"/>
    </row>
    <row r="155" spans="3:18" ht="14.25" customHeight="1">
      <c r="C155" s="41"/>
      <c r="G155" s="83"/>
      <c r="H155" s="83"/>
      <c r="I155" s="83"/>
      <c r="J155" s="83"/>
      <c r="K155" s="83"/>
      <c r="L155" s="83"/>
      <c r="M155" s="83"/>
      <c r="N155" s="83"/>
      <c r="O155" s="83"/>
      <c r="P155" s="83"/>
      <c r="Q155" s="83"/>
      <c r="R155" s="83"/>
    </row>
    <row r="156" spans="3:18" ht="14.25" customHeight="1">
      <c r="C156" s="41"/>
      <c r="G156" s="83"/>
      <c r="H156" s="83"/>
      <c r="I156" s="83"/>
      <c r="J156" s="83"/>
      <c r="K156" s="83"/>
      <c r="L156" s="83"/>
      <c r="M156" s="83"/>
      <c r="N156" s="83"/>
      <c r="O156" s="83"/>
      <c r="P156" s="83"/>
      <c r="Q156" s="83"/>
      <c r="R156" s="83"/>
    </row>
    <row r="157" spans="3:18" ht="14.25" customHeight="1">
      <c r="C157" s="41"/>
      <c r="G157" s="83"/>
      <c r="H157" s="83"/>
      <c r="I157" s="83"/>
      <c r="J157" s="83"/>
      <c r="K157" s="83"/>
      <c r="L157" s="83"/>
      <c r="M157" s="83"/>
      <c r="N157" s="83"/>
      <c r="O157" s="83"/>
      <c r="P157" s="83"/>
      <c r="Q157" s="83"/>
      <c r="R157" s="83"/>
    </row>
    <row r="158" spans="3:18" ht="14.25" customHeight="1">
      <c r="C158" s="41"/>
      <c r="G158" s="83"/>
      <c r="H158" s="83"/>
      <c r="I158" s="83"/>
      <c r="J158" s="83"/>
      <c r="K158" s="83"/>
      <c r="L158" s="83"/>
      <c r="M158" s="83"/>
      <c r="N158" s="83"/>
      <c r="O158" s="83"/>
      <c r="P158" s="83"/>
      <c r="Q158" s="83"/>
      <c r="R158" s="83"/>
    </row>
    <row r="159" spans="3:18" ht="14.25" customHeight="1">
      <c r="C159" s="41"/>
      <c r="G159" s="83"/>
      <c r="H159" s="83"/>
      <c r="I159" s="83"/>
      <c r="J159" s="83"/>
      <c r="K159" s="83"/>
      <c r="L159" s="83"/>
      <c r="M159" s="83"/>
      <c r="N159" s="83"/>
      <c r="O159" s="83"/>
      <c r="P159" s="83"/>
      <c r="Q159" s="83"/>
      <c r="R159" s="83"/>
    </row>
    <row r="160" spans="3:18" ht="14.25" customHeight="1">
      <c r="C160" s="41"/>
      <c r="G160" s="83"/>
      <c r="H160" s="83"/>
      <c r="I160" s="83"/>
      <c r="J160" s="83"/>
      <c r="K160" s="83"/>
      <c r="L160" s="83"/>
      <c r="M160" s="83"/>
      <c r="N160" s="83"/>
      <c r="O160" s="83"/>
      <c r="P160" s="83"/>
      <c r="Q160" s="83"/>
      <c r="R160" s="83"/>
    </row>
    <row r="161" spans="3:18" ht="14.25" customHeight="1">
      <c r="C161" s="41"/>
      <c r="G161" s="83"/>
      <c r="H161" s="83"/>
      <c r="I161" s="83"/>
      <c r="J161" s="83"/>
      <c r="K161" s="83"/>
      <c r="L161" s="83"/>
      <c r="M161" s="83"/>
      <c r="N161" s="83"/>
      <c r="O161" s="83"/>
      <c r="P161" s="83"/>
      <c r="Q161" s="83"/>
      <c r="R161" s="83"/>
    </row>
    <row r="162" spans="3:18" ht="14.25" customHeight="1">
      <c r="C162" s="41"/>
      <c r="G162" s="83"/>
      <c r="H162" s="83"/>
      <c r="I162" s="83"/>
      <c r="J162" s="83"/>
      <c r="K162" s="83"/>
      <c r="L162" s="83"/>
      <c r="M162" s="83"/>
      <c r="N162" s="83"/>
      <c r="O162" s="83"/>
      <c r="P162" s="83"/>
      <c r="Q162" s="83"/>
      <c r="R162" s="83"/>
    </row>
    <row r="163" spans="3:18" ht="14.25" customHeight="1">
      <c r="C163" s="41"/>
      <c r="G163" s="83"/>
      <c r="H163" s="83"/>
      <c r="I163" s="83"/>
      <c r="J163" s="83"/>
      <c r="K163" s="83"/>
      <c r="L163" s="83"/>
      <c r="M163" s="83"/>
      <c r="N163" s="83"/>
      <c r="O163" s="83"/>
      <c r="P163" s="83"/>
      <c r="Q163" s="83"/>
      <c r="R163" s="83"/>
    </row>
    <row r="164" spans="3:18" ht="14.25" customHeight="1">
      <c r="C164" s="41"/>
      <c r="G164" s="83"/>
      <c r="H164" s="83"/>
      <c r="I164" s="83"/>
      <c r="J164" s="83"/>
      <c r="K164" s="83"/>
      <c r="L164" s="83"/>
      <c r="M164" s="83"/>
      <c r="N164" s="83"/>
      <c r="O164" s="83"/>
      <c r="P164" s="83"/>
      <c r="Q164" s="83"/>
      <c r="R164" s="83"/>
    </row>
    <row r="165" spans="3:18" ht="14.25" customHeight="1">
      <c r="C165" s="41"/>
      <c r="G165" s="83"/>
      <c r="H165" s="83"/>
      <c r="I165" s="83"/>
      <c r="J165" s="83"/>
      <c r="K165" s="83"/>
      <c r="L165" s="83"/>
      <c r="M165" s="83"/>
      <c r="N165" s="83"/>
      <c r="O165" s="83"/>
      <c r="P165" s="83"/>
      <c r="Q165" s="83"/>
      <c r="R165" s="83"/>
    </row>
    <row r="166" spans="3:18" ht="14.25" customHeight="1">
      <c r="C166" s="41"/>
      <c r="G166" s="83"/>
      <c r="H166" s="83"/>
      <c r="I166" s="83"/>
      <c r="J166" s="83"/>
      <c r="K166" s="83"/>
      <c r="L166" s="83"/>
      <c r="M166" s="83"/>
      <c r="N166" s="83"/>
      <c r="O166" s="83"/>
      <c r="P166" s="83"/>
      <c r="Q166" s="83"/>
      <c r="R166" s="83"/>
    </row>
    <row r="167" spans="3:18" ht="14.25" customHeight="1">
      <c r="C167" s="41"/>
      <c r="G167" s="83"/>
      <c r="H167" s="83"/>
      <c r="I167" s="83"/>
      <c r="J167" s="83"/>
      <c r="K167" s="83"/>
      <c r="L167" s="83"/>
      <c r="M167" s="83"/>
      <c r="N167" s="83"/>
      <c r="O167" s="83"/>
      <c r="P167" s="83"/>
      <c r="Q167" s="83"/>
      <c r="R167" s="83"/>
    </row>
    <row r="168" spans="3:18" ht="14.25" customHeight="1">
      <c r="C168" s="41"/>
      <c r="G168" s="83"/>
      <c r="H168" s="83"/>
      <c r="I168" s="83"/>
      <c r="J168" s="83"/>
      <c r="K168" s="83"/>
      <c r="L168" s="83"/>
      <c r="M168" s="83"/>
      <c r="N168" s="83"/>
      <c r="O168" s="83"/>
      <c r="P168" s="83"/>
      <c r="Q168" s="83"/>
      <c r="R168" s="83"/>
    </row>
    <row r="169" spans="3:18" ht="14.25" customHeight="1">
      <c r="C169" s="41"/>
      <c r="G169" s="83"/>
      <c r="H169" s="83"/>
      <c r="I169" s="83"/>
      <c r="J169" s="83"/>
      <c r="K169" s="83"/>
      <c r="L169" s="83"/>
      <c r="M169" s="83"/>
      <c r="N169" s="83"/>
      <c r="O169" s="83"/>
      <c r="P169" s="83"/>
      <c r="Q169" s="83"/>
      <c r="R169" s="83"/>
    </row>
    <row r="170" spans="3:18" ht="14.25" customHeight="1">
      <c r="C170" s="41"/>
      <c r="G170" s="83"/>
      <c r="H170" s="83"/>
      <c r="I170" s="83"/>
      <c r="J170" s="83"/>
      <c r="K170" s="83"/>
      <c r="L170" s="83"/>
      <c r="M170" s="83"/>
      <c r="N170" s="83"/>
      <c r="O170" s="83"/>
      <c r="P170" s="83"/>
      <c r="Q170" s="83"/>
      <c r="R170" s="83"/>
    </row>
    <row r="171" spans="3:18" ht="14.25" customHeight="1">
      <c r="C171" s="41"/>
      <c r="G171" s="83"/>
      <c r="H171" s="83"/>
      <c r="I171" s="83"/>
      <c r="J171" s="83"/>
      <c r="K171" s="83"/>
      <c r="L171" s="83"/>
      <c r="M171" s="83"/>
      <c r="N171" s="83"/>
      <c r="O171" s="83"/>
      <c r="P171" s="83"/>
      <c r="Q171" s="83"/>
      <c r="R171" s="83"/>
    </row>
    <row r="172" spans="3:18" ht="14.25" customHeight="1">
      <c r="C172" s="41"/>
      <c r="G172" s="83"/>
      <c r="H172" s="83"/>
      <c r="I172" s="83"/>
      <c r="J172" s="83"/>
      <c r="K172" s="83"/>
      <c r="L172" s="83"/>
      <c r="M172" s="83"/>
      <c r="N172" s="83"/>
      <c r="O172" s="83"/>
      <c r="P172" s="83"/>
      <c r="Q172" s="83"/>
      <c r="R172" s="83"/>
    </row>
    <row r="173" spans="3:18" ht="14.25" customHeight="1">
      <c r="C173" s="41"/>
      <c r="G173" s="83"/>
      <c r="H173" s="83"/>
      <c r="I173" s="83"/>
      <c r="J173" s="83"/>
      <c r="K173" s="83"/>
      <c r="L173" s="83"/>
      <c r="M173" s="83"/>
      <c r="N173" s="83"/>
      <c r="O173" s="83"/>
      <c r="P173" s="83"/>
      <c r="Q173" s="83"/>
      <c r="R173" s="83"/>
    </row>
    <row r="174" spans="3:18" ht="14.25" customHeight="1">
      <c r="C174" s="41"/>
      <c r="G174" s="83"/>
      <c r="H174" s="83"/>
      <c r="I174" s="83"/>
      <c r="J174" s="83"/>
      <c r="K174" s="83"/>
      <c r="L174" s="83"/>
      <c r="M174" s="83"/>
      <c r="N174" s="83"/>
      <c r="O174" s="83"/>
      <c r="P174" s="83"/>
      <c r="Q174" s="83"/>
      <c r="R174" s="83"/>
    </row>
    <row r="175" spans="3:18" ht="14.25" customHeight="1">
      <c r="C175" s="41"/>
      <c r="G175" s="83"/>
      <c r="H175" s="83"/>
      <c r="I175" s="83"/>
      <c r="J175" s="83"/>
      <c r="K175" s="83"/>
      <c r="L175" s="83"/>
      <c r="M175" s="83"/>
      <c r="N175" s="83"/>
      <c r="O175" s="83"/>
      <c r="P175" s="83"/>
      <c r="Q175" s="83"/>
      <c r="R175" s="83"/>
    </row>
    <row r="176" spans="3:18" ht="14.25" customHeight="1">
      <c r="C176" s="41"/>
      <c r="G176" s="83"/>
      <c r="H176" s="83"/>
      <c r="I176" s="83"/>
      <c r="J176" s="83"/>
      <c r="K176" s="83"/>
      <c r="L176" s="83"/>
      <c r="M176" s="83"/>
      <c r="N176" s="83"/>
      <c r="O176" s="83"/>
      <c r="P176" s="83"/>
      <c r="Q176" s="83"/>
      <c r="R176" s="83"/>
    </row>
    <row r="177" spans="3:18" ht="14.25" customHeight="1">
      <c r="C177" s="41"/>
      <c r="G177" s="83"/>
      <c r="H177" s="83"/>
      <c r="I177" s="83"/>
      <c r="J177" s="83"/>
      <c r="K177" s="83"/>
      <c r="L177" s="83"/>
      <c r="M177" s="83"/>
      <c r="N177" s="83"/>
      <c r="O177" s="83"/>
      <c r="P177" s="83"/>
      <c r="Q177" s="83"/>
      <c r="R177" s="83"/>
    </row>
    <row r="178" spans="3:18" ht="14.25" customHeight="1">
      <c r="C178" s="41"/>
      <c r="G178" s="83"/>
      <c r="H178" s="83"/>
      <c r="I178" s="83"/>
      <c r="J178" s="83"/>
      <c r="K178" s="83"/>
      <c r="L178" s="83"/>
      <c r="M178" s="83"/>
      <c r="N178" s="83"/>
      <c r="O178" s="83"/>
      <c r="P178" s="83"/>
      <c r="Q178" s="83"/>
      <c r="R178" s="83"/>
    </row>
    <row r="179" spans="3:18" ht="14.25" customHeight="1">
      <c r="C179" s="41"/>
      <c r="G179" s="83"/>
      <c r="H179" s="83"/>
      <c r="I179" s="83"/>
      <c r="J179" s="83"/>
      <c r="K179" s="83"/>
      <c r="L179" s="83"/>
      <c r="M179" s="83"/>
      <c r="N179" s="83"/>
      <c r="O179" s="83"/>
      <c r="P179" s="83"/>
      <c r="Q179" s="83"/>
      <c r="R179" s="83"/>
    </row>
    <row r="180" spans="3:18" ht="14.25" customHeight="1">
      <c r="C180" s="41"/>
      <c r="G180" s="83"/>
      <c r="H180" s="83"/>
      <c r="I180" s="83"/>
      <c r="J180" s="83"/>
      <c r="K180" s="83"/>
      <c r="L180" s="83"/>
      <c r="M180" s="83"/>
      <c r="N180" s="83"/>
      <c r="O180" s="83"/>
      <c r="P180" s="83"/>
      <c r="Q180" s="83"/>
      <c r="R180" s="83"/>
    </row>
    <row r="181" spans="3:18" ht="14.25" customHeight="1">
      <c r="C181" s="41"/>
      <c r="G181" s="83"/>
      <c r="H181" s="83"/>
      <c r="I181" s="83"/>
      <c r="J181" s="83"/>
      <c r="K181" s="83"/>
      <c r="L181" s="83"/>
      <c r="M181" s="83"/>
      <c r="N181" s="83"/>
      <c r="O181" s="83"/>
      <c r="P181" s="83"/>
      <c r="Q181" s="83"/>
      <c r="R181" s="83"/>
    </row>
    <row r="182" spans="3:18" ht="14.25" customHeight="1">
      <c r="C182" s="41"/>
      <c r="G182" s="83"/>
      <c r="H182" s="83"/>
      <c r="I182" s="83"/>
      <c r="J182" s="83"/>
      <c r="K182" s="83"/>
      <c r="L182" s="83"/>
      <c r="M182" s="83"/>
      <c r="N182" s="83"/>
      <c r="O182" s="83"/>
      <c r="P182" s="83"/>
      <c r="Q182" s="83"/>
      <c r="R182" s="83"/>
    </row>
    <row r="183" spans="3:18" ht="14.25" customHeight="1">
      <c r="C183" s="41"/>
      <c r="G183" s="83"/>
      <c r="H183" s="83"/>
      <c r="I183" s="83"/>
      <c r="J183" s="83"/>
      <c r="K183" s="83"/>
      <c r="L183" s="83"/>
      <c r="M183" s="83"/>
      <c r="N183" s="83"/>
      <c r="O183" s="83"/>
      <c r="P183" s="83"/>
      <c r="Q183" s="83"/>
      <c r="R183" s="83"/>
    </row>
    <row r="184" spans="3:18" ht="14.25" customHeight="1">
      <c r="C184" s="41"/>
      <c r="G184" s="83"/>
      <c r="H184" s="83"/>
      <c r="I184" s="83"/>
      <c r="J184" s="83"/>
      <c r="K184" s="83"/>
      <c r="L184" s="83"/>
      <c r="M184" s="83"/>
      <c r="N184" s="83"/>
      <c r="O184" s="83"/>
      <c r="P184" s="83"/>
      <c r="Q184" s="83"/>
      <c r="R184" s="83"/>
    </row>
    <row r="185" spans="3:18" ht="14.25" customHeight="1">
      <c r="C185" s="41"/>
      <c r="G185" s="83"/>
      <c r="H185" s="83"/>
      <c r="I185" s="83"/>
      <c r="J185" s="83"/>
      <c r="K185" s="83"/>
      <c r="L185" s="83"/>
      <c r="M185" s="83"/>
      <c r="N185" s="83"/>
      <c r="O185" s="83"/>
      <c r="P185" s="83"/>
      <c r="Q185" s="83"/>
      <c r="R185" s="83"/>
    </row>
    <row r="186" spans="3:18" ht="14.25" customHeight="1">
      <c r="C186" s="41"/>
      <c r="G186" s="83"/>
      <c r="H186" s="83"/>
      <c r="I186" s="83"/>
      <c r="J186" s="83"/>
      <c r="K186" s="83"/>
      <c r="L186" s="83"/>
      <c r="M186" s="83"/>
      <c r="N186" s="83"/>
      <c r="O186" s="83"/>
      <c r="P186" s="83"/>
      <c r="Q186" s="83"/>
      <c r="R186" s="83"/>
    </row>
    <row r="187" spans="3:18" ht="14.25" customHeight="1">
      <c r="C187" s="41"/>
      <c r="G187" s="83"/>
      <c r="H187" s="83"/>
      <c r="I187" s="83"/>
      <c r="J187" s="83"/>
      <c r="K187" s="83"/>
      <c r="L187" s="83"/>
      <c r="M187" s="83"/>
      <c r="N187" s="83"/>
      <c r="O187" s="83"/>
      <c r="P187" s="83"/>
      <c r="Q187" s="83"/>
      <c r="R187" s="83"/>
    </row>
    <row r="188" spans="3:18" ht="14.25" customHeight="1">
      <c r="C188" s="41"/>
      <c r="G188" s="83"/>
      <c r="H188" s="83"/>
      <c r="I188" s="83"/>
      <c r="J188" s="83"/>
      <c r="K188" s="83"/>
      <c r="L188" s="83"/>
      <c r="M188" s="83"/>
      <c r="N188" s="83"/>
      <c r="O188" s="83"/>
      <c r="P188" s="83"/>
      <c r="Q188" s="83"/>
      <c r="R188" s="83"/>
    </row>
    <row r="189" spans="3:18" ht="14.25" customHeight="1">
      <c r="C189" s="41"/>
      <c r="G189" s="83"/>
      <c r="H189" s="83"/>
      <c r="I189" s="83"/>
      <c r="J189" s="83"/>
      <c r="K189" s="83"/>
      <c r="L189" s="83"/>
      <c r="M189" s="83"/>
      <c r="N189" s="83"/>
      <c r="O189" s="83"/>
      <c r="P189" s="83"/>
      <c r="Q189" s="83"/>
      <c r="R189" s="83"/>
    </row>
    <row r="190" spans="3:18" ht="14.25" customHeight="1">
      <c r="C190" s="41"/>
      <c r="G190" s="83"/>
      <c r="H190" s="83"/>
      <c r="I190" s="83"/>
      <c r="J190" s="83"/>
      <c r="K190" s="83"/>
      <c r="L190" s="83"/>
      <c r="M190" s="83"/>
      <c r="N190" s="83"/>
      <c r="O190" s="83"/>
      <c r="P190" s="83"/>
      <c r="Q190" s="83"/>
      <c r="R190" s="83"/>
    </row>
    <row r="191" spans="3:18" ht="14.25" customHeight="1">
      <c r="C191" s="41"/>
      <c r="G191" s="83"/>
      <c r="H191" s="83"/>
      <c r="I191" s="83"/>
      <c r="J191" s="83"/>
      <c r="K191" s="83"/>
      <c r="L191" s="83"/>
      <c r="M191" s="83"/>
      <c r="N191" s="83"/>
      <c r="O191" s="83"/>
      <c r="P191" s="83"/>
      <c r="Q191" s="83"/>
      <c r="R191" s="83"/>
    </row>
    <row r="192" spans="3:18" ht="14.25" customHeight="1">
      <c r="C192" s="41"/>
      <c r="G192" s="83"/>
      <c r="H192" s="83"/>
      <c r="I192" s="83"/>
      <c r="J192" s="83"/>
      <c r="K192" s="83"/>
      <c r="L192" s="83"/>
      <c r="M192" s="83"/>
      <c r="N192" s="83"/>
      <c r="O192" s="83"/>
      <c r="P192" s="83"/>
      <c r="Q192" s="83"/>
      <c r="R192" s="83"/>
    </row>
    <row r="193" spans="3:18" ht="14.25" customHeight="1">
      <c r="C193" s="41"/>
      <c r="G193" s="83"/>
      <c r="H193" s="83"/>
      <c r="I193" s="83"/>
      <c r="J193" s="83"/>
      <c r="K193" s="83"/>
      <c r="L193" s="83"/>
      <c r="M193" s="83"/>
      <c r="N193" s="83"/>
      <c r="O193" s="83"/>
      <c r="P193" s="83"/>
      <c r="Q193" s="83"/>
      <c r="R193" s="83"/>
    </row>
    <row r="194" spans="3:18" ht="14.25" customHeight="1">
      <c r="C194" s="41"/>
      <c r="G194" s="83"/>
      <c r="H194" s="83"/>
      <c r="I194" s="83"/>
      <c r="J194" s="83"/>
      <c r="K194" s="83"/>
      <c r="L194" s="83"/>
      <c r="M194" s="83"/>
      <c r="N194" s="83"/>
      <c r="O194" s="83"/>
      <c r="P194" s="83"/>
      <c r="Q194" s="83"/>
      <c r="R194" s="83"/>
    </row>
    <row r="195" spans="3:18" ht="14.25" customHeight="1">
      <c r="C195" s="41"/>
      <c r="G195" s="83"/>
      <c r="H195" s="83"/>
      <c r="I195" s="83"/>
      <c r="J195" s="83"/>
      <c r="K195" s="83"/>
      <c r="L195" s="83"/>
      <c r="M195" s="83"/>
      <c r="N195" s="83"/>
      <c r="O195" s="83"/>
      <c r="P195" s="83"/>
      <c r="Q195" s="83"/>
      <c r="R195" s="83"/>
    </row>
    <row r="196" spans="3:18" ht="14.25" customHeight="1">
      <c r="C196" s="41"/>
      <c r="G196" s="83"/>
      <c r="H196" s="83"/>
      <c r="I196" s="83"/>
      <c r="J196" s="83"/>
      <c r="K196" s="83"/>
      <c r="L196" s="83"/>
      <c r="M196" s="83"/>
      <c r="N196" s="83"/>
      <c r="O196" s="83"/>
      <c r="P196" s="83"/>
      <c r="Q196" s="83"/>
      <c r="R196" s="83"/>
    </row>
    <row r="197" spans="3:18" ht="14.25" customHeight="1">
      <c r="C197" s="41"/>
      <c r="G197" s="83"/>
      <c r="H197" s="83"/>
      <c r="I197" s="83"/>
      <c r="J197" s="83"/>
      <c r="K197" s="83"/>
      <c r="L197" s="83"/>
      <c r="M197" s="83"/>
      <c r="N197" s="83"/>
      <c r="O197" s="83"/>
      <c r="P197" s="83"/>
      <c r="Q197" s="83"/>
      <c r="R197" s="83"/>
    </row>
    <row r="198" spans="3:18" ht="14.25" customHeight="1">
      <c r="C198" s="41"/>
      <c r="G198" s="83"/>
      <c r="H198" s="83"/>
      <c r="I198" s="83"/>
      <c r="J198" s="83"/>
      <c r="K198" s="83"/>
      <c r="L198" s="83"/>
      <c r="M198" s="83"/>
      <c r="N198" s="83"/>
      <c r="O198" s="83"/>
      <c r="P198" s="83"/>
      <c r="Q198" s="83"/>
      <c r="R198" s="83"/>
    </row>
    <row r="199" spans="3:18" ht="14.25" customHeight="1">
      <c r="C199" s="41"/>
      <c r="G199" s="83"/>
      <c r="H199" s="83"/>
      <c r="I199" s="83"/>
      <c r="J199" s="83"/>
      <c r="K199" s="83"/>
      <c r="L199" s="83"/>
      <c r="M199" s="83"/>
      <c r="N199" s="83"/>
      <c r="O199" s="83"/>
      <c r="P199" s="83"/>
      <c r="Q199" s="83"/>
      <c r="R199" s="83"/>
    </row>
    <row r="200" spans="3:18" ht="14.25" customHeight="1">
      <c r="C200" s="41"/>
      <c r="G200" s="83"/>
      <c r="H200" s="83"/>
      <c r="I200" s="83"/>
      <c r="J200" s="83"/>
      <c r="K200" s="83"/>
      <c r="L200" s="83"/>
      <c r="M200" s="83"/>
      <c r="N200" s="83"/>
      <c r="O200" s="83"/>
      <c r="P200" s="83"/>
      <c r="Q200" s="83"/>
      <c r="R200" s="83"/>
    </row>
    <row r="201" spans="3:18" ht="14.25" customHeight="1">
      <c r="C201" s="41"/>
      <c r="G201" s="83"/>
      <c r="H201" s="83"/>
      <c r="I201" s="83"/>
      <c r="J201" s="83"/>
      <c r="K201" s="83"/>
      <c r="L201" s="83"/>
      <c r="M201" s="83"/>
      <c r="N201" s="83"/>
      <c r="O201" s="83"/>
      <c r="P201" s="83"/>
      <c r="Q201" s="83"/>
      <c r="R201" s="83"/>
    </row>
    <row r="202" spans="3:18" ht="14.25" customHeight="1">
      <c r="C202" s="41"/>
      <c r="G202" s="83"/>
      <c r="H202" s="83"/>
      <c r="I202" s="83"/>
      <c r="J202" s="83"/>
      <c r="K202" s="83"/>
      <c r="L202" s="83"/>
      <c r="M202" s="83"/>
      <c r="N202" s="83"/>
      <c r="O202" s="83"/>
      <c r="P202" s="83"/>
      <c r="Q202" s="83"/>
      <c r="R202" s="83"/>
    </row>
    <row r="203" spans="3:18" ht="14.25" customHeight="1">
      <c r="C203" s="41"/>
      <c r="G203" s="83"/>
      <c r="H203" s="83"/>
      <c r="I203" s="83"/>
      <c r="J203" s="83"/>
      <c r="K203" s="83"/>
      <c r="L203" s="83"/>
      <c r="M203" s="83"/>
      <c r="N203" s="83"/>
      <c r="O203" s="83"/>
      <c r="P203" s="83"/>
      <c r="Q203" s="83"/>
      <c r="R203" s="83"/>
    </row>
    <row r="204" spans="3:18" ht="14.25" customHeight="1">
      <c r="C204" s="41"/>
      <c r="G204" s="83"/>
      <c r="H204" s="83"/>
      <c r="I204" s="83"/>
      <c r="J204" s="83"/>
      <c r="K204" s="83"/>
      <c r="L204" s="83"/>
      <c r="M204" s="83"/>
      <c r="N204" s="83"/>
      <c r="O204" s="83"/>
      <c r="P204" s="83"/>
      <c r="Q204" s="83"/>
      <c r="R204" s="83"/>
    </row>
    <row r="205" spans="3:18" ht="14.25" customHeight="1">
      <c r="C205" s="41"/>
      <c r="G205" s="83"/>
      <c r="H205" s="83"/>
      <c r="I205" s="83"/>
      <c r="J205" s="83"/>
      <c r="K205" s="83"/>
      <c r="L205" s="83"/>
      <c r="M205" s="83"/>
      <c r="N205" s="83"/>
      <c r="O205" s="83"/>
      <c r="P205" s="83"/>
      <c r="Q205" s="83"/>
      <c r="R205" s="83"/>
    </row>
    <row r="206" spans="3:18" ht="14.25" customHeight="1">
      <c r="C206" s="41"/>
      <c r="G206" s="83"/>
      <c r="H206" s="83"/>
      <c r="I206" s="83"/>
      <c r="J206" s="83"/>
      <c r="K206" s="83"/>
      <c r="L206" s="83"/>
      <c r="M206" s="83"/>
      <c r="N206" s="83"/>
      <c r="O206" s="83"/>
      <c r="P206" s="83"/>
      <c r="Q206" s="83"/>
      <c r="R206" s="83"/>
    </row>
    <row r="207" spans="3:18" ht="14.25" customHeight="1">
      <c r="C207" s="41"/>
      <c r="G207" s="83"/>
      <c r="H207" s="83"/>
      <c r="I207" s="83"/>
      <c r="J207" s="83"/>
      <c r="K207" s="83"/>
      <c r="L207" s="83"/>
      <c r="M207" s="83"/>
      <c r="N207" s="83"/>
      <c r="O207" s="83"/>
      <c r="P207" s="83"/>
      <c r="Q207" s="83"/>
      <c r="R207" s="83"/>
    </row>
    <row r="208" spans="3:18" ht="14.25" customHeight="1">
      <c r="C208" s="41"/>
      <c r="G208" s="83"/>
      <c r="H208" s="83"/>
      <c r="I208" s="83"/>
      <c r="J208" s="83"/>
      <c r="K208" s="83"/>
      <c r="L208" s="83"/>
      <c r="M208" s="83"/>
      <c r="N208" s="83"/>
      <c r="O208" s="83"/>
      <c r="P208" s="83"/>
      <c r="Q208" s="83"/>
      <c r="R208" s="83"/>
    </row>
    <row r="209" spans="3:18" ht="14.25" customHeight="1">
      <c r="C209" s="41"/>
      <c r="G209" s="83"/>
      <c r="H209" s="83"/>
      <c r="I209" s="83"/>
      <c r="J209" s="83"/>
      <c r="K209" s="83"/>
      <c r="L209" s="83"/>
      <c r="M209" s="83"/>
      <c r="N209" s="83"/>
      <c r="O209" s="83"/>
      <c r="P209" s="83"/>
      <c r="Q209" s="83"/>
      <c r="R209" s="83"/>
    </row>
    <row r="210" spans="3:18" ht="14.25" customHeight="1">
      <c r="C210" s="41"/>
      <c r="G210" s="83"/>
      <c r="H210" s="83"/>
      <c r="I210" s="83"/>
      <c r="J210" s="83"/>
      <c r="K210" s="83"/>
      <c r="L210" s="83"/>
      <c r="M210" s="83"/>
      <c r="N210" s="83"/>
      <c r="O210" s="83"/>
      <c r="P210" s="83"/>
      <c r="Q210" s="83"/>
      <c r="R210" s="83"/>
    </row>
    <row r="211" spans="3:18" ht="14.25" customHeight="1">
      <c r="C211" s="41"/>
      <c r="G211" s="83"/>
      <c r="H211" s="83"/>
      <c r="I211" s="83"/>
      <c r="J211" s="83"/>
      <c r="K211" s="83"/>
      <c r="L211" s="83"/>
      <c r="M211" s="83"/>
      <c r="N211" s="83"/>
      <c r="O211" s="83"/>
      <c r="P211" s="83"/>
      <c r="Q211" s="83"/>
      <c r="R211" s="83"/>
    </row>
    <row r="212" spans="3:18" ht="14.25" customHeight="1">
      <c r="C212" s="41"/>
      <c r="G212" s="83"/>
      <c r="H212" s="83"/>
      <c r="I212" s="83"/>
      <c r="J212" s="83"/>
      <c r="K212" s="83"/>
      <c r="L212" s="83"/>
      <c r="M212" s="83"/>
      <c r="N212" s="83"/>
      <c r="O212" s="83"/>
      <c r="P212" s="83"/>
      <c r="Q212" s="83"/>
      <c r="R212" s="83"/>
    </row>
    <row r="213" spans="3:18" ht="14.25" customHeight="1">
      <c r="C213" s="41"/>
      <c r="G213" s="83"/>
      <c r="H213" s="83"/>
      <c r="I213" s="83"/>
      <c r="J213" s="83"/>
      <c r="K213" s="83"/>
      <c r="L213" s="83"/>
      <c r="M213" s="83"/>
      <c r="N213" s="83"/>
      <c r="O213" s="83"/>
      <c r="P213" s="83"/>
      <c r="Q213" s="83"/>
      <c r="R213" s="83"/>
    </row>
    <row r="214" spans="3:18" ht="14.25" customHeight="1">
      <c r="C214" s="41"/>
      <c r="G214" s="83"/>
      <c r="H214" s="83"/>
      <c r="I214" s="83"/>
      <c r="J214" s="83"/>
      <c r="K214" s="83"/>
      <c r="L214" s="83"/>
      <c r="M214" s="83"/>
      <c r="N214" s="83"/>
      <c r="O214" s="83"/>
      <c r="P214" s="83"/>
      <c r="Q214" s="83"/>
      <c r="R214" s="83"/>
    </row>
    <row r="215" spans="3:18" ht="14.25" customHeight="1">
      <c r="C215" s="41"/>
      <c r="G215" s="83"/>
      <c r="H215" s="83"/>
      <c r="I215" s="83"/>
      <c r="J215" s="83"/>
      <c r="K215" s="83"/>
      <c r="L215" s="83"/>
      <c r="M215" s="83"/>
      <c r="N215" s="83"/>
      <c r="O215" s="83"/>
      <c r="P215" s="83"/>
      <c r="Q215" s="83"/>
      <c r="R215" s="83"/>
    </row>
    <row r="216" spans="3:18" ht="14.25" customHeight="1">
      <c r="C216" s="41"/>
      <c r="G216" s="83"/>
      <c r="H216" s="83"/>
      <c r="I216" s="83"/>
      <c r="J216" s="83"/>
      <c r="K216" s="83"/>
      <c r="L216" s="83"/>
      <c r="M216" s="83"/>
      <c r="N216" s="83"/>
      <c r="O216" s="83"/>
      <c r="P216" s="83"/>
      <c r="Q216" s="83"/>
      <c r="R216" s="83"/>
    </row>
    <row r="217" spans="3:18" ht="14.25" customHeight="1">
      <c r="C217" s="41"/>
      <c r="G217" s="83"/>
      <c r="H217" s="83"/>
      <c r="I217" s="83"/>
      <c r="J217" s="83"/>
      <c r="K217" s="83"/>
      <c r="L217" s="83"/>
      <c r="M217" s="83"/>
      <c r="N217" s="83"/>
      <c r="O217" s="83"/>
      <c r="P217" s="83"/>
      <c r="Q217" s="83"/>
      <c r="R217" s="83"/>
    </row>
    <row r="218" spans="3:18" ht="14.25" customHeight="1">
      <c r="C218" s="41"/>
      <c r="G218" s="83"/>
      <c r="H218" s="83"/>
      <c r="I218" s="83"/>
      <c r="J218" s="83"/>
      <c r="K218" s="83"/>
      <c r="L218" s="83"/>
      <c r="M218" s="83"/>
      <c r="N218" s="83"/>
      <c r="O218" s="83"/>
      <c r="P218" s="83"/>
      <c r="Q218" s="83"/>
      <c r="R218" s="83"/>
    </row>
    <row r="219" spans="3:18" ht="14.25" customHeight="1">
      <c r="C219" s="41"/>
      <c r="G219" s="83"/>
      <c r="H219" s="83"/>
      <c r="I219" s="83"/>
      <c r="J219" s="83"/>
      <c r="K219" s="83"/>
      <c r="L219" s="83"/>
      <c r="M219" s="83"/>
      <c r="N219" s="83"/>
      <c r="O219" s="83"/>
      <c r="P219" s="83"/>
      <c r="Q219" s="83"/>
      <c r="R219" s="83"/>
    </row>
    <row r="220" spans="3:18" ht="14.25" customHeight="1">
      <c r="C220" s="41"/>
      <c r="G220" s="83"/>
      <c r="H220" s="83"/>
      <c r="I220" s="83"/>
      <c r="J220" s="83"/>
      <c r="K220" s="83"/>
      <c r="L220" s="83"/>
      <c r="M220" s="83"/>
      <c r="N220" s="83"/>
      <c r="O220" s="83"/>
      <c r="P220" s="83"/>
      <c r="Q220" s="83"/>
      <c r="R220" s="83"/>
    </row>
    <row r="221" spans="3:18" ht="14.25" customHeight="1">
      <c r="C221" s="41"/>
      <c r="G221" s="83"/>
      <c r="H221" s="83"/>
      <c r="I221" s="83"/>
      <c r="J221" s="83"/>
      <c r="K221" s="83"/>
      <c r="L221" s="83"/>
      <c r="M221" s="83"/>
      <c r="N221" s="83"/>
      <c r="O221" s="83"/>
      <c r="P221" s="83"/>
      <c r="Q221" s="83"/>
      <c r="R221" s="83"/>
    </row>
    <row r="222" spans="3:18" ht="14.25" customHeight="1">
      <c r="C222" s="41"/>
      <c r="G222" s="83"/>
      <c r="H222" s="83"/>
      <c r="I222" s="83"/>
      <c r="J222" s="83"/>
      <c r="K222" s="83"/>
      <c r="L222" s="83"/>
      <c r="M222" s="83"/>
      <c r="N222" s="83"/>
      <c r="O222" s="83"/>
      <c r="P222" s="83"/>
      <c r="Q222" s="83"/>
      <c r="R222" s="83"/>
    </row>
    <row r="223" spans="3:18" ht="14.25" customHeight="1">
      <c r="C223" s="41"/>
      <c r="G223" s="83"/>
      <c r="H223" s="83"/>
      <c r="I223" s="83"/>
      <c r="J223" s="83"/>
      <c r="K223" s="83"/>
      <c r="L223" s="83"/>
      <c r="M223" s="83"/>
      <c r="N223" s="83"/>
      <c r="O223" s="83"/>
      <c r="P223" s="83"/>
      <c r="Q223" s="83"/>
      <c r="R223" s="83"/>
    </row>
    <row r="224" spans="3:18" ht="14.25" customHeight="1">
      <c r="C224" s="41"/>
      <c r="G224" s="83"/>
      <c r="H224" s="83"/>
      <c r="I224" s="83"/>
      <c r="J224" s="83"/>
      <c r="K224" s="83"/>
      <c r="L224" s="83"/>
      <c r="M224" s="83"/>
      <c r="N224" s="83"/>
      <c r="O224" s="83"/>
      <c r="P224" s="83"/>
      <c r="Q224" s="83"/>
      <c r="R224" s="83"/>
    </row>
    <row r="225" spans="3:18" ht="14.25" customHeight="1">
      <c r="C225" s="41"/>
      <c r="G225" s="83"/>
      <c r="H225" s="83"/>
      <c r="I225" s="83"/>
      <c r="J225" s="83"/>
      <c r="K225" s="83"/>
      <c r="L225" s="83"/>
      <c r="M225" s="83"/>
      <c r="N225" s="83"/>
      <c r="O225" s="83"/>
      <c r="P225" s="83"/>
      <c r="Q225" s="83"/>
      <c r="R225" s="83"/>
    </row>
    <row r="226" spans="3:18" ht="14.25" customHeight="1">
      <c r="C226" s="41"/>
      <c r="G226" s="83"/>
      <c r="H226" s="83"/>
      <c r="I226" s="83"/>
      <c r="J226" s="83"/>
      <c r="K226" s="83"/>
      <c r="L226" s="83"/>
      <c r="M226" s="83"/>
      <c r="N226" s="83"/>
      <c r="O226" s="83"/>
      <c r="P226" s="83"/>
      <c r="Q226" s="83"/>
      <c r="R226" s="83"/>
    </row>
    <row r="227" spans="3:18" ht="14.25" customHeight="1">
      <c r="C227" s="41"/>
      <c r="G227" s="83"/>
      <c r="H227" s="83"/>
      <c r="I227" s="83"/>
      <c r="J227" s="83"/>
      <c r="K227" s="83"/>
      <c r="L227" s="83"/>
      <c r="M227" s="83"/>
      <c r="N227" s="83"/>
      <c r="O227" s="83"/>
      <c r="P227" s="83"/>
      <c r="Q227" s="83"/>
      <c r="R227" s="83"/>
    </row>
    <row r="228" spans="3:18" ht="14.25" customHeight="1">
      <c r="C228" s="41"/>
      <c r="G228" s="83"/>
      <c r="H228" s="83"/>
      <c r="I228" s="83"/>
      <c r="J228" s="83"/>
      <c r="K228" s="83"/>
      <c r="L228" s="83"/>
      <c r="M228" s="83"/>
      <c r="N228" s="83"/>
      <c r="O228" s="83"/>
      <c r="P228" s="83"/>
      <c r="Q228" s="83"/>
      <c r="R228" s="83"/>
    </row>
    <row r="229" spans="3:18" ht="14.25" customHeight="1">
      <c r="C229" s="41"/>
      <c r="G229" s="83"/>
      <c r="H229" s="83"/>
      <c r="I229" s="83"/>
      <c r="J229" s="83"/>
      <c r="K229" s="83"/>
      <c r="L229" s="83"/>
      <c r="M229" s="83"/>
      <c r="N229" s="83"/>
      <c r="O229" s="83"/>
      <c r="P229" s="83"/>
      <c r="Q229" s="83"/>
      <c r="R229" s="83"/>
    </row>
    <row r="230" spans="3:18" ht="14.25" customHeight="1">
      <c r="C230" s="41"/>
      <c r="G230" s="83"/>
      <c r="H230" s="83"/>
      <c r="I230" s="83"/>
      <c r="J230" s="83"/>
      <c r="K230" s="83"/>
      <c r="L230" s="83"/>
      <c r="M230" s="83"/>
      <c r="N230" s="83"/>
      <c r="O230" s="83"/>
      <c r="P230" s="83"/>
      <c r="Q230" s="83"/>
      <c r="R230" s="83"/>
    </row>
    <row r="231" spans="3:18" ht="14.25" customHeight="1">
      <c r="C231" s="41"/>
      <c r="G231" s="83"/>
      <c r="H231" s="83"/>
      <c r="I231" s="83"/>
      <c r="J231" s="83"/>
      <c r="K231" s="83"/>
      <c r="L231" s="83"/>
      <c r="M231" s="83"/>
      <c r="N231" s="83"/>
      <c r="O231" s="83"/>
      <c r="P231" s="83"/>
      <c r="Q231" s="83"/>
      <c r="R231" s="83"/>
    </row>
    <row r="232" spans="3:18" ht="14.25" customHeight="1">
      <c r="C232" s="41"/>
      <c r="G232" s="83"/>
      <c r="H232" s="83"/>
      <c r="I232" s="83"/>
      <c r="J232" s="83"/>
      <c r="K232" s="83"/>
      <c r="L232" s="83"/>
      <c r="M232" s="83"/>
      <c r="N232" s="83"/>
      <c r="O232" s="83"/>
      <c r="P232" s="83"/>
      <c r="Q232" s="83"/>
      <c r="R232" s="83"/>
    </row>
    <row r="233" spans="3:18" ht="14.25" customHeight="1">
      <c r="C233" s="41"/>
      <c r="G233" s="83"/>
      <c r="H233" s="83"/>
      <c r="I233" s="83"/>
      <c r="J233" s="83"/>
      <c r="K233" s="83"/>
      <c r="L233" s="83"/>
      <c r="M233" s="83"/>
      <c r="N233" s="83"/>
      <c r="O233" s="83"/>
      <c r="P233" s="83"/>
      <c r="Q233" s="83"/>
      <c r="R233" s="83"/>
    </row>
    <row r="234" spans="3:18" ht="14.25" customHeight="1">
      <c r="C234" s="41"/>
      <c r="G234" s="83"/>
      <c r="H234" s="83"/>
      <c r="I234" s="83"/>
      <c r="J234" s="83"/>
      <c r="K234" s="83"/>
      <c r="L234" s="83"/>
      <c r="M234" s="83"/>
      <c r="N234" s="83"/>
      <c r="O234" s="83"/>
      <c r="P234" s="83"/>
      <c r="Q234" s="83"/>
      <c r="R234" s="83"/>
    </row>
    <row r="235" spans="3:18" ht="14.25" customHeight="1">
      <c r="C235" s="41"/>
      <c r="G235" s="83"/>
      <c r="H235" s="83"/>
      <c r="I235" s="83"/>
      <c r="J235" s="83"/>
      <c r="K235" s="83"/>
      <c r="L235" s="83"/>
      <c r="M235" s="83"/>
      <c r="N235" s="83"/>
      <c r="O235" s="83"/>
      <c r="P235" s="83"/>
      <c r="Q235" s="83"/>
      <c r="R235" s="83"/>
    </row>
    <row r="236" spans="3:18" ht="14.25" customHeight="1">
      <c r="C236" s="41"/>
      <c r="G236" s="83"/>
      <c r="H236" s="83"/>
      <c r="I236" s="83"/>
      <c r="J236" s="83"/>
      <c r="K236" s="83"/>
      <c r="L236" s="83"/>
      <c r="M236" s="83"/>
      <c r="N236" s="83"/>
      <c r="O236" s="83"/>
      <c r="P236" s="83"/>
      <c r="Q236" s="83"/>
      <c r="R236" s="83"/>
    </row>
    <row r="237" spans="3:18" ht="14.25" customHeight="1">
      <c r="C237" s="41"/>
      <c r="G237" s="83"/>
      <c r="H237" s="83"/>
      <c r="I237" s="83"/>
      <c r="J237" s="83"/>
      <c r="K237" s="83"/>
      <c r="L237" s="83"/>
      <c r="M237" s="83"/>
      <c r="N237" s="83"/>
      <c r="O237" s="83"/>
      <c r="P237" s="83"/>
      <c r="Q237" s="83"/>
      <c r="R237" s="83"/>
    </row>
    <row r="238" spans="3:18" ht="15.75" customHeight="1"/>
    <row r="239" spans="3:18" ht="15.75" customHeight="1"/>
    <row r="240" spans="3:1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3">
    <mergeCell ref="XDY36:XEZ36"/>
    <mergeCell ref="XFA36:XFD36"/>
    <mergeCell ref="A37:AB37"/>
    <mergeCell ref="WXM36:WYN36"/>
    <mergeCell ref="WYO36:WZP36"/>
    <mergeCell ref="WZQ36:XAR36"/>
    <mergeCell ref="XAS36:XBT36"/>
    <mergeCell ref="XBU36:XCV36"/>
    <mergeCell ref="XCW36:XDX36"/>
    <mergeCell ref="WRA36:WSB36"/>
    <mergeCell ref="WSC36:WTD36"/>
    <mergeCell ref="WTE36:WUF36"/>
    <mergeCell ref="WUG36:WVH36"/>
    <mergeCell ref="WVI36:WWJ36"/>
    <mergeCell ref="WWK36:WXL36"/>
    <mergeCell ref="WKO36:WLP36"/>
    <mergeCell ref="WLQ36:WMR36"/>
    <mergeCell ref="WMS36:WNT36"/>
    <mergeCell ref="WNU36:WOV36"/>
    <mergeCell ref="WOW36:WPX36"/>
    <mergeCell ref="WPY36:WQZ36"/>
    <mergeCell ref="WEC36:WFD36"/>
    <mergeCell ref="WFE36:WGF36"/>
    <mergeCell ref="WGG36:WHH36"/>
    <mergeCell ref="WHI36:WIJ36"/>
    <mergeCell ref="WIK36:WJL36"/>
    <mergeCell ref="WJM36:WKN36"/>
    <mergeCell ref="VXQ36:VYR36"/>
    <mergeCell ref="VYS36:VZT36"/>
    <mergeCell ref="VZU36:WAV36"/>
    <mergeCell ref="WAW36:WBX36"/>
    <mergeCell ref="WBY36:WCZ36"/>
    <mergeCell ref="WDA36:WEB36"/>
    <mergeCell ref="VRE36:VSF36"/>
    <mergeCell ref="VSG36:VTH36"/>
    <mergeCell ref="VTI36:VUJ36"/>
    <mergeCell ref="VUK36:VVL36"/>
    <mergeCell ref="VVM36:VWN36"/>
    <mergeCell ref="VWO36:VXP36"/>
    <mergeCell ref="VKS36:VLT36"/>
    <mergeCell ref="VLU36:VMV36"/>
    <mergeCell ref="VMW36:VNX36"/>
    <mergeCell ref="VNY36:VOZ36"/>
    <mergeCell ref="VPA36:VQB36"/>
    <mergeCell ref="VQC36:VRD36"/>
    <mergeCell ref="VEG36:VFH36"/>
    <mergeCell ref="VFI36:VGJ36"/>
    <mergeCell ref="VGK36:VHL36"/>
    <mergeCell ref="VHM36:VIN36"/>
    <mergeCell ref="VIO36:VJP36"/>
    <mergeCell ref="VJQ36:VKR36"/>
    <mergeCell ref="UXU36:UYV36"/>
    <mergeCell ref="UYW36:UZX36"/>
    <mergeCell ref="UZY36:VAZ36"/>
    <mergeCell ref="VBA36:VCB36"/>
    <mergeCell ref="VCC36:VDD36"/>
    <mergeCell ref="VDE36:VEF36"/>
    <mergeCell ref="URI36:USJ36"/>
    <mergeCell ref="USK36:UTL36"/>
    <mergeCell ref="UTM36:UUN36"/>
    <mergeCell ref="UUO36:UVP36"/>
    <mergeCell ref="UVQ36:UWR36"/>
    <mergeCell ref="UWS36:UXT36"/>
    <mergeCell ref="UKW36:ULX36"/>
    <mergeCell ref="ULY36:UMZ36"/>
    <mergeCell ref="UNA36:UOB36"/>
    <mergeCell ref="UOC36:UPD36"/>
    <mergeCell ref="UPE36:UQF36"/>
    <mergeCell ref="UQG36:URH36"/>
    <mergeCell ref="UEK36:UFL36"/>
    <mergeCell ref="UFM36:UGN36"/>
    <mergeCell ref="UGO36:UHP36"/>
    <mergeCell ref="UHQ36:UIR36"/>
    <mergeCell ref="UIS36:UJT36"/>
    <mergeCell ref="UJU36:UKV36"/>
    <mergeCell ref="TXY36:TYZ36"/>
    <mergeCell ref="TZA36:UAB36"/>
    <mergeCell ref="UAC36:UBD36"/>
    <mergeCell ref="UBE36:UCF36"/>
    <mergeCell ref="UCG36:UDH36"/>
    <mergeCell ref="UDI36:UEJ36"/>
    <mergeCell ref="TRM36:TSN36"/>
    <mergeCell ref="TSO36:TTP36"/>
    <mergeCell ref="TTQ36:TUR36"/>
    <mergeCell ref="TUS36:TVT36"/>
    <mergeCell ref="TVU36:TWV36"/>
    <mergeCell ref="TWW36:TXX36"/>
    <mergeCell ref="TLA36:TMB36"/>
    <mergeCell ref="TMC36:TND36"/>
    <mergeCell ref="TNE36:TOF36"/>
    <mergeCell ref="TOG36:TPH36"/>
    <mergeCell ref="TPI36:TQJ36"/>
    <mergeCell ref="TQK36:TRL36"/>
    <mergeCell ref="TEO36:TFP36"/>
    <mergeCell ref="TFQ36:TGR36"/>
    <mergeCell ref="TGS36:THT36"/>
    <mergeCell ref="THU36:TIV36"/>
    <mergeCell ref="TIW36:TJX36"/>
    <mergeCell ref="TJY36:TKZ36"/>
    <mergeCell ref="SYC36:SZD36"/>
    <mergeCell ref="SZE36:TAF36"/>
    <mergeCell ref="TAG36:TBH36"/>
    <mergeCell ref="TBI36:TCJ36"/>
    <mergeCell ref="TCK36:TDL36"/>
    <mergeCell ref="TDM36:TEN36"/>
    <mergeCell ref="SRQ36:SSR36"/>
    <mergeCell ref="SSS36:STT36"/>
    <mergeCell ref="STU36:SUV36"/>
    <mergeCell ref="SUW36:SVX36"/>
    <mergeCell ref="SVY36:SWZ36"/>
    <mergeCell ref="SXA36:SYB36"/>
    <mergeCell ref="SLE36:SMF36"/>
    <mergeCell ref="SMG36:SNH36"/>
    <mergeCell ref="SNI36:SOJ36"/>
    <mergeCell ref="SOK36:SPL36"/>
    <mergeCell ref="SPM36:SQN36"/>
    <mergeCell ref="SQO36:SRP36"/>
    <mergeCell ref="SES36:SFT36"/>
    <mergeCell ref="SFU36:SGV36"/>
    <mergeCell ref="SGW36:SHX36"/>
    <mergeCell ref="SHY36:SIZ36"/>
    <mergeCell ref="SJA36:SKB36"/>
    <mergeCell ref="SKC36:SLD36"/>
    <mergeCell ref="RYG36:RZH36"/>
    <mergeCell ref="RZI36:SAJ36"/>
    <mergeCell ref="SAK36:SBL36"/>
    <mergeCell ref="SBM36:SCN36"/>
    <mergeCell ref="SCO36:SDP36"/>
    <mergeCell ref="SDQ36:SER36"/>
    <mergeCell ref="RRU36:RSV36"/>
    <mergeCell ref="RSW36:RTX36"/>
    <mergeCell ref="RTY36:RUZ36"/>
    <mergeCell ref="RVA36:RWB36"/>
    <mergeCell ref="RWC36:RXD36"/>
    <mergeCell ref="RXE36:RYF36"/>
    <mergeCell ref="RLI36:RMJ36"/>
    <mergeCell ref="RMK36:RNL36"/>
    <mergeCell ref="RNM36:RON36"/>
    <mergeCell ref="ROO36:RPP36"/>
    <mergeCell ref="RPQ36:RQR36"/>
    <mergeCell ref="RQS36:RRT36"/>
    <mergeCell ref="REW36:RFX36"/>
    <mergeCell ref="RFY36:RGZ36"/>
    <mergeCell ref="RHA36:RIB36"/>
    <mergeCell ref="RIC36:RJD36"/>
    <mergeCell ref="RJE36:RKF36"/>
    <mergeCell ref="RKG36:RLH36"/>
    <mergeCell ref="QYK36:QZL36"/>
    <mergeCell ref="QZM36:RAN36"/>
    <mergeCell ref="RAO36:RBP36"/>
    <mergeCell ref="RBQ36:RCR36"/>
    <mergeCell ref="RCS36:RDT36"/>
    <mergeCell ref="RDU36:REV36"/>
    <mergeCell ref="QRY36:QSZ36"/>
    <mergeCell ref="QTA36:QUB36"/>
    <mergeCell ref="QUC36:QVD36"/>
    <mergeCell ref="QVE36:QWF36"/>
    <mergeCell ref="QWG36:QXH36"/>
    <mergeCell ref="QXI36:QYJ36"/>
    <mergeCell ref="QLM36:QMN36"/>
    <mergeCell ref="QMO36:QNP36"/>
    <mergeCell ref="QNQ36:QOR36"/>
    <mergeCell ref="QOS36:QPT36"/>
    <mergeCell ref="QPU36:QQV36"/>
    <mergeCell ref="QQW36:QRX36"/>
    <mergeCell ref="QFA36:QGB36"/>
    <mergeCell ref="QGC36:QHD36"/>
    <mergeCell ref="QHE36:QIF36"/>
    <mergeCell ref="QIG36:QJH36"/>
    <mergeCell ref="QJI36:QKJ36"/>
    <mergeCell ref="QKK36:QLL36"/>
    <mergeCell ref="PYO36:PZP36"/>
    <mergeCell ref="PZQ36:QAR36"/>
    <mergeCell ref="QAS36:QBT36"/>
    <mergeCell ref="QBU36:QCV36"/>
    <mergeCell ref="QCW36:QDX36"/>
    <mergeCell ref="QDY36:QEZ36"/>
    <mergeCell ref="PSC36:PTD36"/>
    <mergeCell ref="PTE36:PUF36"/>
    <mergeCell ref="PUG36:PVH36"/>
    <mergeCell ref="PVI36:PWJ36"/>
    <mergeCell ref="PWK36:PXL36"/>
    <mergeCell ref="PXM36:PYN36"/>
    <mergeCell ref="PLQ36:PMR36"/>
    <mergeCell ref="PMS36:PNT36"/>
    <mergeCell ref="PNU36:POV36"/>
    <mergeCell ref="POW36:PPX36"/>
    <mergeCell ref="PPY36:PQZ36"/>
    <mergeCell ref="PRA36:PSB36"/>
    <mergeCell ref="PFE36:PGF36"/>
    <mergeCell ref="PGG36:PHH36"/>
    <mergeCell ref="PHI36:PIJ36"/>
    <mergeCell ref="PIK36:PJL36"/>
    <mergeCell ref="PJM36:PKN36"/>
    <mergeCell ref="PKO36:PLP36"/>
    <mergeCell ref="OYS36:OZT36"/>
    <mergeCell ref="OZU36:PAV36"/>
    <mergeCell ref="PAW36:PBX36"/>
    <mergeCell ref="PBY36:PCZ36"/>
    <mergeCell ref="PDA36:PEB36"/>
    <mergeCell ref="PEC36:PFD36"/>
    <mergeCell ref="OSG36:OTH36"/>
    <mergeCell ref="OTI36:OUJ36"/>
    <mergeCell ref="OUK36:OVL36"/>
    <mergeCell ref="OVM36:OWN36"/>
    <mergeCell ref="OWO36:OXP36"/>
    <mergeCell ref="OXQ36:OYR36"/>
    <mergeCell ref="OLU36:OMV36"/>
    <mergeCell ref="OMW36:ONX36"/>
    <mergeCell ref="ONY36:OOZ36"/>
    <mergeCell ref="OPA36:OQB36"/>
    <mergeCell ref="OQC36:ORD36"/>
    <mergeCell ref="ORE36:OSF36"/>
    <mergeCell ref="OFI36:OGJ36"/>
    <mergeCell ref="OGK36:OHL36"/>
    <mergeCell ref="OHM36:OIN36"/>
    <mergeCell ref="OIO36:OJP36"/>
    <mergeCell ref="OJQ36:OKR36"/>
    <mergeCell ref="OKS36:OLT36"/>
    <mergeCell ref="NYW36:NZX36"/>
    <mergeCell ref="NZY36:OAZ36"/>
    <mergeCell ref="OBA36:OCB36"/>
    <mergeCell ref="OCC36:ODD36"/>
    <mergeCell ref="ODE36:OEF36"/>
    <mergeCell ref="OEG36:OFH36"/>
    <mergeCell ref="NSK36:NTL36"/>
    <mergeCell ref="NTM36:NUN36"/>
    <mergeCell ref="NUO36:NVP36"/>
    <mergeCell ref="NVQ36:NWR36"/>
    <mergeCell ref="NWS36:NXT36"/>
    <mergeCell ref="NXU36:NYV36"/>
    <mergeCell ref="NLY36:NMZ36"/>
    <mergeCell ref="NNA36:NOB36"/>
    <mergeCell ref="NOC36:NPD36"/>
    <mergeCell ref="NPE36:NQF36"/>
    <mergeCell ref="NQG36:NRH36"/>
    <mergeCell ref="NRI36:NSJ36"/>
    <mergeCell ref="NFM36:NGN36"/>
    <mergeCell ref="NGO36:NHP36"/>
    <mergeCell ref="NHQ36:NIR36"/>
    <mergeCell ref="NIS36:NJT36"/>
    <mergeCell ref="NJU36:NKV36"/>
    <mergeCell ref="NKW36:NLX36"/>
    <mergeCell ref="MZA36:NAB36"/>
    <mergeCell ref="NAC36:NBD36"/>
    <mergeCell ref="NBE36:NCF36"/>
    <mergeCell ref="NCG36:NDH36"/>
    <mergeCell ref="NDI36:NEJ36"/>
    <mergeCell ref="NEK36:NFL36"/>
    <mergeCell ref="MSO36:MTP36"/>
    <mergeCell ref="MTQ36:MUR36"/>
    <mergeCell ref="MUS36:MVT36"/>
    <mergeCell ref="MVU36:MWV36"/>
    <mergeCell ref="MWW36:MXX36"/>
    <mergeCell ref="MXY36:MYZ36"/>
    <mergeCell ref="MMC36:MND36"/>
    <mergeCell ref="MNE36:MOF36"/>
    <mergeCell ref="MOG36:MPH36"/>
    <mergeCell ref="MPI36:MQJ36"/>
    <mergeCell ref="MQK36:MRL36"/>
    <mergeCell ref="MRM36:MSN36"/>
    <mergeCell ref="MFQ36:MGR36"/>
    <mergeCell ref="MGS36:MHT36"/>
    <mergeCell ref="MHU36:MIV36"/>
    <mergeCell ref="MIW36:MJX36"/>
    <mergeCell ref="MJY36:MKZ36"/>
    <mergeCell ref="MLA36:MMB36"/>
    <mergeCell ref="LZE36:MAF36"/>
    <mergeCell ref="MAG36:MBH36"/>
    <mergeCell ref="MBI36:MCJ36"/>
    <mergeCell ref="MCK36:MDL36"/>
    <mergeCell ref="MDM36:MEN36"/>
    <mergeCell ref="MEO36:MFP36"/>
    <mergeCell ref="LSS36:LTT36"/>
    <mergeCell ref="LTU36:LUV36"/>
    <mergeCell ref="LUW36:LVX36"/>
    <mergeCell ref="LVY36:LWZ36"/>
    <mergeCell ref="LXA36:LYB36"/>
    <mergeCell ref="LYC36:LZD36"/>
    <mergeCell ref="LMG36:LNH36"/>
    <mergeCell ref="LNI36:LOJ36"/>
    <mergeCell ref="LOK36:LPL36"/>
    <mergeCell ref="LPM36:LQN36"/>
    <mergeCell ref="LQO36:LRP36"/>
    <mergeCell ref="LRQ36:LSR36"/>
    <mergeCell ref="LFU36:LGV36"/>
    <mergeCell ref="LGW36:LHX36"/>
    <mergeCell ref="LHY36:LIZ36"/>
    <mergeCell ref="LJA36:LKB36"/>
    <mergeCell ref="LKC36:LLD36"/>
    <mergeCell ref="LLE36:LMF36"/>
    <mergeCell ref="KZI36:LAJ36"/>
    <mergeCell ref="LAK36:LBL36"/>
    <mergeCell ref="LBM36:LCN36"/>
    <mergeCell ref="LCO36:LDP36"/>
    <mergeCell ref="LDQ36:LER36"/>
    <mergeCell ref="LES36:LFT36"/>
    <mergeCell ref="KSW36:KTX36"/>
    <mergeCell ref="KTY36:KUZ36"/>
    <mergeCell ref="KVA36:KWB36"/>
    <mergeCell ref="KWC36:KXD36"/>
    <mergeCell ref="KXE36:KYF36"/>
    <mergeCell ref="KYG36:KZH36"/>
    <mergeCell ref="KMK36:KNL36"/>
    <mergeCell ref="KNM36:KON36"/>
    <mergeCell ref="KOO36:KPP36"/>
    <mergeCell ref="KPQ36:KQR36"/>
    <mergeCell ref="KQS36:KRT36"/>
    <mergeCell ref="KRU36:KSV36"/>
    <mergeCell ref="KFY36:KGZ36"/>
    <mergeCell ref="KHA36:KIB36"/>
    <mergeCell ref="KIC36:KJD36"/>
    <mergeCell ref="KJE36:KKF36"/>
    <mergeCell ref="KKG36:KLH36"/>
    <mergeCell ref="KLI36:KMJ36"/>
    <mergeCell ref="JZM36:KAN36"/>
    <mergeCell ref="KAO36:KBP36"/>
    <mergeCell ref="KBQ36:KCR36"/>
    <mergeCell ref="KCS36:KDT36"/>
    <mergeCell ref="KDU36:KEV36"/>
    <mergeCell ref="KEW36:KFX36"/>
    <mergeCell ref="JTA36:JUB36"/>
    <mergeCell ref="JUC36:JVD36"/>
    <mergeCell ref="JVE36:JWF36"/>
    <mergeCell ref="JWG36:JXH36"/>
    <mergeCell ref="JXI36:JYJ36"/>
    <mergeCell ref="JYK36:JZL36"/>
    <mergeCell ref="JMO36:JNP36"/>
    <mergeCell ref="JNQ36:JOR36"/>
    <mergeCell ref="JOS36:JPT36"/>
    <mergeCell ref="JPU36:JQV36"/>
    <mergeCell ref="JQW36:JRX36"/>
    <mergeCell ref="JRY36:JSZ36"/>
    <mergeCell ref="JGC36:JHD36"/>
    <mergeCell ref="JHE36:JIF36"/>
    <mergeCell ref="JIG36:JJH36"/>
    <mergeCell ref="JJI36:JKJ36"/>
    <mergeCell ref="JKK36:JLL36"/>
    <mergeCell ref="JLM36:JMN36"/>
    <mergeCell ref="IZQ36:JAR36"/>
    <mergeCell ref="JAS36:JBT36"/>
    <mergeCell ref="JBU36:JCV36"/>
    <mergeCell ref="JCW36:JDX36"/>
    <mergeCell ref="JDY36:JEZ36"/>
    <mergeCell ref="JFA36:JGB36"/>
    <mergeCell ref="ITE36:IUF36"/>
    <mergeCell ref="IUG36:IVH36"/>
    <mergeCell ref="IVI36:IWJ36"/>
    <mergeCell ref="IWK36:IXL36"/>
    <mergeCell ref="IXM36:IYN36"/>
    <mergeCell ref="IYO36:IZP36"/>
    <mergeCell ref="IMS36:INT36"/>
    <mergeCell ref="INU36:IOV36"/>
    <mergeCell ref="IOW36:IPX36"/>
    <mergeCell ref="IPY36:IQZ36"/>
    <mergeCell ref="IRA36:ISB36"/>
    <mergeCell ref="ISC36:ITD36"/>
    <mergeCell ref="IGG36:IHH36"/>
    <mergeCell ref="IHI36:IIJ36"/>
    <mergeCell ref="IIK36:IJL36"/>
    <mergeCell ref="IJM36:IKN36"/>
    <mergeCell ref="IKO36:ILP36"/>
    <mergeCell ref="ILQ36:IMR36"/>
    <mergeCell ref="HZU36:IAV36"/>
    <mergeCell ref="IAW36:IBX36"/>
    <mergeCell ref="IBY36:ICZ36"/>
    <mergeCell ref="IDA36:IEB36"/>
    <mergeCell ref="IEC36:IFD36"/>
    <mergeCell ref="IFE36:IGF36"/>
    <mergeCell ref="HTI36:HUJ36"/>
    <mergeCell ref="HUK36:HVL36"/>
    <mergeCell ref="HVM36:HWN36"/>
    <mergeCell ref="HWO36:HXP36"/>
    <mergeCell ref="HXQ36:HYR36"/>
    <mergeCell ref="HYS36:HZT36"/>
    <mergeCell ref="HMW36:HNX36"/>
    <mergeCell ref="HNY36:HOZ36"/>
    <mergeCell ref="HPA36:HQB36"/>
    <mergeCell ref="HQC36:HRD36"/>
    <mergeCell ref="HRE36:HSF36"/>
    <mergeCell ref="HSG36:HTH36"/>
    <mergeCell ref="HGK36:HHL36"/>
    <mergeCell ref="HHM36:HIN36"/>
    <mergeCell ref="HIO36:HJP36"/>
    <mergeCell ref="HJQ36:HKR36"/>
    <mergeCell ref="HKS36:HLT36"/>
    <mergeCell ref="HLU36:HMV36"/>
    <mergeCell ref="GZY36:HAZ36"/>
    <mergeCell ref="HBA36:HCB36"/>
    <mergeCell ref="HCC36:HDD36"/>
    <mergeCell ref="HDE36:HEF36"/>
    <mergeCell ref="HEG36:HFH36"/>
    <mergeCell ref="HFI36:HGJ36"/>
    <mergeCell ref="GTM36:GUN36"/>
    <mergeCell ref="GUO36:GVP36"/>
    <mergeCell ref="GVQ36:GWR36"/>
    <mergeCell ref="GWS36:GXT36"/>
    <mergeCell ref="GXU36:GYV36"/>
    <mergeCell ref="GYW36:GZX36"/>
    <mergeCell ref="GNA36:GOB36"/>
    <mergeCell ref="GOC36:GPD36"/>
    <mergeCell ref="GPE36:GQF36"/>
    <mergeCell ref="GQG36:GRH36"/>
    <mergeCell ref="GRI36:GSJ36"/>
    <mergeCell ref="GSK36:GTL36"/>
    <mergeCell ref="GGO36:GHP36"/>
    <mergeCell ref="GHQ36:GIR36"/>
    <mergeCell ref="GIS36:GJT36"/>
    <mergeCell ref="GJU36:GKV36"/>
    <mergeCell ref="GKW36:GLX36"/>
    <mergeCell ref="GLY36:GMZ36"/>
    <mergeCell ref="GAC36:GBD36"/>
    <mergeCell ref="GBE36:GCF36"/>
    <mergeCell ref="GCG36:GDH36"/>
    <mergeCell ref="GDI36:GEJ36"/>
    <mergeCell ref="GEK36:GFL36"/>
    <mergeCell ref="GFM36:GGN36"/>
    <mergeCell ref="FTQ36:FUR36"/>
    <mergeCell ref="FUS36:FVT36"/>
    <mergeCell ref="FVU36:FWV36"/>
    <mergeCell ref="FWW36:FXX36"/>
    <mergeCell ref="FXY36:FYZ36"/>
    <mergeCell ref="FZA36:GAB36"/>
    <mergeCell ref="FNE36:FOF36"/>
    <mergeCell ref="FOG36:FPH36"/>
    <mergeCell ref="FPI36:FQJ36"/>
    <mergeCell ref="FQK36:FRL36"/>
    <mergeCell ref="FRM36:FSN36"/>
    <mergeCell ref="FSO36:FTP36"/>
    <mergeCell ref="FGS36:FHT36"/>
    <mergeCell ref="FHU36:FIV36"/>
    <mergeCell ref="FIW36:FJX36"/>
    <mergeCell ref="FJY36:FKZ36"/>
    <mergeCell ref="FLA36:FMB36"/>
    <mergeCell ref="FMC36:FND36"/>
    <mergeCell ref="FAG36:FBH36"/>
    <mergeCell ref="FBI36:FCJ36"/>
    <mergeCell ref="FCK36:FDL36"/>
    <mergeCell ref="FDM36:FEN36"/>
    <mergeCell ref="FEO36:FFP36"/>
    <mergeCell ref="FFQ36:FGR36"/>
    <mergeCell ref="ETU36:EUV36"/>
    <mergeCell ref="EUW36:EVX36"/>
    <mergeCell ref="EVY36:EWZ36"/>
    <mergeCell ref="EXA36:EYB36"/>
    <mergeCell ref="EYC36:EZD36"/>
    <mergeCell ref="EZE36:FAF36"/>
    <mergeCell ref="ENI36:EOJ36"/>
    <mergeCell ref="EOK36:EPL36"/>
    <mergeCell ref="EPM36:EQN36"/>
    <mergeCell ref="EQO36:ERP36"/>
    <mergeCell ref="ERQ36:ESR36"/>
    <mergeCell ref="ESS36:ETT36"/>
    <mergeCell ref="EGW36:EHX36"/>
    <mergeCell ref="EHY36:EIZ36"/>
    <mergeCell ref="EJA36:EKB36"/>
    <mergeCell ref="EKC36:ELD36"/>
    <mergeCell ref="ELE36:EMF36"/>
    <mergeCell ref="EMG36:ENH36"/>
    <mergeCell ref="EAK36:EBL36"/>
    <mergeCell ref="EBM36:ECN36"/>
    <mergeCell ref="ECO36:EDP36"/>
    <mergeCell ref="EDQ36:EER36"/>
    <mergeCell ref="EES36:EFT36"/>
    <mergeCell ref="EFU36:EGV36"/>
    <mergeCell ref="DTY36:DUZ36"/>
    <mergeCell ref="DVA36:DWB36"/>
    <mergeCell ref="DWC36:DXD36"/>
    <mergeCell ref="DXE36:DYF36"/>
    <mergeCell ref="DYG36:DZH36"/>
    <mergeCell ref="DZI36:EAJ36"/>
    <mergeCell ref="DNM36:DON36"/>
    <mergeCell ref="DOO36:DPP36"/>
    <mergeCell ref="DPQ36:DQR36"/>
    <mergeCell ref="DQS36:DRT36"/>
    <mergeCell ref="DRU36:DSV36"/>
    <mergeCell ref="DSW36:DTX36"/>
    <mergeCell ref="DHA36:DIB36"/>
    <mergeCell ref="DIC36:DJD36"/>
    <mergeCell ref="DJE36:DKF36"/>
    <mergeCell ref="DKG36:DLH36"/>
    <mergeCell ref="DLI36:DMJ36"/>
    <mergeCell ref="DMK36:DNL36"/>
    <mergeCell ref="DAO36:DBP36"/>
    <mergeCell ref="DBQ36:DCR36"/>
    <mergeCell ref="DCS36:DDT36"/>
    <mergeCell ref="DDU36:DEV36"/>
    <mergeCell ref="DEW36:DFX36"/>
    <mergeCell ref="DFY36:DGZ36"/>
    <mergeCell ref="CUC36:CVD36"/>
    <mergeCell ref="CVE36:CWF36"/>
    <mergeCell ref="CWG36:CXH36"/>
    <mergeCell ref="CXI36:CYJ36"/>
    <mergeCell ref="CYK36:CZL36"/>
    <mergeCell ref="CZM36:DAN36"/>
    <mergeCell ref="CNQ36:COR36"/>
    <mergeCell ref="COS36:CPT36"/>
    <mergeCell ref="CPU36:CQV36"/>
    <mergeCell ref="CQW36:CRX36"/>
    <mergeCell ref="CRY36:CSZ36"/>
    <mergeCell ref="CTA36:CUB36"/>
    <mergeCell ref="CHE36:CIF36"/>
    <mergeCell ref="CIG36:CJH36"/>
    <mergeCell ref="CJI36:CKJ36"/>
    <mergeCell ref="CKK36:CLL36"/>
    <mergeCell ref="CLM36:CMN36"/>
    <mergeCell ref="CMO36:CNP36"/>
    <mergeCell ref="CAS36:CBT36"/>
    <mergeCell ref="CBU36:CCV36"/>
    <mergeCell ref="CCW36:CDX36"/>
    <mergeCell ref="CDY36:CEZ36"/>
    <mergeCell ref="CFA36:CGB36"/>
    <mergeCell ref="CGC36:CHD36"/>
    <mergeCell ref="BUG36:BVH36"/>
    <mergeCell ref="BVI36:BWJ36"/>
    <mergeCell ref="BWK36:BXL36"/>
    <mergeCell ref="BXM36:BYN36"/>
    <mergeCell ref="BYO36:BZP36"/>
    <mergeCell ref="BZQ36:CAR36"/>
    <mergeCell ref="BNU36:BOV36"/>
    <mergeCell ref="BOW36:BPX36"/>
    <mergeCell ref="BPY36:BQZ36"/>
    <mergeCell ref="BRA36:BSB36"/>
    <mergeCell ref="BSC36:BTD36"/>
    <mergeCell ref="BTE36:BUF36"/>
    <mergeCell ref="BHI36:BIJ36"/>
    <mergeCell ref="BIK36:BJL36"/>
    <mergeCell ref="BJM36:BKN36"/>
    <mergeCell ref="BKO36:BLP36"/>
    <mergeCell ref="BLQ36:BMR36"/>
    <mergeCell ref="BMS36:BNT36"/>
    <mergeCell ref="BAW36:BBX36"/>
    <mergeCell ref="BBY36:BCZ36"/>
    <mergeCell ref="BDA36:BEB36"/>
    <mergeCell ref="BEC36:BFD36"/>
    <mergeCell ref="BFE36:BGF36"/>
    <mergeCell ref="BGG36:BHH36"/>
    <mergeCell ref="AUK36:AVL36"/>
    <mergeCell ref="AVM36:AWN36"/>
    <mergeCell ref="AWO36:AXP36"/>
    <mergeCell ref="AXQ36:AYR36"/>
    <mergeCell ref="AYS36:AZT36"/>
    <mergeCell ref="AZU36:BAV36"/>
    <mergeCell ref="ANY36:AOZ36"/>
    <mergeCell ref="APA36:AQB36"/>
    <mergeCell ref="AQC36:ARD36"/>
    <mergeCell ref="ARE36:ASF36"/>
    <mergeCell ref="ASG36:ATH36"/>
    <mergeCell ref="ATI36:AUJ36"/>
    <mergeCell ref="AHM36:AIN36"/>
    <mergeCell ref="AIO36:AJP36"/>
    <mergeCell ref="AJQ36:AKR36"/>
    <mergeCell ref="AKS36:ALT36"/>
    <mergeCell ref="ALU36:AMV36"/>
    <mergeCell ref="AMW36:ANX36"/>
    <mergeCell ref="ABA36:ACB36"/>
    <mergeCell ref="ACC36:ADD36"/>
    <mergeCell ref="ADE36:AEF36"/>
    <mergeCell ref="AEG36:AFH36"/>
    <mergeCell ref="AFI36:AGJ36"/>
    <mergeCell ref="AGK36:AHL36"/>
    <mergeCell ref="UO36:VP36"/>
    <mergeCell ref="VQ36:WR36"/>
    <mergeCell ref="WS36:XT36"/>
    <mergeCell ref="XU36:YV36"/>
    <mergeCell ref="YW36:ZX36"/>
    <mergeCell ref="ZY36:AAZ36"/>
    <mergeCell ref="OC36:PD36"/>
    <mergeCell ref="PE36:QF36"/>
    <mergeCell ref="QG36:RH36"/>
    <mergeCell ref="RI36:SJ36"/>
    <mergeCell ref="SK36:TL36"/>
    <mergeCell ref="TM36:UN36"/>
    <mergeCell ref="HQ36:IR36"/>
    <mergeCell ref="IS36:JT36"/>
    <mergeCell ref="JU36:KV36"/>
    <mergeCell ref="KW36:LX36"/>
    <mergeCell ref="LY36:MZ36"/>
    <mergeCell ref="NA36:OB36"/>
    <mergeCell ref="BE36:CF36"/>
    <mergeCell ref="CG36:DH36"/>
    <mergeCell ref="DI36:EJ36"/>
    <mergeCell ref="EK36:FL36"/>
    <mergeCell ref="FM36:GN36"/>
    <mergeCell ref="GO36:HP36"/>
    <mergeCell ref="T26:T30"/>
    <mergeCell ref="U26:U28"/>
    <mergeCell ref="V26:V30"/>
    <mergeCell ref="U29:U30"/>
    <mergeCell ref="A35:AB35"/>
    <mergeCell ref="A36:AB36"/>
    <mergeCell ref="AA16:AA17"/>
    <mergeCell ref="AB16:AB17"/>
    <mergeCell ref="T18:T24"/>
    <mergeCell ref="U18:U20"/>
    <mergeCell ref="V18:V24"/>
    <mergeCell ref="U21:U24"/>
    <mergeCell ref="W15:Y15"/>
    <mergeCell ref="Z15:AB15"/>
    <mergeCell ref="G16:I16"/>
    <mergeCell ref="J16:L16"/>
    <mergeCell ref="M16:O16"/>
    <mergeCell ref="P16:R16"/>
    <mergeCell ref="W16:W17"/>
    <mergeCell ref="X16:X17"/>
    <mergeCell ref="Y16:Y17"/>
    <mergeCell ref="Z16:Z17"/>
    <mergeCell ref="F15:F17"/>
    <mergeCell ref="G15:R15"/>
    <mergeCell ref="S15:S17"/>
    <mergeCell ref="T15:T17"/>
    <mergeCell ref="U15:U17"/>
    <mergeCell ref="V15:V17"/>
    <mergeCell ref="A1:AB1"/>
    <mergeCell ref="A2:AB2"/>
    <mergeCell ref="A4:AB4"/>
    <mergeCell ref="A5:AB5"/>
    <mergeCell ref="B6:J6"/>
    <mergeCell ref="A15:A17"/>
    <mergeCell ref="B15:B17"/>
    <mergeCell ref="C15:C17"/>
    <mergeCell ref="D15:D17"/>
    <mergeCell ref="E15:E17"/>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997"/>
  <sheetViews>
    <sheetView topLeftCell="A36" zoomScale="70" zoomScaleNormal="70" workbookViewId="0">
      <selection activeCell="F43" sqref="F43"/>
    </sheetView>
  </sheetViews>
  <sheetFormatPr baseColWidth="10" defaultColWidth="14.453125" defaultRowHeight="15" customHeight="1"/>
  <cols>
    <col min="1" max="1" width="34.26953125" style="32" customWidth="1"/>
    <col min="2" max="2" width="42.54296875" style="32" customWidth="1"/>
    <col min="3" max="3" width="13.7265625" style="32" customWidth="1"/>
    <col min="4" max="4" width="31.453125" style="32" customWidth="1"/>
    <col min="5" max="6" width="11.453125" style="32" customWidth="1"/>
    <col min="7" max="15" width="7" style="32" hidden="1" customWidth="1"/>
    <col min="16" max="18" width="8.453125" style="32" hidden="1" customWidth="1"/>
    <col min="19" max="19" width="27.453125" style="32" customWidth="1"/>
    <col min="20" max="20" width="26" style="32" customWidth="1"/>
    <col min="21" max="21" width="32" style="32" customWidth="1"/>
    <col min="22" max="22" width="45" style="32" customWidth="1"/>
    <col min="23" max="23" width="33.54296875" style="32" hidden="1" customWidth="1"/>
    <col min="24" max="24" width="44" style="32" hidden="1" customWidth="1"/>
    <col min="25" max="25" width="34.54296875" style="32" hidden="1" customWidth="1"/>
    <col min="26" max="26" width="29.08984375" style="32" hidden="1" customWidth="1"/>
    <col min="27" max="27" width="34" style="32" hidden="1" customWidth="1"/>
    <col min="28" max="28" width="16.26953125" style="32" hidden="1" customWidth="1"/>
    <col min="29" max="29" width="15.54296875" style="32" hidden="1" customWidth="1"/>
    <col min="30" max="30" width="43.7265625" style="32" hidden="1" customWidth="1"/>
    <col min="31" max="31" width="19.81640625" style="32" hidden="1" customWidth="1"/>
    <col min="32" max="32" width="21.81640625" style="32" customWidth="1"/>
    <col min="33" max="33" width="18.453125" style="32" customWidth="1"/>
    <col min="34" max="34" width="27.453125" style="32" customWidth="1"/>
    <col min="35" max="36" width="11.453125" style="32" customWidth="1"/>
    <col min="37" max="16384" width="14.453125" style="32"/>
  </cols>
  <sheetData>
    <row r="1" spans="1:36" ht="23.5">
      <c r="A1" s="589" t="s">
        <v>0</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row>
    <row r="2" spans="1:36" ht="21">
      <c r="A2" s="483" t="s">
        <v>1</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row>
    <row r="3" spans="1:36" ht="14.5">
      <c r="A3" s="590"/>
      <c r="B3" s="590"/>
      <c r="C3" s="590"/>
      <c r="D3" s="590"/>
      <c r="E3" s="591"/>
      <c r="F3" s="591"/>
      <c r="G3" s="590"/>
      <c r="H3" s="590"/>
      <c r="I3" s="590"/>
      <c r="J3" s="590"/>
      <c r="K3" s="590"/>
      <c r="L3" s="590"/>
      <c r="M3" s="590"/>
      <c r="N3" s="590"/>
      <c r="O3" s="590"/>
      <c r="P3" s="590"/>
      <c r="Q3" s="590"/>
      <c r="R3" s="590"/>
      <c r="S3" s="590"/>
      <c r="T3" s="590"/>
      <c r="U3" s="590"/>
      <c r="V3" s="592"/>
      <c r="W3" s="590"/>
    </row>
    <row r="4" spans="1:36" ht="23.5">
      <c r="A4" s="589" t="s">
        <v>84</v>
      </c>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row>
    <row r="5" spans="1:36" ht="23.5">
      <c r="A5" s="589" t="s">
        <v>64</v>
      </c>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row>
    <row r="6" spans="1:36" ht="18">
      <c r="A6" s="42" t="s">
        <v>65</v>
      </c>
      <c r="B6" s="593" t="s">
        <v>758</v>
      </c>
      <c r="D6" s="43"/>
      <c r="E6" s="83"/>
      <c r="F6" s="83"/>
      <c r="G6" s="594"/>
      <c r="H6" s="594"/>
      <c r="I6" s="594"/>
      <c r="J6" s="594"/>
      <c r="K6" s="594"/>
      <c r="L6" s="594"/>
      <c r="M6" s="594"/>
      <c r="N6" s="594"/>
      <c r="O6" s="594"/>
      <c r="P6" s="594"/>
      <c r="Q6" s="594"/>
      <c r="R6" s="594"/>
      <c r="S6" s="594"/>
      <c r="T6" s="594"/>
      <c r="U6" s="594"/>
      <c r="V6" s="594"/>
      <c r="W6" s="594"/>
    </row>
    <row r="7" spans="1:36" ht="18">
      <c r="A7" s="42"/>
      <c r="B7" s="595"/>
      <c r="C7" s="595"/>
      <c r="D7" s="595"/>
      <c r="E7" s="596"/>
      <c r="F7" s="596"/>
      <c r="G7" s="594"/>
      <c r="H7" s="594"/>
      <c r="I7" s="594"/>
      <c r="J7" s="594"/>
      <c r="K7" s="594"/>
      <c r="L7" s="594"/>
      <c r="M7" s="594"/>
      <c r="N7" s="594"/>
      <c r="O7" s="594"/>
      <c r="P7" s="594"/>
      <c r="Q7" s="594"/>
      <c r="R7" s="594"/>
      <c r="S7" s="594"/>
      <c r="T7" s="594"/>
      <c r="U7" s="594"/>
      <c r="V7" s="594"/>
      <c r="W7" s="594"/>
      <c r="X7" s="594"/>
      <c r="Y7" s="594"/>
      <c r="Z7" s="594"/>
      <c r="AA7" s="594"/>
      <c r="AB7" s="596"/>
      <c r="AC7" s="596"/>
      <c r="AD7" s="594"/>
      <c r="AE7" s="594"/>
      <c r="AF7" s="594"/>
      <c r="AG7" s="594"/>
      <c r="AH7" s="594"/>
      <c r="AI7" s="594"/>
      <c r="AJ7" s="594"/>
    </row>
    <row r="8" spans="1:36" ht="18">
      <c r="A8" s="42" t="s">
        <v>66</v>
      </c>
      <c r="B8" s="597" t="s">
        <v>2</v>
      </c>
      <c r="C8" s="107"/>
      <c r="D8" s="107"/>
      <c r="E8" s="107"/>
      <c r="F8" s="107"/>
      <c r="G8" s="594"/>
      <c r="H8" s="594"/>
      <c r="I8" s="594"/>
      <c r="J8" s="594"/>
      <c r="K8" s="594"/>
      <c r="L8" s="594"/>
      <c r="M8" s="594"/>
      <c r="N8" s="594"/>
      <c r="O8" s="594"/>
      <c r="P8" s="594"/>
      <c r="Q8" s="594"/>
      <c r="R8" s="594"/>
      <c r="S8" s="594"/>
      <c r="T8" s="594"/>
      <c r="U8" s="594"/>
      <c r="V8" s="594"/>
      <c r="W8" s="594"/>
      <c r="X8" s="594"/>
      <c r="Y8" s="594"/>
      <c r="Z8" s="594"/>
      <c r="AA8" s="594"/>
      <c r="AB8" s="596"/>
      <c r="AC8" s="596"/>
      <c r="AD8" s="594"/>
      <c r="AE8" s="594"/>
      <c r="AF8" s="594"/>
      <c r="AG8" s="594"/>
      <c r="AH8" s="594"/>
      <c r="AI8" s="594"/>
      <c r="AJ8" s="594"/>
    </row>
    <row r="9" spans="1:36" ht="18">
      <c r="A9" s="42" t="s">
        <v>67</v>
      </c>
      <c r="B9" s="597" t="s">
        <v>3</v>
      </c>
      <c r="C9" s="107"/>
      <c r="D9" s="107"/>
      <c r="E9" s="107"/>
      <c r="F9" s="107"/>
      <c r="G9" s="594"/>
      <c r="H9" s="594"/>
      <c r="I9" s="594"/>
      <c r="J9" s="594"/>
      <c r="K9" s="594"/>
      <c r="L9" s="594"/>
      <c r="M9" s="594"/>
      <c r="N9" s="594"/>
      <c r="O9" s="594"/>
      <c r="P9" s="594"/>
      <c r="Q9" s="594"/>
      <c r="R9" s="594"/>
      <c r="S9" s="594"/>
      <c r="T9" s="594"/>
      <c r="U9" s="594"/>
      <c r="V9" s="594"/>
      <c r="W9" s="594"/>
      <c r="X9" s="594"/>
      <c r="Y9" s="594"/>
      <c r="Z9" s="594"/>
      <c r="AA9" s="594"/>
      <c r="AB9" s="596"/>
      <c r="AC9" s="596"/>
      <c r="AD9" s="594"/>
      <c r="AE9" s="594"/>
      <c r="AF9" s="594"/>
      <c r="AG9" s="594"/>
      <c r="AH9" s="594"/>
      <c r="AI9" s="594"/>
      <c r="AJ9" s="594"/>
    </row>
    <row r="10" spans="1:36" ht="18">
      <c r="A10" s="42" t="s">
        <v>68</v>
      </c>
      <c r="B10" s="597" t="s">
        <v>4</v>
      </c>
      <c r="C10" s="107"/>
      <c r="D10" s="107"/>
      <c r="E10" s="107"/>
      <c r="F10" s="107"/>
      <c r="G10" s="594"/>
      <c r="H10" s="594"/>
      <c r="I10" s="594"/>
      <c r="J10" s="594"/>
      <c r="K10" s="594"/>
      <c r="L10" s="594"/>
      <c r="M10" s="594"/>
      <c r="N10" s="594"/>
      <c r="O10" s="594"/>
      <c r="P10" s="594"/>
      <c r="Q10" s="594"/>
      <c r="R10" s="594"/>
      <c r="S10" s="594"/>
      <c r="T10" s="594"/>
      <c r="U10" s="594"/>
      <c r="V10" s="594"/>
      <c r="W10" s="594"/>
      <c r="X10" s="594"/>
      <c r="Y10" s="594"/>
      <c r="Z10" s="594"/>
      <c r="AA10" s="594"/>
      <c r="AB10" s="596"/>
      <c r="AC10" s="596"/>
      <c r="AD10" s="594"/>
      <c r="AE10" s="594"/>
      <c r="AF10" s="594"/>
      <c r="AG10" s="594"/>
      <c r="AH10" s="594"/>
      <c r="AI10" s="594"/>
      <c r="AJ10" s="594"/>
    </row>
    <row r="11" spans="1:36" ht="18">
      <c r="A11" s="42"/>
      <c r="B11" s="45"/>
      <c r="C11" s="45"/>
      <c r="D11" s="45"/>
      <c r="E11" s="598"/>
      <c r="F11" s="598"/>
      <c r="G11" s="594"/>
      <c r="H11" s="594"/>
      <c r="I11" s="594"/>
      <c r="J11" s="594"/>
      <c r="K11" s="594"/>
      <c r="L11" s="594"/>
      <c r="M11" s="594"/>
      <c r="N11" s="594"/>
      <c r="O11" s="594"/>
      <c r="P11" s="594"/>
      <c r="Q11" s="594"/>
      <c r="R11" s="594"/>
      <c r="S11" s="594"/>
      <c r="T11" s="594"/>
      <c r="U11" s="594"/>
      <c r="V11" s="594"/>
      <c r="W11" s="594"/>
      <c r="X11" s="594"/>
      <c r="Y11" s="594"/>
      <c r="Z11" s="594"/>
      <c r="AA11" s="594"/>
      <c r="AB11" s="596"/>
      <c r="AC11" s="596"/>
      <c r="AD11" s="594"/>
      <c r="AE11" s="594"/>
      <c r="AF11" s="594"/>
      <c r="AG11" s="594"/>
      <c r="AH11" s="594"/>
      <c r="AI11" s="594"/>
      <c r="AJ11" s="594"/>
    </row>
    <row r="12" spans="1:36" ht="18.75" customHeight="1">
      <c r="A12" s="599" t="s">
        <v>759</v>
      </c>
      <c r="B12" s="597" t="s">
        <v>760</v>
      </c>
      <c r="C12" s="107"/>
      <c r="D12" s="107"/>
      <c r="E12" s="107"/>
      <c r="F12" s="107"/>
      <c r="G12" s="597"/>
      <c r="H12" s="107"/>
      <c r="I12" s="107"/>
      <c r="J12" s="107"/>
      <c r="K12" s="107"/>
      <c r="L12" s="597"/>
      <c r="M12" s="107"/>
      <c r="N12" s="107"/>
      <c r="O12" s="107"/>
      <c r="P12" s="107"/>
      <c r="Q12" s="597"/>
      <c r="R12" s="107"/>
      <c r="S12" s="107"/>
      <c r="T12" s="596"/>
      <c r="U12" s="1"/>
      <c r="V12" s="1"/>
      <c r="W12" s="1"/>
      <c r="X12" s="596"/>
      <c r="Y12" s="596"/>
      <c r="Z12" s="596"/>
      <c r="AA12" s="595"/>
      <c r="AB12" s="595"/>
      <c r="AC12" s="595"/>
      <c r="AD12" s="596"/>
      <c r="AE12" s="596"/>
      <c r="AF12" s="595"/>
      <c r="AG12" s="1"/>
      <c r="AH12" s="1"/>
      <c r="AI12" s="1"/>
      <c r="AJ12" s="1"/>
    </row>
    <row r="13" spans="1:36" ht="18" customHeight="1">
      <c r="A13" s="599" t="s">
        <v>761</v>
      </c>
      <c r="B13" s="597" t="s">
        <v>762</v>
      </c>
      <c r="C13" s="107"/>
      <c r="D13" s="107"/>
      <c r="E13" s="107"/>
      <c r="F13" s="107"/>
      <c r="G13" s="597"/>
      <c r="H13" s="107"/>
      <c r="I13" s="107"/>
      <c r="J13" s="107"/>
      <c r="K13" s="107"/>
      <c r="L13" s="597"/>
      <c r="M13" s="107"/>
      <c r="N13" s="107"/>
      <c r="O13" s="107"/>
      <c r="P13" s="107"/>
      <c r="Q13" s="597"/>
      <c r="R13" s="107"/>
      <c r="S13" s="107"/>
      <c r="T13" s="41"/>
      <c r="U13" s="4"/>
      <c r="V13" s="4"/>
      <c r="W13" s="4"/>
      <c r="X13" s="41"/>
      <c r="Y13" s="41"/>
      <c r="Z13" s="600"/>
      <c r="AA13" s="4"/>
      <c r="AB13" s="4"/>
      <c r="AC13" s="4"/>
      <c r="AD13" s="41"/>
      <c r="AE13" s="41"/>
      <c r="AF13" s="4"/>
      <c r="AG13" s="4"/>
      <c r="AH13" s="4"/>
      <c r="AI13" s="4"/>
      <c r="AJ13" s="4"/>
    </row>
    <row r="14" spans="1:36" ht="14.5">
      <c r="D14" s="43"/>
      <c r="E14" s="83"/>
      <c r="F14" s="83"/>
      <c r="Z14" s="601"/>
      <c r="AA14" s="602"/>
      <c r="AB14" s="83"/>
      <c r="AC14" s="83"/>
    </row>
    <row r="15" spans="1:36" ht="23.5" customHeight="1">
      <c r="A15" s="603" t="s">
        <v>5</v>
      </c>
      <c r="B15" s="603" t="s">
        <v>6</v>
      </c>
      <c r="C15" s="603" t="s">
        <v>7</v>
      </c>
      <c r="D15" s="603" t="s">
        <v>85</v>
      </c>
      <c r="E15" s="604" t="s">
        <v>763</v>
      </c>
      <c r="F15" s="603" t="s">
        <v>83</v>
      </c>
      <c r="G15" s="138" t="s">
        <v>764</v>
      </c>
      <c r="H15" s="605"/>
      <c r="I15" s="605"/>
      <c r="J15" s="605"/>
      <c r="K15" s="605"/>
      <c r="L15" s="605"/>
      <c r="M15" s="605"/>
      <c r="N15" s="605"/>
      <c r="O15" s="605"/>
      <c r="P15" s="605"/>
      <c r="Q15" s="605"/>
      <c r="R15" s="606"/>
      <c r="S15" s="607" t="s">
        <v>8</v>
      </c>
      <c r="T15" s="603" t="s">
        <v>78</v>
      </c>
      <c r="U15" s="603" t="s">
        <v>72</v>
      </c>
      <c r="V15" s="603" t="s">
        <v>9</v>
      </c>
      <c r="W15" s="608" t="s">
        <v>73</v>
      </c>
      <c r="X15" s="609" t="s">
        <v>765</v>
      </c>
      <c r="Y15" s="135"/>
      <c r="Z15" s="136"/>
      <c r="AA15" s="610"/>
      <c r="AB15" s="138" t="s">
        <v>766</v>
      </c>
      <c r="AC15" s="135"/>
      <c r="AD15" s="136"/>
      <c r="AE15" s="609" t="s">
        <v>88</v>
      </c>
      <c r="AF15" s="135"/>
      <c r="AG15" s="136"/>
      <c r="AH15" s="611"/>
      <c r="AI15" s="611"/>
      <c r="AJ15" s="611"/>
    </row>
    <row r="16" spans="1:36" ht="15.5" customHeight="1">
      <c r="A16" s="140"/>
      <c r="B16" s="140"/>
      <c r="C16" s="140"/>
      <c r="D16" s="140"/>
      <c r="E16" s="140"/>
      <c r="F16" s="140"/>
      <c r="G16" s="138" t="s">
        <v>74</v>
      </c>
      <c r="H16" s="135"/>
      <c r="I16" s="136"/>
      <c r="J16" s="609" t="s">
        <v>767</v>
      </c>
      <c r="K16" s="135"/>
      <c r="L16" s="136"/>
      <c r="M16" s="609" t="s">
        <v>768</v>
      </c>
      <c r="N16" s="135"/>
      <c r="O16" s="136"/>
      <c r="P16" s="609" t="s">
        <v>769</v>
      </c>
      <c r="Q16" s="135"/>
      <c r="R16" s="136"/>
      <c r="S16" s="151"/>
      <c r="T16" s="140"/>
      <c r="U16" s="140"/>
      <c r="V16" s="140"/>
      <c r="W16" s="140"/>
      <c r="X16" s="603" t="s">
        <v>770</v>
      </c>
      <c r="Y16" s="603" t="s">
        <v>771</v>
      </c>
      <c r="Z16" s="603" t="s">
        <v>772</v>
      </c>
      <c r="AA16" s="610" t="s">
        <v>773</v>
      </c>
      <c r="AB16" s="138" t="s">
        <v>90</v>
      </c>
      <c r="AC16" s="136"/>
      <c r="AD16" s="610" t="s">
        <v>91</v>
      </c>
      <c r="AE16" s="603" t="s">
        <v>771</v>
      </c>
      <c r="AF16" s="143" t="s">
        <v>80</v>
      </c>
      <c r="AG16" s="143" t="s">
        <v>81</v>
      </c>
      <c r="AH16" s="611"/>
      <c r="AI16" s="611"/>
      <c r="AJ16" s="611"/>
    </row>
    <row r="17" spans="1:36">
      <c r="A17" s="162"/>
      <c r="B17" s="162"/>
      <c r="C17" s="162"/>
      <c r="D17" s="162"/>
      <c r="E17" s="162"/>
      <c r="F17" s="162"/>
      <c r="G17" s="610" t="s">
        <v>10</v>
      </c>
      <c r="H17" s="610" t="s">
        <v>11</v>
      </c>
      <c r="I17" s="610" t="s">
        <v>12</v>
      </c>
      <c r="J17" s="612" t="s">
        <v>13</v>
      </c>
      <c r="K17" s="612" t="s">
        <v>12</v>
      </c>
      <c r="L17" s="612" t="s">
        <v>14</v>
      </c>
      <c r="M17" s="612" t="s">
        <v>14</v>
      </c>
      <c r="N17" s="612" t="s">
        <v>13</v>
      </c>
      <c r="O17" s="612" t="s">
        <v>15</v>
      </c>
      <c r="P17" s="612" t="s">
        <v>16</v>
      </c>
      <c r="Q17" s="612" t="s">
        <v>17</v>
      </c>
      <c r="R17" s="612" t="s">
        <v>18</v>
      </c>
      <c r="S17" s="202"/>
      <c r="T17" s="162"/>
      <c r="U17" s="140"/>
      <c r="V17" s="140"/>
      <c r="W17" s="162"/>
      <c r="X17" s="162"/>
      <c r="Y17" s="162"/>
      <c r="Z17" s="162"/>
      <c r="AA17" s="610"/>
      <c r="AB17" s="610" t="s">
        <v>774</v>
      </c>
      <c r="AC17" s="610" t="s">
        <v>95</v>
      </c>
      <c r="AD17" s="610"/>
      <c r="AE17" s="162"/>
      <c r="AF17" s="162"/>
      <c r="AG17" s="162"/>
      <c r="AH17" s="611"/>
      <c r="AI17" s="611"/>
      <c r="AJ17" s="611"/>
    </row>
    <row r="18" spans="1:36" ht="61.5" customHeight="1">
      <c r="A18" s="183" t="s">
        <v>775</v>
      </c>
      <c r="B18" s="183" t="s">
        <v>776</v>
      </c>
      <c r="C18" s="86" t="s">
        <v>560</v>
      </c>
      <c r="D18" s="233" t="s">
        <v>777</v>
      </c>
      <c r="E18" s="613">
        <v>619</v>
      </c>
      <c r="F18" s="614">
        <f t="shared" ref="F18:F30" si="0">SUM(G18:R18)</f>
        <v>700</v>
      </c>
      <c r="G18" s="615">
        <v>45</v>
      </c>
      <c r="H18" s="615">
        <v>54</v>
      </c>
      <c r="I18" s="615">
        <v>60</v>
      </c>
      <c r="J18" s="615">
        <v>65</v>
      </c>
      <c r="K18" s="615">
        <v>60</v>
      </c>
      <c r="L18" s="615">
        <v>54</v>
      </c>
      <c r="M18" s="615">
        <v>60</v>
      </c>
      <c r="N18" s="615">
        <v>59</v>
      </c>
      <c r="O18" s="615">
        <v>58</v>
      </c>
      <c r="P18" s="616">
        <v>61</v>
      </c>
      <c r="Q18" s="616">
        <v>64</v>
      </c>
      <c r="R18" s="616">
        <v>60</v>
      </c>
      <c r="S18" s="87" t="s">
        <v>778</v>
      </c>
      <c r="T18" s="617" t="s">
        <v>779</v>
      </c>
      <c r="U18" s="618" t="s">
        <v>780</v>
      </c>
      <c r="V18" s="126" t="s">
        <v>781</v>
      </c>
      <c r="W18" s="619" t="s">
        <v>890</v>
      </c>
      <c r="X18" s="620" t="s">
        <v>782</v>
      </c>
      <c r="Y18" s="620" t="s">
        <v>783</v>
      </c>
      <c r="Z18" s="621" t="e">
        <f>(25*50000*13+5*150000*13+10*35000*13+280*'[1]Estimado de recursos '!H26*12+22000000+350000+743624.07)*1.094</f>
        <v>#REF!</v>
      </c>
      <c r="AA18" s="622" t="s">
        <v>891</v>
      </c>
      <c r="AB18" s="623" t="s">
        <v>784</v>
      </c>
      <c r="AC18" s="624" t="s">
        <v>107</v>
      </c>
      <c r="AD18" s="625" t="s">
        <v>892</v>
      </c>
      <c r="AE18" s="183"/>
      <c r="AF18" s="183" t="s">
        <v>109</v>
      </c>
      <c r="AG18" s="626"/>
      <c r="AH18" s="43"/>
      <c r="AI18" s="43"/>
      <c r="AJ18" s="43"/>
    </row>
    <row r="19" spans="1:36" ht="61.5" customHeight="1">
      <c r="A19" s="140"/>
      <c r="B19" s="162"/>
      <c r="C19" s="86" t="s">
        <v>560</v>
      </c>
      <c r="D19" s="233" t="s">
        <v>785</v>
      </c>
      <c r="E19" s="613">
        <v>221</v>
      </c>
      <c r="F19" s="614">
        <f t="shared" si="0"/>
        <v>300</v>
      </c>
      <c r="G19" s="615">
        <v>18</v>
      </c>
      <c r="H19" s="615">
        <v>25</v>
      </c>
      <c r="I19" s="615">
        <v>27</v>
      </c>
      <c r="J19" s="615">
        <v>26</v>
      </c>
      <c r="K19" s="615">
        <v>29</v>
      </c>
      <c r="L19" s="615">
        <v>26</v>
      </c>
      <c r="M19" s="615">
        <v>19</v>
      </c>
      <c r="N19" s="615">
        <v>29</v>
      </c>
      <c r="O19" s="615">
        <v>19</v>
      </c>
      <c r="P19" s="615">
        <v>27</v>
      </c>
      <c r="Q19" s="615">
        <v>30</v>
      </c>
      <c r="R19" s="615">
        <v>25</v>
      </c>
      <c r="S19" s="87" t="s">
        <v>778</v>
      </c>
      <c r="T19" s="192"/>
      <c r="U19" s="111"/>
      <c r="V19" s="111"/>
      <c r="W19" s="151"/>
      <c r="X19" s="162"/>
      <c r="Y19" s="162"/>
      <c r="Z19" s="162"/>
      <c r="AA19" s="140"/>
      <c r="AB19" s="140"/>
      <c r="AC19" s="140"/>
      <c r="AD19" s="192"/>
      <c r="AE19" s="140"/>
      <c r="AF19" s="140"/>
      <c r="AG19" s="140"/>
      <c r="AH19" s="43"/>
      <c r="AI19" s="43"/>
      <c r="AJ19" s="43"/>
    </row>
    <row r="20" spans="1:36" ht="52.5" customHeight="1">
      <c r="A20" s="140"/>
      <c r="B20" s="627" t="s">
        <v>786</v>
      </c>
      <c r="C20" s="628" t="s">
        <v>560</v>
      </c>
      <c r="D20" s="87" t="s">
        <v>787</v>
      </c>
      <c r="E20" s="629">
        <v>71</v>
      </c>
      <c r="F20" s="614">
        <f t="shared" si="0"/>
        <v>68</v>
      </c>
      <c r="G20" s="615">
        <v>2</v>
      </c>
      <c r="H20" s="615">
        <v>6</v>
      </c>
      <c r="I20" s="615">
        <v>6</v>
      </c>
      <c r="J20" s="615">
        <v>6</v>
      </c>
      <c r="K20" s="615">
        <v>6</v>
      </c>
      <c r="L20" s="615">
        <v>6</v>
      </c>
      <c r="M20" s="615">
        <v>6</v>
      </c>
      <c r="N20" s="615">
        <v>6</v>
      </c>
      <c r="O20" s="615">
        <v>6</v>
      </c>
      <c r="P20" s="615">
        <v>6</v>
      </c>
      <c r="Q20" s="615">
        <v>6</v>
      </c>
      <c r="R20" s="615">
        <v>6</v>
      </c>
      <c r="S20" s="87" t="s">
        <v>788</v>
      </c>
      <c r="T20" s="192"/>
      <c r="U20" s="111"/>
      <c r="V20" s="111"/>
      <c r="W20" s="151"/>
      <c r="X20" s="183" t="s">
        <v>789</v>
      </c>
      <c r="Y20" s="183" t="s">
        <v>790</v>
      </c>
      <c r="Z20" s="626">
        <f>(2*70000*13+ 4000000)*1.094</f>
        <v>6367080.0000000009</v>
      </c>
      <c r="AA20" s="140"/>
      <c r="AB20" s="140"/>
      <c r="AC20" s="140"/>
      <c r="AD20" s="192"/>
      <c r="AE20" s="140"/>
      <c r="AF20" s="140"/>
      <c r="AG20" s="140"/>
      <c r="AH20" s="43"/>
      <c r="AI20" s="43"/>
      <c r="AJ20" s="43"/>
    </row>
    <row r="21" spans="1:36" ht="52.5" customHeight="1">
      <c r="A21" s="162"/>
      <c r="B21" s="162"/>
      <c r="C21" s="162"/>
      <c r="D21" s="87" t="s">
        <v>791</v>
      </c>
      <c r="E21" s="629">
        <v>21</v>
      </c>
      <c r="F21" s="614">
        <f t="shared" si="0"/>
        <v>12</v>
      </c>
      <c r="G21" s="615">
        <v>1</v>
      </c>
      <c r="H21" s="615">
        <v>1</v>
      </c>
      <c r="I21" s="615">
        <v>1</v>
      </c>
      <c r="J21" s="615">
        <v>1</v>
      </c>
      <c r="K21" s="615">
        <v>1</v>
      </c>
      <c r="L21" s="615">
        <v>1</v>
      </c>
      <c r="M21" s="615">
        <v>1</v>
      </c>
      <c r="N21" s="615">
        <v>1</v>
      </c>
      <c r="O21" s="615">
        <v>1</v>
      </c>
      <c r="P21" s="630">
        <v>1</v>
      </c>
      <c r="Q21" s="630">
        <v>1</v>
      </c>
      <c r="R21" s="630">
        <v>1</v>
      </c>
      <c r="S21" s="376" t="s">
        <v>792</v>
      </c>
      <c r="T21" s="192"/>
      <c r="U21" s="111"/>
      <c r="V21" s="111"/>
      <c r="W21" s="151"/>
      <c r="X21" s="162"/>
      <c r="Y21" s="162"/>
      <c r="Z21" s="162"/>
      <c r="AA21" s="140"/>
      <c r="AB21" s="140"/>
      <c r="AC21" s="140"/>
      <c r="AD21" s="192"/>
      <c r="AE21" s="162"/>
      <c r="AF21" s="162"/>
      <c r="AG21" s="162"/>
      <c r="AH21" s="43"/>
      <c r="AI21" s="43"/>
      <c r="AJ21" s="43"/>
    </row>
    <row r="22" spans="1:36" ht="43.5" customHeight="1">
      <c r="A22" s="183" t="s">
        <v>793</v>
      </c>
      <c r="B22" s="627" t="s">
        <v>794</v>
      </c>
      <c r="C22" s="628" t="s">
        <v>560</v>
      </c>
      <c r="D22" s="87" t="s">
        <v>795</v>
      </c>
      <c r="E22" s="629">
        <v>111</v>
      </c>
      <c r="F22" s="614">
        <f t="shared" si="0"/>
        <v>100</v>
      </c>
      <c r="G22" s="615">
        <v>7</v>
      </c>
      <c r="H22" s="615">
        <v>8</v>
      </c>
      <c r="I22" s="615">
        <v>8</v>
      </c>
      <c r="J22" s="615">
        <v>10</v>
      </c>
      <c r="K22" s="615">
        <v>8</v>
      </c>
      <c r="L22" s="615">
        <v>10</v>
      </c>
      <c r="M22" s="615">
        <v>10</v>
      </c>
      <c r="N22" s="615">
        <v>10</v>
      </c>
      <c r="O22" s="615">
        <v>9</v>
      </c>
      <c r="P22" s="615">
        <v>8</v>
      </c>
      <c r="Q22" s="615">
        <v>7</v>
      </c>
      <c r="R22" s="615">
        <v>5</v>
      </c>
      <c r="S22" s="87" t="s">
        <v>796</v>
      </c>
      <c r="T22" s="192"/>
      <c r="U22" s="111"/>
      <c r="V22" s="111"/>
      <c r="W22" s="151"/>
      <c r="X22" s="183" t="s">
        <v>797</v>
      </c>
      <c r="Y22" s="183" t="s">
        <v>798</v>
      </c>
      <c r="Z22" s="626">
        <f>(250000*13)*1.094</f>
        <v>3555500.0000000005</v>
      </c>
      <c r="AA22" s="140"/>
      <c r="AB22" s="140"/>
      <c r="AC22" s="140"/>
      <c r="AD22" s="192"/>
      <c r="AE22" s="183"/>
      <c r="AF22" s="183" t="s">
        <v>109</v>
      </c>
      <c r="AG22" s="626"/>
      <c r="AH22" s="43"/>
      <c r="AI22" s="43"/>
      <c r="AJ22" s="43"/>
    </row>
    <row r="23" spans="1:36" ht="38" customHeight="1">
      <c r="A23" s="162"/>
      <c r="B23" s="162"/>
      <c r="C23" s="162"/>
      <c r="D23" s="87" t="s">
        <v>799</v>
      </c>
      <c r="E23" s="629">
        <v>108</v>
      </c>
      <c r="F23" s="614">
        <f t="shared" si="0"/>
        <v>120</v>
      </c>
      <c r="G23" s="615">
        <v>8</v>
      </c>
      <c r="H23" s="615">
        <v>10</v>
      </c>
      <c r="I23" s="615">
        <v>10</v>
      </c>
      <c r="J23" s="615">
        <v>12</v>
      </c>
      <c r="K23" s="615">
        <v>11</v>
      </c>
      <c r="L23" s="615">
        <v>12</v>
      </c>
      <c r="M23" s="615">
        <v>12</v>
      </c>
      <c r="N23" s="615">
        <v>12</v>
      </c>
      <c r="O23" s="615">
        <v>10</v>
      </c>
      <c r="P23" s="630">
        <v>10</v>
      </c>
      <c r="Q23" s="630">
        <v>8</v>
      </c>
      <c r="R23" s="630">
        <v>5</v>
      </c>
      <c r="S23" s="376" t="s">
        <v>800</v>
      </c>
      <c r="T23" s="192"/>
      <c r="U23" s="111"/>
      <c r="V23" s="111"/>
      <c r="W23" s="151"/>
      <c r="X23" s="162"/>
      <c r="Y23" s="162"/>
      <c r="Z23" s="162"/>
      <c r="AA23" s="140"/>
      <c r="AB23" s="140"/>
      <c r="AC23" s="140"/>
      <c r="AD23" s="192"/>
      <c r="AE23" s="162"/>
      <c r="AF23" s="162"/>
      <c r="AG23" s="162"/>
      <c r="AH23" s="43"/>
      <c r="AI23" s="43"/>
      <c r="AJ23" s="43"/>
    </row>
    <row r="24" spans="1:36" ht="62" customHeight="1">
      <c r="A24" s="183" t="s">
        <v>801</v>
      </c>
      <c r="B24" s="627" t="s">
        <v>802</v>
      </c>
      <c r="C24" s="628" t="s">
        <v>560</v>
      </c>
      <c r="D24" s="233" t="s">
        <v>803</v>
      </c>
      <c r="E24" s="631">
        <v>46</v>
      </c>
      <c r="F24" s="614">
        <f t="shared" si="0"/>
        <v>14</v>
      </c>
      <c r="G24" s="615">
        <v>1</v>
      </c>
      <c r="H24" s="615">
        <v>1</v>
      </c>
      <c r="I24" s="615">
        <v>1</v>
      </c>
      <c r="J24" s="615">
        <v>1</v>
      </c>
      <c r="K24" s="615">
        <v>1</v>
      </c>
      <c r="L24" s="615">
        <v>2</v>
      </c>
      <c r="M24" s="615">
        <v>1</v>
      </c>
      <c r="N24" s="615">
        <v>1</v>
      </c>
      <c r="O24" s="615">
        <v>1</v>
      </c>
      <c r="P24" s="632">
        <v>1</v>
      </c>
      <c r="Q24" s="632">
        <v>2</v>
      </c>
      <c r="R24" s="632">
        <v>1</v>
      </c>
      <c r="S24" s="87" t="s">
        <v>804</v>
      </c>
      <c r="T24" s="192"/>
      <c r="U24" s="618" t="s">
        <v>780</v>
      </c>
      <c r="V24" s="111"/>
      <c r="W24" s="151"/>
      <c r="X24" s="183" t="s">
        <v>805</v>
      </c>
      <c r="Y24" s="183" t="s">
        <v>806</v>
      </c>
      <c r="Z24" s="626">
        <f>(70000*13+35000*13+15000000)*1.094</f>
        <v>17903310</v>
      </c>
      <c r="AA24" s="140"/>
      <c r="AB24" s="140"/>
      <c r="AC24" s="140"/>
      <c r="AD24" s="192"/>
      <c r="AE24" s="183"/>
      <c r="AF24" s="183" t="s">
        <v>109</v>
      </c>
      <c r="AG24" s="626"/>
      <c r="AH24" s="43"/>
      <c r="AI24" s="43"/>
      <c r="AJ24" s="43"/>
    </row>
    <row r="25" spans="1:36" ht="62" customHeight="1">
      <c r="A25" s="162"/>
      <c r="B25" s="162"/>
      <c r="C25" s="162"/>
      <c r="D25" s="233" t="s">
        <v>807</v>
      </c>
      <c r="E25" s="633"/>
      <c r="F25" s="614">
        <f t="shared" si="0"/>
        <v>22</v>
      </c>
      <c r="G25" s="615">
        <v>2</v>
      </c>
      <c r="H25" s="615">
        <v>1</v>
      </c>
      <c r="I25" s="615">
        <v>1</v>
      </c>
      <c r="J25" s="615">
        <v>2</v>
      </c>
      <c r="K25" s="615">
        <v>3</v>
      </c>
      <c r="L25" s="615">
        <v>2</v>
      </c>
      <c r="M25" s="615">
        <v>2</v>
      </c>
      <c r="N25" s="615">
        <v>1</v>
      </c>
      <c r="O25" s="615">
        <v>2</v>
      </c>
      <c r="P25" s="634">
        <v>2</v>
      </c>
      <c r="Q25" s="634">
        <v>3</v>
      </c>
      <c r="R25" s="634">
        <v>1</v>
      </c>
      <c r="S25" s="376" t="s">
        <v>808</v>
      </c>
      <c r="T25" s="192"/>
      <c r="U25" s="111"/>
      <c r="V25" s="111"/>
      <c r="W25" s="151"/>
      <c r="X25" s="162"/>
      <c r="Y25" s="162"/>
      <c r="Z25" s="162"/>
      <c r="AA25" s="140"/>
      <c r="AB25" s="140"/>
      <c r="AC25" s="140"/>
      <c r="AD25" s="192"/>
      <c r="AE25" s="162"/>
      <c r="AF25" s="162"/>
      <c r="AG25" s="162"/>
      <c r="AH25" s="43"/>
      <c r="AI25" s="43"/>
      <c r="AJ25" s="43"/>
    </row>
    <row r="26" spans="1:36" ht="48" customHeight="1">
      <c r="A26" s="182" t="s">
        <v>809</v>
      </c>
      <c r="B26" s="627" t="s">
        <v>810</v>
      </c>
      <c r="C26" s="628" t="s">
        <v>560</v>
      </c>
      <c r="D26" s="635" t="s">
        <v>811</v>
      </c>
      <c r="E26" s="613">
        <v>37</v>
      </c>
      <c r="F26" s="614">
        <f t="shared" si="0"/>
        <v>30</v>
      </c>
      <c r="G26" s="615">
        <v>2</v>
      </c>
      <c r="H26" s="615">
        <v>4</v>
      </c>
      <c r="I26" s="615">
        <v>3</v>
      </c>
      <c r="J26" s="615">
        <v>3</v>
      </c>
      <c r="K26" s="615">
        <v>3</v>
      </c>
      <c r="L26" s="615">
        <v>2</v>
      </c>
      <c r="M26" s="615">
        <v>2</v>
      </c>
      <c r="N26" s="615">
        <v>2</v>
      </c>
      <c r="O26" s="615">
        <v>2</v>
      </c>
      <c r="P26" s="615">
        <v>3</v>
      </c>
      <c r="Q26" s="615">
        <v>2</v>
      </c>
      <c r="R26" s="615">
        <v>2</v>
      </c>
      <c r="S26" s="87" t="s">
        <v>812</v>
      </c>
      <c r="T26" s="192"/>
      <c r="U26" s="111"/>
      <c r="V26" s="111"/>
      <c r="W26" s="151"/>
      <c r="X26" s="183" t="s">
        <v>813</v>
      </c>
      <c r="Y26" s="183" t="s">
        <v>814</v>
      </c>
      <c r="Z26" s="626">
        <f>(2*120000*13+28*2500+28*350*15)*1.094</f>
        <v>3650678.0000000005</v>
      </c>
      <c r="AA26" s="140"/>
      <c r="AB26" s="140"/>
      <c r="AC26" s="140"/>
      <c r="AD26" s="192"/>
      <c r="AE26" s="183"/>
      <c r="AF26" s="183" t="s">
        <v>109</v>
      </c>
      <c r="AG26" s="626"/>
      <c r="AH26" s="43"/>
      <c r="AI26" s="43"/>
      <c r="AJ26" s="43"/>
    </row>
    <row r="27" spans="1:36" ht="48" customHeight="1">
      <c r="A27" s="162"/>
      <c r="B27" s="162"/>
      <c r="C27" s="162"/>
      <c r="D27" s="635" t="s">
        <v>815</v>
      </c>
      <c r="E27" s="613">
        <v>16</v>
      </c>
      <c r="F27" s="614">
        <f t="shared" si="0"/>
        <v>12</v>
      </c>
      <c r="G27" s="615">
        <v>1</v>
      </c>
      <c r="H27" s="615">
        <v>1</v>
      </c>
      <c r="I27" s="615">
        <v>1</v>
      </c>
      <c r="J27" s="615">
        <v>1</v>
      </c>
      <c r="K27" s="615">
        <v>1</v>
      </c>
      <c r="L27" s="615">
        <v>1</v>
      </c>
      <c r="M27" s="615">
        <v>1</v>
      </c>
      <c r="N27" s="615">
        <v>1</v>
      </c>
      <c r="O27" s="615">
        <v>1</v>
      </c>
      <c r="P27" s="630">
        <v>1</v>
      </c>
      <c r="Q27" s="630">
        <v>1</v>
      </c>
      <c r="R27" s="630">
        <v>1</v>
      </c>
      <c r="S27" s="376" t="s">
        <v>816</v>
      </c>
      <c r="T27" s="192"/>
      <c r="U27" s="111"/>
      <c r="V27" s="111"/>
      <c r="W27" s="151"/>
      <c r="X27" s="162"/>
      <c r="Y27" s="162"/>
      <c r="Z27" s="162"/>
      <c r="AA27" s="140"/>
      <c r="AB27" s="140"/>
      <c r="AC27" s="140"/>
      <c r="AD27" s="192"/>
      <c r="AE27" s="162"/>
      <c r="AF27" s="162"/>
      <c r="AG27" s="162"/>
      <c r="AH27" s="43"/>
      <c r="AI27" s="43"/>
      <c r="AJ27" s="43"/>
    </row>
    <row r="28" spans="1:36" ht="65" customHeight="1">
      <c r="A28" s="356" t="s">
        <v>817</v>
      </c>
      <c r="B28" s="384" t="s">
        <v>818</v>
      </c>
      <c r="C28" s="87" t="s">
        <v>560</v>
      </c>
      <c r="D28" s="356" t="s">
        <v>819</v>
      </c>
      <c r="E28" s="629">
        <v>12</v>
      </c>
      <c r="F28" s="614">
        <f t="shared" si="0"/>
        <v>12</v>
      </c>
      <c r="G28" s="615">
        <v>1</v>
      </c>
      <c r="H28" s="615">
        <v>1</v>
      </c>
      <c r="I28" s="615">
        <v>1</v>
      </c>
      <c r="J28" s="615">
        <v>1</v>
      </c>
      <c r="K28" s="615">
        <v>1</v>
      </c>
      <c r="L28" s="615">
        <v>1</v>
      </c>
      <c r="M28" s="615">
        <v>1</v>
      </c>
      <c r="N28" s="615">
        <v>1</v>
      </c>
      <c r="O28" s="615">
        <v>1</v>
      </c>
      <c r="P28" s="615">
        <v>1</v>
      </c>
      <c r="Q28" s="615">
        <v>1</v>
      </c>
      <c r="R28" s="615">
        <v>1</v>
      </c>
      <c r="S28" s="87" t="s">
        <v>820</v>
      </c>
      <c r="T28" s="192"/>
      <c r="U28" s="111"/>
      <c r="V28" s="111"/>
      <c r="W28" s="151"/>
      <c r="X28" s="87" t="s">
        <v>821</v>
      </c>
      <c r="Y28" s="87" t="s">
        <v>822</v>
      </c>
      <c r="Z28" s="636">
        <f>(70000*13+25000)*1.094</f>
        <v>1022890.0000000001</v>
      </c>
      <c r="AA28" s="140"/>
      <c r="AB28" s="140"/>
      <c r="AC28" s="140"/>
      <c r="AD28" s="192"/>
      <c r="AE28" s="87"/>
      <c r="AF28" s="87" t="s">
        <v>109</v>
      </c>
      <c r="AG28" s="636"/>
      <c r="AH28" s="43"/>
      <c r="AI28" s="43"/>
      <c r="AJ28" s="43"/>
    </row>
    <row r="29" spans="1:36" ht="48" customHeight="1">
      <c r="A29" s="183" t="s">
        <v>823</v>
      </c>
      <c r="B29" s="627" t="s">
        <v>824</v>
      </c>
      <c r="C29" s="86" t="s">
        <v>560</v>
      </c>
      <c r="D29" s="87" t="s">
        <v>825</v>
      </c>
      <c r="E29" s="629">
        <v>1</v>
      </c>
      <c r="F29" s="614">
        <f t="shared" si="0"/>
        <v>4</v>
      </c>
      <c r="G29" s="615"/>
      <c r="H29" s="615"/>
      <c r="I29" s="615">
        <v>1</v>
      </c>
      <c r="J29" s="615"/>
      <c r="K29" s="615"/>
      <c r="L29" s="615"/>
      <c r="M29" s="615">
        <v>1</v>
      </c>
      <c r="N29" s="615">
        <v>1</v>
      </c>
      <c r="O29" s="615"/>
      <c r="P29" s="615"/>
      <c r="Q29" s="615"/>
      <c r="R29" s="615">
        <v>1</v>
      </c>
      <c r="S29" s="183" t="s">
        <v>826</v>
      </c>
      <c r="T29" s="192"/>
      <c r="U29" s="111"/>
      <c r="V29" s="111"/>
      <c r="W29" s="151"/>
      <c r="X29" s="183" t="s">
        <v>827</v>
      </c>
      <c r="Y29" s="626" t="s">
        <v>828</v>
      </c>
      <c r="Z29" s="626">
        <f>(2*70000*13+70000*13)*1.094-2207.74</f>
        <v>2984412.26</v>
      </c>
      <c r="AA29" s="140"/>
      <c r="AB29" s="140"/>
      <c r="AC29" s="140"/>
      <c r="AD29" s="192"/>
      <c r="AE29" s="183"/>
      <c r="AF29" s="183" t="s">
        <v>109</v>
      </c>
      <c r="AG29" s="626"/>
      <c r="AH29" s="43"/>
      <c r="AI29" s="43"/>
      <c r="AJ29" s="43"/>
    </row>
    <row r="30" spans="1:36" ht="48" customHeight="1" thickBot="1">
      <c r="A30" s="162"/>
      <c r="B30" s="162"/>
      <c r="C30" s="86" t="s">
        <v>560</v>
      </c>
      <c r="D30" s="87" t="s">
        <v>829</v>
      </c>
      <c r="E30" s="629">
        <v>0</v>
      </c>
      <c r="F30" s="614">
        <f t="shared" si="0"/>
        <v>3</v>
      </c>
      <c r="G30" s="637"/>
      <c r="H30" s="637"/>
      <c r="I30" s="637"/>
      <c r="J30" s="615"/>
      <c r="K30" s="615"/>
      <c r="L30" s="615"/>
      <c r="M30" s="615" t="s">
        <v>830</v>
      </c>
      <c r="N30" s="615"/>
      <c r="O30" s="615">
        <v>1</v>
      </c>
      <c r="P30" s="615"/>
      <c r="Q30" s="615"/>
      <c r="R30" s="615">
        <v>2</v>
      </c>
      <c r="S30" s="162"/>
      <c r="T30" s="200"/>
      <c r="U30" s="111"/>
      <c r="V30" s="111"/>
      <c r="W30" s="151"/>
      <c r="X30" s="638"/>
      <c r="Y30" s="162"/>
      <c r="Z30" s="162"/>
      <c r="AA30" s="140"/>
      <c r="AB30" s="140"/>
      <c r="AC30" s="140"/>
      <c r="AD30" s="192"/>
      <c r="AE30" s="162"/>
      <c r="AF30" s="162"/>
      <c r="AG30" s="162"/>
      <c r="AH30" s="43"/>
      <c r="AI30" s="43"/>
      <c r="AJ30" s="43"/>
    </row>
    <row r="31" spans="1:36" ht="6.75" hidden="1" customHeight="1">
      <c r="A31" s="639"/>
      <c r="B31" s="639"/>
      <c r="C31" s="639"/>
      <c r="D31" s="639"/>
      <c r="E31" s="640"/>
      <c r="F31" s="640"/>
      <c r="G31" s="640"/>
      <c r="H31" s="640"/>
      <c r="I31" s="640"/>
      <c r="J31" s="640"/>
      <c r="K31" s="640"/>
      <c r="L31" s="640"/>
      <c r="M31" s="640"/>
      <c r="N31" s="640"/>
      <c r="O31" s="640"/>
      <c r="P31" s="640"/>
      <c r="Q31" s="640"/>
      <c r="R31" s="640"/>
      <c r="S31" s="639"/>
      <c r="T31" s="639"/>
      <c r="U31" s="641"/>
      <c r="V31" s="642"/>
      <c r="W31" s="643"/>
      <c r="X31" s="643"/>
      <c r="Y31" s="643"/>
      <c r="Z31" s="643"/>
      <c r="AA31" s="643"/>
      <c r="AB31" s="643"/>
      <c r="AC31" s="643"/>
      <c r="AD31" s="644"/>
      <c r="AE31" s="643"/>
      <c r="AF31" s="643"/>
      <c r="AG31" s="643"/>
      <c r="AH31" s="43"/>
      <c r="AI31" s="43"/>
      <c r="AJ31" s="43"/>
    </row>
    <row r="32" spans="1:36" ht="15.75" hidden="1" customHeight="1">
      <c r="A32" s="639"/>
      <c r="B32" s="639"/>
      <c r="C32" s="639"/>
      <c r="D32" s="639"/>
      <c r="E32" s="640"/>
      <c r="F32" s="640"/>
      <c r="G32" s="640"/>
      <c r="H32" s="640"/>
      <c r="I32" s="640"/>
      <c r="J32" s="640"/>
      <c r="K32" s="640"/>
      <c r="L32" s="640"/>
      <c r="M32" s="640"/>
      <c r="N32" s="640"/>
      <c r="O32" s="640"/>
      <c r="P32" s="640"/>
      <c r="Q32" s="640"/>
      <c r="R32" s="640"/>
      <c r="S32" s="639"/>
      <c r="T32" s="639"/>
      <c r="U32" s="639"/>
      <c r="V32" s="645"/>
      <c r="W32" s="645"/>
      <c r="X32" s="645"/>
      <c r="Y32" s="645"/>
      <c r="Z32" s="645"/>
      <c r="AA32" s="645"/>
      <c r="AB32" s="645"/>
      <c r="AC32" s="645"/>
      <c r="AD32" s="646"/>
      <c r="AE32" s="645"/>
      <c r="AF32" s="645"/>
      <c r="AG32" s="645"/>
      <c r="AH32" s="43"/>
      <c r="AI32" s="43"/>
      <c r="AJ32" s="43"/>
    </row>
    <row r="33" spans="1:36" ht="55.5" customHeight="1">
      <c r="A33" s="647" t="s">
        <v>831</v>
      </c>
      <c r="B33" s="384" t="s">
        <v>832</v>
      </c>
      <c r="C33" s="86" t="s">
        <v>833</v>
      </c>
      <c r="D33" s="87" t="s">
        <v>834</v>
      </c>
      <c r="E33" s="629">
        <v>24</v>
      </c>
      <c r="F33" s="648">
        <f t="shared" ref="F33:F43" si="1">SUM(G33:R33)</f>
        <v>36</v>
      </c>
      <c r="G33" s="649">
        <v>3</v>
      </c>
      <c r="H33" s="649">
        <v>3</v>
      </c>
      <c r="I33" s="649">
        <v>3</v>
      </c>
      <c r="J33" s="649">
        <v>3</v>
      </c>
      <c r="K33" s="649">
        <v>3</v>
      </c>
      <c r="L33" s="649">
        <v>3</v>
      </c>
      <c r="M33" s="649">
        <v>3</v>
      </c>
      <c r="N33" s="649">
        <v>3</v>
      </c>
      <c r="O33" s="649">
        <v>3</v>
      </c>
      <c r="P33" s="649">
        <v>3</v>
      </c>
      <c r="Q33" s="649">
        <v>3</v>
      </c>
      <c r="R33" s="649">
        <v>3</v>
      </c>
      <c r="S33" s="87" t="s">
        <v>835</v>
      </c>
      <c r="T33" s="650" t="s">
        <v>836</v>
      </c>
      <c r="U33" s="183" t="s">
        <v>837</v>
      </c>
      <c r="V33" s="627" t="s">
        <v>781</v>
      </c>
      <c r="W33" s="183" t="s">
        <v>893</v>
      </c>
      <c r="X33" s="183" t="s">
        <v>838</v>
      </c>
      <c r="Y33" s="183" t="s">
        <v>839</v>
      </c>
      <c r="Z33" s="626">
        <f>180000*13+350000+600000</f>
        <v>3290000</v>
      </c>
      <c r="AA33" s="183" t="s">
        <v>840</v>
      </c>
      <c r="AB33" s="628" t="s">
        <v>841</v>
      </c>
      <c r="AC33" s="628" t="s">
        <v>107</v>
      </c>
      <c r="AD33" s="183" t="s">
        <v>842</v>
      </c>
      <c r="AE33" s="183"/>
      <c r="AF33" s="183" t="s">
        <v>109</v>
      </c>
      <c r="AG33" s="626"/>
      <c r="AH33" s="43"/>
      <c r="AI33" s="43"/>
      <c r="AJ33" s="43"/>
    </row>
    <row r="34" spans="1:36" ht="49.5" customHeight="1">
      <c r="A34" s="162"/>
      <c r="B34" s="384" t="s">
        <v>843</v>
      </c>
      <c r="C34" s="86" t="s">
        <v>833</v>
      </c>
      <c r="D34" s="87" t="s">
        <v>844</v>
      </c>
      <c r="E34" s="629">
        <v>1</v>
      </c>
      <c r="F34" s="629">
        <f t="shared" si="1"/>
        <v>3</v>
      </c>
      <c r="G34" s="651"/>
      <c r="H34" s="651"/>
      <c r="I34" s="649">
        <v>1</v>
      </c>
      <c r="J34" s="649"/>
      <c r="K34" s="649">
        <v>1</v>
      </c>
      <c r="L34" s="649"/>
      <c r="M34" s="649"/>
      <c r="N34" s="649"/>
      <c r="O34" s="649"/>
      <c r="P34" s="649"/>
      <c r="Q34" s="649">
        <v>1</v>
      </c>
      <c r="R34" s="649"/>
      <c r="S34" s="87" t="s">
        <v>845</v>
      </c>
      <c r="T34" s="140"/>
      <c r="U34" s="140"/>
      <c r="V34" s="652"/>
      <c r="W34" s="140"/>
      <c r="X34" s="162"/>
      <c r="Y34" s="162"/>
      <c r="Z34" s="162"/>
      <c r="AA34" s="140"/>
      <c r="AB34" s="140"/>
      <c r="AC34" s="140"/>
      <c r="AD34" s="140"/>
      <c r="AE34" s="162"/>
      <c r="AF34" s="162"/>
      <c r="AG34" s="162"/>
      <c r="AH34" s="43"/>
      <c r="AI34" s="43"/>
      <c r="AJ34" s="43"/>
    </row>
    <row r="35" spans="1:36" ht="66" customHeight="1">
      <c r="A35" s="12" t="s">
        <v>846</v>
      </c>
      <c r="B35" s="384" t="s">
        <v>847</v>
      </c>
      <c r="C35" s="87" t="s">
        <v>833</v>
      </c>
      <c r="D35" s="87" t="s">
        <v>848</v>
      </c>
      <c r="E35" s="629">
        <v>6</v>
      </c>
      <c r="F35" s="629">
        <f t="shared" si="1"/>
        <v>5</v>
      </c>
      <c r="G35" s="649"/>
      <c r="H35" s="649"/>
      <c r="I35" s="649">
        <v>1</v>
      </c>
      <c r="J35" s="649"/>
      <c r="K35" s="649"/>
      <c r="L35" s="649">
        <v>1</v>
      </c>
      <c r="M35" s="649"/>
      <c r="N35" s="649"/>
      <c r="O35" s="649">
        <v>2</v>
      </c>
      <c r="P35" s="649"/>
      <c r="Q35" s="649">
        <v>1</v>
      </c>
      <c r="R35" s="649"/>
      <c r="S35" s="87" t="s">
        <v>849</v>
      </c>
      <c r="T35" s="140"/>
      <c r="U35" s="140"/>
      <c r="V35" s="652"/>
      <c r="W35" s="140"/>
      <c r="X35" s="653" t="s">
        <v>850</v>
      </c>
      <c r="Y35" s="653" t="s">
        <v>851</v>
      </c>
      <c r="Z35" s="636"/>
      <c r="AA35" s="140"/>
      <c r="AB35" s="140"/>
      <c r="AC35" s="140"/>
      <c r="AD35" s="140"/>
      <c r="AE35" s="653"/>
      <c r="AF35" s="87" t="s">
        <v>109</v>
      </c>
      <c r="AG35" s="636"/>
      <c r="AH35" s="43"/>
      <c r="AI35" s="43"/>
      <c r="AJ35" s="43"/>
    </row>
    <row r="36" spans="1:36" ht="61.5" customHeight="1">
      <c r="A36" s="384" t="s">
        <v>852</v>
      </c>
      <c r="B36" s="384" t="s">
        <v>853</v>
      </c>
      <c r="C36" s="87" t="s">
        <v>833</v>
      </c>
      <c r="D36" s="87" t="s">
        <v>854</v>
      </c>
      <c r="E36" s="629">
        <v>15</v>
      </c>
      <c r="F36" s="629">
        <f t="shared" si="1"/>
        <v>5</v>
      </c>
      <c r="G36" s="649"/>
      <c r="H36" s="649"/>
      <c r="I36" s="649">
        <v>1</v>
      </c>
      <c r="J36" s="649">
        <v>1</v>
      </c>
      <c r="K36" s="649"/>
      <c r="L36" s="649">
        <v>1</v>
      </c>
      <c r="M36" s="649">
        <v>1</v>
      </c>
      <c r="N36" s="649"/>
      <c r="O36" s="649">
        <v>1</v>
      </c>
      <c r="P36" s="649"/>
      <c r="Q36" s="649"/>
      <c r="R36" s="649"/>
      <c r="S36" s="87" t="s">
        <v>855</v>
      </c>
      <c r="T36" s="140"/>
      <c r="U36" s="140"/>
      <c r="V36" s="652"/>
      <c r="W36" s="140"/>
      <c r="X36" s="183" t="s">
        <v>850</v>
      </c>
      <c r="Y36" s="183" t="s">
        <v>856</v>
      </c>
      <c r="Z36" s="626">
        <f>150000*13+35000</f>
        <v>1985000</v>
      </c>
      <c r="AA36" s="140"/>
      <c r="AB36" s="140"/>
      <c r="AC36" s="140"/>
      <c r="AD36" s="140"/>
      <c r="AE36" s="87"/>
      <c r="AF36" s="87" t="s">
        <v>109</v>
      </c>
      <c r="AG36" s="636"/>
      <c r="AH36" s="43"/>
      <c r="AI36" s="43"/>
      <c r="AJ36" s="43"/>
    </row>
    <row r="37" spans="1:36" ht="58.5" customHeight="1">
      <c r="A37" s="654" t="s">
        <v>857</v>
      </c>
      <c r="B37" s="384" t="s">
        <v>858</v>
      </c>
      <c r="C37" s="87" t="s">
        <v>833</v>
      </c>
      <c r="D37" s="87" t="s">
        <v>859</v>
      </c>
      <c r="E37" s="629">
        <v>16</v>
      </c>
      <c r="F37" s="629">
        <f t="shared" si="1"/>
        <v>6</v>
      </c>
      <c r="G37" s="651"/>
      <c r="H37" s="649">
        <v>1</v>
      </c>
      <c r="I37" s="649">
        <v>2</v>
      </c>
      <c r="J37" s="649">
        <v>1</v>
      </c>
      <c r="K37" s="649"/>
      <c r="L37" s="649">
        <v>1</v>
      </c>
      <c r="M37" s="649">
        <v>1</v>
      </c>
      <c r="N37" s="649"/>
      <c r="O37" s="649"/>
      <c r="P37" s="649"/>
      <c r="Q37" s="649"/>
      <c r="R37" s="649"/>
      <c r="S37" s="87" t="s">
        <v>860</v>
      </c>
      <c r="T37" s="140"/>
      <c r="U37" s="140"/>
      <c r="V37" s="652"/>
      <c r="W37" s="140"/>
      <c r="X37" s="162"/>
      <c r="Y37" s="162"/>
      <c r="Z37" s="162"/>
      <c r="AA37" s="140"/>
      <c r="AB37" s="140"/>
      <c r="AC37" s="140"/>
      <c r="AD37" s="140"/>
      <c r="AE37" s="183"/>
      <c r="AF37" s="183" t="s">
        <v>109</v>
      </c>
      <c r="AG37" s="626"/>
      <c r="AH37" s="43"/>
      <c r="AI37" s="43"/>
      <c r="AJ37" s="43"/>
    </row>
    <row r="38" spans="1:36" ht="49.5" customHeight="1">
      <c r="A38" s="140"/>
      <c r="B38" s="384" t="s">
        <v>861</v>
      </c>
      <c r="C38" s="87" t="s">
        <v>833</v>
      </c>
      <c r="D38" s="87" t="s">
        <v>862</v>
      </c>
      <c r="E38" s="629">
        <v>10</v>
      </c>
      <c r="F38" s="629">
        <f t="shared" si="1"/>
        <v>8</v>
      </c>
      <c r="G38" s="649">
        <v>1</v>
      </c>
      <c r="H38" s="649">
        <v>1</v>
      </c>
      <c r="I38" s="651"/>
      <c r="J38" s="649"/>
      <c r="K38" s="649">
        <v>1</v>
      </c>
      <c r="L38" s="649">
        <v>1</v>
      </c>
      <c r="M38" s="649"/>
      <c r="N38" s="649">
        <v>1</v>
      </c>
      <c r="O38" s="649">
        <v>2</v>
      </c>
      <c r="P38" s="649">
        <v>1</v>
      </c>
      <c r="Q38" s="649"/>
      <c r="R38" s="649"/>
      <c r="S38" s="87" t="s">
        <v>863</v>
      </c>
      <c r="T38" s="140"/>
      <c r="U38" s="140"/>
      <c r="V38" s="652"/>
      <c r="W38" s="140"/>
      <c r="X38" s="87" t="s">
        <v>864</v>
      </c>
      <c r="Y38" s="87" t="s">
        <v>865</v>
      </c>
      <c r="Z38" s="626">
        <f>150000*13+70000*13+45000*13+ 35000*3</f>
        <v>3550000</v>
      </c>
      <c r="AA38" s="140"/>
      <c r="AB38" s="140"/>
      <c r="AC38" s="140"/>
      <c r="AD38" s="140"/>
      <c r="AE38" s="140"/>
      <c r="AF38" s="140"/>
      <c r="AG38" s="140"/>
      <c r="AH38" s="43"/>
      <c r="AI38" s="43"/>
      <c r="AJ38" s="43"/>
    </row>
    <row r="39" spans="1:36" ht="52.5" customHeight="1">
      <c r="A39" s="140"/>
      <c r="B39" s="384" t="s">
        <v>866</v>
      </c>
      <c r="C39" s="87" t="s">
        <v>833</v>
      </c>
      <c r="D39" s="87" t="s">
        <v>867</v>
      </c>
      <c r="E39" s="629">
        <v>18</v>
      </c>
      <c r="F39" s="629">
        <f t="shared" si="1"/>
        <v>8</v>
      </c>
      <c r="G39" s="649"/>
      <c r="H39" s="649">
        <v>1</v>
      </c>
      <c r="I39" s="649">
        <v>1</v>
      </c>
      <c r="J39" s="649"/>
      <c r="K39" s="649"/>
      <c r="L39" s="649">
        <v>1</v>
      </c>
      <c r="M39" s="649">
        <v>1</v>
      </c>
      <c r="N39" s="649"/>
      <c r="O39" s="649">
        <v>1</v>
      </c>
      <c r="P39" s="649">
        <v>2</v>
      </c>
      <c r="Q39" s="649">
        <v>1</v>
      </c>
      <c r="R39" s="649"/>
      <c r="S39" s="87" t="s">
        <v>868</v>
      </c>
      <c r="T39" s="140"/>
      <c r="U39" s="140"/>
      <c r="V39" s="652"/>
      <c r="W39" s="140"/>
      <c r="X39" s="655" t="s">
        <v>869</v>
      </c>
      <c r="Y39" s="656" t="s">
        <v>870</v>
      </c>
      <c r="Z39" s="140"/>
      <c r="AA39" s="140"/>
      <c r="AB39" s="140"/>
      <c r="AC39" s="140"/>
      <c r="AD39" s="140"/>
      <c r="AE39" s="140"/>
      <c r="AF39" s="140"/>
      <c r="AG39" s="140"/>
      <c r="AH39" s="43"/>
      <c r="AI39" s="43"/>
      <c r="AJ39" s="43"/>
    </row>
    <row r="40" spans="1:36" ht="60.5" customHeight="1">
      <c r="A40" s="140"/>
      <c r="B40" s="384" t="s">
        <v>871</v>
      </c>
      <c r="C40" s="87" t="s">
        <v>833</v>
      </c>
      <c r="D40" s="87" t="s">
        <v>872</v>
      </c>
      <c r="E40" s="629">
        <v>6</v>
      </c>
      <c r="F40" s="629">
        <f t="shared" si="1"/>
        <v>6</v>
      </c>
      <c r="G40" s="651"/>
      <c r="H40" s="651"/>
      <c r="I40" s="649">
        <v>2</v>
      </c>
      <c r="J40" s="649"/>
      <c r="K40" s="649"/>
      <c r="L40" s="649">
        <v>2</v>
      </c>
      <c r="M40" s="649"/>
      <c r="N40" s="649"/>
      <c r="O40" s="649">
        <v>2</v>
      </c>
      <c r="P40" s="649"/>
      <c r="Q40" s="649"/>
      <c r="R40" s="649"/>
      <c r="S40" s="87" t="s">
        <v>873</v>
      </c>
      <c r="T40" s="140"/>
      <c r="U40" s="140"/>
      <c r="V40" s="652"/>
      <c r="W40" s="140"/>
      <c r="X40" s="162"/>
      <c r="Y40" s="162"/>
      <c r="Z40" s="162"/>
      <c r="AA40" s="140"/>
      <c r="AB40" s="140"/>
      <c r="AC40" s="140"/>
      <c r="AD40" s="140"/>
      <c r="AE40" s="140"/>
      <c r="AF40" s="140"/>
      <c r="AG40" s="140"/>
      <c r="AH40" s="43"/>
      <c r="AI40" s="43"/>
      <c r="AJ40" s="43"/>
    </row>
    <row r="41" spans="1:36" ht="50.5" customHeight="1">
      <c r="A41" s="162"/>
      <c r="B41" s="384" t="s">
        <v>874</v>
      </c>
      <c r="C41" s="87" t="s">
        <v>833</v>
      </c>
      <c r="D41" s="87" t="s">
        <v>875</v>
      </c>
      <c r="E41" s="629">
        <v>2</v>
      </c>
      <c r="F41" s="629">
        <f t="shared" si="1"/>
        <v>8</v>
      </c>
      <c r="G41" s="651"/>
      <c r="H41" s="651"/>
      <c r="I41" s="651"/>
      <c r="J41" s="649"/>
      <c r="K41" s="649">
        <v>1</v>
      </c>
      <c r="L41" s="649"/>
      <c r="M41" s="649">
        <v>2</v>
      </c>
      <c r="N41" s="649">
        <v>1</v>
      </c>
      <c r="O41" s="649"/>
      <c r="P41" s="649">
        <v>2</v>
      </c>
      <c r="Q41" s="649">
        <v>2</v>
      </c>
      <c r="R41" s="649"/>
      <c r="S41" s="87" t="s">
        <v>876</v>
      </c>
      <c r="T41" s="140"/>
      <c r="U41" s="140"/>
      <c r="V41" s="652"/>
      <c r="W41" s="140"/>
      <c r="X41" s="183" t="s">
        <v>877</v>
      </c>
      <c r="Y41" s="183" t="s">
        <v>878</v>
      </c>
      <c r="Z41" s="636">
        <f>+(3400*3*12*2)+15*3*12*280+5*35000</f>
        <v>571000</v>
      </c>
      <c r="AA41" s="140"/>
      <c r="AB41" s="140"/>
      <c r="AC41" s="140"/>
      <c r="AD41" s="140"/>
      <c r="AE41" s="162"/>
      <c r="AF41" s="162"/>
      <c r="AG41" s="162"/>
      <c r="AH41" s="43"/>
      <c r="AI41" s="43"/>
      <c r="AJ41" s="43"/>
    </row>
    <row r="42" spans="1:36" ht="77.25" customHeight="1">
      <c r="A42" s="384" t="s">
        <v>879</v>
      </c>
      <c r="B42" s="384" t="s">
        <v>880</v>
      </c>
      <c r="C42" s="87" t="s">
        <v>560</v>
      </c>
      <c r="D42" s="87" t="s">
        <v>881</v>
      </c>
      <c r="E42" s="629">
        <v>11</v>
      </c>
      <c r="F42" s="629">
        <f t="shared" si="1"/>
        <v>17</v>
      </c>
      <c r="G42" s="649">
        <v>1</v>
      </c>
      <c r="H42" s="649"/>
      <c r="I42" s="649">
        <v>1</v>
      </c>
      <c r="J42" s="649">
        <v>1</v>
      </c>
      <c r="K42" s="649">
        <v>2</v>
      </c>
      <c r="L42" s="649"/>
      <c r="M42" s="649">
        <v>1</v>
      </c>
      <c r="N42" s="649">
        <v>5</v>
      </c>
      <c r="O42" s="649">
        <v>3</v>
      </c>
      <c r="P42" s="649">
        <v>1</v>
      </c>
      <c r="Q42" s="649">
        <v>1</v>
      </c>
      <c r="R42" s="649">
        <v>1</v>
      </c>
      <c r="S42" s="87" t="s">
        <v>882</v>
      </c>
      <c r="T42" s="140"/>
      <c r="U42" s="140"/>
      <c r="V42" s="652"/>
      <c r="W42" s="140"/>
      <c r="X42" s="162"/>
      <c r="Y42" s="162"/>
      <c r="Z42" s="636">
        <f>(35000*3*13+2*180000*13+2*150000*13)+(3400*2*12*3)+15*3*12*280</f>
        <v>10341000</v>
      </c>
      <c r="AA42" s="140"/>
      <c r="AB42" s="140"/>
      <c r="AC42" s="140"/>
      <c r="AD42" s="140"/>
      <c r="AE42" s="87"/>
      <c r="AF42" s="87" t="s">
        <v>109</v>
      </c>
      <c r="AG42" s="636"/>
      <c r="AH42" s="43"/>
      <c r="AI42" s="43"/>
      <c r="AJ42" s="43"/>
    </row>
    <row r="43" spans="1:36" ht="96.5" customHeight="1">
      <c r="A43" s="657" t="s">
        <v>883</v>
      </c>
      <c r="B43" s="384" t="s">
        <v>884</v>
      </c>
      <c r="C43" s="87" t="s">
        <v>560</v>
      </c>
      <c r="D43" s="87" t="s">
        <v>885</v>
      </c>
      <c r="E43" s="629">
        <v>6</v>
      </c>
      <c r="F43" s="629">
        <f t="shared" si="1"/>
        <v>22</v>
      </c>
      <c r="G43" s="649">
        <v>1</v>
      </c>
      <c r="H43" s="649">
        <v>1</v>
      </c>
      <c r="I43" s="649">
        <v>6</v>
      </c>
      <c r="J43" s="649">
        <v>1</v>
      </c>
      <c r="K43" s="649">
        <v>1</v>
      </c>
      <c r="L43" s="649">
        <v>1</v>
      </c>
      <c r="M43" s="649">
        <v>1</v>
      </c>
      <c r="N43" s="649">
        <v>6</v>
      </c>
      <c r="O43" s="649">
        <v>1</v>
      </c>
      <c r="P43" s="649">
        <v>1</v>
      </c>
      <c r="Q43" s="649">
        <v>1</v>
      </c>
      <c r="R43" s="649">
        <v>1</v>
      </c>
      <c r="S43" s="87" t="s">
        <v>886</v>
      </c>
      <c r="T43" s="162"/>
      <c r="U43" s="162"/>
      <c r="V43" s="658"/>
      <c r="W43" s="162"/>
      <c r="X43" s="87" t="s">
        <v>887</v>
      </c>
      <c r="Y43" s="87" t="s">
        <v>888</v>
      </c>
      <c r="Z43" s="636">
        <f>175000*13+35000*13</f>
        <v>2730000</v>
      </c>
      <c r="AA43" s="162"/>
      <c r="AB43" s="162"/>
      <c r="AC43" s="162"/>
      <c r="AD43" s="162"/>
      <c r="AE43" s="87"/>
      <c r="AF43" s="87" t="s">
        <v>109</v>
      </c>
      <c r="AG43" s="636"/>
      <c r="AH43" s="43"/>
      <c r="AI43" s="43"/>
      <c r="AJ43" s="43"/>
    </row>
    <row r="44" spans="1:36" ht="3" customHeight="1">
      <c r="D44" s="43"/>
      <c r="E44" s="83"/>
      <c r="F44" s="83"/>
      <c r="AB44" s="83"/>
      <c r="AC44" s="83"/>
    </row>
    <row r="45" spans="1:36" ht="15.75" customHeight="1">
      <c r="D45" s="43"/>
      <c r="E45" s="83"/>
      <c r="F45" s="83"/>
      <c r="AB45" s="83"/>
      <c r="AC45" s="83"/>
    </row>
    <row r="46" spans="1:36" ht="15.75" customHeight="1">
      <c r="D46" s="43"/>
      <c r="E46" s="83"/>
      <c r="F46" s="83"/>
      <c r="AB46" s="83"/>
      <c r="AC46" s="83"/>
    </row>
    <row r="47" spans="1:36" ht="15.75" customHeight="1">
      <c r="D47" s="43"/>
      <c r="E47" s="83"/>
      <c r="F47" s="83"/>
      <c r="AB47" s="83"/>
      <c r="AC47" s="83"/>
    </row>
    <row r="48" spans="1:36" ht="15.75" customHeight="1">
      <c r="A48" s="659" t="s">
        <v>889</v>
      </c>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row>
    <row r="49" spans="1:33" ht="15.75" customHeight="1">
      <c r="A49" s="660" t="s">
        <v>179</v>
      </c>
      <c r="B49" s="660"/>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row>
    <row r="50" spans="1:33" ht="15.75" customHeight="1">
      <c r="A50" s="659" t="s">
        <v>180</v>
      </c>
      <c r="B50" s="659"/>
      <c r="C50" s="659"/>
      <c r="D50" s="659"/>
      <c r="E50" s="659"/>
      <c r="F50" s="659"/>
      <c r="G50" s="659"/>
      <c r="H50" s="659"/>
      <c r="I50" s="659"/>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row>
    <row r="51" spans="1:33" ht="15.75" customHeight="1">
      <c r="D51" s="43"/>
      <c r="E51" s="83"/>
      <c r="F51" s="83"/>
      <c r="AB51" s="83"/>
      <c r="AC51" s="83"/>
    </row>
    <row r="52" spans="1:33" ht="15.75" customHeight="1">
      <c r="D52" s="43"/>
      <c r="E52" s="83"/>
      <c r="F52" s="83"/>
      <c r="AB52" s="83"/>
      <c r="AC52" s="83"/>
    </row>
    <row r="53" spans="1:33" ht="15.75" customHeight="1">
      <c r="D53" s="43"/>
      <c r="E53" s="83"/>
      <c r="F53" s="83"/>
      <c r="AB53" s="83"/>
      <c r="AC53" s="83"/>
    </row>
    <row r="54" spans="1:33" ht="15.75" customHeight="1">
      <c r="D54" s="43"/>
      <c r="E54" s="83"/>
      <c r="F54" s="83"/>
      <c r="AB54" s="83"/>
      <c r="AC54" s="83"/>
    </row>
    <row r="55" spans="1:33" ht="15.75" customHeight="1">
      <c r="D55" s="43"/>
      <c r="E55" s="83"/>
      <c r="F55" s="83"/>
      <c r="AB55" s="83"/>
      <c r="AC55" s="83"/>
    </row>
    <row r="56" spans="1:33" ht="15.75" customHeight="1">
      <c r="D56" s="43"/>
      <c r="E56" s="83"/>
      <c r="F56" s="83"/>
      <c r="AB56" s="83"/>
      <c r="AC56" s="83"/>
    </row>
    <row r="57" spans="1:33" ht="15.75" customHeight="1">
      <c r="D57" s="43"/>
      <c r="E57" s="83"/>
      <c r="F57" s="83"/>
      <c r="AB57" s="83"/>
      <c r="AC57" s="83"/>
    </row>
    <row r="58" spans="1:33" ht="15.75" customHeight="1">
      <c r="D58" s="43"/>
      <c r="E58" s="83"/>
      <c r="F58" s="83"/>
      <c r="AB58" s="83"/>
      <c r="AC58" s="83"/>
    </row>
    <row r="59" spans="1:33" ht="15.75" customHeight="1">
      <c r="D59" s="43"/>
      <c r="E59" s="83"/>
      <c r="F59" s="83"/>
      <c r="AB59" s="83"/>
      <c r="AC59" s="83"/>
    </row>
    <row r="60" spans="1:33" ht="15.75" customHeight="1">
      <c r="D60" s="43"/>
      <c r="E60" s="83"/>
      <c r="F60" s="83"/>
      <c r="AB60" s="83"/>
      <c r="AC60" s="83"/>
    </row>
    <row r="61" spans="1:33" ht="15.75" customHeight="1">
      <c r="D61" s="43"/>
      <c r="E61" s="83"/>
      <c r="F61" s="83"/>
      <c r="AB61" s="83"/>
      <c r="AC61" s="83"/>
    </row>
    <row r="62" spans="1:33" ht="15.75" customHeight="1">
      <c r="D62" s="43"/>
      <c r="E62" s="83"/>
      <c r="F62" s="83"/>
      <c r="AB62" s="83"/>
      <c r="AC62" s="83"/>
    </row>
    <row r="63" spans="1:33" ht="15.75" customHeight="1">
      <c r="D63" s="43"/>
      <c r="E63" s="83"/>
      <c r="F63" s="83"/>
      <c r="AB63" s="83"/>
      <c r="AC63" s="83"/>
    </row>
    <row r="64" spans="1:33" ht="15.75" customHeight="1">
      <c r="D64" s="43"/>
      <c r="E64" s="83"/>
      <c r="F64" s="83"/>
      <c r="AB64" s="83"/>
      <c r="AC64" s="83"/>
    </row>
    <row r="65" spans="4:29" ht="15.75" customHeight="1">
      <c r="D65" s="43"/>
      <c r="E65" s="83"/>
      <c r="F65" s="83"/>
      <c r="AB65" s="83"/>
      <c r="AC65" s="83"/>
    </row>
    <row r="66" spans="4:29" ht="15.75" customHeight="1">
      <c r="D66" s="43"/>
      <c r="E66" s="83"/>
      <c r="F66" s="83"/>
      <c r="AB66" s="83"/>
      <c r="AC66" s="83"/>
    </row>
    <row r="67" spans="4:29" ht="15.75" customHeight="1">
      <c r="D67" s="43"/>
      <c r="E67" s="83"/>
      <c r="F67" s="83"/>
      <c r="AB67" s="83"/>
      <c r="AC67" s="83"/>
    </row>
    <row r="68" spans="4:29" ht="15.75" customHeight="1">
      <c r="D68" s="43"/>
      <c r="E68" s="83"/>
      <c r="F68" s="83"/>
      <c r="AB68" s="83"/>
      <c r="AC68" s="83"/>
    </row>
    <row r="69" spans="4:29" ht="15.75" customHeight="1">
      <c r="D69" s="43"/>
      <c r="E69" s="83"/>
      <c r="F69" s="83"/>
      <c r="AB69" s="83"/>
      <c r="AC69" s="83"/>
    </row>
    <row r="70" spans="4:29" ht="15.75" customHeight="1">
      <c r="D70" s="43"/>
      <c r="E70" s="83"/>
      <c r="F70" s="83"/>
      <c r="AB70" s="83"/>
      <c r="AC70" s="83"/>
    </row>
    <row r="71" spans="4:29" ht="15.75" customHeight="1">
      <c r="D71" s="43"/>
      <c r="E71" s="83"/>
      <c r="F71" s="83"/>
      <c r="AB71" s="83"/>
      <c r="AC71" s="83"/>
    </row>
    <row r="72" spans="4:29" ht="15.75" customHeight="1">
      <c r="D72" s="43"/>
      <c r="E72" s="83"/>
      <c r="F72" s="83"/>
      <c r="AB72" s="83"/>
      <c r="AC72" s="83"/>
    </row>
    <row r="73" spans="4:29" ht="15.75" customHeight="1">
      <c r="D73" s="43"/>
      <c r="E73" s="83"/>
      <c r="F73" s="83"/>
      <c r="AB73" s="83"/>
      <c r="AC73" s="83"/>
    </row>
    <row r="74" spans="4:29" ht="15.75" customHeight="1">
      <c r="D74" s="43"/>
      <c r="E74" s="83"/>
      <c r="F74" s="83"/>
      <c r="AB74" s="83"/>
      <c r="AC74" s="83"/>
    </row>
    <row r="75" spans="4:29" ht="15.75" customHeight="1">
      <c r="D75" s="43"/>
      <c r="E75" s="83"/>
      <c r="F75" s="83"/>
      <c r="AB75" s="83"/>
      <c r="AC75" s="83"/>
    </row>
    <row r="76" spans="4:29" ht="15.75" customHeight="1">
      <c r="D76" s="43"/>
      <c r="E76" s="83"/>
      <c r="F76" s="83"/>
      <c r="AB76" s="83"/>
      <c r="AC76" s="83"/>
    </row>
    <row r="77" spans="4:29" ht="15.75" customHeight="1">
      <c r="D77" s="43"/>
      <c r="E77" s="83"/>
      <c r="F77" s="83"/>
      <c r="AB77" s="83"/>
      <c r="AC77" s="83"/>
    </row>
    <row r="78" spans="4:29" ht="15.75" customHeight="1">
      <c r="D78" s="43"/>
      <c r="E78" s="83"/>
      <c r="F78" s="83"/>
      <c r="AB78" s="83"/>
      <c r="AC78" s="83"/>
    </row>
    <row r="79" spans="4:29" ht="15.75" customHeight="1">
      <c r="D79" s="43"/>
      <c r="E79" s="83"/>
      <c r="F79" s="83"/>
      <c r="AB79" s="83"/>
      <c r="AC79" s="83"/>
    </row>
    <row r="80" spans="4:29" ht="15.75" customHeight="1">
      <c r="D80" s="43"/>
      <c r="E80" s="83"/>
      <c r="F80" s="83"/>
      <c r="AB80" s="83"/>
      <c r="AC80" s="83"/>
    </row>
    <row r="81" spans="4:29" ht="15.75" customHeight="1">
      <c r="D81" s="43"/>
      <c r="E81" s="83"/>
      <c r="F81" s="83"/>
      <c r="AB81" s="83"/>
      <c r="AC81" s="83"/>
    </row>
    <row r="82" spans="4:29" ht="15.75" customHeight="1">
      <c r="D82" s="43"/>
      <c r="E82" s="83"/>
      <c r="F82" s="83"/>
      <c r="AB82" s="83"/>
      <c r="AC82" s="83"/>
    </row>
    <row r="83" spans="4:29" ht="15.75" customHeight="1">
      <c r="D83" s="43"/>
      <c r="E83" s="83"/>
      <c r="F83" s="83"/>
      <c r="AB83" s="83"/>
      <c r="AC83" s="83"/>
    </row>
    <row r="84" spans="4:29" ht="15.75" customHeight="1">
      <c r="D84" s="43"/>
      <c r="E84" s="83"/>
      <c r="F84" s="83"/>
      <c r="AB84" s="83"/>
      <c r="AC84" s="83"/>
    </row>
    <row r="85" spans="4:29" ht="15.75" customHeight="1">
      <c r="D85" s="43"/>
      <c r="E85" s="83"/>
      <c r="F85" s="83"/>
      <c r="AB85" s="83"/>
      <c r="AC85" s="83"/>
    </row>
    <row r="86" spans="4:29" ht="15.75" customHeight="1">
      <c r="D86" s="43"/>
      <c r="E86" s="83"/>
      <c r="F86" s="83"/>
      <c r="AB86" s="83"/>
      <c r="AC86" s="83"/>
    </row>
    <row r="87" spans="4:29" ht="15.75" customHeight="1">
      <c r="D87" s="43"/>
      <c r="E87" s="83"/>
      <c r="F87" s="83"/>
      <c r="AB87" s="83"/>
      <c r="AC87" s="83"/>
    </row>
    <row r="88" spans="4:29" ht="15.75" customHeight="1">
      <c r="D88" s="43"/>
      <c r="E88" s="83"/>
      <c r="F88" s="83"/>
      <c r="AB88" s="83"/>
      <c r="AC88" s="83"/>
    </row>
    <row r="89" spans="4:29" ht="15.75" customHeight="1">
      <c r="D89" s="43"/>
      <c r="E89" s="83"/>
      <c r="F89" s="83"/>
      <c r="AB89" s="83"/>
      <c r="AC89" s="83"/>
    </row>
    <row r="90" spans="4:29" ht="15.75" customHeight="1">
      <c r="D90" s="43"/>
      <c r="E90" s="83"/>
      <c r="F90" s="83"/>
      <c r="AB90" s="83"/>
      <c r="AC90" s="83"/>
    </row>
    <row r="91" spans="4:29" ht="15.75" customHeight="1">
      <c r="D91" s="43"/>
      <c r="E91" s="83"/>
      <c r="F91" s="83"/>
      <c r="AB91" s="83"/>
      <c r="AC91" s="83"/>
    </row>
    <row r="92" spans="4:29" ht="15.75" customHeight="1">
      <c r="D92" s="43"/>
      <c r="E92" s="83"/>
      <c r="F92" s="83"/>
      <c r="AB92" s="83"/>
      <c r="AC92" s="83"/>
    </row>
    <row r="93" spans="4:29" ht="15.75" customHeight="1">
      <c r="D93" s="43"/>
      <c r="E93" s="83"/>
      <c r="F93" s="83"/>
      <c r="AB93" s="83"/>
      <c r="AC93" s="83"/>
    </row>
    <row r="94" spans="4:29" ht="15.75" customHeight="1">
      <c r="D94" s="43"/>
      <c r="E94" s="83"/>
      <c r="F94" s="83"/>
      <c r="AB94" s="83"/>
      <c r="AC94" s="83"/>
    </row>
    <row r="95" spans="4:29" ht="15.75" customHeight="1">
      <c r="D95" s="43"/>
      <c r="E95" s="83"/>
      <c r="F95" s="83"/>
      <c r="AB95" s="83"/>
      <c r="AC95" s="83"/>
    </row>
    <row r="96" spans="4:29" ht="15.75" customHeight="1">
      <c r="D96" s="43"/>
      <c r="E96" s="83"/>
      <c r="F96" s="83"/>
      <c r="AB96" s="83"/>
      <c r="AC96" s="83"/>
    </row>
    <row r="97" spans="4:29" ht="15.75" customHeight="1">
      <c r="D97" s="43"/>
      <c r="E97" s="83"/>
      <c r="F97" s="83"/>
      <c r="AB97" s="83"/>
      <c r="AC97" s="83"/>
    </row>
    <row r="98" spans="4:29" ht="15.75" customHeight="1">
      <c r="D98" s="43"/>
      <c r="E98" s="83"/>
      <c r="F98" s="83"/>
      <c r="AB98" s="83"/>
      <c r="AC98" s="83"/>
    </row>
    <row r="99" spans="4:29" ht="15.75" customHeight="1">
      <c r="D99" s="43"/>
      <c r="E99" s="83"/>
      <c r="F99" s="83"/>
      <c r="AB99" s="83"/>
      <c r="AC99" s="83"/>
    </row>
    <row r="100" spans="4:29" ht="15.75" customHeight="1">
      <c r="D100" s="43"/>
      <c r="E100" s="83"/>
      <c r="F100" s="83"/>
      <c r="AB100" s="83"/>
      <c r="AC100" s="83"/>
    </row>
    <row r="101" spans="4:29" ht="15.75" customHeight="1">
      <c r="D101" s="43"/>
      <c r="E101" s="83"/>
      <c r="F101" s="83"/>
      <c r="AB101" s="83"/>
      <c r="AC101" s="83"/>
    </row>
    <row r="102" spans="4:29" ht="15.75" customHeight="1">
      <c r="D102" s="43"/>
      <c r="E102" s="83"/>
      <c r="F102" s="83"/>
      <c r="AB102" s="83"/>
      <c r="AC102" s="83"/>
    </row>
    <row r="103" spans="4:29" ht="15.75" customHeight="1">
      <c r="D103" s="43"/>
      <c r="E103" s="83"/>
      <c r="F103" s="83"/>
      <c r="AB103" s="83"/>
      <c r="AC103" s="83"/>
    </row>
    <row r="104" spans="4:29" ht="15.75" customHeight="1">
      <c r="D104" s="43"/>
      <c r="E104" s="83"/>
      <c r="F104" s="83"/>
      <c r="AB104" s="83"/>
      <c r="AC104" s="83"/>
    </row>
    <row r="105" spans="4:29" ht="15.75" customHeight="1">
      <c r="D105" s="43"/>
      <c r="E105" s="83"/>
      <c r="F105" s="83"/>
      <c r="AB105" s="83"/>
      <c r="AC105" s="83"/>
    </row>
    <row r="106" spans="4:29" ht="15.75" customHeight="1">
      <c r="D106" s="43"/>
      <c r="E106" s="83"/>
      <c r="F106" s="83"/>
      <c r="AB106" s="83"/>
      <c r="AC106" s="83"/>
    </row>
    <row r="107" spans="4:29" ht="15.75" customHeight="1">
      <c r="D107" s="43"/>
      <c r="E107" s="83"/>
      <c r="F107" s="83"/>
      <c r="AB107" s="83"/>
      <c r="AC107" s="83"/>
    </row>
    <row r="108" spans="4:29" ht="15.75" customHeight="1">
      <c r="D108" s="43"/>
      <c r="E108" s="83"/>
      <c r="F108" s="83"/>
      <c r="AB108" s="83"/>
      <c r="AC108" s="83"/>
    </row>
    <row r="109" spans="4:29" ht="15.75" customHeight="1">
      <c r="D109" s="43"/>
      <c r="E109" s="83"/>
      <c r="F109" s="83"/>
      <c r="AB109" s="83"/>
      <c r="AC109" s="83"/>
    </row>
    <row r="110" spans="4:29" ht="15.75" customHeight="1">
      <c r="D110" s="43"/>
      <c r="E110" s="83"/>
      <c r="F110" s="83"/>
      <c r="AB110" s="83"/>
      <c r="AC110" s="83"/>
    </row>
    <row r="111" spans="4:29" ht="15.75" customHeight="1">
      <c r="D111" s="43"/>
      <c r="E111" s="83"/>
      <c r="F111" s="83"/>
      <c r="AB111" s="83"/>
      <c r="AC111" s="83"/>
    </row>
    <row r="112" spans="4:29" ht="15.75" customHeight="1">
      <c r="D112" s="43"/>
      <c r="E112" s="83"/>
      <c r="F112" s="83"/>
      <c r="AB112" s="83"/>
      <c r="AC112" s="83"/>
    </row>
    <row r="113" spans="4:29" ht="15.75" customHeight="1">
      <c r="D113" s="43"/>
      <c r="E113" s="83"/>
      <c r="F113" s="83"/>
      <c r="AB113" s="83"/>
      <c r="AC113" s="83"/>
    </row>
    <row r="114" spans="4:29" ht="15.75" customHeight="1">
      <c r="D114" s="43"/>
      <c r="E114" s="83"/>
      <c r="F114" s="83"/>
      <c r="AB114" s="83"/>
      <c r="AC114" s="83"/>
    </row>
    <row r="115" spans="4:29" ht="15.75" customHeight="1">
      <c r="D115" s="43"/>
      <c r="E115" s="83"/>
      <c r="F115" s="83"/>
      <c r="AB115" s="83"/>
      <c r="AC115" s="83"/>
    </row>
    <row r="116" spans="4:29" ht="15.75" customHeight="1">
      <c r="D116" s="43"/>
      <c r="E116" s="83"/>
      <c r="F116" s="83"/>
      <c r="AB116" s="83"/>
      <c r="AC116" s="83"/>
    </row>
    <row r="117" spans="4:29" ht="15.75" customHeight="1">
      <c r="D117" s="43"/>
      <c r="E117" s="83"/>
      <c r="F117" s="83"/>
      <c r="AB117" s="83"/>
      <c r="AC117" s="83"/>
    </row>
    <row r="118" spans="4:29" ht="15.75" customHeight="1">
      <c r="D118" s="43"/>
      <c r="E118" s="83"/>
      <c r="F118" s="83"/>
      <c r="AB118" s="83"/>
      <c r="AC118" s="83"/>
    </row>
    <row r="119" spans="4:29" ht="15.75" customHeight="1">
      <c r="D119" s="43"/>
      <c r="E119" s="83"/>
      <c r="F119" s="83"/>
      <c r="AB119" s="83"/>
      <c r="AC119" s="83"/>
    </row>
    <row r="120" spans="4:29" ht="15.75" customHeight="1">
      <c r="D120" s="43"/>
      <c r="E120" s="83"/>
      <c r="F120" s="83"/>
      <c r="AB120" s="83"/>
      <c r="AC120" s="83"/>
    </row>
    <row r="121" spans="4:29" ht="15.75" customHeight="1">
      <c r="D121" s="43"/>
      <c r="E121" s="83"/>
      <c r="F121" s="83"/>
      <c r="AB121" s="83"/>
      <c r="AC121" s="83"/>
    </row>
    <row r="122" spans="4:29" ht="15.75" customHeight="1">
      <c r="D122" s="43"/>
      <c r="E122" s="83"/>
      <c r="F122" s="83"/>
      <c r="AB122" s="83"/>
      <c r="AC122" s="83"/>
    </row>
    <row r="123" spans="4:29" ht="15.75" customHeight="1">
      <c r="D123" s="43"/>
      <c r="E123" s="83"/>
      <c r="F123" s="83"/>
      <c r="AB123" s="83"/>
      <c r="AC123" s="83"/>
    </row>
    <row r="124" spans="4:29" ht="15.75" customHeight="1">
      <c r="D124" s="43"/>
      <c r="E124" s="83"/>
      <c r="F124" s="83"/>
      <c r="AB124" s="83"/>
      <c r="AC124" s="83"/>
    </row>
    <row r="125" spans="4:29" ht="15.75" customHeight="1">
      <c r="D125" s="43"/>
      <c r="E125" s="83"/>
      <c r="F125" s="83"/>
      <c r="AB125" s="83"/>
      <c r="AC125" s="83"/>
    </row>
    <row r="126" spans="4:29" ht="15.75" customHeight="1">
      <c r="D126" s="43"/>
      <c r="E126" s="83"/>
      <c r="F126" s="83"/>
      <c r="AB126" s="83"/>
      <c r="AC126" s="83"/>
    </row>
    <row r="127" spans="4:29" ht="15.75" customHeight="1">
      <c r="D127" s="43"/>
      <c r="E127" s="83"/>
      <c r="F127" s="83"/>
      <c r="AB127" s="83"/>
      <c r="AC127" s="83"/>
    </row>
    <row r="128" spans="4:29" ht="15.75" customHeight="1">
      <c r="D128" s="43"/>
      <c r="E128" s="83"/>
      <c r="F128" s="83"/>
      <c r="AB128" s="83"/>
      <c r="AC128" s="83"/>
    </row>
    <row r="129" spans="4:29" ht="15.75" customHeight="1">
      <c r="D129" s="43"/>
      <c r="E129" s="83"/>
      <c r="F129" s="83"/>
      <c r="AB129" s="83"/>
      <c r="AC129" s="83"/>
    </row>
    <row r="130" spans="4:29" ht="15.75" customHeight="1">
      <c r="D130" s="43"/>
      <c r="E130" s="83"/>
      <c r="F130" s="83"/>
      <c r="AB130" s="83"/>
      <c r="AC130" s="83"/>
    </row>
    <row r="131" spans="4:29" ht="15.75" customHeight="1">
      <c r="D131" s="43"/>
      <c r="E131" s="83"/>
      <c r="F131" s="83"/>
      <c r="AB131" s="83"/>
      <c r="AC131" s="83"/>
    </row>
    <row r="132" spans="4:29" ht="15.75" customHeight="1">
      <c r="D132" s="43"/>
      <c r="E132" s="83"/>
      <c r="F132" s="83"/>
      <c r="AB132" s="83"/>
      <c r="AC132" s="83"/>
    </row>
    <row r="133" spans="4:29" ht="15.75" customHeight="1">
      <c r="D133" s="43"/>
      <c r="E133" s="83"/>
      <c r="F133" s="83"/>
      <c r="AB133" s="83"/>
      <c r="AC133" s="83"/>
    </row>
    <row r="134" spans="4:29" ht="15.75" customHeight="1">
      <c r="D134" s="43"/>
      <c r="E134" s="83"/>
      <c r="F134" s="83"/>
      <c r="AB134" s="83"/>
      <c r="AC134" s="83"/>
    </row>
    <row r="135" spans="4:29" ht="15.75" customHeight="1">
      <c r="D135" s="43"/>
      <c r="E135" s="83"/>
      <c r="F135" s="83"/>
      <c r="AB135" s="83"/>
      <c r="AC135" s="83"/>
    </row>
    <row r="136" spans="4:29" ht="15.75" customHeight="1">
      <c r="D136" s="43"/>
      <c r="E136" s="83"/>
      <c r="F136" s="83"/>
      <c r="AB136" s="83"/>
      <c r="AC136" s="83"/>
    </row>
    <row r="137" spans="4:29" ht="15.75" customHeight="1">
      <c r="D137" s="43"/>
      <c r="E137" s="83"/>
      <c r="F137" s="83"/>
      <c r="AB137" s="83"/>
      <c r="AC137" s="83"/>
    </row>
    <row r="138" spans="4:29" ht="15.75" customHeight="1">
      <c r="D138" s="43"/>
      <c r="E138" s="83"/>
      <c r="F138" s="83"/>
      <c r="AB138" s="83"/>
      <c r="AC138" s="83"/>
    </row>
    <row r="139" spans="4:29" ht="15.75" customHeight="1">
      <c r="D139" s="43"/>
      <c r="E139" s="83"/>
      <c r="F139" s="83"/>
      <c r="AB139" s="83"/>
      <c r="AC139" s="83"/>
    </row>
    <row r="140" spans="4:29" ht="15.75" customHeight="1">
      <c r="D140" s="43"/>
      <c r="E140" s="83"/>
      <c r="F140" s="83"/>
      <c r="AB140" s="83"/>
      <c r="AC140" s="83"/>
    </row>
    <row r="141" spans="4:29" ht="15.75" customHeight="1">
      <c r="D141" s="43"/>
      <c r="E141" s="83"/>
      <c r="F141" s="83"/>
      <c r="AB141" s="83"/>
      <c r="AC141" s="83"/>
    </row>
    <row r="142" spans="4:29" ht="15.75" customHeight="1">
      <c r="D142" s="43"/>
      <c r="E142" s="83"/>
      <c r="F142" s="83"/>
      <c r="AB142" s="83"/>
      <c r="AC142" s="83"/>
    </row>
    <row r="143" spans="4:29" ht="15.75" customHeight="1">
      <c r="D143" s="43"/>
      <c r="E143" s="83"/>
      <c r="F143" s="83"/>
      <c r="AB143" s="83"/>
      <c r="AC143" s="83"/>
    </row>
    <row r="144" spans="4:29" ht="15.75" customHeight="1">
      <c r="D144" s="43"/>
      <c r="E144" s="83"/>
      <c r="F144" s="83"/>
      <c r="AB144" s="83"/>
      <c r="AC144" s="83"/>
    </row>
    <row r="145" spans="4:29" ht="15.75" customHeight="1">
      <c r="D145" s="43"/>
      <c r="E145" s="83"/>
      <c r="F145" s="83"/>
      <c r="AB145" s="83"/>
      <c r="AC145" s="83"/>
    </row>
    <row r="146" spans="4:29" ht="15.75" customHeight="1">
      <c r="D146" s="43"/>
      <c r="E146" s="83"/>
      <c r="F146" s="83"/>
      <c r="AB146" s="83"/>
      <c r="AC146" s="83"/>
    </row>
    <row r="147" spans="4:29" ht="15.75" customHeight="1">
      <c r="D147" s="43"/>
      <c r="E147" s="83"/>
      <c r="F147" s="83"/>
      <c r="AB147" s="83"/>
      <c r="AC147" s="83"/>
    </row>
    <row r="148" spans="4:29" ht="15.75" customHeight="1">
      <c r="D148" s="43"/>
      <c r="E148" s="83"/>
      <c r="F148" s="83"/>
      <c r="AB148" s="83"/>
      <c r="AC148" s="83"/>
    </row>
    <row r="149" spans="4:29" ht="15.75" customHeight="1">
      <c r="D149" s="43"/>
      <c r="E149" s="83"/>
      <c r="F149" s="83"/>
      <c r="AB149" s="83"/>
      <c r="AC149" s="83"/>
    </row>
    <row r="150" spans="4:29" ht="15.75" customHeight="1">
      <c r="D150" s="43"/>
      <c r="E150" s="83"/>
      <c r="F150" s="83"/>
      <c r="AB150" s="83"/>
      <c r="AC150" s="83"/>
    </row>
    <row r="151" spans="4:29" ht="15.75" customHeight="1">
      <c r="D151" s="43"/>
      <c r="E151" s="83"/>
      <c r="F151" s="83"/>
      <c r="AB151" s="83"/>
      <c r="AC151" s="83"/>
    </row>
    <row r="152" spans="4:29" ht="15.75" customHeight="1">
      <c r="D152" s="43"/>
      <c r="E152" s="83"/>
      <c r="F152" s="83"/>
      <c r="AB152" s="83"/>
      <c r="AC152" s="83"/>
    </row>
    <row r="153" spans="4:29" ht="15.75" customHeight="1">
      <c r="D153" s="43"/>
      <c r="E153" s="83"/>
      <c r="F153" s="83"/>
      <c r="AB153" s="83"/>
      <c r="AC153" s="83"/>
    </row>
    <row r="154" spans="4:29" ht="15.75" customHeight="1">
      <c r="D154" s="43"/>
      <c r="E154" s="83"/>
      <c r="F154" s="83"/>
      <c r="AB154" s="83"/>
      <c r="AC154" s="83"/>
    </row>
    <row r="155" spans="4:29" ht="15.75" customHeight="1">
      <c r="D155" s="43"/>
      <c r="E155" s="83"/>
      <c r="F155" s="83"/>
      <c r="AB155" s="83"/>
      <c r="AC155" s="83"/>
    </row>
    <row r="156" spans="4:29" ht="15.75" customHeight="1">
      <c r="D156" s="43"/>
      <c r="E156" s="83"/>
      <c r="F156" s="83"/>
      <c r="AB156" s="83"/>
      <c r="AC156" s="83"/>
    </row>
    <row r="157" spans="4:29" ht="15.75" customHeight="1">
      <c r="D157" s="43"/>
      <c r="E157" s="83"/>
      <c r="F157" s="83"/>
      <c r="AB157" s="83"/>
      <c r="AC157" s="83"/>
    </row>
    <row r="158" spans="4:29" ht="15.75" customHeight="1">
      <c r="D158" s="43"/>
      <c r="E158" s="83"/>
      <c r="F158" s="83"/>
      <c r="AB158" s="83"/>
      <c r="AC158" s="83"/>
    </row>
    <row r="159" spans="4:29" ht="15.75" customHeight="1">
      <c r="D159" s="43"/>
      <c r="E159" s="83"/>
      <c r="F159" s="83"/>
      <c r="AB159" s="83"/>
      <c r="AC159" s="83"/>
    </row>
    <row r="160" spans="4:29" ht="15.75" customHeight="1">
      <c r="D160" s="43"/>
      <c r="E160" s="83"/>
      <c r="F160" s="83"/>
      <c r="AB160" s="83"/>
      <c r="AC160" s="83"/>
    </row>
    <row r="161" spans="4:29" ht="15.75" customHeight="1">
      <c r="D161" s="43"/>
      <c r="E161" s="83"/>
      <c r="F161" s="83"/>
      <c r="AB161" s="83"/>
      <c r="AC161" s="83"/>
    </row>
    <row r="162" spans="4:29" ht="15.75" customHeight="1">
      <c r="D162" s="43"/>
      <c r="E162" s="83"/>
      <c r="F162" s="83"/>
      <c r="AB162" s="83"/>
      <c r="AC162" s="83"/>
    </row>
    <row r="163" spans="4:29" ht="15.75" customHeight="1">
      <c r="D163" s="43"/>
      <c r="E163" s="83"/>
      <c r="F163" s="83"/>
      <c r="AB163" s="83"/>
      <c r="AC163" s="83"/>
    </row>
    <row r="164" spans="4:29" ht="15.75" customHeight="1">
      <c r="D164" s="43"/>
      <c r="E164" s="83"/>
      <c r="F164" s="83"/>
      <c r="AB164" s="83"/>
      <c r="AC164" s="83"/>
    </row>
    <row r="165" spans="4:29" ht="15.75" customHeight="1">
      <c r="D165" s="43"/>
      <c r="E165" s="83"/>
      <c r="F165" s="83"/>
      <c r="AB165" s="83"/>
      <c r="AC165" s="83"/>
    </row>
    <row r="166" spans="4:29" ht="15.75" customHeight="1">
      <c r="D166" s="43"/>
      <c r="E166" s="83"/>
      <c r="F166" s="83"/>
      <c r="AB166" s="83"/>
      <c r="AC166" s="83"/>
    </row>
    <row r="167" spans="4:29" ht="15.75" customHeight="1">
      <c r="D167" s="43"/>
      <c r="E167" s="83"/>
      <c r="F167" s="83"/>
      <c r="AB167" s="83"/>
      <c r="AC167" s="83"/>
    </row>
    <row r="168" spans="4:29" ht="15.75" customHeight="1">
      <c r="D168" s="43"/>
      <c r="E168" s="83"/>
      <c r="F168" s="83"/>
      <c r="AB168" s="83"/>
      <c r="AC168" s="83"/>
    </row>
    <row r="169" spans="4:29" ht="15.75" customHeight="1">
      <c r="D169" s="43"/>
      <c r="E169" s="83"/>
      <c r="F169" s="83"/>
      <c r="AB169" s="83"/>
      <c r="AC169" s="83"/>
    </row>
    <row r="170" spans="4:29" ht="15.75" customHeight="1">
      <c r="D170" s="43"/>
      <c r="E170" s="83"/>
      <c r="F170" s="83"/>
      <c r="AB170" s="83"/>
      <c r="AC170" s="83"/>
    </row>
    <row r="171" spans="4:29" ht="15.75" customHeight="1">
      <c r="D171" s="43"/>
      <c r="E171" s="83"/>
      <c r="F171" s="83"/>
      <c r="AB171" s="83"/>
      <c r="AC171" s="83"/>
    </row>
    <row r="172" spans="4:29" ht="15.75" customHeight="1">
      <c r="D172" s="43"/>
      <c r="E172" s="83"/>
      <c r="F172" s="83"/>
      <c r="AB172" s="83"/>
      <c r="AC172" s="83"/>
    </row>
    <row r="173" spans="4:29" ht="15.75" customHeight="1">
      <c r="D173" s="43"/>
      <c r="E173" s="83"/>
      <c r="F173" s="83"/>
      <c r="AB173" s="83"/>
      <c r="AC173" s="83"/>
    </row>
    <row r="174" spans="4:29" ht="15.75" customHeight="1">
      <c r="D174" s="43"/>
      <c r="E174" s="83"/>
      <c r="F174" s="83"/>
      <c r="AB174" s="83"/>
      <c r="AC174" s="83"/>
    </row>
    <row r="175" spans="4:29" ht="15.75" customHeight="1">
      <c r="D175" s="43"/>
      <c r="E175" s="83"/>
      <c r="F175" s="83"/>
      <c r="AB175" s="83"/>
      <c r="AC175" s="83"/>
    </row>
    <row r="176" spans="4:29" ht="15.75" customHeight="1">
      <c r="D176" s="43"/>
      <c r="E176" s="83"/>
      <c r="F176" s="83"/>
      <c r="AB176" s="83"/>
      <c r="AC176" s="83"/>
    </row>
    <row r="177" spans="4:29" ht="15.75" customHeight="1">
      <c r="D177" s="43"/>
      <c r="E177" s="83"/>
      <c r="F177" s="83"/>
      <c r="AB177" s="83"/>
      <c r="AC177" s="83"/>
    </row>
    <row r="178" spans="4:29" ht="15.75" customHeight="1">
      <c r="D178" s="43"/>
      <c r="E178" s="83"/>
      <c r="F178" s="83"/>
      <c r="AB178" s="83"/>
      <c r="AC178" s="83"/>
    </row>
    <row r="179" spans="4:29" ht="15.75" customHeight="1">
      <c r="D179" s="43"/>
      <c r="E179" s="83"/>
      <c r="F179" s="83"/>
      <c r="AB179" s="83"/>
      <c r="AC179" s="83"/>
    </row>
    <row r="180" spans="4:29" ht="15.75" customHeight="1">
      <c r="D180" s="43"/>
      <c r="E180" s="83"/>
      <c r="F180" s="83"/>
      <c r="AB180" s="83"/>
      <c r="AC180" s="83"/>
    </row>
    <row r="181" spans="4:29" ht="15.75" customHeight="1">
      <c r="D181" s="43"/>
      <c r="E181" s="83"/>
      <c r="F181" s="83"/>
      <c r="AB181" s="83"/>
      <c r="AC181" s="83"/>
    </row>
    <row r="182" spans="4:29" ht="15.75" customHeight="1">
      <c r="D182" s="43"/>
      <c r="E182" s="83"/>
      <c r="F182" s="83"/>
      <c r="AB182" s="83"/>
      <c r="AC182" s="83"/>
    </row>
    <row r="183" spans="4:29" ht="15.75" customHeight="1">
      <c r="D183" s="43"/>
      <c r="E183" s="83"/>
      <c r="F183" s="83"/>
      <c r="AB183" s="83"/>
      <c r="AC183" s="83"/>
    </row>
    <row r="184" spans="4:29" ht="15.75" customHeight="1">
      <c r="D184" s="43"/>
      <c r="E184" s="83"/>
      <c r="F184" s="83"/>
      <c r="AB184" s="83"/>
      <c r="AC184" s="83"/>
    </row>
    <row r="185" spans="4:29" ht="15.75" customHeight="1">
      <c r="D185" s="43"/>
      <c r="E185" s="83"/>
      <c r="F185" s="83"/>
      <c r="AB185" s="83"/>
      <c r="AC185" s="83"/>
    </row>
    <row r="186" spans="4:29" ht="15.75" customHeight="1">
      <c r="D186" s="43"/>
      <c r="E186" s="83"/>
      <c r="F186" s="83"/>
      <c r="AB186" s="83"/>
      <c r="AC186" s="83"/>
    </row>
    <row r="187" spans="4:29" ht="15.75" customHeight="1">
      <c r="D187" s="43"/>
      <c r="E187" s="83"/>
      <c r="F187" s="83"/>
      <c r="AB187" s="83"/>
      <c r="AC187" s="83"/>
    </row>
    <row r="188" spans="4:29" ht="15.75" customHeight="1">
      <c r="D188" s="43"/>
      <c r="E188" s="83"/>
      <c r="F188" s="83"/>
      <c r="AB188" s="83"/>
      <c r="AC188" s="83"/>
    </row>
    <row r="189" spans="4:29" ht="15.75" customHeight="1">
      <c r="D189" s="43"/>
      <c r="E189" s="83"/>
      <c r="F189" s="83"/>
      <c r="AB189" s="83"/>
      <c r="AC189" s="83"/>
    </row>
    <row r="190" spans="4:29" ht="15.75" customHeight="1">
      <c r="D190" s="43"/>
      <c r="E190" s="83"/>
      <c r="F190" s="83"/>
      <c r="AB190" s="83"/>
      <c r="AC190" s="83"/>
    </row>
    <row r="191" spans="4:29" ht="15.75" customHeight="1">
      <c r="D191" s="43"/>
      <c r="E191" s="83"/>
      <c r="F191" s="83"/>
      <c r="AB191" s="83"/>
      <c r="AC191" s="83"/>
    </row>
    <row r="192" spans="4:29" ht="15.75" customHeight="1">
      <c r="D192" s="43"/>
      <c r="E192" s="83"/>
      <c r="F192" s="83"/>
      <c r="AB192" s="83"/>
      <c r="AC192" s="83"/>
    </row>
    <row r="193" spans="4:29" ht="15.75" customHeight="1">
      <c r="D193" s="43"/>
      <c r="E193" s="83"/>
      <c r="F193" s="83"/>
      <c r="AB193" s="83"/>
      <c r="AC193" s="83"/>
    </row>
    <row r="194" spans="4:29" ht="15.75" customHeight="1">
      <c r="D194" s="43"/>
      <c r="E194" s="83"/>
      <c r="F194" s="83"/>
      <c r="AB194" s="83"/>
      <c r="AC194" s="83"/>
    </row>
    <row r="195" spans="4:29" ht="15.75" customHeight="1">
      <c r="D195" s="43"/>
      <c r="E195" s="83"/>
      <c r="F195" s="83"/>
      <c r="AB195" s="83"/>
      <c r="AC195" s="83"/>
    </row>
    <row r="196" spans="4:29" ht="15.75" customHeight="1">
      <c r="D196" s="43"/>
      <c r="E196" s="83"/>
      <c r="F196" s="83"/>
      <c r="AB196" s="83"/>
      <c r="AC196" s="83"/>
    </row>
    <row r="197" spans="4:29" ht="15.75" customHeight="1">
      <c r="D197" s="43"/>
      <c r="E197" s="83"/>
      <c r="F197" s="83"/>
      <c r="AB197" s="83"/>
      <c r="AC197" s="83"/>
    </row>
    <row r="198" spans="4:29" ht="15.75" customHeight="1">
      <c r="D198" s="43"/>
      <c r="E198" s="83"/>
      <c r="F198" s="83"/>
      <c r="AB198" s="83"/>
      <c r="AC198" s="83"/>
    </row>
    <row r="199" spans="4:29" ht="15.75" customHeight="1">
      <c r="D199" s="43"/>
      <c r="E199" s="83"/>
      <c r="F199" s="83"/>
      <c r="AB199" s="83"/>
      <c r="AC199" s="83"/>
    </row>
    <row r="200" spans="4:29" ht="15.75" customHeight="1">
      <c r="D200" s="43"/>
      <c r="E200" s="83"/>
      <c r="F200" s="83"/>
      <c r="AB200" s="83"/>
      <c r="AC200" s="83"/>
    </row>
    <row r="201" spans="4:29" ht="15.75" customHeight="1">
      <c r="D201" s="43"/>
      <c r="E201" s="83"/>
      <c r="F201" s="83"/>
      <c r="AB201" s="83"/>
      <c r="AC201" s="83"/>
    </row>
    <row r="202" spans="4:29" ht="15.75" customHeight="1">
      <c r="D202" s="43"/>
      <c r="E202" s="83"/>
      <c r="F202" s="83"/>
      <c r="AB202" s="83"/>
      <c r="AC202" s="83"/>
    </row>
    <row r="203" spans="4:29" ht="15.75" customHeight="1">
      <c r="D203" s="43"/>
      <c r="E203" s="83"/>
      <c r="F203" s="83"/>
      <c r="AB203" s="83"/>
      <c r="AC203" s="83"/>
    </row>
    <row r="204" spans="4:29" ht="15.75" customHeight="1">
      <c r="D204" s="43"/>
      <c r="E204" s="83"/>
      <c r="F204" s="83"/>
      <c r="AB204" s="83"/>
      <c r="AC204" s="83"/>
    </row>
    <row r="205" spans="4:29" ht="15.75" customHeight="1">
      <c r="D205" s="43"/>
      <c r="E205" s="83"/>
      <c r="F205" s="83"/>
      <c r="AB205" s="83"/>
      <c r="AC205" s="83"/>
    </row>
    <row r="206" spans="4:29" ht="15.75" customHeight="1">
      <c r="D206" s="43"/>
      <c r="E206" s="83"/>
      <c r="F206" s="83"/>
      <c r="AB206" s="83"/>
      <c r="AC206" s="83"/>
    </row>
    <row r="207" spans="4:29" ht="15.75" customHeight="1">
      <c r="D207" s="43"/>
      <c r="E207" s="83"/>
      <c r="F207" s="83"/>
      <c r="AB207" s="83"/>
      <c r="AC207" s="83"/>
    </row>
    <row r="208" spans="4:29" ht="15.75" customHeight="1">
      <c r="D208" s="43"/>
      <c r="E208" s="83"/>
      <c r="F208" s="83"/>
      <c r="AB208" s="83"/>
      <c r="AC208" s="83"/>
    </row>
    <row r="209" spans="4:29" ht="15.75" customHeight="1">
      <c r="D209" s="43"/>
      <c r="E209" s="83"/>
      <c r="F209" s="83"/>
      <c r="AB209" s="83"/>
      <c r="AC209" s="83"/>
    </row>
    <row r="210" spans="4:29" ht="15.75" customHeight="1">
      <c r="D210" s="43"/>
      <c r="E210" s="83"/>
      <c r="F210" s="83"/>
      <c r="AB210" s="83"/>
      <c r="AC210" s="83"/>
    </row>
    <row r="211" spans="4:29" ht="15.75" customHeight="1">
      <c r="D211" s="43"/>
      <c r="E211" s="83"/>
      <c r="F211" s="83"/>
      <c r="AB211" s="83"/>
      <c r="AC211" s="83"/>
    </row>
    <row r="212" spans="4:29" ht="15.75" customHeight="1">
      <c r="D212" s="43"/>
      <c r="E212" s="83"/>
      <c r="F212" s="83"/>
      <c r="AB212" s="83"/>
      <c r="AC212" s="83"/>
    </row>
    <row r="213" spans="4:29" ht="15.75" customHeight="1">
      <c r="D213" s="43"/>
      <c r="E213" s="83"/>
      <c r="F213" s="83"/>
      <c r="AB213" s="83"/>
      <c r="AC213" s="83"/>
    </row>
    <row r="214" spans="4:29" ht="15.75" customHeight="1">
      <c r="D214" s="43"/>
      <c r="E214" s="83"/>
      <c r="F214" s="83"/>
      <c r="AB214" s="83"/>
      <c r="AC214" s="83"/>
    </row>
    <row r="215" spans="4:29" ht="15.75" customHeight="1">
      <c r="D215" s="43"/>
      <c r="E215" s="83"/>
      <c r="F215" s="83"/>
      <c r="AB215" s="83"/>
      <c r="AC215" s="83"/>
    </row>
    <row r="216" spans="4:29" ht="15.75" customHeight="1">
      <c r="D216" s="43"/>
      <c r="E216" s="83"/>
      <c r="F216" s="83"/>
      <c r="AB216" s="83"/>
      <c r="AC216" s="83"/>
    </row>
    <row r="217" spans="4:29" ht="15.75" customHeight="1">
      <c r="D217" s="43"/>
      <c r="E217" s="83"/>
      <c r="F217" s="83"/>
      <c r="AB217" s="83"/>
      <c r="AC217" s="83"/>
    </row>
    <row r="218" spans="4:29" ht="15.75" customHeight="1">
      <c r="D218" s="43"/>
      <c r="E218" s="83"/>
      <c r="F218" s="83"/>
      <c r="AB218" s="83"/>
      <c r="AC218" s="83"/>
    </row>
    <row r="219" spans="4:29" ht="15.75" customHeight="1">
      <c r="D219" s="43"/>
      <c r="E219" s="83"/>
      <c r="F219" s="83"/>
      <c r="AB219" s="83"/>
      <c r="AC219" s="83"/>
    </row>
    <row r="220" spans="4:29" ht="15.75" customHeight="1">
      <c r="D220" s="43"/>
      <c r="E220" s="83"/>
      <c r="F220" s="83"/>
      <c r="AB220" s="83"/>
      <c r="AC220" s="83"/>
    </row>
    <row r="221" spans="4:29" ht="15.75" customHeight="1">
      <c r="D221" s="43"/>
      <c r="E221" s="83"/>
      <c r="F221" s="83"/>
      <c r="AB221" s="83"/>
      <c r="AC221" s="83"/>
    </row>
    <row r="222" spans="4:29" ht="15.75" customHeight="1">
      <c r="D222" s="43"/>
      <c r="E222" s="83"/>
      <c r="F222" s="83"/>
      <c r="AB222" s="83"/>
      <c r="AC222" s="83"/>
    </row>
    <row r="223" spans="4:29" ht="15.75" customHeight="1">
      <c r="D223" s="43"/>
      <c r="E223" s="83"/>
      <c r="F223" s="83"/>
      <c r="AB223" s="83"/>
      <c r="AC223" s="83"/>
    </row>
    <row r="224" spans="4:29" ht="15.75" customHeight="1">
      <c r="D224" s="43"/>
      <c r="E224" s="83"/>
      <c r="F224" s="83"/>
      <c r="AB224" s="83"/>
      <c r="AC224" s="83"/>
    </row>
    <row r="225" spans="4:29" ht="15.75" customHeight="1">
      <c r="D225" s="43"/>
      <c r="E225" s="83"/>
      <c r="F225" s="83"/>
      <c r="AB225" s="83"/>
      <c r="AC225" s="83"/>
    </row>
    <row r="226" spans="4:29" ht="15.75" customHeight="1">
      <c r="D226" s="43"/>
      <c r="E226" s="83"/>
      <c r="F226" s="83"/>
      <c r="AB226" s="83"/>
      <c r="AC226" s="83"/>
    </row>
    <row r="227" spans="4:29" ht="15.75" customHeight="1">
      <c r="D227" s="43"/>
      <c r="E227" s="83"/>
      <c r="F227" s="83"/>
      <c r="AB227" s="83"/>
      <c r="AC227" s="83"/>
    </row>
    <row r="228" spans="4:29" ht="15.75" customHeight="1">
      <c r="D228" s="43"/>
      <c r="E228" s="83"/>
      <c r="F228" s="83"/>
      <c r="AB228" s="83"/>
      <c r="AC228" s="83"/>
    </row>
    <row r="229" spans="4:29" ht="15.75" customHeight="1">
      <c r="D229" s="43"/>
      <c r="E229" s="83"/>
      <c r="F229" s="83"/>
      <c r="AB229" s="83"/>
      <c r="AC229" s="83"/>
    </row>
    <row r="230" spans="4:29" ht="15.75" customHeight="1">
      <c r="D230" s="43"/>
      <c r="E230" s="83"/>
      <c r="F230" s="83"/>
      <c r="AB230" s="83"/>
      <c r="AC230" s="83"/>
    </row>
    <row r="231" spans="4:29" ht="15.75" customHeight="1">
      <c r="D231" s="43"/>
      <c r="E231" s="83"/>
      <c r="F231" s="83"/>
      <c r="AB231" s="83"/>
      <c r="AC231" s="83"/>
    </row>
    <row r="232" spans="4:29" ht="15.75" customHeight="1">
      <c r="D232" s="43"/>
      <c r="E232" s="83"/>
      <c r="F232" s="83"/>
      <c r="AB232" s="83"/>
      <c r="AC232" s="83"/>
    </row>
    <row r="233" spans="4:29" ht="15.75" customHeight="1">
      <c r="D233" s="43"/>
      <c r="E233" s="83"/>
      <c r="F233" s="83"/>
      <c r="AB233" s="83"/>
      <c r="AC233" s="83"/>
    </row>
    <row r="234" spans="4:29" ht="15.75" customHeight="1">
      <c r="D234" s="43"/>
      <c r="E234" s="83"/>
      <c r="F234" s="83"/>
      <c r="AB234" s="83"/>
      <c r="AC234" s="83"/>
    </row>
    <row r="235" spans="4:29" ht="15.75" customHeight="1">
      <c r="D235" s="43"/>
      <c r="E235" s="83"/>
      <c r="F235" s="83"/>
      <c r="AB235" s="83"/>
      <c r="AC235" s="83"/>
    </row>
    <row r="236" spans="4:29" ht="15.75" customHeight="1">
      <c r="D236" s="43"/>
      <c r="E236" s="83"/>
      <c r="F236" s="83"/>
      <c r="AB236" s="83"/>
      <c r="AC236" s="83"/>
    </row>
    <row r="237" spans="4:29" ht="15.75" customHeight="1">
      <c r="D237" s="43"/>
      <c r="E237" s="83"/>
      <c r="F237" s="83"/>
      <c r="AB237" s="83"/>
      <c r="AC237" s="83"/>
    </row>
    <row r="238" spans="4:29" ht="15.75" customHeight="1">
      <c r="D238" s="43"/>
      <c r="E238" s="83"/>
      <c r="F238" s="83"/>
      <c r="AB238" s="83"/>
      <c r="AC238" s="83"/>
    </row>
    <row r="239" spans="4:29" ht="15.75" customHeight="1">
      <c r="D239" s="43"/>
      <c r="E239" s="83"/>
      <c r="F239" s="83"/>
      <c r="AB239" s="83"/>
      <c r="AC239" s="83"/>
    </row>
    <row r="240" spans="4:29" ht="15.75" customHeight="1">
      <c r="D240" s="43"/>
      <c r="E240" s="83"/>
      <c r="F240" s="83"/>
      <c r="AB240" s="83"/>
      <c r="AC240" s="83"/>
    </row>
    <row r="241" spans="4:29" ht="15.75" customHeight="1">
      <c r="D241" s="43"/>
      <c r="E241" s="83"/>
      <c r="F241" s="83"/>
      <c r="AB241" s="83"/>
      <c r="AC241" s="83"/>
    </row>
    <row r="242" spans="4:29" ht="15.75" customHeight="1">
      <c r="D242" s="43"/>
      <c r="E242" s="83"/>
      <c r="F242" s="83"/>
      <c r="AB242" s="83"/>
      <c r="AC242" s="83"/>
    </row>
    <row r="243" spans="4:29" ht="15.75" customHeight="1">
      <c r="D243" s="43"/>
      <c r="E243" s="83"/>
      <c r="F243" s="83"/>
      <c r="AB243" s="83"/>
      <c r="AC243" s="83"/>
    </row>
    <row r="244" spans="4:29" ht="15.75" customHeight="1">
      <c r="E244" s="83"/>
      <c r="F244" s="83"/>
    </row>
    <row r="245" spans="4:29" ht="15.75" customHeight="1">
      <c r="E245" s="83"/>
      <c r="F245" s="83"/>
    </row>
    <row r="246" spans="4:29" ht="15.75" customHeight="1">
      <c r="E246" s="83"/>
      <c r="F246" s="83"/>
    </row>
    <row r="247" spans="4:29" ht="15.75" customHeight="1">
      <c r="E247" s="83"/>
      <c r="F247" s="83"/>
    </row>
    <row r="248" spans="4:29" ht="15.75" customHeight="1">
      <c r="E248" s="83"/>
      <c r="F248" s="83"/>
    </row>
    <row r="249" spans="4:29" ht="15.75" customHeight="1">
      <c r="E249" s="83"/>
      <c r="F249" s="83"/>
    </row>
    <row r="250" spans="4:29" ht="15.75" customHeight="1">
      <c r="E250" s="83"/>
      <c r="F250" s="83"/>
    </row>
    <row r="251" spans="4:29" ht="15.75" customHeight="1">
      <c r="E251" s="83"/>
      <c r="F251" s="83"/>
    </row>
    <row r="252" spans="4:29" ht="15.75" customHeight="1">
      <c r="E252" s="83"/>
      <c r="F252" s="83"/>
    </row>
    <row r="253" spans="4:29" ht="15.75" customHeight="1">
      <c r="E253" s="83"/>
      <c r="F253" s="83"/>
    </row>
    <row r="254" spans="4:29" ht="15.75" customHeight="1">
      <c r="E254" s="83"/>
      <c r="F254" s="83"/>
    </row>
    <row r="255" spans="4:29" ht="15.75" customHeight="1">
      <c r="E255" s="83"/>
      <c r="F255" s="83"/>
    </row>
    <row r="256" spans="4:29" ht="15.75" customHeight="1">
      <c r="E256" s="83"/>
      <c r="F256" s="83"/>
    </row>
    <row r="257" spans="5:6" ht="15.75" customHeight="1">
      <c r="E257" s="83"/>
      <c r="F257" s="83"/>
    </row>
    <row r="258" spans="5:6" ht="15.75" customHeight="1">
      <c r="E258" s="83"/>
      <c r="F258" s="83"/>
    </row>
    <row r="259" spans="5:6" ht="15.75" customHeight="1">
      <c r="E259" s="83"/>
      <c r="F259" s="83"/>
    </row>
    <row r="260" spans="5:6" ht="15.75" customHeight="1">
      <c r="E260" s="83"/>
      <c r="F260" s="83"/>
    </row>
    <row r="261" spans="5:6" ht="15.75" customHeight="1">
      <c r="E261" s="83"/>
      <c r="F261" s="83"/>
    </row>
    <row r="262" spans="5:6" ht="15.75" customHeight="1">
      <c r="E262" s="83"/>
      <c r="F262" s="83"/>
    </row>
    <row r="263" spans="5:6" ht="15.75" customHeight="1">
      <c r="E263" s="83"/>
      <c r="F263" s="83"/>
    </row>
    <row r="264" spans="5:6" ht="15.75" customHeight="1">
      <c r="E264" s="83"/>
      <c r="F264" s="83"/>
    </row>
    <row r="265" spans="5:6" ht="15.75" customHeight="1">
      <c r="E265" s="83"/>
      <c r="F265" s="83"/>
    </row>
    <row r="266" spans="5:6" ht="15.75" customHeight="1">
      <c r="E266" s="83"/>
      <c r="F266" s="83"/>
    </row>
    <row r="267" spans="5:6" ht="15.75" customHeight="1">
      <c r="E267" s="83"/>
      <c r="F267" s="83"/>
    </row>
    <row r="268" spans="5:6" ht="15.75" customHeight="1">
      <c r="E268" s="83"/>
      <c r="F268" s="83"/>
    </row>
    <row r="269" spans="5:6" ht="15.75" customHeight="1">
      <c r="E269" s="83"/>
      <c r="F269" s="83"/>
    </row>
    <row r="270" spans="5:6" ht="15.75" customHeight="1">
      <c r="E270" s="83"/>
      <c r="F270" s="83"/>
    </row>
    <row r="271" spans="5:6" ht="15.75" customHeight="1">
      <c r="E271" s="83"/>
      <c r="F271" s="83"/>
    </row>
    <row r="272" spans="5:6" ht="15.75" customHeight="1">
      <c r="E272" s="83"/>
      <c r="F272" s="83"/>
    </row>
    <row r="273" spans="5:6" ht="15.75" customHeight="1">
      <c r="E273" s="83"/>
      <c r="F273" s="83"/>
    </row>
    <row r="274" spans="5:6" ht="15.75" customHeight="1">
      <c r="E274" s="83"/>
      <c r="F274" s="83"/>
    </row>
    <row r="275" spans="5:6" ht="15.75" customHeight="1">
      <c r="E275" s="83"/>
      <c r="F275" s="83"/>
    </row>
    <row r="276" spans="5:6" ht="15.75" customHeight="1">
      <c r="E276" s="83"/>
      <c r="F276" s="83"/>
    </row>
    <row r="277" spans="5:6" ht="15.75" customHeight="1">
      <c r="E277" s="83"/>
      <c r="F277" s="83"/>
    </row>
    <row r="278" spans="5:6" ht="15.75" customHeight="1">
      <c r="E278" s="83"/>
      <c r="F278" s="83"/>
    </row>
    <row r="279" spans="5:6" ht="15.75" customHeight="1">
      <c r="E279" s="83"/>
      <c r="F279" s="83"/>
    </row>
    <row r="280" spans="5:6" ht="15.75" customHeight="1">
      <c r="E280" s="83"/>
      <c r="F280" s="83"/>
    </row>
    <row r="281" spans="5:6" ht="15.75" customHeight="1">
      <c r="E281" s="83"/>
      <c r="F281" s="83"/>
    </row>
    <row r="282" spans="5:6" ht="15.75" customHeight="1">
      <c r="E282" s="83"/>
      <c r="F282" s="83"/>
    </row>
    <row r="283" spans="5:6" ht="15.75" customHeight="1">
      <c r="E283" s="83"/>
      <c r="F283" s="83"/>
    </row>
    <row r="284" spans="5:6" ht="15.75" customHeight="1">
      <c r="E284" s="83"/>
      <c r="F284" s="83"/>
    </row>
    <row r="285" spans="5:6" ht="15.75" customHeight="1">
      <c r="E285" s="83"/>
      <c r="F285" s="83"/>
    </row>
    <row r="286" spans="5:6" ht="15.75" customHeight="1">
      <c r="E286" s="83"/>
      <c r="F286" s="83"/>
    </row>
    <row r="287" spans="5:6" ht="15.75" customHeight="1">
      <c r="E287" s="83"/>
      <c r="F287" s="83"/>
    </row>
    <row r="288" spans="5:6" ht="15.75" customHeight="1">
      <c r="E288" s="83"/>
      <c r="F288" s="83"/>
    </row>
    <row r="289" spans="5:6" ht="15.75" customHeight="1">
      <c r="E289" s="83"/>
      <c r="F289" s="83"/>
    </row>
    <row r="290" spans="5:6" ht="15.75" customHeight="1">
      <c r="E290" s="83"/>
      <c r="F290" s="83"/>
    </row>
    <row r="291" spans="5:6" ht="15.75" customHeight="1">
      <c r="E291" s="83"/>
      <c r="F291" s="83"/>
    </row>
    <row r="292" spans="5:6" ht="15.75" customHeight="1">
      <c r="E292" s="83"/>
      <c r="F292" s="83"/>
    </row>
    <row r="293" spans="5:6" ht="15.75" customHeight="1">
      <c r="E293" s="83"/>
      <c r="F293" s="83"/>
    </row>
    <row r="294" spans="5:6" ht="15.75" customHeight="1">
      <c r="E294" s="83"/>
      <c r="F294" s="83"/>
    </row>
    <row r="295" spans="5:6" ht="15.75" customHeight="1">
      <c r="E295" s="83"/>
      <c r="F295" s="83"/>
    </row>
    <row r="296" spans="5:6" ht="15.75" customHeight="1">
      <c r="E296" s="83"/>
      <c r="F296" s="83"/>
    </row>
    <row r="297" spans="5:6" ht="15.75" customHeight="1">
      <c r="E297" s="83"/>
      <c r="F297" s="83"/>
    </row>
    <row r="298" spans="5:6" ht="15.75" customHeight="1">
      <c r="E298" s="83"/>
      <c r="F298" s="83"/>
    </row>
    <row r="299" spans="5:6" ht="15.75" customHeight="1">
      <c r="E299" s="83"/>
      <c r="F299" s="83"/>
    </row>
    <row r="300" spans="5:6" ht="15.75" customHeight="1">
      <c r="E300" s="83"/>
      <c r="F300" s="83"/>
    </row>
    <row r="301" spans="5:6" ht="15.75" customHeight="1">
      <c r="E301" s="83"/>
      <c r="F301" s="83"/>
    </row>
    <row r="302" spans="5:6" ht="15.75" customHeight="1">
      <c r="E302" s="83"/>
      <c r="F302" s="83"/>
    </row>
    <row r="303" spans="5:6" ht="15.75" customHeight="1">
      <c r="E303" s="83"/>
      <c r="F303" s="83"/>
    </row>
    <row r="304" spans="5:6" ht="15.75" customHeight="1">
      <c r="E304" s="83"/>
      <c r="F304" s="83"/>
    </row>
    <row r="305" spans="5:6" ht="15.75" customHeight="1">
      <c r="E305" s="83"/>
      <c r="F305" s="83"/>
    </row>
    <row r="306" spans="5:6" ht="15.75" customHeight="1">
      <c r="E306" s="83"/>
      <c r="F306" s="83"/>
    </row>
    <row r="307" spans="5:6" ht="15.75" customHeight="1">
      <c r="E307" s="83"/>
      <c r="F307" s="83"/>
    </row>
    <row r="308" spans="5:6" ht="15.75" customHeight="1">
      <c r="E308" s="83"/>
      <c r="F308" s="83"/>
    </row>
    <row r="309" spans="5:6" ht="15.75" customHeight="1">
      <c r="E309" s="83"/>
      <c r="F309" s="83"/>
    </row>
    <row r="310" spans="5:6" ht="15.75" customHeight="1">
      <c r="E310" s="83"/>
      <c r="F310" s="83"/>
    </row>
    <row r="311" spans="5:6" ht="15.75" customHeight="1">
      <c r="E311" s="83"/>
      <c r="F311" s="83"/>
    </row>
    <row r="312" spans="5:6" ht="15.75" customHeight="1">
      <c r="E312" s="83"/>
      <c r="F312" s="83"/>
    </row>
    <row r="313" spans="5:6" ht="15.75" customHeight="1">
      <c r="E313" s="83"/>
      <c r="F313" s="83"/>
    </row>
    <row r="314" spans="5:6" ht="15.75" customHeight="1">
      <c r="E314" s="83"/>
      <c r="F314" s="83"/>
    </row>
    <row r="315" spans="5:6" ht="15.75" customHeight="1">
      <c r="E315" s="83"/>
      <c r="F315" s="83"/>
    </row>
    <row r="316" spans="5:6" ht="15.75" customHeight="1">
      <c r="E316" s="83"/>
      <c r="F316" s="83"/>
    </row>
    <row r="317" spans="5:6" ht="15.75" customHeight="1">
      <c r="E317" s="83"/>
      <c r="F317" s="83"/>
    </row>
    <row r="318" spans="5:6" ht="15.75" customHeight="1">
      <c r="E318" s="83"/>
      <c r="F318" s="83"/>
    </row>
    <row r="319" spans="5:6" ht="15.75" customHeight="1">
      <c r="E319" s="83"/>
      <c r="F319" s="83"/>
    </row>
    <row r="320" spans="5:6" ht="15.75" customHeight="1">
      <c r="E320" s="83"/>
      <c r="F320" s="83"/>
    </row>
    <row r="321" spans="5:6" ht="15.75" customHeight="1">
      <c r="E321" s="83"/>
      <c r="F321" s="83"/>
    </row>
    <row r="322" spans="5:6" ht="15.75" customHeight="1">
      <c r="E322" s="83"/>
      <c r="F322" s="83"/>
    </row>
    <row r="323" spans="5:6" ht="15.75" customHeight="1">
      <c r="E323" s="83"/>
      <c r="F323" s="83"/>
    </row>
    <row r="324" spans="5:6" ht="15.75" customHeight="1">
      <c r="E324" s="83"/>
      <c r="F324" s="83"/>
    </row>
    <row r="325" spans="5:6" ht="15.75" customHeight="1">
      <c r="E325" s="83"/>
      <c r="F325" s="83"/>
    </row>
    <row r="326" spans="5:6" ht="15.75" customHeight="1">
      <c r="E326" s="83"/>
      <c r="F326" s="83"/>
    </row>
    <row r="327" spans="5:6" ht="15.75" customHeight="1">
      <c r="E327" s="83"/>
      <c r="F327" s="83"/>
    </row>
    <row r="328" spans="5:6" ht="15.75" customHeight="1">
      <c r="E328" s="83"/>
      <c r="F328" s="83"/>
    </row>
    <row r="329" spans="5:6" ht="15.75" customHeight="1">
      <c r="E329" s="83"/>
      <c r="F329" s="83"/>
    </row>
    <row r="330" spans="5:6" ht="15.75" customHeight="1">
      <c r="E330" s="83"/>
      <c r="F330" s="83"/>
    </row>
    <row r="331" spans="5:6" ht="15.75" customHeight="1">
      <c r="E331" s="83"/>
      <c r="F331" s="83"/>
    </row>
    <row r="332" spans="5:6" ht="15.75" customHeight="1">
      <c r="E332" s="83"/>
      <c r="F332" s="83"/>
    </row>
    <row r="333" spans="5:6" ht="15.75" customHeight="1">
      <c r="E333" s="83"/>
      <c r="F333" s="83"/>
    </row>
    <row r="334" spans="5:6" ht="15.75" customHeight="1">
      <c r="E334" s="83"/>
      <c r="F334" s="83"/>
    </row>
    <row r="335" spans="5:6" ht="15.75" customHeight="1">
      <c r="E335" s="83"/>
      <c r="F335" s="83"/>
    </row>
    <row r="336" spans="5:6" ht="15.75" customHeight="1">
      <c r="E336" s="83"/>
      <c r="F336" s="83"/>
    </row>
    <row r="337" spans="5:6" ht="15.75" customHeight="1">
      <c r="E337" s="83"/>
      <c r="F337" s="83"/>
    </row>
    <row r="338" spans="5:6" ht="15.75" customHeight="1">
      <c r="E338" s="83"/>
      <c r="F338" s="83"/>
    </row>
    <row r="339" spans="5:6" ht="15.75" customHeight="1">
      <c r="E339" s="83"/>
      <c r="F339" s="83"/>
    </row>
    <row r="340" spans="5:6" ht="15.75" customHeight="1">
      <c r="E340" s="83"/>
      <c r="F340" s="83"/>
    </row>
    <row r="341" spans="5:6" ht="15.75" customHeight="1">
      <c r="E341" s="83"/>
      <c r="F341" s="83"/>
    </row>
    <row r="342" spans="5:6" ht="15.75" customHeight="1">
      <c r="E342" s="83"/>
      <c r="F342" s="83"/>
    </row>
    <row r="343" spans="5:6" ht="15.75" customHeight="1">
      <c r="E343" s="83"/>
      <c r="F343" s="83"/>
    </row>
    <row r="344" spans="5:6" ht="15.75" customHeight="1">
      <c r="E344" s="83"/>
      <c r="F344" s="83"/>
    </row>
    <row r="345" spans="5:6" ht="15.75" customHeight="1">
      <c r="E345" s="83"/>
      <c r="F345" s="83"/>
    </row>
    <row r="346" spans="5:6" ht="15.75" customHeight="1">
      <c r="E346" s="83"/>
      <c r="F346" s="83"/>
    </row>
    <row r="347" spans="5:6" ht="15.75" customHeight="1">
      <c r="E347" s="83"/>
      <c r="F347" s="83"/>
    </row>
    <row r="348" spans="5:6" ht="15.75" customHeight="1">
      <c r="E348" s="83"/>
      <c r="F348" s="83"/>
    </row>
    <row r="349" spans="5:6" ht="15.75" customHeight="1">
      <c r="E349" s="83"/>
      <c r="F349" s="83"/>
    </row>
    <row r="350" spans="5:6" ht="15.75" customHeight="1">
      <c r="E350" s="83"/>
      <c r="F350" s="83"/>
    </row>
    <row r="351" spans="5:6" ht="15.75" customHeight="1">
      <c r="E351" s="83"/>
      <c r="F351" s="83"/>
    </row>
    <row r="352" spans="5:6" ht="15.75" customHeight="1">
      <c r="E352" s="83"/>
      <c r="F352" s="83"/>
    </row>
    <row r="353" spans="5:6" ht="15.75" customHeight="1">
      <c r="E353" s="83"/>
      <c r="F353" s="83"/>
    </row>
    <row r="354" spans="5:6" ht="15.75" customHeight="1">
      <c r="E354" s="83"/>
      <c r="F354" s="83"/>
    </row>
    <row r="355" spans="5:6" ht="15.75" customHeight="1">
      <c r="E355" s="83"/>
      <c r="F355" s="83"/>
    </row>
    <row r="356" spans="5:6" ht="15.75" customHeight="1">
      <c r="E356" s="83"/>
      <c r="F356" s="83"/>
    </row>
    <row r="357" spans="5:6" ht="15.75" customHeight="1">
      <c r="E357" s="83"/>
      <c r="F357" s="83"/>
    </row>
    <row r="358" spans="5:6" ht="15.75" customHeight="1">
      <c r="E358" s="83"/>
      <c r="F358" s="83"/>
    </row>
    <row r="359" spans="5:6" ht="15.75" customHeight="1">
      <c r="E359" s="83"/>
      <c r="F359" s="83"/>
    </row>
    <row r="360" spans="5:6" ht="15.75" customHeight="1">
      <c r="E360" s="83"/>
      <c r="F360" s="83"/>
    </row>
    <row r="361" spans="5:6" ht="15.75" customHeight="1">
      <c r="E361" s="83"/>
      <c r="F361" s="83"/>
    </row>
    <row r="362" spans="5:6" ht="15.75" customHeight="1">
      <c r="E362" s="83"/>
      <c r="F362" s="83"/>
    </row>
    <row r="363" spans="5:6" ht="15.75" customHeight="1">
      <c r="E363" s="83"/>
      <c r="F363" s="83"/>
    </row>
    <row r="364" spans="5:6" ht="15.75" customHeight="1">
      <c r="E364" s="83"/>
      <c r="F364" s="83"/>
    </row>
    <row r="365" spans="5:6" ht="15.75" customHeight="1">
      <c r="E365" s="83"/>
      <c r="F365" s="83"/>
    </row>
    <row r="366" spans="5:6" ht="15.75" customHeight="1">
      <c r="E366" s="83"/>
      <c r="F366" s="83"/>
    </row>
    <row r="367" spans="5:6" ht="15.75" customHeight="1">
      <c r="E367" s="83"/>
      <c r="F367" s="83"/>
    </row>
    <row r="368" spans="5:6" ht="15.75" customHeight="1">
      <c r="E368" s="83"/>
      <c r="F368" s="83"/>
    </row>
    <row r="369" spans="5:6" ht="15.75" customHeight="1">
      <c r="E369" s="83"/>
      <c r="F369" s="83"/>
    </row>
    <row r="370" spans="5:6" ht="15.75" customHeight="1">
      <c r="E370" s="83"/>
      <c r="F370" s="83"/>
    </row>
    <row r="371" spans="5:6" ht="15.75" customHeight="1">
      <c r="E371" s="83"/>
      <c r="F371" s="83"/>
    </row>
    <row r="372" spans="5:6" ht="15.75" customHeight="1">
      <c r="E372" s="83"/>
      <c r="F372" s="83"/>
    </row>
    <row r="373" spans="5:6" ht="15.75" customHeight="1">
      <c r="E373" s="83"/>
      <c r="F373" s="83"/>
    </row>
    <row r="374" spans="5:6" ht="15.75" customHeight="1">
      <c r="E374" s="83"/>
      <c r="F374" s="83"/>
    </row>
    <row r="375" spans="5:6" ht="15.75" customHeight="1">
      <c r="E375" s="83"/>
      <c r="F375" s="83"/>
    </row>
    <row r="376" spans="5:6" ht="15.75" customHeight="1">
      <c r="E376" s="83"/>
      <c r="F376" s="83"/>
    </row>
    <row r="377" spans="5:6" ht="15.75" customHeight="1">
      <c r="E377" s="83"/>
      <c r="F377" s="83"/>
    </row>
    <row r="378" spans="5:6" ht="15.75" customHeight="1">
      <c r="E378" s="83"/>
      <c r="F378" s="83"/>
    </row>
    <row r="379" spans="5:6" ht="15.75" customHeight="1">
      <c r="E379" s="83"/>
      <c r="F379" s="83"/>
    </row>
    <row r="380" spans="5:6" ht="15.75" customHeight="1">
      <c r="E380" s="83"/>
      <c r="F380" s="83"/>
    </row>
    <row r="381" spans="5:6" ht="15.75" customHeight="1">
      <c r="E381" s="83"/>
      <c r="F381" s="83"/>
    </row>
    <row r="382" spans="5:6" ht="15.75" customHeight="1">
      <c r="E382" s="83"/>
      <c r="F382" s="83"/>
    </row>
    <row r="383" spans="5:6" ht="15.75" customHeight="1">
      <c r="E383" s="83"/>
      <c r="F383" s="83"/>
    </row>
    <row r="384" spans="5:6" ht="15.75" customHeight="1">
      <c r="E384" s="83"/>
      <c r="F384" s="83"/>
    </row>
    <row r="385" spans="5:6" ht="15.75" customHeight="1">
      <c r="E385" s="83"/>
      <c r="F385" s="83"/>
    </row>
    <row r="386" spans="5:6" ht="15.75" customHeight="1">
      <c r="E386" s="83"/>
      <c r="F386" s="83"/>
    </row>
    <row r="387" spans="5:6" ht="15.75" customHeight="1">
      <c r="E387" s="83"/>
      <c r="F387" s="83"/>
    </row>
    <row r="388" spans="5:6" ht="15.75" customHeight="1">
      <c r="E388" s="83"/>
      <c r="F388" s="83"/>
    </row>
    <row r="389" spans="5:6" ht="15.75" customHeight="1">
      <c r="E389" s="83"/>
      <c r="F389" s="83"/>
    </row>
    <row r="390" spans="5:6" ht="15.75" customHeight="1">
      <c r="E390" s="83"/>
      <c r="F390" s="83"/>
    </row>
    <row r="391" spans="5:6" ht="15.75" customHeight="1">
      <c r="E391" s="83"/>
      <c r="F391" s="83"/>
    </row>
    <row r="392" spans="5:6" ht="15.75" customHeight="1">
      <c r="E392" s="83"/>
      <c r="F392" s="83"/>
    </row>
    <row r="393" spans="5:6" ht="15.75" customHeight="1">
      <c r="E393" s="83"/>
      <c r="F393" s="83"/>
    </row>
    <row r="394" spans="5:6" ht="15.75" customHeight="1">
      <c r="E394" s="83"/>
      <c r="F394" s="83"/>
    </row>
    <row r="395" spans="5:6" ht="15.75" customHeight="1">
      <c r="E395" s="83"/>
      <c r="F395" s="83"/>
    </row>
    <row r="396" spans="5:6" ht="15.75" customHeight="1">
      <c r="E396" s="83"/>
      <c r="F396" s="83"/>
    </row>
    <row r="397" spans="5:6" ht="15.75" customHeight="1">
      <c r="E397" s="83"/>
      <c r="F397" s="83"/>
    </row>
    <row r="398" spans="5:6" ht="15.75" customHeight="1">
      <c r="E398" s="83"/>
      <c r="F398" s="83"/>
    </row>
    <row r="399" spans="5:6" ht="15.75" customHeight="1">
      <c r="E399" s="83"/>
      <c r="F399" s="83"/>
    </row>
    <row r="400" spans="5:6" ht="15.75" customHeight="1">
      <c r="E400" s="83"/>
      <c r="F400" s="83"/>
    </row>
    <row r="401" spans="5:6" ht="15.75" customHeight="1">
      <c r="E401" s="83"/>
      <c r="F401" s="83"/>
    </row>
    <row r="402" spans="5:6" ht="15.75" customHeight="1">
      <c r="E402" s="83"/>
      <c r="F402" s="83"/>
    </row>
    <row r="403" spans="5:6" ht="15.75" customHeight="1">
      <c r="E403" s="83"/>
      <c r="F403" s="83"/>
    </row>
    <row r="404" spans="5:6" ht="15.75" customHeight="1">
      <c r="E404" s="83"/>
      <c r="F404" s="83"/>
    </row>
    <row r="405" spans="5:6" ht="15.75" customHeight="1">
      <c r="E405" s="83"/>
      <c r="F405" s="83"/>
    </row>
    <row r="406" spans="5:6" ht="15.75" customHeight="1">
      <c r="E406" s="83"/>
      <c r="F406" s="83"/>
    </row>
    <row r="407" spans="5:6" ht="15.75" customHeight="1">
      <c r="E407" s="83"/>
      <c r="F407" s="83"/>
    </row>
    <row r="408" spans="5:6" ht="15.75" customHeight="1">
      <c r="E408" s="83"/>
      <c r="F408" s="83"/>
    </row>
    <row r="409" spans="5:6" ht="15.75" customHeight="1">
      <c r="E409" s="83"/>
      <c r="F409" s="83"/>
    </row>
    <row r="410" spans="5:6" ht="15.75" customHeight="1">
      <c r="E410" s="83"/>
      <c r="F410" s="83"/>
    </row>
    <row r="411" spans="5:6" ht="15.75" customHeight="1">
      <c r="E411" s="83"/>
      <c r="F411" s="83"/>
    </row>
    <row r="412" spans="5:6" ht="15.75" customHeight="1">
      <c r="E412" s="83"/>
      <c r="F412" s="83"/>
    </row>
    <row r="413" spans="5:6" ht="15.75" customHeight="1">
      <c r="E413" s="83"/>
      <c r="F413" s="83"/>
    </row>
    <row r="414" spans="5:6" ht="15.75" customHeight="1">
      <c r="E414" s="83"/>
      <c r="F414" s="83"/>
    </row>
    <row r="415" spans="5:6" ht="15.75" customHeight="1">
      <c r="E415" s="83"/>
      <c r="F415" s="83"/>
    </row>
    <row r="416" spans="5:6" ht="15.75" customHeight="1">
      <c r="E416" s="83"/>
      <c r="F416" s="83"/>
    </row>
    <row r="417" spans="5:6" ht="15.75" customHeight="1">
      <c r="E417" s="83"/>
      <c r="F417" s="83"/>
    </row>
    <row r="418" spans="5:6" ht="15.75" customHeight="1">
      <c r="E418" s="83"/>
      <c r="F418" s="83"/>
    </row>
    <row r="419" spans="5:6" ht="15.75" customHeight="1">
      <c r="E419" s="83"/>
      <c r="F419" s="83"/>
    </row>
    <row r="420" spans="5:6" ht="15.75" customHeight="1">
      <c r="E420" s="83"/>
      <c r="F420" s="83"/>
    </row>
    <row r="421" spans="5:6" ht="15.75" customHeight="1">
      <c r="E421" s="83"/>
      <c r="F421" s="83"/>
    </row>
    <row r="422" spans="5:6" ht="15.75" customHeight="1">
      <c r="E422" s="83"/>
      <c r="F422" s="83"/>
    </row>
    <row r="423" spans="5:6" ht="15.75" customHeight="1">
      <c r="E423" s="83"/>
      <c r="F423" s="83"/>
    </row>
    <row r="424" spans="5:6" ht="15.75" customHeight="1">
      <c r="E424" s="83"/>
      <c r="F424" s="83"/>
    </row>
    <row r="425" spans="5:6" ht="15.75" customHeight="1">
      <c r="E425" s="83"/>
      <c r="F425" s="83"/>
    </row>
    <row r="426" spans="5:6" ht="15.75" customHeight="1">
      <c r="E426" s="83"/>
      <c r="F426" s="83"/>
    </row>
    <row r="427" spans="5:6" ht="15.75" customHeight="1">
      <c r="E427" s="83"/>
      <c r="F427" s="83"/>
    </row>
    <row r="428" spans="5:6" ht="15.75" customHeight="1">
      <c r="E428" s="83"/>
      <c r="F428" s="83"/>
    </row>
    <row r="429" spans="5:6" ht="15.75" customHeight="1">
      <c r="E429" s="83"/>
      <c r="F429" s="83"/>
    </row>
    <row r="430" spans="5:6" ht="15.75" customHeight="1">
      <c r="E430" s="83"/>
      <c r="F430" s="83"/>
    </row>
    <row r="431" spans="5:6" ht="15.75" customHeight="1">
      <c r="E431" s="83"/>
      <c r="F431" s="83"/>
    </row>
    <row r="432" spans="5:6" ht="15.75" customHeight="1">
      <c r="E432" s="83"/>
      <c r="F432" s="83"/>
    </row>
    <row r="433" spans="5:6" ht="15.75" customHeight="1">
      <c r="E433" s="83"/>
      <c r="F433" s="83"/>
    </row>
    <row r="434" spans="5:6" ht="15.75" customHeight="1">
      <c r="E434" s="83"/>
      <c r="F434" s="83"/>
    </row>
    <row r="435" spans="5:6" ht="15.75" customHeight="1">
      <c r="E435" s="83"/>
      <c r="F435" s="83"/>
    </row>
    <row r="436" spans="5:6" ht="15.75" customHeight="1">
      <c r="E436" s="83"/>
      <c r="F436" s="83"/>
    </row>
    <row r="437" spans="5:6" ht="15.75" customHeight="1">
      <c r="E437" s="83"/>
      <c r="F437" s="83"/>
    </row>
    <row r="438" spans="5:6" ht="15.75" customHeight="1">
      <c r="E438" s="83"/>
      <c r="F438" s="83"/>
    </row>
    <row r="439" spans="5:6" ht="15.75" customHeight="1">
      <c r="E439" s="83"/>
      <c r="F439" s="83"/>
    </row>
    <row r="440" spans="5:6" ht="15.75" customHeight="1">
      <c r="E440" s="83"/>
      <c r="F440" s="83"/>
    </row>
    <row r="441" spans="5:6" ht="15.75" customHeight="1">
      <c r="E441" s="83"/>
      <c r="F441" s="83"/>
    </row>
    <row r="442" spans="5:6" ht="15.75" customHeight="1">
      <c r="E442" s="83"/>
      <c r="F442" s="83"/>
    </row>
    <row r="443" spans="5:6" ht="15.75" customHeight="1">
      <c r="E443" s="83"/>
      <c r="F443" s="83"/>
    </row>
    <row r="444" spans="5:6" ht="15.75" customHeight="1">
      <c r="E444" s="83"/>
      <c r="F444" s="83"/>
    </row>
    <row r="445" spans="5:6" ht="15.75" customHeight="1">
      <c r="E445" s="83"/>
      <c r="F445" s="83"/>
    </row>
    <row r="446" spans="5:6" ht="15.75" customHeight="1">
      <c r="E446" s="83"/>
      <c r="F446" s="83"/>
    </row>
    <row r="447" spans="5:6" ht="15.75" customHeight="1">
      <c r="E447" s="83"/>
      <c r="F447" s="83"/>
    </row>
    <row r="448" spans="5:6" ht="15.75" customHeight="1">
      <c r="E448" s="83"/>
      <c r="F448" s="83"/>
    </row>
    <row r="449" spans="5:6" ht="15.75" customHeight="1">
      <c r="E449" s="83"/>
      <c r="F449" s="83"/>
    </row>
    <row r="450" spans="5:6" ht="15.75" customHeight="1">
      <c r="E450" s="83"/>
      <c r="F450" s="83"/>
    </row>
    <row r="451" spans="5:6" ht="15.75" customHeight="1">
      <c r="E451" s="83"/>
      <c r="F451" s="83"/>
    </row>
    <row r="452" spans="5:6" ht="15.75" customHeight="1">
      <c r="E452" s="83"/>
      <c r="F452" s="83"/>
    </row>
    <row r="453" spans="5:6" ht="15.75" customHeight="1">
      <c r="E453" s="83"/>
      <c r="F453" s="83"/>
    </row>
    <row r="454" spans="5:6" ht="15.75" customHeight="1">
      <c r="E454" s="83"/>
      <c r="F454" s="83"/>
    </row>
    <row r="455" spans="5:6" ht="15.75" customHeight="1">
      <c r="E455" s="83"/>
      <c r="F455" s="83"/>
    </row>
    <row r="456" spans="5:6" ht="15.75" customHeight="1">
      <c r="E456" s="83"/>
      <c r="F456" s="83"/>
    </row>
    <row r="457" spans="5:6" ht="15.75" customHeight="1">
      <c r="E457" s="83"/>
      <c r="F457" s="83"/>
    </row>
    <row r="458" spans="5:6" ht="15.75" customHeight="1">
      <c r="E458" s="83"/>
      <c r="F458" s="83"/>
    </row>
    <row r="459" spans="5:6" ht="15.75" customHeight="1">
      <c r="E459" s="83"/>
      <c r="F459" s="83"/>
    </row>
    <row r="460" spans="5:6" ht="15.75" customHeight="1">
      <c r="E460" s="83"/>
      <c r="F460" s="83"/>
    </row>
    <row r="461" spans="5:6" ht="15.75" customHeight="1">
      <c r="E461" s="83"/>
      <c r="F461" s="83"/>
    </row>
    <row r="462" spans="5:6" ht="15.75" customHeight="1">
      <c r="E462" s="83"/>
      <c r="F462" s="83"/>
    </row>
    <row r="463" spans="5:6" ht="15.75" customHeight="1">
      <c r="E463" s="83"/>
      <c r="F463" s="83"/>
    </row>
    <row r="464" spans="5:6" ht="15.75" customHeight="1">
      <c r="E464" s="83"/>
      <c r="F464" s="83"/>
    </row>
    <row r="465" spans="5:6" ht="15.75" customHeight="1">
      <c r="E465" s="83"/>
      <c r="F465" s="83"/>
    </row>
    <row r="466" spans="5:6" ht="15.75" customHeight="1">
      <c r="E466" s="83"/>
      <c r="F466" s="83"/>
    </row>
    <row r="467" spans="5:6" ht="15.75" customHeight="1">
      <c r="E467" s="83"/>
      <c r="F467" s="83"/>
    </row>
    <row r="468" spans="5:6" ht="15.75" customHeight="1">
      <c r="E468" s="83"/>
      <c r="F468" s="83"/>
    </row>
    <row r="469" spans="5:6" ht="15.75" customHeight="1">
      <c r="E469" s="83"/>
      <c r="F469" s="83"/>
    </row>
    <row r="470" spans="5:6" ht="15.75" customHeight="1">
      <c r="E470" s="83"/>
      <c r="F470" s="83"/>
    </row>
    <row r="471" spans="5:6" ht="15.75" customHeight="1">
      <c r="E471" s="83"/>
      <c r="F471" s="83"/>
    </row>
    <row r="472" spans="5:6" ht="15.75" customHeight="1">
      <c r="E472" s="83"/>
      <c r="F472" s="83"/>
    </row>
    <row r="473" spans="5:6" ht="15.75" customHeight="1">
      <c r="E473" s="83"/>
      <c r="F473" s="83"/>
    </row>
    <row r="474" spans="5:6" ht="15.75" customHeight="1">
      <c r="E474" s="83"/>
      <c r="F474" s="83"/>
    </row>
    <row r="475" spans="5:6" ht="15.75" customHeight="1">
      <c r="E475" s="83"/>
      <c r="F475" s="83"/>
    </row>
    <row r="476" spans="5:6" ht="15.75" customHeight="1">
      <c r="E476" s="83"/>
      <c r="F476" s="83"/>
    </row>
    <row r="477" spans="5:6" ht="15.75" customHeight="1">
      <c r="E477" s="83"/>
      <c r="F477" s="83"/>
    </row>
    <row r="478" spans="5:6" ht="15.75" customHeight="1">
      <c r="E478" s="83"/>
      <c r="F478" s="83"/>
    </row>
    <row r="479" spans="5:6" ht="15.75" customHeight="1">
      <c r="E479" s="83"/>
      <c r="F479" s="83"/>
    </row>
    <row r="480" spans="5:6" ht="15.75" customHeight="1">
      <c r="E480" s="83"/>
      <c r="F480" s="83"/>
    </row>
    <row r="481" spans="5:6" ht="15.75" customHeight="1">
      <c r="E481" s="83"/>
      <c r="F481" s="83"/>
    </row>
    <row r="482" spans="5:6" ht="15.75" customHeight="1">
      <c r="E482" s="83"/>
      <c r="F482" s="83"/>
    </row>
    <row r="483" spans="5:6" ht="15.75" customHeight="1">
      <c r="E483" s="83"/>
      <c r="F483" s="83"/>
    </row>
    <row r="484" spans="5:6" ht="15.75" customHeight="1">
      <c r="E484" s="83"/>
      <c r="F484" s="83"/>
    </row>
    <row r="485" spans="5:6" ht="15.75" customHeight="1">
      <c r="E485" s="83"/>
      <c r="F485" s="83"/>
    </row>
    <row r="486" spans="5:6" ht="15.75" customHeight="1">
      <c r="E486" s="83"/>
      <c r="F486" s="83"/>
    </row>
    <row r="487" spans="5:6" ht="15.75" customHeight="1">
      <c r="E487" s="83"/>
      <c r="F487" s="83"/>
    </row>
    <row r="488" spans="5:6" ht="15.75" customHeight="1">
      <c r="E488" s="83"/>
      <c r="F488" s="83"/>
    </row>
    <row r="489" spans="5:6" ht="15.75" customHeight="1">
      <c r="E489" s="83"/>
      <c r="F489" s="83"/>
    </row>
    <row r="490" spans="5:6" ht="15.75" customHeight="1">
      <c r="E490" s="83"/>
      <c r="F490" s="83"/>
    </row>
    <row r="491" spans="5:6" ht="15.75" customHeight="1">
      <c r="E491" s="83"/>
      <c r="F491" s="83"/>
    </row>
    <row r="492" spans="5:6" ht="15.75" customHeight="1">
      <c r="E492" s="83"/>
      <c r="F492" s="83"/>
    </row>
    <row r="493" spans="5:6" ht="15.75" customHeight="1">
      <c r="E493" s="83"/>
      <c r="F493" s="83"/>
    </row>
    <row r="494" spans="5:6" ht="15.75" customHeight="1">
      <c r="E494" s="83"/>
      <c r="F494" s="83"/>
    </row>
    <row r="495" spans="5:6" ht="15.75" customHeight="1">
      <c r="E495" s="83"/>
      <c r="F495" s="83"/>
    </row>
    <row r="496" spans="5:6" ht="15.75" customHeight="1">
      <c r="E496" s="83"/>
      <c r="F496" s="83"/>
    </row>
    <row r="497" spans="5:6" ht="15.75" customHeight="1">
      <c r="E497" s="83"/>
      <c r="F497" s="83"/>
    </row>
    <row r="498" spans="5:6" ht="15.75" customHeight="1">
      <c r="E498" s="83"/>
      <c r="F498" s="83"/>
    </row>
    <row r="499" spans="5:6" ht="15.75" customHeight="1">
      <c r="E499" s="83"/>
      <c r="F499" s="83"/>
    </row>
    <row r="500" spans="5:6" ht="15.75" customHeight="1">
      <c r="E500" s="83"/>
      <c r="F500" s="83"/>
    </row>
    <row r="501" spans="5:6" ht="15.75" customHeight="1">
      <c r="E501" s="83"/>
      <c r="F501" s="83"/>
    </row>
    <row r="502" spans="5:6" ht="15.75" customHeight="1">
      <c r="E502" s="83"/>
      <c r="F502" s="83"/>
    </row>
    <row r="503" spans="5:6" ht="15.75" customHeight="1">
      <c r="E503" s="83"/>
      <c r="F503" s="83"/>
    </row>
    <row r="504" spans="5:6" ht="15.75" customHeight="1">
      <c r="E504" s="83"/>
      <c r="F504" s="83"/>
    </row>
    <row r="505" spans="5:6" ht="15.75" customHeight="1">
      <c r="E505" s="83"/>
      <c r="F505" s="83"/>
    </row>
    <row r="506" spans="5:6" ht="15.75" customHeight="1">
      <c r="E506" s="83"/>
      <c r="F506" s="83"/>
    </row>
    <row r="507" spans="5:6" ht="15.75" customHeight="1">
      <c r="E507" s="83"/>
      <c r="F507" s="83"/>
    </row>
    <row r="508" spans="5:6" ht="15.75" customHeight="1">
      <c r="E508" s="83"/>
      <c r="F508" s="83"/>
    </row>
    <row r="509" spans="5:6" ht="15.75" customHeight="1">
      <c r="E509" s="83"/>
      <c r="F509" s="83"/>
    </row>
    <row r="510" spans="5:6" ht="15.75" customHeight="1">
      <c r="E510" s="83"/>
      <c r="F510" s="83"/>
    </row>
    <row r="511" spans="5:6" ht="15.75" customHeight="1">
      <c r="E511" s="83"/>
      <c r="F511" s="83"/>
    </row>
    <row r="512" spans="5:6" ht="15.75" customHeight="1">
      <c r="E512" s="83"/>
      <c r="F512" s="83"/>
    </row>
    <row r="513" spans="5:6" ht="15.75" customHeight="1">
      <c r="E513" s="83"/>
      <c r="F513" s="83"/>
    </row>
    <row r="514" spans="5:6" ht="15.75" customHeight="1">
      <c r="E514" s="83"/>
      <c r="F514" s="83"/>
    </row>
    <row r="515" spans="5:6" ht="15.75" customHeight="1">
      <c r="E515" s="83"/>
      <c r="F515" s="83"/>
    </row>
    <row r="516" spans="5:6" ht="15.75" customHeight="1">
      <c r="E516" s="83"/>
      <c r="F516" s="83"/>
    </row>
    <row r="517" spans="5:6" ht="15.75" customHeight="1">
      <c r="E517" s="83"/>
      <c r="F517" s="83"/>
    </row>
    <row r="518" spans="5:6" ht="15.75" customHeight="1">
      <c r="E518" s="83"/>
      <c r="F518" s="83"/>
    </row>
    <row r="519" spans="5:6" ht="15.75" customHeight="1">
      <c r="E519" s="83"/>
      <c r="F519" s="83"/>
    </row>
    <row r="520" spans="5:6" ht="15.75" customHeight="1">
      <c r="E520" s="83"/>
      <c r="F520" s="83"/>
    </row>
    <row r="521" spans="5:6" ht="15.75" customHeight="1">
      <c r="E521" s="83"/>
      <c r="F521" s="83"/>
    </row>
    <row r="522" spans="5:6" ht="15.75" customHeight="1">
      <c r="E522" s="83"/>
      <c r="F522" s="83"/>
    </row>
    <row r="523" spans="5:6" ht="15.75" customHeight="1">
      <c r="E523" s="83"/>
      <c r="F523" s="83"/>
    </row>
    <row r="524" spans="5:6" ht="15.75" customHeight="1">
      <c r="E524" s="83"/>
      <c r="F524" s="83"/>
    </row>
    <row r="525" spans="5:6" ht="15.75" customHeight="1">
      <c r="E525" s="83"/>
      <c r="F525" s="83"/>
    </row>
    <row r="526" spans="5:6" ht="15.75" customHeight="1">
      <c r="E526" s="83"/>
      <c r="F526" s="83"/>
    </row>
    <row r="527" spans="5:6" ht="15.75" customHeight="1">
      <c r="E527" s="83"/>
      <c r="F527" s="83"/>
    </row>
    <row r="528" spans="5:6" ht="15.75" customHeight="1">
      <c r="E528" s="83"/>
      <c r="F528" s="83"/>
    </row>
    <row r="529" spans="5:6" ht="15.75" customHeight="1">
      <c r="E529" s="83"/>
      <c r="F529" s="83"/>
    </row>
    <row r="530" spans="5:6" ht="15.75" customHeight="1">
      <c r="E530" s="83"/>
      <c r="F530" s="83"/>
    </row>
    <row r="531" spans="5:6" ht="15.75" customHeight="1">
      <c r="E531" s="83"/>
      <c r="F531" s="83"/>
    </row>
    <row r="532" spans="5:6" ht="15.75" customHeight="1">
      <c r="E532" s="83"/>
      <c r="F532" s="83"/>
    </row>
    <row r="533" spans="5:6" ht="15.75" customHeight="1">
      <c r="E533" s="83"/>
      <c r="F533" s="83"/>
    </row>
    <row r="534" spans="5:6" ht="15.75" customHeight="1">
      <c r="E534" s="83"/>
      <c r="F534" s="83"/>
    </row>
    <row r="535" spans="5:6" ht="15.75" customHeight="1">
      <c r="E535" s="83"/>
      <c r="F535" s="83"/>
    </row>
    <row r="536" spans="5:6" ht="15.75" customHeight="1">
      <c r="E536" s="83"/>
      <c r="F536" s="83"/>
    </row>
    <row r="537" spans="5:6" ht="15.75" customHeight="1">
      <c r="E537" s="83"/>
      <c r="F537" s="83"/>
    </row>
    <row r="538" spans="5:6" ht="15.75" customHeight="1">
      <c r="E538" s="83"/>
      <c r="F538" s="83"/>
    </row>
    <row r="539" spans="5:6" ht="15.75" customHeight="1">
      <c r="E539" s="83"/>
      <c r="F539" s="83"/>
    </row>
    <row r="540" spans="5:6" ht="15.75" customHeight="1">
      <c r="E540" s="83"/>
      <c r="F540" s="83"/>
    </row>
    <row r="541" spans="5:6" ht="15.75" customHeight="1">
      <c r="E541" s="83"/>
      <c r="F541" s="83"/>
    </row>
    <row r="542" spans="5:6" ht="15.75" customHeight="1">
      <c r="E542" s="83"/>
      <c r="F542" s="83"/>
    </row>
    <row r="543" spans="5:6" ht="15.75" customHeight="1">
      <c r="E543" s="83"/>
      <c r="F543" s="83"/>
    </row>
    <row r="544" spans="5:6" ht="15.75" customHeight="1">
      <c r="E544" s="83"/>
      <c r="F544" s="83"/>
    </row>
    <row r="545" spans="5:6" ht="15.75" customHeight="1">
      <c r="E545" s="83"/>
      <c r="F545" s="83"/>
    </row>
    <row r="546" spans="5:6" ht="15.75" customHeight="1">
      <c r="E546" s="83"/>
      <c r="F546" s="83"/>
    </row>
    <row r="547" spans="5:6" ht="15.75" customHeight="1">
      <c r="E547" s="83"/>
      <c r="F547" s="83"/>
    </row>
    <row r="548" spans="5:6" ht="15.75" customHeight="1">
      <c r="E548" s="83"/>
      <c r="F548" s="83"/>
    </row>
    <row r="549" spans="5:6" ht="15.75" customHeight="1">
      <c r="E549" s="83"/>
      <c r="F549" s="83"/>
    </row>
    <row r="550" spans="5:6" ht="15.75" customHeight="1">
      <c r="E550" s="83"/>
      <c r="F550" s="83"/>
    </row>
    <row r="551" spans="5:6" ht="15.75" customHeight="1">
      <c r="E551" s="83"/>
      <c r="F551" s="83"/>
    </row>
    <row r="552" spans="5:6" ht="15.75" customHeight="1">
      <c r="E552" s="83"/>
      <c r="F552" s="83"/>
    </row>
    <row r="553" spans="5:6" ht="15.75" customHeight="1">
      <c r="E553" s="83"/>
      <c r="F553" s="83"/>
    </row>
    <row r="554" spans="5:6" ht="15.75" customHeight="1">
      <c r="E554" s="83"/>
      <c r="F554" s="83"/>
    </row>
    <row r="555" spans="5:6" ht="15.75" customHeight="1">
      <c r="E555" s="83"/>
      <c r="F555" s="83"/>
    </row>
    <row r="556" spans="5:6" ht="15.75" customHeight="1">
      <c r="E556" s="83"/>
      <c r="F556" s="83"/>
    </row>
    <row r="557" spans="5:6" ht="15.75" customHeight="1">
      <c r="E557" s="83"/>
      <c r="F557" s="83"/>
    </row>
    <row r="558" spans="5:6" ht="15.75" customHeight="1">
      <c r="E558" s="83"/>
      <c r="F558" s="83"/>
    </row>
    <row r="559" spans="5:6" ht="15.75" customHeight="1">
      <c r="E559" s="83"/>
      <c r="F559" s="83"/>
    </row>
    <row r="560" spans="5:6" ht="15.75" customHeight="1">
      <c r="E560" s="83"/>
      <c r="F560" s="83"/>
    </row>
    <row r="561" spans="5:6" ht="15.75" customHeight="1">
      <c r="E561" s="83"/>
      <c r="F561" s="83"/>
    </row>
    <row r="562" spans="5:6" ht="15.75" customHeight="1">
      <c r="E562" s="83"/>
      <c r="F562" s="83"/>
    </row>
    <row r="563" spans="5:6" ht="15.75" customHeight="1">
      <c r="E563" s="83"/>
      <c r="F563" s="83"/>
    </row>
    <row r="564" spans="5:6" ht="15.75" customHeight="1">
      <c r="E564" s="83"/>
      <c r="F564" s="83"/>
    </row>
    <row r="565" spans="5:6" ht="15.75" customHeight="1">
      <c r="E565" s="83"/>
      <c r="F565" s="83"/>
    </row>
    <row r="566" spans="5:6" ht="15.75" customHeight="1">
      <c r="E566" s="83"/>
      <c r="F566" s="83"/>
    </row>
    <row r="567" spans="5:6" ht="15.75" customHeight="1">
      <c r="E567" s="83"/>
      <c r="F567" s="83"/>
    </row>
    <row r="568" spans="5:6" ht="15.75" customHeight="1">
      <c r="E568" s="83"/>
      <c r="F568" s="83"/>
    </row>
    <row r="569" spans="5:6" ht="15.75" customHeight="1">
      <c r="E569" s="83"/>
      <c r="F569" s="83"/>
    </row>
    <row r="570" spans="5:6" ht="15.75" customHeight="1">
      <c r="E570" s="83"/>
      <c r="F570" s="83"/>
    </row>
    <row r="571" spans="5:6" ht="15.75" customHeight="1">
      <c r="E571" s="83"/>
      <c r="F571" s="83"/>
    </row>
    <row r="572" spans="5:6" ht="15.75" customHeight="1">
      <c r="E572" s="83"/>
      <c r="F572" s="83"/>
    </row>
    <row r="573" spans="5:6" ht="15.75" customHeight="1">
      <c r="E573" s="83"/>
      <c r="F573" s="83"/>
    </row>
    <row r="574" spans="5:6" ht="15.75" customHeight="1">
      <c r="E574" s="83"/>
      <c r="F574" s="83"/>
    </row>
    <row r="575" spans="5:6" ht="15.75" customHeight="1">
      <c r="E575" s="83"/>
      <c r="F575" s="83"/>
    </row>
    <row r="576" spans="5:6" ht="15.75" customHeight="1">
      <c r="E576" s="83"/>
      <c r="F576" s="83"/>
    </row>
    <row r="577" spans="5:6" ht="15.75" customHeight="1">
      <c r="E577" s="83"/>
      <c r="F577" s="83"/>
    </row>
    <row r="578" spans="5:6" ht="15.75" customHeight="1">
      <c r="E578" s="83"/>
      <c r="F578" s="83"/>
    </row>
    <row r="579" spans="5:6" ht="15.75" customHeight="1">
      <c r="E579" s="83"/>
      <c r="F579" s="83"/>
    </row>
    <row r="580" spans="5:6" ht="15.75" customHeight="1">
      <c r="E580" s="83"/>
      <c r="F580" s="83"/>
    </row>
    <row r="581" spans="5:6" ht="15.75" customHeight="1">
      <c r="E581" s="83"/>
      <c r="F581" s="83"/>
    </row>
    <row r="582" spans="5:6" ht="15.75" customHeight="1">
      <c r="E582" s="83"/>
      <c r="F582" s="83"/>
    </row>
    <row r="583" spans="5:6" ht="15.75" customHeight="1">
      <c r="E583" s="83"/>
      <c r="F583" s="83"/>
    </row>
    <row r="584" spans="5:6" ht="15.75" customHeight="1">
      <c r="E584" s="83"/>
      <c r="F584" s="83"/>
    </row>
    <row r="585" spans="5:6" ht="15.75" customHeight="1">
      <c r="E585" s="83"/>
      <c r="F585" s="83"/>
    </row>
    <row r="586" spans="5:6" ht="15.75" customHeight="1">
      <c r="E586" s="83"/>
      <c r="F586" s="83"/>
    </row>
    <row r="587" spans="5:6" ht="15.75" customHeight="1">
      <c r="E587" s="83"/>
      <c r="F587" s="83"/>
    </row>
    <row r="588" spans="5:6" ht="15.75" customHeight="1">
      <c r="E588" s="83"/>
      <c r="F588" s="83"/>
    </row>
    <row r="589" spans="5:6" ht="15.75" customHeight="1">
      <c r="E589" s="83"/>
      <c r="F589" s="83"/>
    </row>
    <row r="590" spans="5:6" ht="15.75" customHeight="1">
      <c r="E590" s="83"/>
      <c r="F590" s="83"/>
    </row>
    <row r="591" spans="5:6" ht="15.75" customHeight="1">
      <c r="E591" s="83"/>
      <c r="F591" s="83"/>
    </row>
    <row r="592" spans="5:6" ht="15.75" customHeight="1">
      <c r="E592" s="83"/>
      <c r="F592" s="83"/>
    </row>
    <row r="593" spans="5:6" ht="15.75" customHeight="1">
      <c r="E593" s="83"/>
      <c r="F593" s="83"/>
    </row>
    <row r="594" spans="5:6" ht="15.75" customHeight="1">
      <c r="E594" s="83"/>
      <c r="F594" s="83"/>
    </row>
    <row r="595" spans="5:6" ht="15.75" customHeight="1">
      <c r="E595" s="83"/>
      <c r="F595" s="83"/>
    </row>
    <row r="596" spans="5:6" ht="15.75" customHeight="1">
      <c r="E596" s="83"/>
      <c r="F596" s="83"/>
    </row>
    <row r="597" spans="5:6" ht="15.75" customHeight="1">
      <c r="E597" s="83"/>
      <c r="F597" s="83"/>
    </row>
    <row r="598" spans="5:6" ht="15.75" customHeight="1">
      <c r="E598" s="83"/>
      <c r="F598" s="83"/>
    </row>
    <row r="599" spans="5:6" ht="15.75" customHeight="1">
      <c r="E599" s="83"/>
      <c r="F599" s="83"/>
    </row>
    <row r="600" spans="5:6" ht="15.75" customHeight="1">
      <c r="E600" s="83"/>
      <c r="F600" s="83"/>
    </row>
    <row r="601" spans="5:6" ht="15.75" customHeight="1">
      <c r="E601" s="83"/>
      <c r="F601" s="83"/>
    </row>
    <row r="602" spans="5:6" ht="15.75" customHeight="1">
      <c r="E602" s="83"/>
      <c r="F602" s="83"/>
    </row>
    <row r="603" spans="5:6" ht="15.75" customHeight="1">
      <c r="E603" s="83"/>
      <c r="F603" s="83"/>
    </row>
    <row r="604" spans="5:6" ht="15.75" customHeight="1">
      <c r="E604" s="83"/>
      <c r="F604" s="83"/>
    </row>
    <row r="605" spans="5:6" ht="15.75" customHeight="1">
      <c r="E605" s="83"/>
      <c r="F605" s="83"/>
    </row>
    <row r="606" spans="5:6" ht="15.75" customHeight="1">
      <c r="E606" s="83"/>
      <c r="F606" s="83"/>
    </row>
    <row r="607" spans="5:6" ht="15.75" customHeight="1">
      <c r="E607" s="83"/>
      <c r="F607" s="83"/>
    </row>
    <row r="608" spans="5:6" ht="15.75" customHeight="1">
      <c r="E608" s="83"/>
      <c r="F608" s="83"/>
    </row>
    <row r="609" spans="5:6" ht="15.75" customHeight="1">
      <c r="E609" s="83"/>
      <c r="F609" s="83"/>
    </row>
    <row r="610" spans="5:6" ht="15.75" customHeight="1">
      <c r="E610" s="83"/>
      <c r="F610" s="83"/>
    </row>
    <row r="611" spans="5:6" ht="15.75" customHeight="1">
      <c r="E611" s="83"/>
      <c r="F611" s="83"/>
    </row>
    <row r="612" spans="5:6" ht="15.75" customHeight="1">
      <c r="E612" s="83"/>
      <c r="F612" s="83"/>
    </row>
    <row r="613" spans="5:6" ht="15.75" customHeight="1">
      <c r="E613" s="83"/>
      <c r="F613" s="83"/>
    </row>
    <row r="614" spans="5:6" ht="15.75" customHeight="1">
      <c r="E614" s="83"/>
      <c r="F614" s="83"/>
    </row>
    <row r="615" spans="5:6" ht="15.75" customHeight="1">
      <c r="E615" s="83"/>
      <c r="F615" s="83"/>
    </row>
    <row r="616" spans="5:6" ht="15.75" customHeight="1">
      <c r="E616" s="83"/>
      <c r="F616" s="83"/>
    </row>
    <row r="617" spans="5:6" ht="15.75" customHeight="1">
      <c r="E617" s="83"/>
      <c r="F617" s="83"/>
    </row>
    <row r="618" spans="5:6" ht="15.75" customHeight="1">
      <c r="E618" s="83"/>
      <c r="F618" s="83"/>
    </row>
    <row r="619" spans="5:6" ht="15.75" customHeight="1">
      <c r="E619" s="83"/>
      <c r="F619" s="83"/>
    </row>
    <row r="620" spans="5:6" ht="15.75" customHeight="1">
      <c r="E620" s="83"/>
      <c r="F620" s="83"/>
    </row>
    <row r="621" spans="5:6" ht="15.75" customHeight="1">
      <c r="E621" s="83"/>
      <c r="F621" s="83"/>
    </row>
    <row r="622" spans="5:6" ht="15.75" customHeight="1">
      <c r="E622" s="83"/>
      <c r="F622" s="83"/>
    </row>
    <row r="623" spans="5:6" ht="15.75" customHeight="1">
      <c r="E623" s="83"/>
      <c r="F623" s="83"/>
    </row>
    <row r="624" spans="5:6" ht="15.75" customHeight="1">
      <c r="E624" s="83"/>
      <c r="F624" s="83"/>
    </row>
    <row r="625" spans="5:6" ht="15.75" customHeight="1">
      <c r="E625" s="83"/>
      <c r="F625" s="83"/>
    </row>
    <row r="626" spans="5:6" ht="15.75" customHeight="1">
      <c r="E626" s="83"/>
      <c r="F626" s="83"/>
    </row>
    <row r="627" spans="5:6" ht="15.75" customHeight="1">
      <c r="E627" s="83"/>
      <c r="F627" s="83"/>
    </row>
    <row r="628" spans="5:6" ht="15.75" customHeight="1">
      <c r="E628" s="83"/>
      <c r="F628" s="83"/>
    </row>
    <row r="629" spans="5:6" ht="15.75" customHeight="1">
      <c r="E629" s="83"/>
      <c r="F629" s="83"/>
    </row>
    <row r="630" spans="5:6" ht="15.75" customHeight="1">
      <c r="E630" s="83"/>
      <c r="F630" s="83"/>
    </row>
    <row r="631" spans="5:6" ht="15.75" customHeight="1">
      <c r="E631" s="83"/>
      <c r="F631" s="83"/>
    </row>
    <row r="632" spans="5:6" ht="15.75" customHeight="1">
      <c r="E632" s="83"/>
      <c r="F632" s="83"/>
    </row>
    <row r="633" spans="5:6" ht="15.75" customHeight="1">
      <c r="E633" s="83"/>
      <c r="F633" s="83"/>
    </row>
    <row r="634" spans="5:6" ht="15.75" customHeight="1">
      <c r="E634" s="83"/>
      <c r="F634" s="83"/>
    </row>
    <row r="635" spans="5:6" ht="15.75" customHeight="1">
      <c r="E635" s="83"/>
      <c r="F635" s="83"/>
    </row>
    <row r="636" spans="5:6" ht="15.75" customHeight="1">
      <c r="E636" s="83"/>
      <c r="F636" s="83"/>
    </row>
    <row r="637" spans="5:6" ht="15.75" customHeight="1">
      <c r="E637" s="83"/>
      <c r="F637" s="83"/>
    </row>
    <row r="638" spans="5:6" ht="15.75" customHeight="1">
      <c r="E638" s="83"/>
      <c r="F638" s="83"/>
    </row>
    <row r="639" spans="5:6" ht="15.75" customHeight="1">
      <c r="E639" s="83"/>
      <c r="F639" s="83"/>
    </row>
    <row r="640" spans="5:6" ht="15.75" customHeight="1">
      <c r="E640" s="83"/>
      <c r="F640" s="83"/>
    </row>
    <row r="641" spans="5:6" ht="15.75" customHeight="1">
      <c r="E641" s="83"/>
      <c r="F641" s="83"/>
    </row>
    <row r="642" spans="5:6" ht="15.75" customHeight="1">
      <c r="E642" s="83"/>
      <c r="F642" s="83"/>
    </row>
    <row r="643" spans="5:6" ht="15.75" customHeight="1">
      <c r="E643" s="83"/>
      <c r="F643" s="83"/>
    </row>
    <row r="644" spans="5:6" ht="15.75" customHeight="1">
      <c r="E644" s="83"/>
      <c r="F644" s="83"/>
    </row>
    <row r="645" spans="5:6" ht="15.75" customHeight="1">
      <c r="E645" s="83"/>
      <c r="F645" s="83"/>
    </row>
    <row r="646" spans="5:6" ht="15.75" customHeight="1">
      <c r="E646" s="83"/>
      <c r="F646" s="83"/>
    </row>
    <row r="647" spans="5:6" ht="15.75" customHeight="1">
      <c r="E647" s="83"/>
      <c r="F647" s="83"/>
    </row>
    <row r="648" spans="5:6" ht="15.75" customHeight="1">
      <c r="E648" s="83"/>
      <c r="F648" s="83"/>
    </row>
    <row r="649" spans="5:6" ht="15.75" customHeight="1">
      <c r="E649" s="83"/>
      <c r="F649" s="83"/>
    </row>
    <row r="650" spans="5:6" ht="15.75" customHeight="1">
      <c r="E650" s="83"/>
      <c r="F650" s="83"/>
    </row>
    <row r="651" spans="5:6" ht="15.75" customHeight="1">
      <c r="E651" s="83"/>
      <c r="F651" s="83"/>
    </row>
    <row r="652" spans="5:6" ht="15.75" customHeight="1">
      <c r="E652" s="83"/>
      <c r="F652" s="83"/>
    </row>
    <row r="653" spans="5:6" ht="15.75" customHeight="1">
      <c r="E653" s="83"/>
      <c r="F653" s="83"/>
    </row>
    <row r="654" spans="5:6" ht="15.75" customHeight="1">
      <c r="E654" s="83"/>
      <c r="F654" s="83"/>
    </row>
    <row r="655" spans="5:6" ht="15.75" customHeight="1">
      <c r="E655" s="83"/>
      <c r="F655" s="83"/>
    </row>
    <row r="656" spans="5:6" ht="15.75" customHeight="1">
      <c r="E656" s="83"/>
      <c r="F656" s="83"/>
    </row>
    <row r="657" spans="5:6" ht="15.75" customHeight="1">
      <c r="E657" s="83"/>
      <c r="F657" s="83"/>
    </row>
    <row r="658" spans="5:6" ht="15.75" customHeight="1">
      <c r="E658" s="83"/>
      <c r="F658" s="83"/>
    </row>
    <row r="659" spans="5:6" ht="15.75" customHeight="1">
      <c r="E659" s="83"/>
      <c r="F659" s="83"/>
    </row>
    <row r="660" spans="5:6" ht="15.75" customHeight="1">
      <c r="E660" s="83"/>
      <c r="F660" s="83"/>
    </row>
    <row r="661" spans="5:6" ht="15.75" customHeight="1">
      <c r="E661" s="83"/>
      <c r="F661" s="83"/>
    </row>
    <row r="662" spans="5:6" ht="15.75" customHeight="1">
      <c r="E662" s="83"/>
      <c r="F662" s="83"/>
    </row>
    <row r="663" spans="5:6" ht="15.75" customHeight="1">
      <c r="E663" s="83"/>
      <c r="F663" s="83"/>
    </row>
    <row r="664" spans="5:6" ht="15.75" customHeight="1">
      <c r="E664" s="83"/>
      <c r="F664" s="83"/>
    </row>
    <row r="665" spans="5:6" ht="15.75" customHeight="1">
      <c r="E665" s="83"/>
      <c r="F665" s="83"/>
    </row>
    <row r="666" spans="5:6" ht="15.75" customHeight="1">
      <c r="E666" s="83"/>
      <c r="F666" s="83"/>
    </row>
    <row r="667" spans="5:6" ht="15.75" customHeight="1">
      <c r="E667" s="83"/>
      <c r="F667" s="83"/>
    </row>
    <row r="668" spans="5:6" ht="15.75" customHeight="1">
      <c r="E668" s="83"/>
      <c r="F668" s="83"/>
    </row>
    <row r="669" spans="5:6" ht="15.75" customHeight="1">
      <c r="E669" s="83"/>
      <c r="F669" s="83"/>
    </row>
    <row r="670" spans="5:6" ht="15.75" customHeight="1">
      <c r="E670" s="83"/>
      <c r="F670" s="83"/>
    </row>
    <row r="671" spans="5:6" ht="15.75" customHeight="1">
      <c r="E671" s="83"/>
      <c r="F671" s="83"/>
    </row>
    <row r="672" spans="5:6" ht="15.75" customHeight="1">
      <c r="E672" s="83"/>
      <c r="F672" s="83"/>
    </row>
    <row r="673" spans="5:6" ht="15.75" customHeight="1">
      <c r="E673" s="83"/>
      <c r="F673" s="83"/>
    </row>
    <row r="674" spans="5:6" ht="15.75" customHeight="1">
      <c r="E674" s="83"/>
      <c r="F674" s="83"/>
    </row>
    <row r="675" spans="5:6" ht="15.75" customHeight="1">
      <c r="E675" s="83"/>
      <c r="F675" s="83"/>
    </row>
    <row r="676" spans="5:6" ht="15.75" customHeight="1">
      <c r="E676" s="83"/>
      <c r="F676" s="83"/>
    </row>
    <row r="677" spans="5:6" ht="15.75" customHeight="1">
      <c r="E677" s="83"/>
      <c r="F677" s="83"/>
    </row>
    <row r="678" spans="5:6" ht="15.75" customHeight="1">
      <c r="E678" s="83"/>
      <c r="F678" s="83"/>
    </row>
    <row r="679" spans="5:6" ht="15.75" customHeight="1">
      <c r="E679" s="83"/>
      <c r="F679" s="83"/>
    </row>
    <row r="680" spans="5:6" ht="15.75" customHeight="1">
      <c r="E680" s="83"/>
      <c r="F680" s="83"/>
    </row>
    <row r="681" spans="5:6" ht="15.75" customHeight="1">
      <c r="E681" s="83"/>
      <c r="F681" s="83"/>
    </row>
    <row r="682" spans="5:6" ht="15.75" customHeight="1">
      <c r="E682" s="83"/>
      <c r="F682" s="83"/>
    </row>
    <row r="683" spans="5:6" ht="15.75" customHeight="1">
      <c r="E683" s="83"/>
      <c r="F683" s="83"/>
    </row>
    <row r="684" spans="5:6" ht="15.75" customHeight="1">
      <c r="E684" s="83"/>
      <c r="F684" s="83"/>
    </row>
    <row r="685" spans="5:6" ht="15.75" customHeight="1">
      <c r="E685" s="83"/>
      <c r="F685" s="83"/>
    </row>
    <row r="686" spans="5:6" ht="15.75" customHeight="1">
      <c r="E686" s="83"/>
      <c r="F686" s="83"/>
    </row>
    <row r="687" spans="5:6" ht="15.75" customHeight="1">
      <c r="E687" s="83"/>
      <c r="F687" s="83"/>
    </row>
    <row r="688" spans="5:6" ht="15.75" customHeight="1">
      <c r="E688" s="83"/>
      <c r="F688" s="83"/>
    </row>
    <row r="689" spans="5:6" ht="15.75" customHeight="1">
      <c r="E689" s="83"/>
      <c r="F689" s="83"/>
    </row>
    <row r="690" spans="5:6" ht="15.75" customHeight="1">
      <c r="E690" s="83"/>
      <c r="F690" s="83"/>
    </row>
    <row r="691" spans="5:6" ht="15.75" customHeight="1">
      <c r="E691" s="83"/>
      <c r="F691" s="83"/>
    </row>
    <row r="692" spans="5:6" ht="15.75" customHeight="1">
      <c r="E692" s="83"/>
      <c r="F692" s="83"/>
    </row>
    <row r="693" spans="5:6" ht="15.75" customHeight="1">
      <c r="E693" s="83"/>
      <c r="F693" s="83"/>
    </row>
    <row r="694" spans="5:6" ht="15.75" customHeight="1">
      <c r="E694" s="83"/>
      <c r="F694" s="83"/>
    </row>
    <row r="695" spans="5:6" ht="15.75" customHeight="1">
      <c r="E695" s="83"/>
      <c r="F695" s="83"/>
    </row>
    <row r="696" spans="5:6" ht="15.75" customHeight="1">
      <c r="E696" s="83"/>
      <c r="F696" s="83"/>
    </row>
    <row r="697" spans="5:6" ht="15.75" customHeight="1">
      <c r="E697" s="83"/>
      <c r="F697" s="83"/>
    </row>
    <row r="698" spans="5:6" ht="15.75" customHeight="1">
      <c r="E698" s="83"/>
      <c r="F698" s="83"/>
    </row>
    <row r="699" spans="5:6" ht="15.75" customHeight="1">
      <c r="E699" s="83"/>
      <c r="F699" s="83"/>
    </row>
    <row r="700" spans="5:6" ht="15.75" customHeight="1">
      <c r="E700" s="83"/>
      <c r="F700" s="83"/>
    </row>
    <row r="701" spans="5:6" ht="15.75" customHeight="1">
      <c r="E701" s="83"/>
      <c r="F701" s="83"/>
    </row>
    <row r="702" spans="5:6" ht="15.75" customHeight="1">
      <c r="E702" s="83"/>
      <c r="F702" s="83"/>
    </row>
    <row r="703" spans="5:6" ht="15.75" customHeight="1">
      <c r="E703" s="83"/>
      <c r="F703" s="83"/>
    </row>
    <row r="704" spans="5:6" ht="15.75" customHeight="1">
      <c r="E704" s="83"/>
      <c r="F704" s="83"/>
    </row>
    <row r="705" spans="5:6" ht="15.75" customHeight="1">
      <c r="E705" s="83"/>
      <c r="F705" s="83"/>
    </row>
    <row r="706" spans="5:6" ht="15.75" customHeight="1">
      <c r="E706" s="83"/>
      <c r="F706" s="83"/>
    </row>
    <row r="707" spans="5:6" ht="15.75" customHeight="1">
      <c r="E707" s="83"/>
      <c r="F707" s="83"/>
    </row>
    <row r="708" spans="5:6" ht="15.75" customHeight="1">
      <c r="E708" s="83"/>
      <c r="F708" s="83"/>
    </row>
    <row r="709" spans="5:6" ht="15.75" customHeight="1">
      <c r="E709" s="83"/>
      <c r="F709" s="83"/>
    </row>
    <row r="710" spans="5:6" ht="15.75" customHeight="1">
      <c r="E710" s="83"/>
      <c r="F710" s="83"/>
    </row>
    <row r="711" spans="5:6" ht="15.75" customHeight="1">
      <c r="E711" s="83"/>
      <c r="F711" s="83"/>
    </row>
    <row r="712" spans="5:6" ht="15.75" customHeight="1">
      <c r="E712" s="83"/>
      <c r="F712" s="83"/>
    </row>
    <row r="713" spans="5:6" ht="15.75" customHeight="1">
      <c r="E713" s="83"/>
      <c r="F713" s="83"/>
    </row>
    <row r="714" spans="5:6" ht="15.75" customHeight="1">
      <c r="E714" s="83"/>
      <c r="F714" s="83"/>
    </row>
    <row r="715" spans="5:6" ht="15.75" customHeight="1">
      <c r="E715" s="83"/>
      <c r="F715" s="83"/>
    </row>
    <row r="716" spans="5:6" ht="15.75" customHeight="1">
      <c r="E716" s="83"/>
      <c r="F716" s="83"/>
    </row>
    <row r="717" spans="5:6" ht="15.75" customHeight="1">
      <c r="E717" s="83"/>
      <c r="F717" s="83"/>
    </row>
    <row r="718" spans="5:6" ht="15.75" customHeight="1">
      <c r="E718" s="83"/>
      <c r="F718" s="83"/>
    </row>
    <row r="719" spans="5:6" ht="15.75" customHeight="1">
      <c r="E719" s="83"/>
      <c r="F719" s="83"/>
    </row>
    <row r="720" spans="5:6" ht="15.75" customHeight="1">
      <c r="E720" s="83"/>
      <c r="F720" s="83"/>
    </row>
    <row r="721" spans="5:6" ht="15.75" customHeight="1">
      <c r="E721" s="83"/>
      <c r="F721" s="83"/>
    </row>
    <row r="722" spans="5:6" ht="15.75" customHeight="1">
      <c r="E722" s="83"/>
      <c r="F722" s="83"/>
    </row>
    <row r="723" spans="5:6" ht="15.75" customHeight="1">
      <c r="E723" s="83"/>
      <c r="F723" s="83"/>
    </row>
    <row r="724" spans="5:6" ht="15.75" customHeight="1">
      <c r="E724" s="83"/>
      <c r="F724" s="83"/>
    </row>
    <row r="725" spans="5:6" ht="15.75" customHeight="1">
      <c r="E725" s="83"/>
      <c r="F725" s="83"/>
    </row>
    <row r="726" spans="5:6" ht="15.75" customHeight="1">
      <c r="E726" s="83"/>
      <c r="F726" s="83"/>
    </row>
    <row r="727" spans="5:6" ht="15.75" customHeight="1">
      <c r="E727" s="83"/>
      <c r="F727" s="83"/>
    </row>
    <row r="728" spans="5:6" ht="15.75" customHeight="1">
      <c r="E728" s="83"/>
      <c r="F728" s="83"/>
    </row>
    <row r="729" spans="5:6" ht="15.75" customHeight="1">
      <c r="E729" s="83"/>
      <c r="F729" s="83"/>
    </row>
    <row r="730" spans="5:6" ht="15.75" customHeight="1">
      <c r="E730" s="83"/>
      <c r="F730" s="83"/>
    </row>
    <row r="731" spans="5:6" ht="15.75" customHeight="1">
      <c r="E731" s="83"/>
      <c r="F731" s="83"/>
    </row>
    <row r="732" spans="5:6" ht="15.75" customHeight="1">
      <c r="E732" s="83"/>
      <c r="F732" s="83"/>
    </row>
    <row r="733" spans="5:6" ht="15.75" customHeight="1">
      <c r="E733" s="83"/>
      <c r="F733" s="83"/>
    </row>
    <row r="734" spans="5:6" ht="15.75" customHeight="1">
      <c r="E734" s="83"/>
      <c r="F734" s="83"/>
    </row>
    <row r="735" spans="5:6" ht="15.75" customHeight="1">
      <c r="E735" s="83"/>
      <c r="F735" s="83"/>
    </row>
    <row r="736" spans="5:6" ht="15.75" customHeight="1">
      <c r="E736" s="83"/>
      <c r="F736" s="83"/>
    </row>
    <row r="737" spans="5:6" ht="15.75" customHeight="1">
      <c r="E737" s="83"/>
      <c r="F737" s="83"/>
    </row>
    <row r="738" spans="5:6" ht="15.75" customHeight="1">
      <c r="E738" s="83"/>
      <c r="F738" s="83"/>
    </row>
    <row r="739" spans="5:6" ht="15.75" customHeight="1">
      <c r="E739" s="83"/>
      <c r="F739" s="83"/>
    </row>
    <row r="740" spans="5:6" ht="15.75" customHeight="1">
      <c r="E740" s="83"/>
      <c r="F740" s="83"/>
    </row>
    <row r="741" spans="5:6" ht="15.75" customHeight="1">
      <c r="E741" s="83"/>
      <c r="F741" s="83"/>
    </row>
    <row r="742" spans="5:6" ht="15.75" customHeight="1">
      <c r="E742" s="83"/>
      <c r="F742" s="83"/>
    </row>
    <row r="743" spans="5:6" ht="15.75" customHeight="1">
      <c r="E743" s="83"/>
      <c r="F743" s="83"/>
    </row>
    <row r="744" spans="5:6" ht="15.75" customHeight="1">
      <c r="E744" s="83"/>
      <c r="F744" s="83"/>
    </row>
    <row r="745" spans="5:6" ht="15.75" customHeight="1">
      <c r="E745" s="83"/>
      <c r="F745" s="83"/>
    </row>
    <row r="746" spans="5:6" ht="15.75" customHeight="1">
      <c r="E746" s="83"/>
      <c r="F746" s="83"/>
    </row>
    <row r="747" spans="5:6" ht="15.75" customHeight="1">
      <c r="E747" s="83"/>
      <c r="F747" s="83"/>
    </row>
    <row r="748" spans="5:6" ht="15.75" customHeight="1">
      <c r="E748" s="83"/>
      <c r="F748" s="83"/>
    </row>
    <row r="749" spans="5:6" ht="15.75" customHeight="1">
      <c r="E749" s="83"/>
      <c r="F749" s="83"/>
    </row>
    <row r="750" spans="5:6" ht="15.75" customHeight="1">
      <c r="E750" s="83"/>
      <c r="F750" s="83"/>
    </row>
    <row r="751" spans="5:6" ht="15.75" customHeight="1">
      <c r="E751" s="83"/>
      <c r="F751" s="83"/>
    </row>
    <row r="752" spans="5:6" ht="15.75" customHeight="1">
      <c r="E752" s="83"/>
      <c r="F752" s="83"/>
    </row>
    <row r="753" spans="5:6" ht="15.75" customHeight="1">
      <c r="E753" s="83"/>
      <c r="F753" s="83"/>
    </row>
    <row r="754" spans="5:6" ht="15.75" customHeight="1">
      <c r="E754" s="83"/>
      <c r="F754" s="83"/>
    </row>
    <row r="755" spans="5:6" ht="15.75" customHeight="1">
      <c r="E755" s="83"/>
      <c r="F755" s="83"/>
    </row>
    <row r="756" spans="5:6" ht="15.75" customHeight="1">
      <c r="E756" s="83"/>
      <c r="F756" s="83"/>
    </row>
    <row r="757" spans="5:6" ht="15.75" customHeight="1">
      <c r="E757" s="83"/>
      <c r="F757" s="83"/>
    </row>
    <row r="758" spans="5:6" ht="15.75" customHeight="1">
      <c r="E758" s="83"/>
      <c r="F758" s="83"/>
    </row>
    <row r="759" spans="5:6" ht="15.75" customHeight="1">
      <c r="E759" s="83"/>
      <c r="F759" s="83"/>
    </row>
    <row r="760" spans="5:6" ht="15.75" customHeight="1">
      <c r="E760" s="83"/>
      <c r="F760" s="83"/>
    </row>
    <row r="761" spans="5:6" ht="15.75" customHeight="1">
      <c r="E761" s="83"/>
      <c r="F761" s="83"/>
    </row>
    <row r="762" spans="5:6" ht="15.75" customHeight="1">
      <c r="E762" s="83"/>
      <c r="F762" s="83"/>
    </row>
    <row r="763" spans="5:6" ht="15.75" customHeight="1">
      <c r="E763" s="83"/>
      <c r="F763" s="83"/>
    </row>
    <row r="764" spans="5:6" ht="15.75" customHeight="1">
      <c r="E764" s="83"/>
      <c r="F764" s="83"/>
    </row>
    <row r="765" spans="5:6" ht="15.75" customHeight="1">
      <c r="E765" s="83"/>
      <c r="F765" s="83"/>
    </row>
    <row r="766" spans="5:6" ht="15.75" customHeight="1">
      <c r="E766" s="83"/>
      <c r="F766" s="83"/>
    </row>
    <row r="767" spans="5:6" ht="15.75" customHeight="1">
      <c r="E767" s="83"/>
      <c r="F767" s="83"/>
    </row>
    <row r="768" spans="5:6" ht="15.75" customHeight="1">
      <c r="E768" s="83"/>
      <c r="F768" s="83"/>
    </row>
    <row r="769" spans="5:6" ht="15.75" customHeight="1">
      <c r="E769" s="83"/>
      <c r="F769" s="83"/>
    </row>
    <row r="770" spans="5:6" ht="15.75" customHeight="1">
      <c r="E770" s="83"/>
      <c r="F770" s="83"/>
    </row>
    <row r="771" spans="5:6" ht="15.75" customHeight="1">
      <c r="E771" s="83"/>
      <c r="F771" s="83"/>
    </row>
    <row r="772" spans="5:6" ht="15.75" customHeight="1">
      <c r="E772" s="83"/>
      <c r="F772" s="83"/>
    </row>
    <row r="773" spans="5:6" ht="15.75" customHeight="1">
      <c r="E773" s="83"/>
      <c r="F773" s="83"/>
    </row>
    <row r="774" spans="5:6" ht="15.75" customHeight="1">
      <c r="E774" s="83"/>
      <c r="F774" s="83"/>
    </row>
    <row r="775" spans="5:6" ht="15.75" customHeight="1">
      <c r="E775" s="83"/>
      <c r="F775" s="83"/>
    </row>
    <row r="776" spans="5:6" ht="15.75" customHeight="1">
      <c r="E776" s="83"/>
      <c r="F776" s="83"/>
    </row>
    <row r="777" spans="5:6" ht="15.75" customHeight="1">
      <c r="E777" s="83"/>
      <c r="F777" s="83"/>
    </row>
    <row r="778" spans="5:6" ht="15.75" customHeight="1">
      <c r="E778" s="83"/>
      <c r="F778" s="83"/>
    </row>
    <row r="779" spans="5:6" ht="15.75" customHeight="1">
      <c r="E779" s="83"/>
      <c r="F779" s="83"/>
    </row>
    <row r="780" spans="5:6" ht="15.75" customHeight="1">
      <c r="E780" s="83"/>
      <c r="F780" s="83"/>
    </row>
    <row r="781" spans="5:6" ht="15.75" customHeight="1">
      <c r="E781" s="83"/>
      <c r="F781" s="83"/>
    </row>
    <row r="782" spans="5:6" ht="15.75" customHeight="1">
      <c r="E782" s="83"/>
      <c r="F782" s="83"/>
    </row>
    <row r="783" spans="5:6" ht="15.75" customHeight="1">
      <c r="E783" s="83"/>
      <c r="F783" s="83"/>
    </row>
    <row r="784" spans="5:6" ht="15.75" customHeight="1">
      <c r="E784" s="83"/>
      <c r="F784" s="83"/>
    </row>
    <row r="785" spans="5:6" ht="15.75" customHeight="1">
      <c r="E785" s="83"/>
      <c r="F785" s="83"/>
    </row>
    <row r="786" spans="5:6" ht="15.75" customHeight="1">
      <c r="E786" s="83"/>
      <c r="F786" s="83"/>
    </row>
    <row r="787" spans="5:6" ht="15.75" customHeight="1">
      <c r="E787" s="83"/>
      <c r="F787" s="83"/>
    </row>
    <row r="788" spans="5:6" ht="15.75" customHeight="1">
      <c r="E788" s="83"/>
      <c r="F788" s="83"/>
    </row>
    <row r="789" spans="5:6" ht="15.75" customHeight="1">
      <c r="E789" s="83"/>
      <c r="F789" s="83"/>
    </row>
    <row r="790" spans="5:6" ht="15.75" customHeight="1">
      <c r="E790" s="83"/>
      <c r="F790" s="83"/>
    </row>
    <row r="791" spans="5:6" ht="15.75" customHeight="1">
      <c r="E791" s="83"/>
      <c r="F791" s="83"/>
    </row>
    <row r="792" spans="5:6" ht="15.75" customHeight="1">
      <c r="E792" s="83"/>
      <c r="F792" s="83"/>
    </row>
    <row r="793" spans="5:6" ht="15.75" customHeight="1">
      <c r="E793" s="83"/>
      <c r="F793" s="83"/>
    </row>
    <row r="794" spans="5:6" ht="15.75" customHeight="1">
      <c r="E794" s="83"/>
      <c r="F794" s="83"/>
    </row>
    <row r="795" spans="5:6" ht="15.75" customHeight="1">
      <c r="E795" s="83"/>
      <c r="F795" s="83"/>
    </row>
    <row r="796" spans="5:6" ht="15.75" customHeight="1">
      <c r="E796" s="83"/>
      <c r="F796" s="83"/>
    </row>
    <row r="797" spans="5:6" ht="15.75" customHeight="1">
      <c r="E797" s="83"/>
      <c r="F797" s="83"/>
    </row>
    <row r="798" spans="5:6" ht="15.75" customHeight="1">
      <c r="E798" s="83"/>
      <c r="F798" s="83"/>
    </row>
    <row r="799" spans="5:6" ht="15.75" customHeight="1">
      <c r="E799" s="83"/>
      <c r="F799" s="83"/>
    </row>
    <row r="800" spans="5:6" ht="15.75" customHeight="1">
      <c r="E800" s="83"/>
      <c r="F800" s="83"/>
    </row>
    <row r="801" spans="5:6" ht="15.75" customHeight="1">
      <c r="E801" s="83"/>
      <c r="F801" s="83"/>
    </row>
    <row r="802" spans="5:6" ht="15.75" customHeight="1">
      <c r="E802" s="83"/>
      <c r="F802" s="83"/>
    </row>
    <row r="803" spans="5:6" ht="15.75" customHeight="1">
      <c r="E803" s="83"/>
      <c r="F803" s="83"/>
    </row>
    <row r="804" spans="5:6" ht="15.75" customHeight="1">
      <c r="E804" s="83"/>
      <c r="F804" s="83"/>
    </row>
    <row r="805" spans="5:6" ht="15.75" customHeight="1">
      <c r="E805" s="83"/>
      <c r="F805" s="83"/>
    </row>
    <row r="806" spans="5:6" ht="15.75" customHeight="1">
      <c r="E806" s="83"/>
      <c r="F806" s="83"/>
    </row>
    <row r="807" spans="5:6" ht="15.75" customHeight="1">
      <c r="E807" s="83"/>
      <c r="F807" s="83"/>
    </row>
    <row r="808" spans="5:6" ht="15.75" customHeight="1">
      <c r="E808" s="83"/>
      <c r="F808" s="83"/>
    </row>
    <row r="809" spans="5:6" ht="15.75" customHeight="1">
      <c r="E809" s="83"/>
      <c r="F809" s="83"/>
    </row>
    <row r="810" spans="5:6" ht="15.75" customHeight="1">
      <c r="E810" s="83"/>
      <c r="F810" s="83"/>
    </row>
    <row r="811" spans="5:6" ht="15.75" customHeight="1">
      <c r="E811" s="83"/>
      <c r="F811" s="83"/>
    </row>
    <row r="812" spans="5:6" ht="15.75" customHeight="1">
      <c r="E812" s="83"/>
      <c r="F812" s="83"/>
    </row>
    <row r="813" spans="5:6" ht="15.75" customHeight="1">
      <c r="E813" s="83"/>
      <c r="F813" s="83"/>
    </row>
    <row r="814" spans="5:6" ht="15.75" customHeight="1">
      <c r="E814" s="83"/>
      <c r="F814" s="83"/>
    </row>
    <row r="815" spans="5:6" ht="15.75" customHeight="1">
      <c r="E815" s="83"/>
      <c r="F815" s="83"/>
    </row>
    <row r="816" spans="5:6" ht="15.75" customHeight="1">
      <c r="E816" s="83"/>
      <c r="F816" s="83"/>
    </row>
    <row r="817" spans="5:6" ht="15.75" customHeight="1">
      <c r="E817" s="83"/>
      <c r="F817" s="83"/>
    </row>
    <row r="818" spans="5:6" ht="15.75" customHeight="1">
      <c r="E818" s="83"/>
      <c r="F818" s="83"/>
    </row>
    <row r="819" spans="5:6" ht="15.75" customHeight="1">
      <c r="E819" s="83"/>
      <c r="F819" s="83"/>
    </row>
    <row r="820" spans="5:6" ht="15.75" customHeight="1">
      <c r="E820" s="83"/>
      <c r="F820" s="83"/>
    </row>
    <row r="821" spans="5:6" ht="15.75" customHeight="1">
      <c r="E821" s="83"/>
      <c r="F821" s="83"/>
    </row>
    <row r="822" spans="5:6" ht="15.75" customHeight="1">
      <c r="E822" s="83"/>
      <c r="F822" s="83"/>
    </row>
    <row r="823" spans="5:6" ht="15.75" customHeight="1">
      <c r="E823" s="83"/>
      <c r="F823" s="83"/>
    </row>
    <row r="824" spans="5:6" ht="15.75" customHeight="1">
      <c r="E824" s="83"/>
      <c r="F824" s="83"/>
    </row>
    <row r="825" spans="5:6" ht="15.75" customHeight="1">
      <c r="E825" s="83"/>
      <c r="F825" s="83"/>
    </row>
    <row r="826" spans="5:6" ht="15.75" customHeight="1">
      <c r="E826" s="83"/>
      <c r="F826" s="83"/>
    </row>
    <row r="827" spans="5:6" ht="15.75" customHeight="1">
      <c r="E827" s="83"/>
      <c r="F827" s="83"/>
    </row>
    <row r="828" spans="5:6" ht="15.75" customHeight="1">
      <c r="E828" s="83"/>
      <c r="F828" s="83"/>
    </row>
    <row r="829" spans="5:6" ht="15.75" customHeight="1">
      <c r="E829" s="83"/>
      <c r="F829" s="83"/>
    </row>
    <row r="830" spans="5:6" ht="15.75" customHeight="1">
      <c r="E830" s="83"/>
      <c r="F830" s="83"/>
    </row>
    <row r="831" spans="5:6" ht="15.75" customHeight="1">
      <c r="E831" s="83"/>
      <c r="F831" s="83"/>
    </row>
    <row r="832" spans="5:6" ht="15.75" customHeight="1">
      <c r="E832" s="83"/>
      <c r="F832" s="83"/>
    </row>
    <row r="833" spans="5:6" ht="15.75" customHeight="1">
      <c r="E833" s="83"/>
      <c r="F833" s="83"/>
    </row>
    <row r="834" spans="5:6" ht="15.75" customHeight="1">
      <c r="E834" s="83"/>
      <c r="F834" s="83"/>
    </row>
    <row r="835" spans="5:6" ht="15.75" customHeight="1">
      <c r="E835" s="83"/>
      <c r="F835" s="83"/>
    </row>
    <row r="836" spans="5:6" ht="15.75" customHeight="1">
      <c r="E836" s="83"/>
      <c r="F836" s="83"/>
    </row>
    <row r="837" spans="5:6" ht="15.75" customHeight="1">
      <c r="E837" s="83"/>
      <c r="F837" s="83"/>
    </row>
    <row r="838" spans="5:6" ht="15.75" customHeight="1">
      <c r="E838" s="83"/>
      <c r="F838" s="83"/>
    </row>
    <row r="839" spans="5:6" ht="15.75" customHeight="1">
      <c r="E839" s="83"/>
      <c r="F839" s="83"/>
    </row>
    <row r="840" spans="5:6" ht="15.75" customHeight="1">
      <c r="E840" s="83"/>
      <c r="F840" s="83"/>
    </row>
    <row r="841" spans="5:6" ht="15.75" customHeight="1">
      <c r="E841" s="83"/>
      <c r="F841" s="83"/>
    </row>
    <row r="842" spans="5:6" ht="15.75" customHeight="1">
      <c r="E842" s="83"/>
      <c r="F842" s="83"/>
    </row>
    <row r="843" spans="5:6" ht="15.75" customHeight="1">
      <c r="E843" s="83"/>
      <c r="F843" s="83"/>
    </row>
    <row r="844" spans="5:6" ht="15.75" customHeight="1">
      <c r="E844" s="83"/>
      <c r="F844" s="83"/>
    </row>
    <row r="845" spans="5:6" ht="15.75" customHeight="1">
      <c r="E845" s="83"/>
      <c r="F845" s="83"/>
    </row>
    <row r="846" spans="5:6" ht="15.75" customHeight="1">
      <c r="E846" s="83"/>
      <c r="F846" s="83"/>
    </row>
    <row r="847" spans="5:6" ht="15.75" customHeight="1">
      <c r="E847" s="83"/>
      <c r="F847" s="83"/>
    </row>
    <row r="848" spans="5:6" ht="15.75" customHeight="1">
      <c r="E848" s="83"/>
      <c r="F848" s="83"/>
    </row>
    <row r="849" spans="5:6" ht="15.75" customHeight="1">
      <c r="E849" s="83"/>
      <c r="F849" s="83"/>
    </row>
    <row r="850" spans="5:6" ht="15.75" customHeight="1">
      <c r="E850" s="83"/>
      <c r="F850" s="83"/>
    </row>
    <row r="851" spans="5:6" ht="15.75" customHeight="1">
      <c r="E851" s="83"/>
      <c r="F851" s="83"/>
    </row>
    <row r="852" spans="5:6" ht="15.75" customHeight="1">
      <c r="E852" s="83"/>
      <c r="F852" s="83"/>
    </row>
    <row r="853" spans="5:6" ht="15.75" customHeight="1">
      <c r="E853" s="83"/>
      <c r="F853" s="83"/>
    </row>
    <row r="854" spans="5:6" ht="15.75" customHeight="1">
      <c r="E854" s="83"/>
      <c r="F854" s="83"/>
    </row>
    <row r="855" spans="5:6" ht="15.75" customHeight="1">
      <c r="E855" s="83"/>
      <c r="F855" s="83"/>
    </row>
    <row r="856" spans="5:6" ht="15.75" customHeight="1">
      <c r="E856" s="83"/>
      <c r="F856" s="83"/>
    </row>
    <row r="857" spans="5:6" ht="15.75" customHeight="1">
      <c r="E857" s="83"/>
      <c r="F857" s="83"/>
    </row>
    <row r="858" spans="5:6" ht="15.75" customHeight="1">
      <c r="E858" s="83"/>
      <c r="F858" s="83"/>
    </row>
    <row r="859" spans="5:6" ht="15.75" customHeight="1">
      <c r="E859" s="83"/>
      <c r="F859" s="83"/>
    </row>
    <row r="860" spans="5:6" ht="15.75" customHeight="1">
      <c r="E860" s="83"/>
      <c r="F860" s="83"/>
    </row>
    <row r="861" spans="5:6" ht="15.75" customHeight="1">
      <c r="E861" s="83"/>
      <c r="F861" s="83"/>
    </row>
    <row r="862" spans="5:6" ht="15.75" customHeight="1">
      <c r="E862" s="83"/>
      <c r="F862" s="83"/>
    </row>
    <row r="863" spans="5:6" ht="15.75" customHeight="1">
      <c r="E863" s="83"/>
      <c r="F863" s="83"/>
    </row>
    <row r="864" spans="5:6" ht="15.75" customHeight="1">
      <c r="E864" s="83"/>
      <c r="F864" s="83"/>
    </row>
    <row r="865" spans="5:6" ht="15.75" customHeight="1">
      <c r="E865" s="83"/>
      <c r="F865" s="83"/>
    </row>
    <row r="866" spans="5:6" ht="15.75" customHeight="1">
      <c r="E866" s="83"/>
      <c r="F866" s="83"/>
    </row>
    <row r="867" spans="5:6" ht="15.75" customHeight="1">
      <c r="E867" s="83"/>
      <c r="F867" s="83"/>
    </row>
    <row r="868" spans="5:6" ht="15.75" customHeight="1">
      <c r="E868" s="83"/>
      <c r="F868" s="83"/>
    </row>
    <row r="869" spans="5:6" ht="15.75" customHeight="1">
      <c r="E869" s="83"/>
      <c r="F869" s="83"/>
    </row>
    <row r="870" spans="5:6" ht="15.75" customHeight="1">
      <c r="E870" s="83"/>
      <c r="F870" s="83"/>
    </row>
    <row r="871" spans="5:6" ht="15.75" customHeight="1">
      <c r="E871" s="83"/>
      <c r="F871" s="83"/>
    </row>
    <row r="872" spans="5:6" ht="15.75" customHeight="1">
      <c r="E872" s="83"/>
      <c r="F872" s="83"/>
    </row>
    <row r="873" spans="5:6" ht="15.75" customHeight="1">
      <c r="E873" s="83"/>
      <c r="F873" s="83"/>
    </row>
    <row r="874" spans="5:6" ht="15.75" customHeight="1">
      <c r="E874" s="83"/>
      <c r="F874" s="83"/>
    </row>
    <row r="875" spans="5:6" ht="15.75" customHeight="1">
      <c r="E875" s="83"/>
      <c r="F875" s="83"/>
    </row>
    <row r="876" spans="5:6" ht="15.75" customHeight="1">
      <c r="E876" s="83"/>
      <c r="F876" s="83"/>
    </row>
    <row r="877" spans="5:6" ht="15.75" customHeight="1">
      <c r="E877" s="83"/>
      <c r="F877" s="83"/>
    </row>
    <row r="878" spans="5:6" ht="15.75" customHeight="1">
      <c r="E878" s="83"/>
      <c r="F878" s="83"/>
    </row>
    <row r="879" spans="5:6" ht="15.75" customHeight="1">
      <c r="E879" s="83"/>
      <c r="F879" s="83"/>
    </row>
    <row r="880" spans="5:6" ht="15.75" customHeight="1">
      <c r="E880" s="83"/>
      <c r="F880" s="83"/>
    </row>
    <row r="881" spans="5:6" ht="15.75" customHeight="1">
      <c r="E881" s="83"/>
      <c r="F881" s="83"/>
    </row>
    <row r="882" spans="5:6" ht="15.75" customHeight="1">
      <c r="E882" s="83"/>
      <c r="F882" s="83"/>
    </row>
    <row r="883" spans="5:6" ht="15.75" customHeight="1">
      <c r="E883" s="83"/>
      <c r="F883" s="83"/>
    </row>
    <row r="884" spans="5:6" ht="15.75" customHeight="1">
      <c r="E884" s="83"/>
      <c r="F884" s="83"/>
    </row>
    <row r="885" spans="5:6" ht="15.75" customHeight="1">
      <c r="E885" s="83"/>
      <c r="F885" s="83"/>
    </row>
    <row r="886" spans="5:6" ht="15.75" customHeight="1">
      <c r="E886" s="83"/>
      <c r="F886" s="83"/>
    </row>
    <row r="887" spans="5:6" ht="15.75" customHeight="1">
      <c r="E887" s="83"/>
      <c r="F887" s="83"/>
    </row>
    <row r="888" spans="5:6" ht="15.75" customHeight="1">
      <c r="E888" s="83"/>
      <c r="F888" s="83"/>
    </row>
    <row r="889" spans="5:6" ht="15.75" customHeight="1">
      <c r="E889" s="83"/>
      <c r="F889" s="83"/>
    </row>
    <row r="890" spans="5:6" ht="15.75" customHeight="1">
      <c r="E890" s="83"/>
      <c r="F890" s="83"/>
    </row>
    <row r="891" spans="5:6" ht="15.75" customHeight="1">
      <c r="E891" s="83"/>
      <c r="F891" s="83"/>
    </row>
    <row r="892" spans="5:6" ht="15.75" customHeight="1">
      <c r="E892" s="83"/>
      <c r="F892" s="83"/>
    </row>
    <row r="893" spans="5:6" ht="15.75" customHeight="1">
      <c r="E893" s="83"/>
      <c r="F893" s="83"/>
    </row>
    <row r="894" spans="5:6" ht="15.75" customHeight="1">
      <c r="E894" s="83"/>
      <c r="F894" s="83"/>
    </row>
    <row r="895" spans="5:6" ht="15.75" customHeight="1">
      <c r="E895" s="83"/>
      <c r="F895" s="83"/>
    </row>
    <row r="896" spans="5:6" ht="15.75" customHeight="1">
      <c r="E896" s="83"/>
      <c r="F896" s="83"/>
    </row>
    <row r="897" spans="5:6" ht="15.75" customHeight="1">
      <c r="E897" s="83"/>
      <c r="F897" s="83"/>
    </row>
    <row r="898" spans="5:6" ht="15.75" customHeight="1">
      <c r="E898" s="83"/>
      <c r="F898" s="83"/>
    </row>
    <row r="899" spans="5:6" ht="15.75" customHeight="1">
      <c r="E899" s="83"/>
      <c r="F899" s="83"/>
    </row>
    <row r="900" spans="5:6" ht="15.75" customHeight="1">
      <c r="E900" s="83"/>
      <c r="F900" s="83"/>
    </row>
    <row r="901" spans="5:6" ht="15.75" customHeight="1">
      <c r="E901" s="83"/>
      <c r="F901" s="83"/>
    </row>
    <row r="902" spans="5:6" ht="15.75" customHeight="1">
      <c r="E902" s="83"/>
      <c r="F902" s="83"/>
    </row>
    <row r="903" spans="5:6" ht="15.75" customHeight="1">
      <c r="E903" s="83"/>
      <c r="F903" s="83"/>
    </row>
    <row r="904" spans="5:6" ht="15.75" customHeight="1">
      <c r="E904" s="83"/>
      <c r="F904" s="83"/>
    </row>
    <row r="905" spans="5:6" ht="15.75" customHeight="1">
      <c r="E905" s="83"/>
      <c r="F905" s="83"/>
    </row>
    <row r="906" spans="5:6" ht="15.75" customHeight="1">
      <c r="E906" s="83"/>
      <c r="F906" s="83"/>
    </row>
    <row r="907" spans="5:6" ht="15.75" customHeight="1">
      <c r="E907" s="83"/>
      <c r="F907" s="83"/>
    </row>
    <row r="908" spans="5:6" ht="15.75" customHeight="1">
      <c r="E908" s="83"/>
      <c r="F908" s="83"/>
    </row>
    <row r="909" spans="5:6" ht="15.75" customHeight="1">
      <c r="E909" s="83"/>
      <c r="F909" s="83"/>
    </row>
    <row r="910" spans="5:6" ht="15.75" customHeight="1">
      <c r="E910" s="83"/>
      <c r="F910" s="83"/>
    </row>
    <row r="911" spans="5:6" ht="15.75" customHeight="1">
      <c r="E911" s="83"/>
      <c r="F911" s="83"/>
    </row>
    <row r="912" spans="5:6" ht="15.75" customHeight="1">
      <c r="E912" s="83"/>
      <c r="F912" s="83"/>
    </row>
    <row r="913" spans="5:6" ht="15.75" customHeight="1">
      <c r="E913" s="83"/>
      <c r="F913" s="83"/>
    </row>
    <row r="914" spans="5:6" ht="15.75" customHeight="1">
      <c r="E914" s="83"/>
      <c r="F914" s="83"/>
    </row>
    <row r="915" spans="5:6" ht="15.75" customHeight="1">
      <c r="E915" s="83"/>
      <c r="F915" s="83"/>
    </row>
    <row r="916" spans="5:6" ht="15.75" customHeight="1">
      <c r="E916" s="83"/>
      <c r="F916" s="83"/>
    </row>
    <row r="917" spans="5:6" ht="15.75" customHeight="1">
      <c r="E917" s="83"/>
      <c r="F917" s="83"/>
    </row>
    <row r="918" spans="5:6" ht="15.75" customHeight="1">
      <c r="E918" s="83"/>
      <c r="F918" s="83"/>
    </row>
    <row r="919" spans="5:6" ht="15.75" customHeight="1">
      <c r="E919" s="83"/>
      <c r="F919" s="83"/>
    </row>
    <row r="920" spans="5:6" ht="15.75" customHeight="1">
      <c r="E920" s="83"/>
      <c r="F920" s="83"/>
    </row>
    <row r="921" spans="5:6" ht="15.75" customHeight="1">
      <c r="E921" s="83"/>
      <c r="F921" s="83"/>
    </row>
    <row r="922" spans="5:6" ht="15.75" customHeight="1">
      <c r="E922" s="83"/>
      <c r="F922" s="83"/>
    </row>
    <row r="923" spans="5:6" ht="15.75" customHeight="1">
      <c r="E923" s="83"/>
      <c r="F923" s="83"/>
    </row>
    <row r="924" spans="5:6" ht="15.75" customHeight="1">
      <c r="E924" s="83"/>
      <c r="F924" s="83"/>
    </row>
    <row r="925" spans="5:6" ht="15.75" customHeight="1">
      <c r="E925" s="83"/>
      <c r="F925" s="83"/>
    </row>
    <row r="926" spans="5:6" ht="15.75" customHeight="1">
      <c r="E926" s="83"/>
      <c r="F926" s="83"/>
    </row>
    <row r="927" spans="5:6" ht="15.75" customHeight="1">
      <c r="E927" s="83"/>
      <c r="F927" s="83"/>
    </row>
    <row r="928" spans="5:6" ht="15.75" customHeight="1">
      <c r="E928" s="83"/>
      <c r="F928" s="83"/>
    </row>
    <row r="929" spans="5:6" ht="15.75" customHeight="1">
      <c r="E929" s="83"/>
      <c r="F929" s="83"/>
    </row>
    <row r="930" spans="5:6" ht="15.75" customHeight="1">
      <c r="E930" s="83"/>
      <c r="F930" s="83"/>
    </row>
    <row r="931" spans="5:6" ht="15.75" customHeight="1">
      <c r="E931" s="83"/>
      <c r="F931" s="83"/>
    </row>
    <row r="932" spans="5:6" ht="15.75" customHeight="1">
      <c r="E932" s="83"/>
      <c r="F932" s="83"/>
    </row>
    <row r="933" spans="5:6" ht="15.75" customHeight="1">
      <c r="E933" s="83"/>
      <c r="F933" s="83"/>
    </row>
    <row r="934" spans="5:6" ht="15.75" customHeight="1">
      <c r="E934" s="83"/>
      <c r="F934" s="83"/>
    </row>
    <row r="935" spans="5:6" ht="15.75" customHeight="1">
      <c r="E935" s="83"/>
      <c r="F935" s="83"/>
    </row>
    <row r="936" spans="5:6" ht="15.75" customHeight="1">
      <c r="E936" s="83"/>
      <c r="F936" s="83"/>
    </row>
    <row r="937" spans="5:6" ht="15.75" customHeight="1">
      <c r="E937" s="83"/>
      <c r="F937" s="83"/>
    </row>
    <row r="938" spans="5:6" ht="15.75" customHeight="1">
      <c r="E938" s="83"/>
      <c r="F938" s="83"/>
    </row>
    <row r="939" spans="5:6" ht="15.75" customHeight="1">
      <c r="E939" s="83"/>
      <c r="F939" s="83"/>
    </row>
    <row r="940" spans="5:6" ht="15.75" customHeight="1">
      <c r="E940" s="83"/>
      <c r="F940" s="83"/>
    </row>
    <row r="941" spans="5:6" ht="15.75" customHeight="1">
      <c r="E941" s="83"/>
      <c r="F941" s="83"/>
    </row>
    <row r="942" spans="5:6" ht="15.75" customHeight="1">
      <c r="E942" s="83"/>
      <c r="F942" s="83"/>
    </row>
    <row r="943" spans="5:6" ht="15.75" customHeight="1">
      <c r="E943" s="83"/>
      <c r="F943" s="83"/>
    </row>
    <row r="944" spans="5:6" ht="15.75" customHeight="1">
      <c r="E944" s="83"/>
      <c r="F944" s="83"/>
    </row>
    <row r="945" spans="5:6" ht="15.75" customHeight="1">
      <c r="E945" s="83"/>
      <c r="F945" s="83"/>
    </row>
    <row r="946" spans="5:6" ht="15.75" customHeight="1">
      <c r="E946" s="83"/>
      <c r="F946" s="83"/>
    </row>
    <row r="947" spans="5:6" ht="15.75" customHeight="1">
      <c r="E947" s="83"/>
      <c r="F947" s="83"/>
    </row>
    <row r="948" spans="5:6" ht="15.75" customHeight="1">
      <c r="E948" s="83"/>
      <c r="F948" s="83"/>
    </row>
    <row r="949" spans="5:6" ht="15.75" customHeight="1">
      <c r="E949" s="83"/>
      <c r="F949" s="83"/>
    </row>
    <row r="950" spans="5:6" ht="15.75" customHeight="1">
      <c r="E950" s="83"/>
      <c r="F950" s="83"/>
    </row>
    <row r="951" spans="5:6" ht="15.75" customHeight="1">
      <c r="E951" s="83"/>
      <c r="F951" s="83"/>
    </row>
    <row r="952" spans="5:6" ht="15.75" customHeight="1">
      <c r="E952" s="83"/>
      <c r="F952" s="83"/>
    </row>
    <row r="953" spans="5:6" ht="15.75" customHeight="1">
      <c r="E953" s="83"/>
      <c r="F953" s="83"/>
    </row>
    <row r="954" spans="5:6" ht="15.75" customHeight="1">
      <c r="E954" s="83"/>
      <c r="F954" s="83"/>
    </row>
    <row r="955" spans="5:6" ht="15.75" customHeight="1">
      <c r="E955" s="83"/>
      <c r="F955" s="83"/>
    </row>
    <row r="956" spans="5:6" ht="15.75" customHeight="1">
      <c r="E956" s="83"/>
      <c r="F956" s="83"/>
    </row>
    <row r="957" spans="5:6" ht="15.75" customHeight="1">
      <c r="E957" s="83"/>
      <c r="F957" s="83"/>
    </row>
    <row r="958" spans="5:6" ht="15.75" customHeight="1">
      <c r="E958" s="83"/>
      <c r="F958" s="83"/>
    </row>
    <row r="959" spans="5:6" ht="15.75" customHeight="1">
      <c r="E959" s="83"/>
      <c r="F959" s="83"/>
    </row>
    <row r="960" spans="5:6" ht="15.75" customHeight="1">
      <c r="E960" s="83"/>
      <c r="F960" s="83"/>
    </row>
    <row r="961" spans="5:6" ht="15.75" customHeight="1">
      <c r="E961" s="83"/>
      <c r="F961" s="83"/>
    </row>
    <row r="962" spans="5:6" ht="15.75" customHeight="1">
      <c r="E962" s="83"/>
      <c r="F962" s="83"/>
    </row>
    <row r="963" spans="5:6" ht="15.75" customHeight="1">
      <c r="E963" s="83"/>
      <c r="F963" s="83"/>
    </row>
    <row r="964" spans="5:6" ht="15.75" customHeight="1">
      <c r="E964" s="83"/>
      <c r="F964" s="83"/>
    </row>
    <row r="965" spans="5:6" ht="15.75" customHeight="1">
      <c r="E965" s="83"/>
      <c r="F965" s="83"/>
    </row>
    <row r="966" spans="5:6" ht="15.75" customHeight="1">
      <c r="E966" s="83"/>
      <c r="F966" s="83"/>
    </row>
    <row r="967" spans="5:6" ht="15.75" customHeight="1">
      <c r="E967" s="83"/>
      <c r="F967" s="83"/>
    </row>
    <row r="968" spans="5:6" ht="15.75" customHeight="1">
      <c r="E968" s="83"/>
      <c r="F968" s="83"/>
    </row>
    <row r="969" spans="5:6" ht="15.75" customHeight="1">
      <c r="E969" s="83"/>
      <c r="F969" s="83"/>
    </row>
    <row r="970" spans="5:6" ht="15.75" customHeight="1">
      <c r="E970" s="83"/>
      <c r="F970" s="83"/>
    </row>
    <row r="971" spans="5:6" ht="15.75" customHeight="1">
      <c r="E971" s="83"/>
      <c r="F971" s="83"/>
    </row>
    <row r="972" spans="5:6" ht="15.75" customHeight="1">
      <c r="E972" s="83"/>
      <c r="F972" s="83"/>
    </row>
    <row r="973" spans="5:6" ht="15.75" customHeight="1">
      <c r="E973" s="83"/>
      <c r="F973" s="83"/>
    </row>
    <row r="974" spans="5:6" ht="15.75" customHeight="1">
      <c r="E974" s="83"/>
      <c r="F974" s="83"/>
    </row>
    <row r="975" spans="5:6" ht="15.75" customHeight="1">
      <c r="E975" s="83"/>
      <c r="F975" s="83"/>
    </row>
    <row r="976" spans="5:6" ht="15.75" customHeight="1">
      <c r="E976" s="83"/>
      <c r="F976" s="83"/>
    </row>
    <row r="977" spans="5:6" ht="15.75" customHeight="1">
      <c r="E977" s="83"/>
      <c r="F977" s="83"/>
    </row>
    <row r="978" spans="5:6" ht="15.75" customHeight="1">
      <c r="E978" s="83"/>
      <c r="F978" s="83"/>
    </row>
    <row r="979" spans="5:6" ht="15.75" customHeight="1">
      <c r="E979" s="83"/>
      <c r="F979" s="83"/>
    </row>
    <row r="980" spans="5:6" ht="15.75" customHeight="1">
      <c r="E980" s="83"/>
      <c r="F980" s="83"/>
    </row>
    <row r="981" spans="5:6" ht="15.75" customHeight="1">
      <c r="E981" s="83"/>
      <c r="F981" s="83"/>
    </row>
    <row r="982" spans="5:6" ht="15.75" customHeight="1">
      <c r="E982" s="83"/>
      <c r="F982" s="83"/>
    </row>
    <row r="983" spans="5:6" ht="15.75" customHeight="1">
      <c r="E983" s="83"/>
      <c r="F983" s="83"/>
    </row>
    <row r="984" spans="5:6" ht="15.75" customHeight="1">
      <c r="E984" s="83"/>
      <c r="F984" s="83"/>
    </row>
    <row r="985" spans="5:6" ht="15.75" customHeight="1">
      <c r="E985" s="83"/>
      <c r="F985" s="83"/>
    </row>
    <row r="986" spans="5:6" ht="15.75" customHeight="1">
      <c r="E986" s="83"/>
      <c r="F986" s="83"/>
    </row>
    <row r="987" spans="5:6" ht="15.75" customHeight="1">
      <c r="E987" s="83"/>
      <c r="F987" s="83"/>
    </row>
    <row r="988" spans="5:6" ht="15.75" customHeight="1">
      <c r="E988" s="83"/>
      <c r="F988" s="83"/>
    </row>
    <row r="989" spans="5:6" ht="15.75" customHeight="1">
      <c r="E989" s="83"/>
      <c r="F989" s="83"/>
    </row>
    <row r="990" spans="5:6" ht="15.75" customHeight="1">
      <c r="E990" s="83"/>
      <c r="F990" s="83"/>
    </row>
    <row r="991" spans="5:6" ht="15.75" customHeight="1">
      <c r="E991" s="83"/>
      <c r="F991" s="83"/>
    </row>
    <row r="992" spans="5:6" ht="15.75" customHeight="1">
      <c r="E992" s="83"/>
      <c r="F992" s="83"/>
    </row>
    <row r="993" spans="5:6" ht="15.75" customHeight="1">
      <c r="E993" s="83"/>
      <c r="F993" s="83"/>
    </row>
    <row r="994" spans="5:6" ht="15.75" customHeight="1">
      <c r="E994" s="83"/>
      <c r="F994" s="83"/>
    </row>
    <row r="995" spans="5:6" ht="15.75" customHeight="1">
      <c r="E995" s="83"/>
      <c r="F995" s="83"/>
    </row>
    <row r="996" spans="5:6" ht="15.75" customHeight="1">
      <c r="E996" s="83"/>
      <c r="F996" s="83"/>
    </row>
    <row r="997" spans="5:6" ht="15.75" customHeight="1">
      <c r="E997" s="83"/>
      <c r="F997" s="83"/>
    </row>
  </sheetData>
  <mergeCells count="130">
    <mergeCell ref="Y41:Y42"/>
    <mergeCell ref="A48:AG48"/>
    <mergeCell ref="A49:AG49"/>
    <mergeCell ref="A50:AG50"/>
    <mergeCell ref="X36:X37"/>
    <mergeCell ref="Y36:Y37"/>
    <mergeCell ref="Z36:Z37"/>
    <mergeCell ref="A37:A41"/>
    <mergeCell ref="AE37:AE41"/>
    <mergeCell ref="AF37:AF41"/>
    <mergeCell ref="Z38:Z40"/>
    <mergeCell ref="X39:X40"/>
    <mergeCell ref="Y39:Y40"/>
    <mergeCell ref="X41:X42"/>
    <mergeCell ref="AB33:AB43"/>
    <mergeCell ref="AC33:AC43"/>
    <mergeCell ref="AD33:AD43"/>
    <mergeCell ref="AE33:AE34"/>
    <mergeCell ref="AF33:AF34"/>
    <mergeCell ref="AG33:AG34"/>
    <mergeCell ref="AG37:AG41"/>
    <mergeCell ref="AG29:AG30"/>
    <mergeCell ref="A33:A34"/>
    <mergeCell ref="T33:T43"/>
    <mergeCell ref="U33:U43"/>
    <mergeCell ref="V33:V43"/>
    <mergeCell ref="W33:W43"/>
    <mergeCell ref="X33:X34"/>
    <mergeCell ref="Y33:Y34"/>
    <mergeCell ref="Z33:Z34"/>
    <mergeCell ref="AA33:AA43"/>
    <mergeCell ref="AF26:AF27"/>
    <mergeCell ref="AG26:AG27"/>
    <mergeCell ref="A29:A30"/>
    <mergeCell ref="B29:B30"/>
    <mergeCell ref="S29:S30"/>
    <mergeCell ref="X29:X30"/>
    <mergeCell ref="Y29:Y30"/>
    <mergeCell ref="Z29:Z30"/>
    <mergeCell ref="AE29:AE30"/>
    <mergeCell ref="AF29:AF30"/>
    <mergeCell ref="AE24:AE25"/>
    <mergeCell ref="AF24:AF25"/>
    <mergeCell ref="AG24:AG25"/>
    <mergeCell ref="A26:A27"/>
    <mergeCell ref="B26:B27"/>
    <mergeCell ref="C26:C27"/>
    <mergeCell ref="X26:X27"/>
    <mergeCell ref="Y26:Y27"/>
    <mergeCell ref="Z26:Z27"/>
    <mergeCell ref="AE26:AE27"/>
    <mergeCell ref="AF22:AF23"/>
    <mergeCell ref="AG22:AG23"/>
    <mergeCell ref="A24:A25"/>
    <mergeCell ref="B24:B25"/>
    <mergeCell ref="C24:C25"/>
    <mergeCell ref="E24:E25"/>
    <mergeCell ref="U24:U30"/>
    <mergeCell ref="X24:X25"/>
    <mergeCell ref="Y24:Y25"/>
    <mergeCell ref="Z24:Z25"/>
    <mergeCell ref="A22:A23"/>
    <mergeCell ref="B22:B23"/>
    <mergeCell ref="C22:C23"/>
    <mergeCell ref="X22:X23"/>
    <mergeCell ref="Y22:Y23"/>
    <mergeCell ref="Z22:Z23"/>
    <mergeCell ref="AD18:AD30"/>
    <mergeCell ref="AE18:AE21"/>
    <mergeCell ref="AF18:AF21"/>
    <mergeCell ref="AG18:AG21"/>
    <mergeCell ref="B20:B21"/>
    <mergeCell ref="C20:C21"/>
    <mergeCell ref="X20:X21"/>
    <mergeCell ref="Y20:Y21"/>
    <mergeCell ref="Z20:Z21"/>
    <mergeCell ref="AE22:AE23"/>
    <mergeCell ref="X18:X19"/>
    <mergeCell ref="Y18:Y19"/>
    <mergeCell ref="Z18:Z19"/>
    <mergeCell ref="AA18:AA30"/>
    <mergeCell ref="AB18:AB30"/>
    <mergeCell ref="AC18:AC30"/>
    <mergeCell ref="AB16:AC16"/>
    <mergeCell ref="AE16:AE17"/>
    <mergeCell ref="AF16:AF17"/>
    <mergeCell ref="AG16:AG17"/>
    <mergeCell ref="A18:A21"/>
    <mergeCell ref="B18:B19"/>
    <mergeCell ref="T18:T30"/>
    <mergeCell ref="U18:U23"/>
    <mergeCell ref="V18:V30"/>
    <mergeCell ref="W18:W30"/>
    <mergeCell ref="X15:Z15"/>
    <mergeCell ref="AB15:AD15"/>
    <mergeCell ref="AE15:AG15"/>
    <mergeCell ref="G16:I16"/>
    <mergeCell ref="J16:L16"/>
    <mergeCell ref="M16:O16"/>
    <mergeCell ref="P16:R16"/>
    <mergeCell ref="X16:X17"/>
    <mergeCell ref="Y16:Y17"/>
    <mergeCell ref="Z16:Z17"/>
    <mergeCell ref="G15:R15"/>
    <mergeCell ref="S15:S17"/>
    <mergeCell ref="T15:T17"/>
    <mergeCell ref="U15:U17"/>
    <mergeCell ref="V15:V17"/>
    <mergeCell ref="W15:W17"/>
    <mergeCell ref="A15:A17"/>
    <mergeCell ref="B15:B17"/>
    <mergeCell ref="C15:C17"/>
    <mergeCell ref="D15:D17"/>
    <mergeCell ref="E15:E17"/>
    <mergeCell ref="F15:F17"/>
    <mergeCell ref="B10:F10"/>
    <mergeCell ref="B12:F12"/>
    <mergeCell ref="G12:K12"/>
    <mergeCell ref="L12:P12"/>
    <mergeCell ref="Q12:S12"/>
    <mergeCell ref="B13:F13"/>
    <mergeCell ref="G13:K13"/>
    <mergeCell ref="L13:P13"/>
    <mergeCell ref="Q13:S13"/>
    <mergeCell ref="A1:AG1"/>
    <mergeCell ref="A2:AG2"/>
    <mergeCell ref="A4:AG4"/>
    <mergeCell ref="A5:AG5"/>
    <mergeCell ref="B8:F8"/>
    <mergeCell ref="B9:F9"/>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MARCO ESTRATEGICO</vt:lpstr>
      <vt:lpstr>Dir Operaciones</vt:lpstr>
      <vt:lpstr>Dir Tratamiento</vt:lpstr>
      <vt:lpstr>Dir Electromecanica</vt:lpstr>
      <vt:lpstr>Dir Calidad del Agua</vt:lpstr>
      <vt:lpstr>Dir Comercial</vt:lpstr>
      <vt:lpstr>Dir Ingenieria</vt:lpstr>
      <vt:lpstr>DSFO</vt:lpstr>
      <vt:lpstr>DPPE</vt:lpstr>
      <vt:lpstr>DDP</vt:lpstr>
      <vt:lpstr>DPyD</vt:lpstr>
      <vt:lpstr>DRRHH</vt:lpstr>
      <vt:lpstr>Dir Aministrativa</vt:lpstr>
      <vt:lpstr>Dir. Financiera</vt:lpstr>
      <vt:lpstr>DTIC</vt:lpstr>
      <vt:lpstr>Depto Juridico</vt:lpstr>
      <vt:lpstr>Depto Comunicaciones</vt:lpstr>
      <vt:lpstr>OAI</vt:lpstr>
      <vt:lpstr>D Rev y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 Rosaura Santana Vizcaino</dc:creator>
  <cp:lastModifiedBy>Elsa Rosaura Santana Vizcaino</cp:lastModifiedBy>
  <dcterms:created xsi:type="dcterms:W3CDTF">2015-06-05T18:19:34Z</dcterms:created>
  <dcterms:modified xsi:type="dcterms:W3CDTF">2024-01-18T16:37:57Z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0x010100E0985447102D424781C1513C298CCA2F</vt:lpwstr>
  </property>
</Properties>
</file>