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53222"/>
  <mc:AlternateContent xmlns:mc="http://schemas.openxmlformats.org/markup-compatibility/2006">
    <mc:Choice Requires="x15">
      <x15ac:absPath xmlns:x15ac="http://schemas.microsoft.com/office/spreadsheetml/2010/11/ac" url="\\aps-fs-05\docs_compartidos$\Presupuesto\Respaldo de carpeta compartida local\Carpeta Compartida\2023\INFORMES TRIMESTRALES\"/>
    </mc:Choice>
  </mc:AlternateContent>
  <bookViews>
    <workbookView xWindow="0" yWindow="0" windowWidth="28800" windowHeight="11685" activeTab="2"/>
  </bookViews>
  <sheets>
    <sheet name="Programa 11" sheetId="2" r:id="rId1"/>
    <sheet name="Programa 12" sheetId="5" r:id="rId2"/>
    <sheet name="Programa 13" sheetId="6" r:id="rId3"/>
    <sheet name="Historial de Cambios" sheetId="3" state="hidden" r:id="rId4"/>
    <sheet name="Validacion datos" sheetId="4" state="hidden" r:id="rId5"/>
  </sheets>
  <externalReferences>
    <externalReference r:id="rId6"/>
    <externalReference r:id="rId7"/>
  </externalReferences>
  <definedNames>
    <definedName name="_xlnm.Print_Area" localSheetId="3">'Historial de Cambios'!$A$1:$F$43</definedName>
    <definedName name="_xlnm.Print_Area" localSheetId="0">'Programa 11'!$A$1:$J$70</definedName>
    <definedName name="_xlnm.Print_Area" localSheetId="1">'Programa 12'!$A$1:$L$79</definedName>
    <definedName name="_xlnm.Print_Area" localSheetId="2">'Programa 13'!$A$1:$J$70</definedName>
    <definedName name="_xlnm.Print_Titles" localSheetId="3">'Historial de Cambios'!$1:$7</definedName>
    <definedName name="_xlnm.Print_Titles" localSheetId="0">'Programa 11'!$1:$6</definedName>
    <definedName name="_xlnm.Print_Titles" localSheetId="1">'Programa 12'!$1:$6</definedName>
    <definedName name="_xlnm.Print_Titles" localSheetId="2">'Programa 13'!$1:$6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9" i="6" l="1"/>
  <c r="I39" i="2"/>
  <c r="I40" i="5"/>
  <c r="J45" i="6" l="1"/>
  <c r="G40" i="5" l="1"/>
  <c r="C40" i="5"/>
  <c r="I46" i="5"/>
  <c r="J46" i="5"/>
  <c r="H45" i="2"/>
  <c r="J45" i="2" l="1"/>
  <c r="I45" i="2"/>
  <c r="I45" i="6" l="1"/>
  <c r="C23" i="6"/>
  <c r="B21" i="6"/>
  <c r="C21" i="6" s="1"/>
  <c r="B19" i="6"/>
  <c r="C19" i="6" s="1"/>
  <c r="J47" i="5"/>
  <c r="I47" i="5"/>
  <c r="C24" i="5"/>
  <c r="B22" i="5"/>
  <c r="C22" i="5" s="1"/>
  <c r="B20" i="5"/>
  <c r="C20" i="5" s="1"/>
  <c r="B19" i="2" l="1"/>
  <c r="B21" i="2"/>
</calcChain>
</file>

<file path=xl/sharedStrings.xml><?xml version="1.0" encoding="utf-8"?>
<sst xmlns="http://schemas.openxmlformats.org/spreadsheetml/2006/main" count="373" uniqueCount="252">
  <si>
    <t>Eje estratégico:</t>
  </si>
  <si>
    <t>Objetivo general:</t>
  </si>
  <si>
    <t>Objetivo(s) específico(s):</t>
  </si>
  <si>
    <t>Presupuesto Inicial</t>
  </si>
  <si>
    <t>Presupuesto Ejecutado</t>
  </si>
  <si>
    <t xml:space="preserve"> Presupuesto Anual </t>
  </si>
  <si>
    <t>Causas y justificación del desvío:</t>
  </si>
  <si>
    <t>Logros alcanzados:</t>
  </si>
  <si>
    <t>Financiero % 
F=D/B</t>
  </si>
  <si>
    <t>Avance</t>
  </si>
  <si>
    <t>Presupuesto Vigente</t>
  </si>
  <si>
    <t>Física %
 E=C/A</t>
  </si>
  <si>
    <t>Porcentaje de Ejecución (ejecutado/vigente)</t>
  </si>
  <si>
    <t>Línea(s) de acción:</t>
  </si>
  <si>
    <t>Ejecución Trimestral</t>
  </si>
  <si>
    <t>Código</t>
  </si>
  <si>
    <t>Documento Relacionado</t>
  </si>
  <si>
    <t>Fecha Versión</t>
  </si>
  <si>
    <t>Versión</t>
  </si>
  <si>
    <t>DEC-FOR013</t>
  </si>
  <si>
    <t>I.I - Completar los datos requeridos sobre la institución</t>
  </si>
  <si>
    <t>Capítulo</t>
  </si>
  <si>
    <t>II. Contribución a la Estrategia Nacional de Desarrollo</t>
  </si>
  <si>
    <t>Eje</t>
  </si>
  <si>
    <t>Objetivo General</t>
  </si>
  <si>
    <t>Objetivo Específico</t>
  </si>
  <si>
    <t>Indicador</t>
  </si>
  <si>
    <t>Producto</t>
  </si>
  <si>
    <t>HISTORIAL DE CAMBIOS</t>
  </si>
  <si>
    <t>REVISIÓN</t>
  </si>
  <si>
    <t>FECHA</t>
  </si>
  <si>
    <t>SECCIÓN</t>
  </si>
  <si>
    <t>DESCRIPCIÓN</t>
  </si>
  <si>
    <t>REVISADO POR</t>
  </si>
  <si>
    <t>APROBADO POR</t>
  </si>
  <si>
    <t>Todas</t>
  </si>
  <si>
    <t>Creación del Documento</t>
  </si>
  <si>
    <t>1.1.1</t>
  </si>
  <si>
    <t>Imperio de la ley y seguridad ciudadana</t>
  </si>
  <si>
    <t>1.1.2</t>
  </si>
  <si>
    <t>Democracia participativa y ciudadanía responsable</t>
  </si>
  <si>
    <t>1.2.1</t>
  </si>
  <si>
    <t>Fortalecer el respeto a la ley y sancionar su incumplimiento a través de un sistema de administración de justicia accesible a toda la población, eficiente en el despacho judicial y ágil en los procesos judiciales</t>
  </si>
  <si>
    <t>Seguridad y convivencia pacífica</t>
  </si>
  <si>
    <t>1.2.2</t>
  </si>
  <si>
    <t>Construir un clima de seguridad ciudadana basado en el combate a las múltiples causas que originan la delincuencia, la violencia en la convivencia social y el crimen organizado, mediante la articulación eficiente de las políticas de prevención, persecución y sanción</t>
  </si>
  <si>
    <t>1.3.1</t>
  </si>
  <si>
    <t>Salud y seguridad social integral</t>
  </si>
  <si>
    <t>1.3.2</t>
  </si>
  <si>
    <t>Igualdad de derechos y oportunidades</t>
  </si>
  <si>
    <t>1.3.3</t>
  </si>
  <si>
    <t>Cohesión territorial</t>
  </si>
  <si>
    <t>1.4.1</t>
  </si>
  <si>
    <t>Garantizar la defensa de los intereses nacionales en los espacios terrestre, marítimo y aéreo</t>
  </si>
  <si>
    <t>Vivienda digna en entornos saludables</t>
  </si>
  <si>
    <t>1.4.2</t>
  </si>
  <si>
    <t>Cultura e identidad nacional en un mundo global</t>
  </si>
  <si>
    <t>2.1.1</t>
  </si>
  <si>
    <t>Implantar y garantizar un sistema educativo nacional de calidad</t>
  </si>
  <si>
    <t>Deportes y recreación física para el desarrollo humano</t>
  </si>
  <si>
    <t>2.1.2</t>
  </si>
  <si>
    <t>Universalizar la educación desde el nivel inicial hasta completar el nivel medio</t>
  </si>
  <si>
    <t>Economía articulada, innovadora y ambientalmente sostenible, con una estructura productiva que genera crecimiento alto y sostenido, con trabajo digno, que se inserta de forma competitiva en la economía global</t>
  </si>
  <si>
    <t>2.2.1</t>
  </si>
  <si>
    <t>Garantizar el derecho de la población al acceso a un modelo de atención integral, con calidad y calidez, que privilegie la promoción de la salud y la prevención de la enfermedad, mediante la consolidación del Sistema Nacional de Salud</t>
  </si>
  <si>
    <t>Energía confiable y ambientalmente sostenible</t>
  </si>
  <si>
    <t>2.2.2</t>
  </si>
  <si>
    <t>Universalizar el aseguramiento en salud para garantizar el acceso a servicios de salud y reducir el gasto de bolsillo</t>
  </si>
  <si>
    <t>Competitividad e innovavión en un ambiente favorable a la cooperación y la responsabilidad social</t>
  </si>
  <si>
    <t>2.2.3</t>
  </si>
  <si>
    <t>Garantizar un sistema universal, único y sostenible de Seguridad Social frente a los riesgos de vejez, discapacidad y sobrevivencia, integrando y transparentando los regímenes segmentados existentes, en conformidad con la ley 87-00</t>
  </si>
  <si>
    <t>Empleos suficientes y dignos</t>
  </si>
  <si>
    <t>2.3.1</t>
  </si>
  <si>
    <t>Construir una cultura de igualdad y equidad entre hombres y mujeres</t>
  </si>
  <si>
    <t>2.3.2</t>
  </si>
  <si>
    <t>Elevar el capital humano y social y las oportunidades enconómicas para la población en condiciones de pobreza, a fin de elvar su empleabilidad, capacidad de generación de ingresos y mejoría de las condiciones de vida.</t>
  </si>
  <si>
    <t>Manejo sostenible del medio ambiente</t>
  </si>
  <si>
    <t>2.3.3</t>
  </si>
  <si>
    <t>Disminuir la pobreza mediante un efectivo y eficiente sistema de protección social, que tome en cuenta las necesidades y vulnerabilidades a lo largo del ciclo de vida</t>
  </si>
  <si>
    <t>Eficaz gestión de riesgos para minimizar pérdidas humanas, económicas y ambientales.</t>
  </si>
  <si>
    <t>2.3.4</t>
  </si>
  <si>
    <t>2.3.5</t>
  </si>
  <si>
    <t>Proteger a la población adulta mayor, en particular aquella en condiciones de vulnerabilidad, e impulsar su inclusión económica y social</t>
  </si>
  <si>
    <t>2.3.6</t>
  </si>
  <si>
    <t>Proteger a las personas con discapacidad, en particular aquellas en condiciones de vulnerabilidad, e impulsar su inclusión económica y social</t>
  </si>
  <si>
    <t>2.3.7</t>
  </si>
  <si>
    <t>DESARROLLO INSTITUCIONAL</t>
  </si>
  <si>
    <t>2.3.8</t>
  </si>
  <si>
    <t>DESARROLLO SOCIAL</t>
  </si>
  <si>
    <t>2.4.1</t>
  </si>
  <si>
    <t>DESARROLLO PRODUCTIVO</t>
  </si>
  <si>
    <t>2.4.2</t>
  </si>
  <si>
    <t>DESARROLLO SOSTENIBLE</t>
  </si>
  <si>
    <t>2.4.3</t>
  </si>
  <si>
    <t>Promover el desarrollo sostenible de la zona fronteriza</t>
  </si>
  <si>
    <t>2.5.1</t>
  </si>
  <si>
    <t>2.5.2</t>
  </si>
  <si>
    <t>Garantizar el acceso universal a servicios de agua potable y saneamiento, provistos con calidad y eficiencia</t>
  </si>
  <si>
    <t>2.6.1</t>
  </si>
  <si>
    <t>Recuperar, promover y desarrollar los diferentes procesos y manifestaciones culturales que reafirman la identidad nacional, en un marco de participación, pluralidad, equidad de género y apertura al entorno regional y global</t>
  </si>
  <si>
    <t>2.6.2</t>
  </si>
  <si>
    <t>Promover el desarrollo de la industria cultural</t>
  </si>
  <si>
    <t>2.7.1</t>
  </si>
  <si>
    <t>Promover la cultura de práctica sistemática de actividades físicas y del deporte para elevar la calidad de vida</t>
  </si>
  <si>
    <t>3.1.1</t>
  </si>
  <si>
    <t>3.1.2</t>
  </si>
  <si>
    <t>3.1.3</t>
  </si>
  <si>
    <t>3.2.1</t>
  </si>
  <si>
    <t>3.2.2</t>
  </si>
  <si>
    <t>Garantizar un suministro de combustibles confiable, diversificado, a precios competitivos y en condiciones de sostenibilidad ambiental</t>
  </si>
  <si>
    <t>3.3.1</t>
  </si>
  <si>
    <t>Desarrollar un entorno regulador que asegure un funcionamiento ordenado de los mercados y un clima de inversión y negocios pro-competitivo en un marco de responsabilidad social</t>
  </si>
  <si>
    <t>3.3.2</t>
  </si>
  <si>
    <t>Consolidar el clima de paz laboral para apoyar la generación de empleo decente</t>
  </si>
  <si>
    <t>3.3.3</t>
  </si>
  <si>
    <t>Consolidar un sistema de educación superior de calidad, que responda a las necesidades del desarrollo de la Nación</t>
  </si>
  <si>
    <t>3.3.4</t>
  </si>
  <si>
    <t>3.3.5</t>
  </si>
  <si>
    <t>Lograr acceso universal y uso productivo de las tecnologías de la información y comunicación (TIC)</t>
  </si>
  <si>
    <t>3.3.6</t>
  </si>
  <si>
    <t>Expandir la cobertura y mejorar la calidad y competitividad de la infraestructura y servicios de transporte, logística, orientándolos a la integración del territorio, al apoyo del desarrollo productivo a la inserción competitiva en los mercados internacionales.</t>
  </si>
  <si>
    <t>3.3.7</t>
  </si>
  <si>
    <t>3.4.1</t>
  </si>
  <si>
    <t>Propiciar mayores niveles de inversión, tanto nacional como extranjera, en actividades de alto valor agregado y capacidad de generación de empleo decente</t>
  </si>
  <si>
    <t>3.4.2</t>
  </si>
  <si>
    <t>3.4.3</t>
  </si>
  <si>
    <t>Elevar la eficiencia, capacidad de inversión y productividad de las micro, pequeñas y medianas empresas (MIPYME).</t>
  </si>
  <si>
    <t>3.5.1</t>
  </si>
  <si>
    <t>Impulsar el desarrollo exportador sobre la base de una inserción competitiva en los mercados internacionales</t>
  </si>
  <si>
    <t>3.5.2</t>
  </si>
  <si>
    <t>Crear la infraestructura (física e institucional) de normalización, metrología, reglamentación técnica y acreditación, que garantice el cumplimiento de los requisitos de los mercados globales y un compromiso con la excelencia</t>
  </si>
  <si>
    <t>3.5.3</t>
  </si>
  <si>
    <t>Elevar la productividad, competitividad y sostenibilidad ambiental y financiera de las cadenas agroproductivas, a fin de contribuir a la seguridad alimentaria, aprovechar el potencial exportador y generar empleo e ingresos para la población rural</t>
  </si>
  <si>
    <t>3.5.4</t>
  </si>
  <si>
    <t>Desarrollar un sector manufacturero articulador del aparato productivo nacional, ambientalmente sostenible e integrado a los mercados globales con creciente escalamiento en las cadenas de valor</t>
  </si>
  <si>
    <t>3.5.5</t>
  </si>
  <si>
    <t>3.5.6</t>
  </si>
  <si>
    <t>Consolidar un entorno adecuado que incentive la inversión para el desarrollo sostenible del sector minero</t>
  </si>
  <si>
    <t>4.1.1</t>
  </si>
  <si>
    <t>Proteger y usar de forma sostenible los bienes y servicios de los ecosistemas, la bio-diversidad y el patrimonio natural de la nación, incluidos los recursos marinos</t>
  </si>
  <si>
    <t>4.1.2</t>
  </si>
  <si>
    <t>4.1.3</t>
  </si>
  <si>
    <t>4.1.4</t>
  </si>
  <si>
    <t>Gestionar el recurso agua de manera eficiente y sostenible, para garantizar la seguridad hídrica</t>
  </si>
  <si>
    <t>4.2.1</t>
  </si>
  <si>
    <t>4.3.1</t>
  </si>
  <si>
    <t>Reducir la vulnerabilidad, avanzar en la adaptación a los efectos del cambio climático y contribuir a la mitigación de sus causas</t>
  </si>
  <si>
    <t>Adecuada adaptación al cambio climático</t>
  </si>
  <si>
    <t>Estructura productiva sectorial y territorialmente adecuada, integrada competitivamente a la economía global y que aprovecha las oportunidades del mercado local.</t>
  </si>
  <si>
    <t>Educación de calidad para todos y todas</t>
  </si>
  <si>
    <t>Estructurar una administración pública eficiente que actúe con honestidad, transparencia y rendición de cuentas y se oriente a la obtención de resultados en beneficio de la sociedad y del desarrollo nacional y local</t>
  </si>
  <si>
    <t>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t>
  </si>
  <si>
    <t>Promover la calidad de la democracia, sus principios, instituciones y procedimientos, facilitando la participación institucional y organizada de la población y el ejercicio responsable de los derechos y deberes ciudadanos</t>
  </si>
  <si>
    <t>Promover la consolidación del sistema electoral y de partidos políticos para garantizar la actuación responsable, democrática y transparente de los actores e instituciones del sistema político</t>
  </si>
  <si>
    <t>Fortalecer las capacidades de control y fiscalización del Congreso Nacional para proteger los recursos públicos y asegurar su uso eficiente, eficaz y transparente</t>
  </si>
  <si>
    <t>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t>
  </si>
  <si>
    <t>Proteger a los niños, niñas, adolescentes y jóvenes desde la primera infancia para propiciar su desarrollo integral e inclusión social</t>
  </si>
  <si>
    <t>Ordenar los flujos migratorios conforme a las necesidades del desarrollo nacional</t>
  </si>
  <si>
    <t>Promover y proteger los derechos de la población dominicana en el exterior y propiciar la conservación de su identidad nacional</t>
  </si>
  <si>
    <t>Integrar la dimensión de la cohesión territorial en el diseño y la gestión de las políticas públicas</t>
  </si>
  <si>
    <t>Reducir la disparidad urbano-rural e interregional en el acceso a servicios y oportunidades económicas, mediante la promoción de un desarrollo territorial ordenado e inclusivo</t>
  </si>
  <si>
    <t>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t>
  </si>
  <si>
    <t>Garantizar la sostenibilidad macroeconómica</t>
  </si>
  <si>
    <t>Consolidar una gestión de las finanzas públicas sostenible, que asigne los recursos en función de las prioridades del desarrollo nacional y propicie una distribución equitativa de la renta nacional</t>
  </si>
  <si>
    <t>Consolidar un sistema financiero eficiente, solvente y profundo que apoye la generación de ahorro y su canalización al desarrollo productivo</t>
  </si>
  <si>
    <t>Asegurar un suministro confiable de electricidad, a precios competitivos y en condiciones de sostenibilidad financiera y ambiental</t>
  </si>
  <si>
    <t>Fortalecer el sistema nacional de ciencia, tecnoloíia e innovación para dea respuestas a las demandas económicas, sociales y culturales de la nación y propiciar la inserción en la sociedad y economía del conocimiento</t>
  </si>
  <si>
    <t>Convertir al país en un centro logístico regional, aprovechando sus ventajas de localización geográfica</t>
  </si>
  <si>
    <t>Consolidar el Sistema de Formación y Capacitación Continua para el Trabajo, a fin de acompañar al aparato productivo en su proceso de escalamiento de valor, facilitar la inserción en el mercado laboral y desarrollar capacidades emprendedoras</t>
  </si>
  <si>
    <t>Apoyar la competitividad, diversificación y sostenibilidad del sector turismo</t>
  </si>
  <si>
    <t>Promover la producción y el consumo sostenibles</t>
  </si>
  <si>
    <t>Desarrollar una gestión integral de desechos, sustancias contaminantes y fuentes de contaminación</t>
  </si>
  <si>
    <t>Desarrollar un eficaz sistema nacional de gestión integral de riesgos, con activa participación de las comunidades y gobiernos locales, que minimice los daños y posibilite la recuperación rápida y sostenible de las áreas y poblaciones afectadas</t>
  </si>
  <si>
    <t>Administración pública transparente, eficiente y orientada</t>
  </si>
  <si>
    <t>III. Información del Programa</t>
  </si>
  <si>
    <t>IV.I - Desempeño financiero</t>
  </si>
  <si>
    <t>IV. Formulación y Ejecución Física-Financiera</t>
  </si>
  <si>
    <t>IV.II - Formulación y Ejecución Trimestral de las Metas por Producto</t>
  </si>
  <si>
    <t>V. Análisis de los Logros y Desviaciones</t>
  </si>
  <si>
    <t>V.I - Información de Logros y Desviaciones por Producto</t>
  </si>
  <si>
    <t xml:space="preserve">Producto: </t>
  </si>
  <si>
    <t xml:space="preserve">Descripción del producto: </t>
  </si>
  <si>
    <r>
      <rPr>
        <b/>
        <sz val="10"/>
        <rFont val="Calibri"/>
        <family val="2"/>
      </rPr>
      <t>Nota:</t>
    </r>
    <r>
      <rPr>
        <sz val="10"/>
        <rFont val="Calibri"/>
        <family val="2"/>
      </rPr>
      <t xml:space="preserve"> llenar un formulario por programa</t>
    </r>
  </si>
  <si>
    <t xml:space="preserve">VI. I - De acuerdo a los eventos presentados durante la ejecución del producto, ¿qué aspecto puede mejorarse? </t>
  </si>
  <si>
    <t>Nombre:</t>
  </si>
  <si>
    <t>Descripción:</t>
  </si>
  <si>
    <t>Misión</t>
  </si>
  <si>
    <t>Visión</t>
  </si>
  <si>
    <t>Informe de Evaluación Trimestral de las Metas Físicas-Financieras</t>
  </si>
  <si>
    <t>28/03/2019</t>
  </si>
  <si>
    <t>Patria Sención
Encargada Dpto. Empresas Públicas Financieras
Manuel de Jesús
Encargado Dpto. Empresas Públicas No Financieras</t>
  </si>
  <si>
    <t>César De la Cruz
Encargado Dpto. Evaluación del Gasto</t>
  </si>
  <si>
    <t>Abastecimiento de Agua Potable</t>
  </si>
  <si>
    <t>Este programa se basa en su principal actividad en la construcción rehabilitación  y   ampliación  de  los  sistemas  de  abastecimiento de aguas potables a nivel nacional en las áreas bajo su jurisdicción, dando así solución a los problemas de desabastecimiento o deficiencia en cantidad o calidad del servicio ofrecido: siendo en este punto, relacionado al servicio, donde converge la segunda actividad denominada "Sistemas de Tratamiento de Agua  Potable",  la  cual  se  focaliza  y  desarrolla en aquellas acciones  u  operaciones de mantenimiento, reconstrucción y rehabilitación del componente" Planta de Tratamiento". Como parte del proceso de transformación del agua cruda a través del sistema de abastecimiento.</t>
  </si>
  <si>
    <r>
      <t xml:space="preserve">Agua potable suministrada a través de un sistema de acueducto.                                                                                                          </t>
    </r>
    <r>
      <rPr>
        <b/>
        <sz val="12"/>
        <color rgb="FF000000"/>
        <rFont val="Calibri"/>
        <family val="2"/>
        <scheme val="minor"/>
      </rPr>
      <t/>
    </r>
  </si>
  <si>
    <t>AMPLIAR Y GARANTIZA LA COBERTURA Y CONTINUIDAD DE AGUA POTABLE</t>
  </si>
  <si>
    <t>OE1: Incrementar y garantizar la producción de agua potable de manera continua y con los niveles de presión adecuadas.</t>
  </si>
  <si>
    <t>1.1.1.1: Impulsar la inversión en construcción en S.A.A.P. mediante Planes Anuales y Plurianuales de Inversión Pública basados en la identificación de zonas con baja capacidad instalada.</t>
  </si>
  <si>
    <t>2.5.2.3 Desarrollar nuevas infraestructuras de redes que permitan la ampliación de la cobertura de los servicios de agua potable, alcantarillado sanitario y pluvial, tratamiento de aguas servidas y protección del subsuelo, con un enfoque de desarrollo sostenible y con prioridad en las zonas tradicionalmente excluidas.</t>
  </si>
  <si>
    <t xml:space="preserve">Este producto tiene meta de aumentar un 10% con respecto al año 2020, por lo que seria un 2.5% por trimestre. </t>
  </si>
  <si>
    <t>N/A</t>
  </si>
  <si>
    <t>Subcapítulo</t>
  </si>
  <si>
    <t>Física
(A)</t>
  </si>
  <si>
    <t>Financiera
(B)</t>
  </si>
  <si>
    <t>Física 
(C)</t>
  </si>
  <si>
    <t>Financiera 
 (D)</t>
  </si>
  <si>
    <t>I -Información Institucional</t>
  </si>
  <si>
    <t>OES1:Incrementar la construcción de infraestructura de producción de agua potable en territorios con baja capacidad instalada</t>
  </si>
  <si>
    <t>Residentes en el área de jurisdicción del INAPA</t>
  </si>
  <si>
    <t>Saneamiento y Disposición de Aguas Residuales</t>
  </si>
  <si>
    <t>Este  programa  tiene  como  fin  emprender en la institución actividades dirigidas a la mejora y  ampliación  de  las  redes  de los  sistemas  de  alcantarillados,  a través de la construcción de nuevos sistemas, reconstrucción y rehabilitación de los sistemas existentes y de un plan de  mantenimiento y operación adecuada de los sistemas de alcantarillados, desde sus fases de recolección de las aguas residuales y saneamiento y/o tratamiento, hasta la disposición de las mismas.</t>
  </si>
  <si>
    <r>
      <rPr>
        <b/>
        <sz val="11"/>
        <rFont val="Calibri"/>
        <family val="2"/>
      </rPr>
      <t>Nota:</t>
    </r>
    <r>
      <rPr>
        <sz val="11"/>
        <rFont val="Calibri"/>
        <family val="2"/>
      </rPr>
      <t xml:space="preserve"> llenar un formulario por programa</t>
    </r>
  </si>
  <si>
    <t>2.5.2.1 Desarrollar el marco legal e institucional de las organizaciones responsables del sector agua potable y saneamiento, para garantizar la provisión oportuna y de calidad, así como la gestión eficiente y sostenible del servicio.</t>
  </si>
  <si>
    <t xml:space="preserve">Gestión Comercial </t>
  </si>
  <si>
    <t>Este programa pretende desarrollar la actividad de comercialización del servicio de agua potable basándose esta en la eficientizarían de la gestión de cobro y administración de las recaudaciones que ingresan por la venta del servicio de abastecimiento de agua potables, al mismo tiempo que se pretende regularizar, actualizar e incorporar tanto a los usuarios existentes como a los nuevos.</t>
  </si>
  <si>
    <t xml:space="preserve">Residentes del área de jurisdicción del INAPA reciben atención a las solicitudes de servicios comerciales de conformidad con el tiempo de respuesta establecido </t>
  </si>
  <si>
    <t xml:space="preserve">Atención a las solicitudes de los servicios comerciales conforme al tiempo de respuesta establecido para las PQRS (peticiones, quejas, reclamos y sugerencias) </t>
  </si>
  <si>
    <t>Clientes/usuarios atendidos</t>
  </si>
  <si>
    <t>M3 de aguas residuales recolectadas</t>
  </si>
  <si>
    <t>M3 de aguas residuales tratadas</t>
  </si>
  <si>
    <t>Residentes de las provincias bajo la jurisdicción del INAPA con producción de agua potable a través de la red pública</t>
  </si>
  <si>
    <t>M3 de agua producida</t>
  </si>
  <si>
    <t>Unidad Ejecutora</t>
  </si>
  <si>
    <t>Resultado Asociado:</t>
  </si>
  <si>
    <t>Programación Trimestral</t>
  </si>
  <si>
    <t>Financiera
(D)</t>
  </si>
  <si>
    <t>Física 
(E)</t>
  </si>
  <si>
    <t>Financiera 
 (F)</t>
  </si>
  <si>
    <t>Física
(C )</t>
  </si>
  <si>
    <t xml:space="preserve"> 6112 INSTITUTO NACIONAL DE AGUAS POTABLES Y ALCANTARILLADOS</t>
  </si>
  <si>
    <t>01 INSTITUTO NACIONAL DE AGUAS POTABLES Y ALCANTARILLADOS</t>
  </si>
  <si>
    <t>0001 INSTITUTO NACIONAL DE AGUAS POTABLES Y ALCANTARILLADOS</t>
  </si>
  <si>
    <r>
      <t>Beneficiarios:</t>
    </r>
    <r>
      <rPr>
        <sz val="12"/>
        <color rgb="FF000000"/>
        <rFont val="Calibri Light"/>
        <family val="2"/>
        <scheme val="major"/>
      </rPr>
      <t xml:space="preserve"> </t>
    </r>
  </si>
  <si>
    <r>
      <t xml:space="preserve">VI. </t>
    </r>
    <r>
      <rPr>
        <b/>
        <sz val="11"/>
        <color theme="0"/>
        <rFont val="Calibri Light"/>
        <family val="2"/>
        <scheme val="major"/>
      </rPr>
      <t>Oportunidades de Mejora</t>
    </r>
  </si>
  <si>
    <r>
      <rPr>
        <b/>
        <sz val="10"/>
        <rFont val="Calibri Light"/>
        <family val="2"/>
        <scheme val="major"/>
      </rPr>
      <t>Nota:</t>
    </r>
    <r>
      <rPr>
        <sz val="10"/>
        <rFont val="Calibri Light"/>
        <family val="2"/>
        <scheme val="major"/>
      </rPr>
      <t xml:space="preserve"> llenar un formulario por programa</t>
    </r>
  </si>
  <si>
    <r>
      <t>Beneficiarios:</t>
    </r>
    <r>
      <rPr>
        <sz val="11"/>
        <color rgb="FF000000"/>
        <rFont val="Calibri Light"/>
        <family val="2"/>
        <scheme val="major"/>
      </rPr>
      <t xml:space="preserve"> </t>
    </r>
  </si>
  <si>
    <t>VI. Oportunidades de Mejora</t>
  </si>
  <si>
    <t>Lineamientos para la Ejecución Presupuestaria de las Empresas Públicas no Financieras e Instituciones Públicas Financieras para el ejercicio 2023</t>
  </si>
  <si>
    <t>Mediante trabajos en conjunto por los departamentos de Catastro y Atención al Cliente se está saneando la data existente en el sistema de Gestión Comericial y mejorando los procesos de servicios a los clientes</t>
  </si>
  <si>
    <t>Saneamiento de data en sistema de Gestión Comercial</t>
  </si>
  <si>
    <t xml:space="preserve">Para Monitorear semanalmente la calidad del agua de descarga y cuerpos receptores disponer de los recursos oportunamente (transporte, equipos de laboratorio portátiles, reactivos químicos y otros).              -Para el Mantenimiento preventivo y correctivo en plantas de Tratamiento:  Limpieza de Plantas de tratamiento de Aguas Residuales y pintura en general.). Disponer de la Asignación de Recursos ( Financieros y Transporte) y en lo posible la rehabilitación de las plantas de tratamiento de aguas residuales fuera de servicio.    </t>
  </si>
  <si>
    <t xml:space="preserve">Eficientizar los procesos de adquisición de los materiales, herramientas y equipos necesarios para realizar los trabajos de  rehabilitacion de los sistemas, aplicando a los suplidores la ley de compras y contrataciones en lo que tiene que ver con la entrega tiempo de los bienes y servicios requeridos.  Y mejorar la comunicación desde el nivel central hacia los encargados provinciales a fin de poder tener a tiempo la información de situaciones generadas en las provincias bajo nuestra jurisdicción. </t>
  </si>
  <si>
    <t>Contribuir a la salud calidad de vida de la población bajo nuestra jurisdicción a través de la prestación de los servicios de agua potable y saneamiento, conforme a lo establecido en la política del Sistema de gestión.</t>
  </si>
  <si>
    <t>Ser una institución líder por la calidad de los servicios de agua potable y saneamiento, brindados a la población bajo nuestra jurisdicción con una gestión innovadora, eficaz, eficiente, transparente y que impulsa el desarrollo del país.</t>
  </si>
  <si>
    <t>7691- Residentes de las provincias bajo la jurisdicción del INAPA con producción de agua potable a través de la red pública</t>
  </si>
  <si>
    <t xml:space="preserve">Mas de 75,000 habitantes beneficiados con los trabajos de:                                                                                                                                                                                                      -Extensión de redes Acueducto Las Charcas, provincia Azua,  colocamos 3,420 mt lineales redes de distribución Ø3"PVC SDR-26, y 210 unidades de acometidas Ø1/2" sectores Las Flores y Pueblo Nuevo.                                                                                                                                                                                                                                                    -Sustitucion de 625 mts de la linea conduccion Ø8" acueducto Samana, Con el objetivo de Reducir las pérdidas de agua y eficientizar el servicio en los sectores el Tesón, anadel y Villa Clara.                                                                                                                                                                                                                                                                                                     -Programa mejoramiento del servicio de agua potable municipio, San Francisco, provincia Duarte.
- Instalacion cortinas de válvulas, para mejorar el servicio en los sectores que reciben el servicio del Acueducto Angelina-Las Guaranas, provincia Sanchez Ramirez.  
-Empalme desde línea impulsión Ø24" Ac. San Francisco e iniciamos la extensión de redes  a sectores: Caperuza I, caperuza II y Mario Fernández, Provincia Duarte.                                                                                                                                                                                                                                                                                                   
</t>
  </si>
  <si>
    <t>7688-Residentes de las provincias bajo la jurisdicción del INAPA con servicio de recolección de agua residual a través de la red de alcantarillado.</t>
  </si>
  <si>
    <t>7690-Residentes de las provincias bajo jurisdicción del INAPA reciben atención a las solicitudes de servicios comerciales, reclamos y denuncias</t>
  </si>
  <si>
    <t>7689- Residentes de las provincias bajo el área de jurisdicción del INAPA con aguas residuales tratadas y vertidas al medio ambiente conforme a los parámetros establecidos por las normas.</t>
  </si>
  <si>
    <r>
      <rPr>
        <b/>
        <sz val="11"/>
        <color rgb="FF000000"/>
        <rFont val="Calibri Light"/>
        <family val="2"/>
        <scheme val="major"/>
      </rPr>
      <t xml:space="preserve">02. </t>
    </r>
    <r>
      <rPr>
        <sz val="11"/>
        <color rgb="FF000000"/>
        <rFont val="Calibri Light"/>
        <family val="2"/>
        <scheme val="major"/>
      </rPr>
      <t xml:space="preserve">Residentes de las provincias bajo la jurisdicción del INAPA con servicio de recolección de agua residual a través de la red de alcantarillado sanitario.      </t>
    </r>
    <r>
      <rPr>
        <b/>
        <sz val="11"/>
        <color rgb="FF000000"/>
        <rFont val="Calibri Light"/>
        <family val="2"/>
        <scheme val="major"/>
      </rPr>
      <t xml:space="preserve">                                       03. </t>
    </r>
    <r>
      <rPr>
        <sz val="11"/>
        <color rgb="FF000000"/>
        <rFont val="Calibri Light"/>
        <family val="2"/>
        <scheme val="major"/>
      </rPr>
      <t xml:space="preserve">Residentes de las provincias bajo el área de jurisdicción del INAPA con aguas residuales tratadas y vertidas al medio ambiente conforme a los parámetros establecidos por las normas.                                                                                                                                                                                                                                                                                                                              </t>
    </r>
  </si>
  <si>
    <t xml:space="preserve">02. Agua residual recolectada por medio de un sistema de alcantarillado sanitario convencional                                                                                                                                                                         03. Agua residual tratada por medio de un sistema de tratamiento de tecnología apropiada                                                 </t>
  </si>
  <si>
    <t xml:space="preserve">1.En limpieza de Plantas de tratamiento de Aguas Residuales y pintura en general se programaron 10 para el trimestre y se han ejecutado en siete (7)  plantas, no se completo la programación por falta de personal en algunas plantas.                                                                                                                                                                                                                                                           2.Se inicio la limpieza del reactor anaerobio en la PTAR de Cotui, Provincia Sanchez Ramírez. Se hicieron mejoras en infraestructura(colocacion de puerta), correción de averia en tuberia de ɸ12Hg entrada a la PTAR de samaná y se coloco el motor en el digestor de lodo en la PTAR  de Las Terrenas, provincia Samaná.                                                                                             3. Mejora de proceso en la unidad de clarificación de aguas residuales en la provincia de Barahona.                                                                                                                                                            4.Entraron en operación los sistemas de tratamiento de aguas residuales de Fantino, provincia Sánchez Ramírez y Las Matas de Farfán, Provincia San Juan.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</si>
</sst>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0.00_-;\-* #,##0.00_-;_-* &quot;-&quot;??_-;_-@_-"/>
    <numFmt numFmtId="165" formatCode="[$-10409]#,##0.00;\-#,##0.00"/>
    <numFmt numFmtId="166" formatCode="[$-10409]0.00%"/>
    <numFmt numFmtId="167" formatCode="dd/mm/yyyy;@"/>
    <numFmt numFmtId="168" formatCode="_(* #,##0_);_(* \(#,##0\);_(* &quot;-&quot;??_);_(@_)"/>
  </numFmts>
  <fonts count="35" x14ac:knownFonts="1">
    <font>
      <sz val="11"/>
      <color rgb="FF000000"/>
      <name val="Calibri"/>
      <family val="2"/>
      <scheme val="minor"/>
    </font>
    <font>
      <sz val="11"/>
      <color theme="1"/>
      <name val="Calibri"/>
      <family val="2"/>
      <scheme val="minor"/>
    </font>
    <font>
      <sz val="11"/>
      <name val="Calibri"/>
      <family val="2"/>
    </font>
    <font>
      <sz val="10"/>
      <name val="Calibri"/>
      <family val="2"/>
    </font>
    <font>
      <sz val="11"/>
      <color rgb="FF000000"/>
      <name val="Calibri"/>
      <family val="2"/>
      <scheme val="minor"/>
    </font>
    <font>
      <b/>
      <sz val="11"/>
      <color theme="1"/>
      <name val="Calibri"/>
      <family val="2"/>
      <scheme val="minor"/>
    </font>
    <font>
      <b/>
      <sz val="12"/>
      <color rgb="FF000000"/>
      <name val="Calibri"/>
      <family val="2"/>
      <scheme val="minor"/>
    </font>
    <font>
      <b/>
      <sz val="14"/>
      <name val="Calibri"/>
      <family val="2"/>
    </font>
    <font>
      <b/>
      <sz val="9"/>
      <color rgb="FFFFFFFF"/>
      <name val="Calibri"/>
      <family val="2"/>
    </font>
    <font>
      <sz val="9"/>
      <name val="Calibri"/>
      <family val="2"/>
    </font>
    <font>
      <sz val="9"/>
      <color rgb="FF000000"/>
      <name val="Calibri"/>
      <family val="2"/>
    </font>
    <font>
      <sz val="9"/>
      <color rgb="FF383838"/>
      <name val="Calibri"/>
      <family val="2"/>
    </font>
    <font>
      <b/>
      <sz val="10"/>
      <name val="Calibri"/>
      <family val="2"/>
    </font>
    <font>
      <b/>
      <sz val="11"/>
      <name val="Calibri"/>
      <family val="2"/>
    </font>
    <font>
      <b/>
      <sz val="11"/>
      <color rgb="FFFF0000"/>
      <name val="Calibri"/>
      <family val="2"/>
    </font>
    <font>
      <b/>
      <sz val="8"/>
      <color rgb="FFFF0000"/>
      <name val="Calibri"/>
      <family val="2"/>
    </font>
    <font>
      <b/>
      <sz val="16"/>
      <color rgb="FF000000"/>
      <name val="Calibri Light"/>
      <family val="2"/>
      <scheme val="major"/>
    </font>
    <font>
      <b/>
      <sz val="12"/>
      <color rgb="FF000000"/>
      <name val="Calibri Light"/>
      <family val="2"/>
      <scheme val="major"/>
    </font>
    <font>
      <b/>
      <sz val="9"/>
      <color rgb="FF000000"/>
      <name val="Calibri Light"/>
      <family val="2"/>
      <scheme val="major"/>
    </font>
    <font>
      <sz val="9"/>
      <color rgb="FF000000"/>
      <name val="Calibri Light"/>
      <family val="2"/>
      <scheme val="major"/>
    </font>
    <font>
      <sz val="11"/>
      <color rgb="FF000000"/>
      <name val="Calibri Light"/>
      <family val="2"/>
      <scheme val="major"/>
    </font>
    <font>
      <b/>
      <sz val="12"/>
      <color theme="0"/>
      <name val="Calibri Light"/>
      <family val="2"/>
      <scheme val="major"/>
    </font>
    <font>
      <b/>
      <sz val="12"/>
      <color theme="1"/>
      <name val="Calibri Light"/>
      <family val="2"/>
      <scheme val="major"/>
    </font>
    <font>
      <b/>
      <sz val="11"/>
      <color rgb="FF000000"/>
      <name val="Calibri Light"/>
      <family val="2"/>
      <scheme val="major"/>
    </font>
    <font>
      <sz val="11"/>
      <color theme="1"/>
      <name val="Calibri Light"/>
      <family val="2"/>
      <scheme val="major"/>
    </font>
    <font>
      <b/>
      <sz val="11"/>
      <color theme="1"/>
      <name val="Calibri Light"/>
      <family val="2"/>
      <scheme val="major"/>
    </font>
    <font>
      <sz val="10"/>
      <color theme="1"/>
      <name val="Calibri Light"/>
      <family val="2"/>
      <scheme val="major"/>
    </font>
    <font>
      <sz val="12"/>
      <color rgb="FF000000"/>
      <name val="Calibri Light"/>
      <family val="2"/>
      <scheme val="major"/>
    </font>
    <font>
      <b/>
      <sz val="11"/>
      <name val="Calibri Light"/>
      <family val="2"/>
      <scheme val="major"/>
    </font>
    <font>
      <sz val="11"/>
      <name val="Calibri Light"/>
      <family val="2"/>
      <scheme val="major"/>
    </font>
    <font>
      <b/>
      <sz val="10"/>
      <color rgb="FF000000"/>
      <name val="Calibri Light"/>
      <family val="2"/>
      <scheme val="major"/>
    </font>
    <font>
      <b/>
      <sz val="11"/>
      <color theme="0"/>
      <name val="Calibri Light"/>
      <family val="2"/>
      <scheme val="major"/>
    </font>
    <font>
      <sz val="10"/>
      <name val="Calibri Light"/>
      <family val="2"/>
      <scheme val="major"/>
    </font>
    <font>
      <b/>
      <sz val="10"/>
      <name val="Calibri Light"/>
      <family val="2"/>
      <scheme val="major"/>
    </font>
    <font>
      <sz val="11"/>
      <color rgb="FFFF0000"/>
      <name val="Calibri Light"/>
      <family val="2"/>
      <scheme val="maj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14999847407452621"/>
        <bgColor rgb="FFF5F5F5"/>
      </patternFill>
    </fill>
    <fill>
      <patternFill patternType="solid">
        <fgColor theme="6" tint="0.79998168889431442"/>
        <bgColor indexed="64"/>
      </patternFill>
    </fill>
    <fill>
      <patternFill patternType="solid">
        <fgColor theme="0"/>
        <bgColor indexed="64"/>
      </patternFill>
    </fill>
  </fills>
  <borders count="70">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rgb="FFBFBFBF"/>
      </left>
      <right style="medium">
        <color rgb="FFBFBFBF"/>
      </right>
      <top style="medium">
        <color rgb="FFBFBFBF"/>
      </top>
      <bottom/>
      <diagonal/>
    </border>
    <border>
      <left/>
      <right style="medium">
        <color rgb="FFBFBFBF"/>
      </right>
      <top style="medium">
        <color rgb="FFBFBFBF"/>
      </top>
      <bottom/>
      <diagonal/>
    </border>
    <border>
      <left style="medium">
        <color rgb="FFBFBFBF"/>
      </left>
      <right style="medium">
        <color rgb="FFBFBFBF"/>
      </right>
      <top/>
      <bottom style="medium">
        <color rgb="FFBFBFBF"/>
      </bottom>
      <diagonal/>
    </border>
    <border>
      <left/>
      <right style="medium">
        <color rgb="FFBFBFBF"/>
      </right>
      <top/>
      <bottom style="medium">
        <color rgb="FFBFBFBF"/>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medium">
        <color indexed="64"/>
      </left>
      <right style="medium">
        <color indexed="64"/>
      </right>
      <top style="medium">
        <color indexed="64"/>
      </top>
      <bottom style="medium">
        <color rgb="FFFFFFFF"/>
      </bottom>
      <diagonal/>
    </border>
    <border>
      <left style="medium">
        <color indexed="64"/>
      </left>
      <right style="medium">
        <color indexed="64"/>
      </right>
      <top style="medium">
        <color rgb="FFFFFFFF"/>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indexed="64"/>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theme="0" tint="-0.34998626667073579"/>
      </right>
      <top/>
      <bottom style="thin">
        <color theme="0" tint="-0.34998626667073579"/>
      </bottom>
      <diagonal/>
    </border>
    <border>
      <left style="thin">
        <color theme="0" tint="-0.34998626667073579"/>
      </left>
      <right style="thin">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rgb="FFFFFFFF"/>
      </bottom>
      <diagonal/>
    </border>
    <border>
      <left style="thin">
        <color indexed="64"/>
      </left>
      <right/>
      <top/>
      <bottom style="medium">
        <color indexed="64"/>
      </bottom>
      <diagonal/>
    </border>
    <border>
      <left style="medium">
        <color indexed="64"/>
      </left>
      <right style="thin">
        <color indexed="64"/>
      </right>
      <top style="medium">
        <color rgb="FFFFFFFF"/>
      </top>
      <bottom style="medium">
        <color indexed="64"/>
      </bottom>
      <diagonal/>
    </border>
    <border>
      <left/>
      <right style="medium">
        <color indexed="64"/>
      </right>
      <top style="medium">
        <color rgb="FFFFFFFF"/>
      </top>
      <bottom/>
      <diagonal/>
    </border>
    <border>
      <left style="medium">
        <color indexed="64"/>
      </left>
      <right style="thin">
        <color indexed="64"/>
      </right>
      <top style="medium">
        <color rgb="FFFFFFFF"/>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theme="0" tint="-0.34998626667073579"/>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diagonal/>
    </border>
    <border>
      <left style="medium">
        <color indexed="64"/>
      </left>
      <right style="thin">
        <color indexed="64"/>
      </right>
      <top style="thin">
        <color indexed="64"/>
      </top>
      <bottom style="thin">
        <color indexed="64"/>
      </bottom>
      <diagonal/>
    </border>
  </borders>
  <cellStyleXfs count="5">
    <xf numFmtId="0" fontId="0" fillId="0" borderId="0"/>
    <xf numFmtId="43" fontId="4" fillId="0" borderId="0" applyFont="0" applyFill="0" applyBorder="0" applyAlignment="0" applyProtection="0"/>
    <xf numFmtId="9" fontId="4" fillId="0" borderId="0" applyFont="0" applyFill="0" applyBorder="0" applyAlignment="0" applyProtection="0"/>
    <xf numFmtId="0" fontId="1" fillId="0" borderId="0"/>
    <xf numFmtId="164" fontId="4" fillId="0" borderId="0" applyFont="0" applyFill="0" applyBorder="0" applyAlignment="0" applyProtection="0"/>
  </cellStyleXfs>
  <cellXfs count="322">
    <xf numFmtId="0" fontId="0" fillId="0" borderId="0" xfId="0"/>
    <xf numFmtId="0" fontId="0" fillId="0" borderId="0" xfId="0" applyFont="1" applyProtection="1">
      <protection locked="0"/>
    </xf>
    <xf numFmtId="0" fontId="0" fillId="0" borderId="0" xfId="0" applyFont="1" applyFill="1" applyBorder="1" applyProtection="1">
      <protection locked="0"/>
    </xf>
    <xf numFmtId="0" fontId="1" fillId="0" borderId="0" xfId="3"/>
    <xf numFmtId="0" fontId="1" fillId="0" borderId="0" xfId="3" applyBorder="1"/>
    <xf numFmtId="0" fontId="8" fillId="4" borderId="21" xfId="3" applyFont="1" applyFill="1" applyBorder="1" applyAlignment="1">
      <alignment horizontal="center" vertical="center"/>
    </xf>
    <xf numFmtId="0" fontId="8" fillId="4" borderId="22" xfId="3" applyFont="1" applyFill="1" applyBorder="1" applyAlignment="1">
      <alignment horizontal="center" vertical="center"/>
    </xf>
    <xf numFmtId="0" fontId="9" fillId="0" borderId="23" xfId="3" applyFont="1" applyBorder="1" applyAlignment="1">
      <alignment horizontal="center" vertical="center"/>
    </xf>
    <xf numFmtId="49" fontId="9" fillId="0" borderId="24" xfId="3" applyNumberFormat="1" applyFont="1" applyBorder="1" applyAlignment="1">
      <alignment horizontal="center" vertical="center"/>
    </xf>
    <xf numFmtId="0" fontId="9" fillId="0" borderId="24" xfId="3" applyFont="1" applyBorder="1" applyAlignment="1">
      <alignment horizontal="center" vertical="center"/>
    </xf>
    <xf numFmtId="0" fontId="10" fillId="0" borderId="24" xfId="3" applyFont="1" applyBorder="1" applyAlignment="1">
      <alignment horizontal="center" vertical="center"/>
    </xf>
    <xf numFmtId="0" fontId="11" fillId="0" borderId="24" xfId="3" applyFont="1" applyBorder="1" applyAlignment="1">
      <alignment horizontal="center" vertical="center" wrapText="1"/>
    </xf>
    <xf numFmtId="0" fontId="5" fillId="0" borderId="0" xfId="3" applyFont="1"/>
    <xf numFmtId="0" fontId="1" fillId="0" borderId="0" xfId="3" applyAlignment="1">
      <alignment vertical="center" wrapText="1"/>
    </xf>
    <xf numFmtId="0" fontId="1" fillId="0" borderId="25" xfId="3" applyBorder="1"/>
    <xf numFmtId="0" fontId="5" fillId="0" borderId="25" xfId="3" applyFont="1" applyBorder="1" applyAlignment="1">
      <alignment vertical="center" wrapText="1"/>
    </xf>
    <xf numFmtId="0" fontId="1" fillId="0" borderId="25" xfId="3" applyBorder="1" applyAlignment="1">
      <alignment horizontal="center" vertical="center"/>
    </xf>
    <xf numFmtId="0" fontId="1" fillId="0" borderId="25" xfId="3" applyBorder="1" applyAlignment="1">
      <alignment vertical="center" wrapText="1"/>
    </xf>
    <xf numFmtId="0" fontId="5" fillId="0" borderId="25" xfId="3" applyFont="1" applyBorder="1"/>
    <xf numFmtId="0" fontId="2" fillId="0" borderId="0" xfId="0" applyFont="1" applyFill="1" applyBorder="1" applyProtection="1">
      <protection locked="0"/>
    </xf>
    <xf numFmtId="0" fontId="0" fillId="0" borderId="0" xfId="0" applyProtection="1">
      <protection locked="0"/>
    </xf>
    <xf numFmtId="0" fontId="0" fillId="0" borderId="0" xfId="0" applyFill="1" applyBorder="1" applyProtection="1">
      <protection locked="0"/>
    </xf>
    <xf numFmtId="0" fontId="0" fillId="0" borderId="0" xfId="0" applyFont="1" applyBorder="1" applyProtection="1">
      <protection locked="0"/>
    </xf>
    <xf numFmtId="0" fontId="14" fillId="0" borderId="0" xfId="0" applyFont="1" applyFill="1" applyBorder="1" applyAlignment="1" applyProtection="1">
      <alignment vertical="center" wrapText="1"/>
      <protection locked="0"/>
    </xf>
    <xf numFmtId="0" fontId="2" fillId="0" borderId="0" xfId="0" applyFont="1" applyFill="1" applyBorder="1" applyProtection="1">
      <protection locked="0"/>
    </xf>
    <xf numFmtId="39" fontId="0" fillId="0" borderId="0" xfId="0" applyNumberFormat="1" applyFill="1" applyBorder="1" applyProtection="1">
      <protection locked="0"/>
    </xf>
    <xf numFmtId="0" fontId="2" fillId="0" borderId="0" xfId="0" applyFont="1" applyFill="1" applyBorder="1" applyAlignment="1" applyProtection="1">
      <alignment vertical="center"/>
      <protection locked="0"/>
    </xf>
    <xf numFmtId="0" fontId="0" fillId="0" borderId="0" xfId="0" applyFont="1" applyBorder="1" applyAlignment="1" applyProtection="1">
      <alignment vertical="center"/>
      <protection locked="0"/>
    </xf>
    <xf numFmtId="39" fontId="2" fillId="0" borderId="0" xfId="0" applyNumberFormat="1" applyFont="1" applyFill="1" applyBorder="1" applyProtection="1">
      <protection locked="0"/>
    </xf>
    <xf numFmtId="43" fontId="2" fillId="0" borderId="0" xfId="1" applyFont="1" applyFill="1" applyBorder="1" applyAlignment="1" applyProtection="1">
      <alignment horizontal="left"/>
      <protection locked="0"/>
    </xf>
    <xf numFmtId="39" fontId="14" fillId="0" borderId="0" xfId="0" applyNumberFormat="1" applyFont="1" applyFill="1" applyBorder="1" applyAlignment="1" applyProtection="1">
      <alignment vertical="center" wrapText="1"/>
      <protection locked="0"/>
    </xf>
    <xf numFmtId="9" fontId="2" fillId="0" borderId="0" xfId="2" applyFont="1" applyFill="1" applyBorder="1" applyProtection="1">
      <protection locked="0"/>
    </xf>
    <xf numFmtId="0" fontId="0" fillId="0" borderId="0" xfId="0" applyFont="1" applyBorder="1" applyAlignment="1" applyProtection="1">
      <alignment wrapText="1"/>
      <protection locked="0"/>
    </xf>
    <xf numFmtId="43" fontId="2" fillId="0" borderId="0" xfId="1" applyFont="1" applyFill="1" applyBorder="1" applyProtection="1">
      <protection locked="0"/>
    </xf>
    <xf numFmtId="43" fontId="2" fillId="0" borderId="0" xfId="0" applyNumberFormat="1" applyFont="1" applyFill="1" applyBorder="1" applyProtection="1">
      <protection locked="0"/>
    </xf>
    <xf numFmtId="39" fontId="15" fillId="0" borderId="0" xfId="0" applyNumberFormat="1" applyFont="1" applyFill="1" applyBorder="1" applyAlignment="1" applyProtection="1">
      <alignment vertical="center" wrapText="1"/>
      <protection locked="0"/>
    </xf>
    <xf numFmtId="0" fontId="2" fillId="0" borderId="0" xfId="0" applyFont="1" applyProtection="1">
      <protection locked="0"/>
    </xf>
    <xf numFmtId="39" fontId="2" fillId="0" borderId="0" xfId="0" applyNumberFormat="1" applyFont="1" applyProtection="1">
      <protection locked="0"/>
    </xf>
    <xf numFmtId="39" fontId="14" fillId="0" borderId="0" xfId="0" applyNumberFormat="1" applyFont="1" applyAlignment="1" applyProtection="1">
      <alignment vertical="center" wrapText="1"/>
      <protection locked="0"/>
    </xf>
    <xf numFmtId="165" fontId="2" fillId="0" borderId="0" xfId="0" applyNumberFormat="1" applyFont="1" applyProtection="1">
      <protection locked="0"/>
    </xf>
    <xf numFmtId="43" fontId="2" fillId="0" borderId="0" xfId="0" applyNumberFormat="1" applyFont="1" applyAlignment="1" applyProtection="1">
      <alignment vertical="center"/>
      <protection locked="0"/>
    </xf>
    <xf numFmtId="0" fontId="2" fillId="0" borderId="0" xfId="0" applyFont="1" applyAlignment="1" applyProtection="1">
      <alignment vertical="center"/>
      <protection locked="0"/>
    </xf>
    <xf numFmtId="43" fontId="0" fillId="0" borderId="0" xfId="1" applyFont="1" applyFill="1" applyBorder="1" applyAlignment="1" applyProtection="1">
      <alignment vertical="center"/>
      <protection locked="0"/>
    </xf>
    <xf numFmtId="43" fontId="0" fillId="0" borderId="0" xfId="1" applyFont="1" applyAlignment="1" applyProtection="1">
      <alignment vertical="center"/>
      <protection locked="0"/>
    </xf>
    <xf numFmtId="43" fontId="2" fillId="0" borderId="0" xfId="1" applyFont="1" applyFill="1" applyBorder="1" applyAlignment="1" applyProtection="1">
      <alignment vertical="center"/>
      <protection locked="0"/>
    </xf>
    <xf numFmtId="0" fontId="2" fillId="0" borderId="0" xfId="0" applyFont="1" applyAlignment="1" applyProtection="1">
      <alignment wrapText="1"/>
      <protection locked="0"/>
    </xf>
    <xf numFmtId="43" fontId="2" fillId="0" borderId="0" xfId="1" applyFont="1" applyFill="1" applyBorder="1" applyAlignment="1" applyProtection="1">
      <alignment horizontal="left" vertical="center"/>
      <protection locked="0"/>
    </xf>
    <xf numFmtId="43" fontId="2" fillId="0" borderId="0" xfId="1" applyFont="1" applyFill="1" applyBorder="1" applyAlignment="1" applyProtection="1">
      <alignment vertical="center" wrapText="1"/>
      <protection locked="0"/>
    </xf>
    <xf numFmtId="9" fontId="2" fillId="0" borderId="0" xfId="2" applyFont="1" applyFill="1" applyBorder="1" applyAlignment="1" applyProtection="1">
      <alignment vertical="center"/>
      <protection locked="0"/>
    </xf>
    <xf numFmtId="0" fontId="16" fillId="0" borderId="32" xfId="0" applyFont="1" applyBorder="1" applyAlignment="1" applyProtection="1">
      <alignment vertical="top" wrapText="1"/>
    </xf>
    <xf numFmtId="0" fontId="16" fillId="0" borderId="7" xfId="0" applyFont="1" applyBorder="1" applyAlignment="1" applyProtection="1">
      <alignment vertical="top" wrapText="1"/>
    </xf>
    <xf numFmtId="0" fontId="18" fillId="2" borderId="9" xfId="0" applyFont="1" applyFill="1" applyBorder="1" applyAlignment="1" applyProtection="1">
      <alignment horizontal="center" vertical="center" wrapText="1"/>
    </xf>
    <xf numFmtId="0" fontId="18" fillId="2" borderId="30" xfId="0" applyFont="1" applyFill="1" applyBorder="1" applyAlignment="1" applyProtection="1">
      <alignment horizontal="center" vertical="center" wrapText="1"/>
    </xf>
    <xf numFmtId="0" fontId="16" fillId="0" borderId="10" xfId="0" applyFont="1" applyBorder="1" applyAlignment="1" applyProtection="1">
      <alignment vertical="top" wrapText="1"/>
    </xf>
    <xf numFmtId="167" fontId="19" fillId="0" borderId="13" xfId="0" applyNumberFormat="1" applyFont="1" applyBorder="1" applyAlignment="1" applyProtection="1">
      <alignment horizontal="center" vertical="center" wrapText="1"/>
    </xf>
    <xf numFmtId="0" fontId="19" fillId="0" borderId="31" xfId="0" applyFont="1" applyBorder="1" applyAlignment="1" applyProtection="1">
      <alignment horizontal="center" vertical="center" wrapText="1"/>
    </xf>
    <xf numFmtId="0" fontId="25" fillId="0" borderId="1" xfId="0" applyFont="1" applyBorder="1"/>
    <xf numFmtId="0" fontId="20" fillId="0" borderId="15" xfId="0" applyFont="1" applyBorder="1" applyAlignment="1" applyProtection="1">
      <protection locked="0"/>
    </xf>
    <xf numFmtId="0" fontId="20" fillId="0" borderId="16" xfId="0" applyFont="1" applyBorder="1" applyAlignment="1" applyProtection="1">
      <protection locked="0"/>
    </xf>
    <xf numFmtId="49" fontId="20" fillId="0" borderId="15" xfId="0" applyNumberFormat="1" applyFont="1" applyBorder="1" applyProtection="1">
      <protection locked="0"/>
    </xf>
    <xf numFmtId="0" fontId="20" fillId="0" borderId="0" xfId="0" applyFont="1" applyBorder="1" applyAlignment="1" applyProtection="1">
      <protection locked="0"/>
    </xf>
    <xf numFmtId="0" fontId="20" fillId="0" borderId="0" xfId="0" applyFont="1" applyBorder="1" applyProtection="1"/>
    <xf numFmtId="0" fontId="20" fillId="0" borderId="0" xfId="0" applyFont="1" applyBorder="1" applyAlignment="1" applyProtection="1"/>
    <xf numFmtId="0" fontId="26" fillId="9" borderId="15" xfId="0" applyFont="1" applyFill="1" applyBorder="1" applyAlignment="1" applyProtection="1">
      <alignment horizontal="center" wrapText="1"/>
    </xf>
    <xf numFmtId="0" fontId="20" fillId="9" borderId="0" xfId="0" applyFont="1" applyFill="1" applyBorder="1" applyProtection="1"/>
    <xf numFmtId="0" fontId="20" fillId="9" borderId="0" xfId="0" applyFont="1" applyFill="1" applyBorder="1" applyAlignment="1" applyProtection="1">
      <alignment horizontal="left"/>
    </xf>
    <xf numFmtId="0" fontId="26" fillId="9" borderId="15" xfId="0" applyFont="1" applyFill="1" applyBorder="1" applyAlignment="1" applyProtection="1">
      <alignment horizontal="center" vertical="center"/>
    </xf>
    <xf numFmtId="0" fontId="20" fillId="9" borderId="0" xfId="0" applyFont="1" applyFill="1" applyBorder="1" applyProtection="1">
      <protection locked="0"/>
    </xf>
    <xf numFmtId="0" fontId="20" fillId="9" borderId="0" xfId="0" applyFont="1" applyFill="1" applyBorder="1" applyAlignment="1" applyProtection="1">
      <alignment horizontal="left"/>
      <protection locked="0"/>
    </xf>
    <xf numFmtId="0" fontId="26" fillId="9" borderId="15" xfId="0" applyFont="1" applyFill="1" applyBorder="1" applyAlignment="1" applyProtection="1">
      <alignment horizontal="center" vertical="center" wrapText="1"/>
      <protection locked="0"/>
    </xf>
    <xf numFmtId="0" fontId="23" fillId="0" borderId="1" xfId="0" applyFont="1" applyBorder="1" applyAlignment="1">
      <alignment vertical="center" wrapText="1"/>
    </xf>
    <xf numFmtId="0" fontId="20" fillId="0" borderId="0" xfId="0" applyFont="1" applyBorder="1" applyAlignment="1" applyProtection="1">
      <alignment horizontal="left" vertical="center" wrapText="1"/>
      <protection locked="0"/>
    </xf>
    <xf numFmtId="0" fontId="20" fillId="0" borderId="2" xfId="0" applyFont="1" applyBorder="1" applyAlignment="1" applyProtection="1">
      <alignment horizontal="left" vertical="center" wrapText="1"/>
      <protection locked="0"/>
    </xf>
    <xf numFmtId="0" fontId="30" fillId="7" borderId="38" xfId="0" applyNumberFormat="1" applyFont="1" applyFill="1" applyBorder="1" applyAlignment="1" applyProtection="1">
      <alignment horizontal="center" vertical="center" wrapText="1" readingOrder="1"/>
    </xf>
    <xf numFmtId="0" fontId="30" fillId="7" borderId="42" xfId="0" applyFont="1" applyFill="1" applyBorder="1" applyAlignment="1">
      <alignment horizontal="center" vertical="center" wrapText="1" readingOrder="1"/>
    </xf>
    <xf numFmtId="0" fontId="30" fillId="7" borderId="42" xfId="0" applyNumberFormat="1" applyFont="1" applyFill="1" applyBorder="1" applyAlignment="1" applyProtection="1">
      <alignment horizontal="center" vertical="center" wrapText="1" readingOrder="1"/>
    </xf>
    <xf numFmtId="0" fontId="23" fillId="0" borderId="1" xfId="0" applyFont="1" applyBorder="1" applyAlignment="1" applyProtection="1">
      <alignment vertical="center" wrapText="1"/>
      <protection locked="0"/>
    </xf>
    <xf numFmtId="0" fontId="20" fillId="0" borderId="0" xfId="0" applyFont="1" applyFill="1" applyBorder="1" applyAlignment="1" applyProtection="1">
      <alignment horizontal="left" vertical="center" wrapText="1"/>
      <protection locked="0"/>
    </xf>
    <xf numFmtId="0" fontId="20" fillId="0" borderId="14" xfId="3" applyFont="1" applyBorder="1" applyAlignment="1">
      <alignment horizontal="left" vertical="center" wrapText="1"/>
    </xf>
    <xf numFmtId="0" fontId="20" fillId="0" borderId="14" xfId="3" applyFont="1" applyBorder="1" applyAlignment="1">
      <alignment horizontal="center" vertical="center" wrapText="1"/>
    </xf>
    <xf numFmtId="168" fontId="20" fillId="0" borderId="14" xfId="4" applyNumberFormat="1" applyFont="1" applyFill="1" applyBorder="1" applyAlignment="1">
      <alignment horizontal="center" vertical="center" wrapText="1"/>
    </xf>
    <xf numFmtId="165" fontId="29" fillId="0" borderId="14" xfId="0" applyNumberFormat="1" applyFont="1" applyFill="1" applyBorder="1" applyAlignment="1" applyProtection="1">
      <alignment horizontal="center" vertical="center" wrapText="1" readingOrder="1"/>
      <protection locked="0"/>
    </xf>
    <xf numFmtId="10" fontId="29" fillId="0" borderId="14" xfId="2" applyNumberFormat="1" applyFont="1" applyFill="1" applyBorder="1" applyAlignment="1" applyProtection="1">
      <alignment horizontal="center" vertical="center" wrapText="1" readingOrder="1"/>
      <protection locked="0"/>
    </xf>
    <xf numFmtId="0" fontId="23" fillId="2" borderId="9" xfId="0" applyFont="1" applyFill="1" applyBorder="1" applyAlignment="1">
      <alignment horizontal="center" vertical="center" wrapText="1"/>
    </xf>
    <xf numFmtId="0" fontId="23" fillId="0" borderId="1" xfId="0" applyFont="1" applyBorder="1" applyAlignment="1">
      <alignment vertical="center"/>
    </xf>
    <xf numFmtId="0" fontId="20" fillId="0" borderId="1" xfId="0" applyFont="1" applyBorder="1"/>
    <xf numFmtId="0" fontId="20" fillId="0" borderId="2" xfId="0" applyFont="1" applyBorder="1" applyProtection="1">
      <protection locked="0"/>
    </xf>
    <xf numFmtId="0" fontId="20" fillId="0" borderId="16" xfId="0" applyFont="1" applyBorder="1" applyProtection="1">
      <protection locked="0"/>
    </xf>
    <xf numFmtId="0" fontId="20" fillId="0" borderId="17" xfId="0" applyFont="1" applyBorder="1" applyProtection="1">
      <protection locked="0"/>
    </xf>
    <xf numFmtId="0" fontId="20" fillId="0" borderId="1" xfId="0" applyFont="1" applyBorder="1" applyProtection="1">
      <protection locked="0"/>
    </xf>
    <xf numFmtId="0" fontId="20" fillId="0" borderId="2" xfId="0" applyFont="1" applyBorder="1"/>
    <xf numFmtId="0" fontId="23" fillId="7" borderId="38" xfId="0" applyFont="1" applyFill="1" applyBorder="1" applyAlignment="1">
      <alignment horizontal="center" vertical="center" wrapText="1" readingOrder="1"/>
    </xf>
    <xf numFmtId="0" fontId="23" fillId="7" borderId="42" xfId="0" applyFont="1" applyFill="1" applyBorder="1" applyAlignment="1">
      <alignment horizontal="center" vertical="center" wrapText="1" readingOrder="1"/>
    </xf>
    <xf numFmtId="164" fontId="29" fillId="0" borderId="14" xfId="4" applyFont="1" applyFill="1" applyBorder="1" applyAlignment="1" applyProtection="1">
      <alignment horizontal="center" vertical="center" wrapText="1" readingOrder="1"/>
      <protection locked="0"/>
    </xf>
    <xf numFmtId="166" fontId="29" fillId="0" borderId="14" xfId="0" applyNumberFormat="1" applyFont="1" applyBorder="1" applyAlignment="1" applyProtection="1">
      <alignment horizontal="center" vertical="center" wrapText="1" readingOrder="1"/>
      <protection locked="0"/>
    </xf>
    <xf numFmtId="43" fontId="29" fillId="0" borderId="14" xfId="1" applyFont="1" applyFill="1" applyBorder="1" applyAlignment="1" applyProtection="1">
      <alignment horizontal="center" vertical="center" wrapText="1" readingOrder="1"/>
      <protection locked="0"/>
    </xf>
    <xf numFmtId="0" fontId="23" fillId="9" borderId="1" xfId="0" applyFont="1" applyFill="1" applyBorder="1" applyAlignment="1" applyProtection="1">
      <alignment vertical="center" wrapText="1"/>
      <protection locked="0"/>
    </xf>
    <xf numFmtId="167" fontId="20" fillId="0" borderId="13" xfId="0" applyNumberFormat="1" applyFont="1" applyBorder="1" applyAlignment="1">
      <alignment horizontal="center" vertical="center" wrapText="1"/>
    </xf>
    <xf numFmtId="168" fontId="20" fillId="0" borderId="14" xfId="3" applyNumberFormat="1" applyFont="1" applyBorder="1" applyAlignment="1">
      <alignment horizontal="center" vertical="center" wrapText="1"/>
    </xf>
    <xf numFmtId="0" fontId="20" fillId="0" borderId="1" xfId="0" applyFont="1" applyFill="1" applyBorder="1" applyProtection="1">
      <protection locked="0"/>
    </xf>
    <xf numFmtId="0" fontId="20" fillId="0" borderId="2" xfId="0" applyFont="1" applyFill="1" applyBorder="1" applyProtection="1">
      <protection locked="0"/>
    </xf>
    <xf numFmtId="0" fontId="20" fillId="0" borderId="1" xfId="0" applyFont="1" applyFill="1" applyBorder="1"/>
    <xf numFmtId="0" fontId="20" fillId="0" borderId="2" xfId="0" applyFont="1" applyFill="1" applyBorder="1"/>
    <xf numFmtId="165" fontId="29" fillId="0" borderId="14" xfId="0" applyNumberFormat="1" applyFont="1" applyBorder="1" applyAlignment="1" applyProtection="1">
      <alignment horizontal="center" vertical="center" wrapText="1" readingOrder="1"/>
      <protection locked="0"/>
    </xf>
    <xf numFmtId="10" fontId="29" fillId="8" borderId="14" xfId="2" applyNumberFormat="1" applyFont="1" applyFill="1" applyBorder="1" applyAlignment="1" applyProtection="1">
      <alignment horizontal="center" vertical="center" wrapText="1" readingOrder="1"/>
      <protection locked="0"/>
    </xf>
    <xf numFmtId="166" fontId="29" fillId="8" borderId="14" xfId="0" applyNumberFormat="1" applyFont="1" applyFill="1" applyBorder="1" applyAlignment="1" applyProtection="1">
      <alignment horizontal="center" vertical="center" wrapText="1" readingOrder="1"/>
      <protection locked="0"/>
    </xf>
    <xf numFmtId="39" fontId="29" fillId="0" borderId="37" xfId="1" applyNumberFormat="1" applyFont="1" applyFill="1" applyBorder="1" applyAlignment="1" applyProtection="1">
      <alignment vertical="center" wrapText="1" readingOrder="1"/>
      <protection locked="0"/>
    </xf>
    <xf numFmtId="39" fontId="29" fillId="0" borderId="41" xfId="1" applyNumberFormat="1" applyFont="1" applyFill="1" applyBorder="1" applyAlignment="1" applyProtection="1">
      <alignment vertical="center" wrapText="1" readingOrder="1"/>
      <protection locked="0"/>
    </xf>
    <xf numFmtId="39" fontId="29" fillId="0" borderId="36" xfId="1" applyNumberFormat="1" applyFont="1" applyFill="1" applyBorder="1" applyAlignment="1" applyProtection="1">
      <alignment vertical="center" wrapText="1" readingOrder="1"/>
      <protection locked="0"/>
    </xf>
    <xf numFmtId="0" fontId="2" fillId="9" borderId="0" xfId="0" applyFont="1" applyFill="1" applyAlignment="1">
      <alignment horizontal="left" vertical="center"/>
    </xf>
    <xf numFmtId="0" fontId="23" fillId="0" borderId="43" xfId="0" applyFont="1" applyBorder="1" applyAlignment="1">
      <alignment vertical="top" wrapText="1"/>
    </xf>
    <xf numFmtId="0" fontId="23" fillId="0" borderId="1" xfId="0" applyFont="1" applyBorder="1" applyAlignment="1">
      <alignment vertical="top" wrapText="1"/>
    </xf>
    <xf numFmtId="0" fontId="23" fillId="2" borderId="51" xfId="0" applyFont="1" applyFill="1" applyBorder="1" applyAlignment="1">
      <alignment horizontal="center" vertical="center" wrapText="1"/>
    </xf>
    <xf numFmtId="0" fontId="23" fillId="0" borderId="52" xfId="0" applyFont="1" applyBorder="1" applyAlignment="1">
      <alignment vertical="top" wrapText="1"/>
    </xf>
    <xf numFmtId="0" fontId="20" fillId="0" borderId="53" xfId="0" applyFont="1" applyBorder="1" applyAlignment="1">
      <alignment horizontal="center" vertical="center" wrapText="1"/>
    </xf>
    <xf numFmtId="0" fontId="20" fillId="0" borderId="0" xfId="0" applyFont="1" applyBorder="1" applyProtection="1">
      <protection locked="0"/>
    </xf>
    <xf numFmtId="0" fontId="20" fillId="0" borderId="0" xfId="0" applyFont="1" applyBorder="1"/>
    <xf numFmtId="0" fontId="23" fillId="7" borderId="46" xfId="0" applyFont="1" applyFill="1" applyBorder="1" applyAlignment="1">
      <alignment horizontal="center" vertical="center" wrapText="1" readingOrder="1"/>
    </xf>
    <xf numFmtId="0" fontId="23" fillId="7" borderId="47" xfId="0" applyFont="1" applyFill="1" applyBorder="1" applyAlignment="1">
      <alignment horizontal="center" vertical="center" wrapText="1" readingOrder="1"/>
    </xf>
    <xf numFmtId="0" fontId="20" fillId="0" borderId="0" xfId="0" applyFont="1" applyFill="1" applyBorder="1" applyProtection="1">
      <protection locked="0"/>
    </xf>
    <xf numFmtId="0" fontId="20" fillId="0" borderId="0" xfId="0" applyFont="1" applyFill="1" applyBorder="1"/>
    <xf numFmtId="0" fontId="23" fillId="0" borderId="3" xfId="0" applyFont="1" applyBorder="1" applyAlignment="1">
      <alignment vertical="center" wrapText="1"/>
    </xf>
    <xf numFmtId="167" fontId="20" fillId="0" borderId="54" xfId="0" applyNumberFormat="1" applyFont="1" applyBorder="1" applyAlignment="1">
      <alignment horizontal="center" vertical="center" wrapText="1"/>
    </xf>
    <xf numFmtId="0" fontId="20" fillId="0" borderId="55" xfId="0" applyFont="1" applyBorder="1" applyAlignment="1">
      <alignment horizontal="center" vertical="center" wrapText="1"/>
    </xf>
    <xf numFmtId="0" fontId="23" fillId="0" borderId="7" xfId="0" applyFont="1" applyBorder="1" applyAlignment="1" applyProtection="1">
      <alignment vertical="center"/>
    </xf>
    <xf numFmtId="0" fontId="25" fillId="0" borderId="7" xfId="0" applyFont="1" applyBorder="1"/>
    <xf numFmtId="0" fontId="20" fillId="0" borderId="59" xfId="0" applyFont="1" applyBorder="1" applyAlignment="1" applyProtection="1">
      <protection locked="0"/>
    </xf>
    <xf numFmtId="0" fontId="20" fillId="0" borderId="7" xfId="0" applyFont="1" applyBorder="1" applyAlignment="1" applyProtection="1">
      <protection locked="0"/>
    </xf>
    <xf numFmtId="0" fontId="20" fillId="0" borderId="8" xfId="0" applyFont="1" applyBorder="1" applyAlignment="1" applyProtection="1">
      <protection locked="0"/>
    </xf>
    <xf numFmtId="0" fontId="20" fillId="0" borderId="7" xfId="0" applyFont="1" applyBorder="1" applyAlignment="1" applyProtection="1"/>
    <xf numFmtId="0" fontId="20" fillId="0" borderId="8" xfId="0" applyFont="1" applyBorder="1" applyAlignment="1" applyProtection="1"/>
    <xf numFmtId="0" fontId="20" fillId="9" borderId="8" xfId="0" applyFont="1" applyFill="1" applyBorder="1" applyAlignment="1" applyProtection="1">
      <alignment horizontal="left"/>
    </xf>
    <xf numFmtId="0" fontId="20" fillId="9" borderId="8" xfId="0" applyFont="1" applyFill="1" applyBorder="1" applyAlignment="1" applyProtection="1">
      <alignment horizontal="left"/>
      <protection locked="0"/>
    </xf>
    <xf numFmtId="0" fontId="23" fillId="0" borderId="7" xfId="0" applyFont="1" applyBorder="1" applyAlignment="1" applyProtection="1">
      <alignment vertical="center" wrapText="1"/>
    </xf>
    <xf numFmtId="0" fontId="23" fillId="0" borderId="61" xfId="0" applyFont="1" applyBorder="1" applyAlignment="1" applyProtection="1">
      <alignment vertical="center" wrapText="1"/>
    </xf>
    <xf numFmtId="0" fontId="23" fillId="0" borderId="7" xfId="0" applyFont="1" applyBorder="1" applyAlignment="1">
      <alignment vertical="center" wrapText="1"/>
    </xf>
    <xf numFmtId="0" fontId="20" fillId="0" borderId="8" xfId="0" applyFont="1" applyBorder="1" applyAlignment="1" applyProtection="1">
      <alignment horizontal="left" vertical="center" wrapText="1"/>
      <protection locked="0"/>
    </xf>
    <xf numFmtId="0" fontId="20" fillId="0" borderId="7" xfId="0" applyFont="1" applyBorder="1" applyProtection="1"/>
    <xf numFmtId="0" fontId="30" fillId="7" borderId="67" xfId="0" applyNumberFormat="1" applyFont="1" applyFill="1" applyBorder="1" applyAlignment="1" applyProtection="1">
      <alignment horizontal="center" vertical="center" wrapText="1" readingOrder="1"/>
    </xf>
    <xf numFmtId="0" fontId="30" fillId="7" borderId="68" xfId="0" applyNumberFormat="1" applyFont="1" applyFill="1" applyBorder="1" applyAlignment="1" applyProtection="1">
      <alignment horizontal="center" vertical="center" wrapText="1" readingOrder="1"/>
    </xf>
    <xf numFmtId="0" fontId="20" fillId="0" borderId="69" xfId="3" applyFont="1" applyBorder="1" applyAlignment="1">
      <alignment horizontal="left" vertical="center" wrapText="1"/>
    </xf>
    <xf numFmtId="166" fontId="29" fillId="0" borderId="60" xfId="0" applyNumberFormat="1" applyFont="1" applyFill="1" applyBorder="1" applyAlignment="1" applyProtection="1">
      <alignment horizontal="center" vertical="center" wrapText="1" readingOrder="1"/>
      <protection locked="0"/>
    </xf>
    <xf numFmtId="0" fontId="23" fillId="0" borderId="7" xfId="0" applyFont="1" applyBorder="1" applyAlignment="1" applyProtection="1">
      <alignment vertical="center" wrapText="1"/>
      <protection locked="0"/>
    </xf>
    <xf numFmtId="0" fontId="23" fillId="0" borderId="61" xfId="0" applyFont="1" applyBorder="1" applyAlignment="1" applyProtection="1">
      <alignment vertical="center" wrapText="1"/>
      <protection locked="0"/>
    </xf>
    <xf numFmtId="0" fontId="23" fillId="0" borderId="1" xfId="0" applyFont="1" applyFill="1" applyBorder="1" applyAlignment="1" applyProtection="1">
      <alignment vertical="center" wrapText="1"/>
      <protection locked="0"/>
    </xf>
    <xf numFmtId="0" fontId="20" fillId="0" borderId="3" xfId="0" applyFont="1" applyFill="1" applyBorder="1" applyProtection="1">
      <protection locked="0"/>
    </xf>
    <xf numFmtId="0" fontId="20" fillId="0" borderId="4" xfId="0" applyFont="1" applyFill="1" applyBorder="1" applyProtection="1">
      <protection locked="0"/>
    </xf>
    <xf numFmtId="0" fontId="20" fillId="0" borderId="5" xfId="0" applyFont="1" applyFill="1" applyBorder="1" applyProtection="1">
      <protection locked="0"/>
    </xf>
    <xf numFmtId="4" fontId="2" fillId="0" borderId="0" xfId="0" applyNumberFormat="1" applyFont="1" applyProtection="1">
      <protection locked="0"/>
    </xf>
    <xf numFmtId="43" fontId="0" fillId="0" borderId="0" xfId="1" applyFont="1" applyProtection="1">
      <protection locked="0"/>
    </xf>
    <xf numFmtId="43" fontId="2" fillId="0" borderId="0" xfId="1" applyFont="1" applyProtection="1">
      <protection locked="0"/>
    </xf>
    <xf numFmtId="9" fontId="2" fillId="0" borderId="0" xfId="2" applyFont="1" applyProtection="1">
      <protection locked="0"/>
    </xf>
    <xf numFmtId="43" fontId="29" fillId="0" borderId="14" xfId="1" applyFont="1" applyFill="1" applyBorder="1" applyAlignment="1" applyProtection="1">
      <alignment horizontal="center" vertical="center" wrapText="1"/>
      <protection locked="0"/>
    </xf>
    <xf numFmtId="4" fontId="2" fillId="0" borderId="0" xfId="0" applyNumberFormat="1" applyFont="1" applyFill="1" applyBorder="1" applyProtection="1">
      <protection locked="0"/>
    </xf>
    <xf numFmtId="0" fontId="24" fillId="9" borderId="15" xfId="0" applyFont="1" applyFill="1" applyBorder="1" applyAlignment="1">
      <alignment horizontal="left" wrapText="1"/>
    </xf>
    <xf numFmtId="0" fontId="20" fillId="9" borderId="0" xfId="0" applyFont="1" applyFill="1" applyBorder="1" applyAlignment="1">
      <alignment horizontal="left"/>
    </xf>
    <xf numFmtId="0" fontId="20" fillId="9" borderId="2" xfId="0" applyFont="1" applyFill="1" applyBorder="1" applyAlignment="1">
      <alignment horizontal="left"/>
    </xf>
    <xf numFmtId="0" fontId="24" fillId="9" borderId="15" xfId="0" applyFont="1" applyFill="1" applyBorder="1" applyAlignment="1">
      <alignment horizontal="left" vertical="center"/>
    </xf>
    <xf numFmtId="0" fontId="20" fillId="9" borderId="2" xfId="0" applyFont="1" applyFill="1" applyBorder="1" applyAlignment="1" applyProtection="1">
      <alignment horizontal="left"/>
      <protection locked="0"/>
    </xf>
    <xf numFmtId="0" fontId="24" fillId="9" borderId="15" xfId="0" applyFont="1" applyFill="1" applyBorder="1" applyAlignment="1" applyProtection="1">
      <alignment horizontal="left" vertical="center" wrapText="1"/>
      <protection locked="0"/>
    </xf>
    <xf numFmtId="0" fontId="24" fillId="0" borderId="15" xfId="0" applyFont="1" applyBorder="1" applyAlignment="1">
      <alignment horizontal="left" wrapText="1"/>
    </xf>
    <xf numFmtId="0" fontId="20" fillId="0" borderId="0" xfId="0" applyFont="1" applyBorder="1" applyAlignment="1">
      <alignment horizontal="left"/>
    </xf>
    <xf numFmtId="0" fontId="20" fillId="0" borderId="2" xfId="0" applyFont="1" applyBorder="1" applyAlignment="1">
      <alignment horizontal="left"/>
    </xf>
    <xf numFmtId="0" fontId="24" fillId="0" borderId="15" xfId="0" applyFont="1" applyBorder="1" applyAlignment="1">
      <alignment horizontal="left" vertical="center"/>
    </xf>
    <xf numFmtId="0" fontId="20" fillId="0" borderId="0" xfId="0" applyFont="1" applyBorder="1" applyAlignment="1" applyProtection="1">
      <alignment horizontal="left"/>
      <protection locked="0"/>
    </xf>
    <xf numFmtId="0" fontId="20" fillId="0" borderId="2" xfId="0" applyFont="1" applyBorder="1" applyAlignment="1" applyProtection="1">
      <alignment horizontal="left"/>
      <protection locked="0"/>
    </xf>
    <xf numFmtId="0" fontId="24" fillId="0" borderId="15" xfId="0" applyFont="1" applyBorder="1" applyAlignment="1" applyProtection="1">
      <alignment horizontal="left" vertical="center" wrapText="1"/>
      <protection locked="0"/>
    </xf>
    <xf numFmtId="0" fontId="20" fillId="0" borderId="15" xfId="0" applyFont="1" applyBorder="1" applyAlignment="1" applyProtection="1">
      <alignment horizontal="left" vertical="center" wrapText="1"/>
      <protection locked="0"/>
    </xf>
    <xf numFmtId="0" fontId="20" fillId="0" borderId="16" xfId="0" applyFont="1" applyBorder="1" applyAlignment="1" applyProtection="1">
      <alignment horizontal="left" vertical="center" wrapText="1"/>
      <protection locked="0"/>
    </xf>
    <xf numFmtId="0" fontId="20" fillId="0" borderId="59" xfId="0" applyFont="1" applyBorder="1" applyAlignment="1" applyProtection="1">
      <alignment horizontal="left" vertical="center" wrapText="1"/>
      <protection locked="0"/>
    </xf>
    <xf numFmtId="0" fontId="23" fillId="7" borderId="25" xfId="0" applyNumberFormat="1" applyFont="1" applyFill="1" applyBorder="1" applyAlignment="1" applyProtection="1">
      <alignment horizontal="center" vertical="center" wrapText="1" readingOrder="1"/>
    </xf>
    <xf numFmtId="0" fontId="29" fillId="6" borderId="66" xfId="0" applyNumberFormat="1" applyFont="1" applyFill="1" applyBorder="1" applyAlignment="1" applyProtection="1">
      <alignment vertical="top" wrapText="1"/>
    </xf>
    <xf numFmtId="0" fontId="20" fillId="0" borderId="0" xfId="0" applyFont="1" applyFill="1" applyBorder="1" applyAlignment="1" applyProtection="1">
      <alignment horizontal="left" vertical="center" wrapText="1"/>
      <protection locked="0"/>
    </xf>
    <xf numFmtId="0" fontId="20" fillId="0" borderId="8" xfId="0" applyFont="1" applyFill="1" applyBorder="1" applyAlignment="1" applyProtection="1">
      <alignment horizontal="left" vertical="center" wrapText="1"/>
      <protection locked="0"/>
    </xf>
    <xf numFmtId="39" fontId="29" fillId="0" borderId="65" xfId="1" applyNumberFormat="1" applyFont="1" applyFill="1" applyBorder="1" applyAlignment="1" applyProtection="1">
      <alignment horizontal="center" vertical="center" wrapText="1" readingOrder="1"/>
      <protection locked="0"/>
    </xf>
    <xf numFmtId="39" fontId="29" fillId="0" borderId="25" xfId="1" applyNumberFormat="1" applyFont="1" applyFill="1" applyBorder="1" applyAlignment="1" applyProtection="1">
      <alignment horizontal="center" vertical="center" wrapText="1" readingOrder="1"/>
      <protection locked="0"/>
    </xf>
    <xf numFmtId="10" fontId="29" fillId="8" borderId="25" xfId="2" applyNumberFormat="1" applyFont="1" applyFill="1" applyBorder="1" applyAlignment="1" applyProtection="1">
      <alignment horizontal="center" vertical="center" wrapText="1" readingOrder="1"/>
    </xf>
    <xf numFmtId="10" fontId="29" fillId="8" borderId="66" xfId="2" applyNumberFormat="1" applyFont="1" applyFill="1" applyBorder="1" applyAlignment="1" applyProtection="1">
      <alignment horizontal="center" vertical="center" wrapText="1" readingOrder="1"/>
    </xf>
    <xf numFmtId="0" fontId="28" fillId="6" borderId="37" xfId="0" applyNumberFormat="1" applyFont="1" applyFill="1" applyBorder="1" applyAlignment="1" applyProtection="1">
      <alignment horizontal="center" vertical="center" wrapText="1" readingOrder="1"/>
    </xf>
    <xf numFmtId="0" fontId="28" fillId="6" borderId="64" xfId="0" applyNumberFormat="1" applyFont="1" applyFill="1" applyBorder="1" applyAlignment="1" applyProtection="1">
      <alignment horizontal="center" vertical="center" wrapText="1" readingOrder="1"/>
    </xf>
    <xf numFmtId="0" fontId="28" fillId="6" borderId="63" xfId="0" applyNumberFormat="1" applyFont="1" applyFill="1" applyBorder="1" applyAlignment="1" applyProtection="1">
      <alignment horizontal="center" vertical="center" wrapText="1" readingOrder="1"/>
    </xf>
    <xf numFmtId="0" fontId="28" fillId="6" borderId="36" xfId="0" applyNumberFormat="1" applyFont="1" applyFill="1" applyBorder="1" applyAlignment="1" applyProtection="1">
      <alignment horizontal="center" vertical="center" wrapText="1" readingOrder="1"/>
    </xf>
    <xf numFmtId="0" fontId="28" fillId="6" borderId="41" xfId="0" applyNumberFormat="1" applyFont="1" applyFill="1" applyBorder="1" applyAlignment="1" applyProtection="1">
      <alignment horizontal="center" vertical="center" wrapText="1" readingOrder="1"/>
    </xf>
    <xf numFmtId="39" fontId="29" fillId="0" borderId="37" xfId="1" applyNumberFormat="1" applyFont="1" applyFill="1" applyBorder="1" applyAlignment="1" applyProtection="1">
      <alignment horizontal="center" vertical="center" wrapText="1" readingOrder="1"/>
      <protection locked="0"/>
    </xf>
    <xf numFmtId="39" fontId="29" fillId="0" borderId="41" xfId="1" applyNumberFormat="1" applyFont="1" applyFill="1" applyBorder="1" applyAlignment="1" applyProtection="1">
      <alignment horizontal="center" vertical="center" wrapText="1" readingOrder="1"/>
      <protection locked="0"/>
    </xf>
    <xf numFmtId="39" fontId="29" fillId="0" borderId="36" xfId="1" applyNumberFormat="1" applyFont="1" applyFill="1" applyBorder="1" applyAlignment="1" applyProtection="1">
      <alignment horizontal="center" vertical="center" wrapText="1" readingOrder="1"/>
      <protection locked="0"/>
    </xf>
    <xf numFmtId="0" fontId="21" fillId="4" borderId="7" xfId="0" applyFont="1" applyFill="1" applyBorder="1" applyAlignment="1" applyProtection="1">
      <alignment horizontal="left" vertical="center"/>
    </xf>
    <xf numFmtId="0" fontId="21" fillId="4" borderId="0" xfId="0" applyFont="1" applyFill="1" applyBorder="1" applyAlignment="1" applyProtection="1">
      <alignment horizontal="left" vertical="center"/>
    </xf>
    <xf numFmtId="0" fontId="21" fillId="4" borderId="8" xfId="0" applyFont="1" applyFill="1" applyBorder="1" applyAlignment="1" applyProtection="1">
      <alignment horizontal="left" vertical="center"/>
    </xf>
    <xf numFmtId="0" fontId="29" fillId="6" borderId="25" xfId="0" applyNumberFormat="1" applyFont="1" applyFill="1" applyBorder="1" applyAlignment="1" applyProtection="1">
      <alignment vertical="top" wrapText="1"/>
    </xf>
    <xf numFmtId="0" fontId="22" fillId="5" borderId="7" xfId="0" applyFont="1" applyFill="1" applyBorder="1" applyAlignment="1" applyProtection="1">
      <alignment horizontal="left" vertical="center"/>
    </xf>
    <xf numFmtId="0" fontId="22" fillId="5" borderId="0" xfId="0" applyFont="1" applyFill="1" applyBorder="1" applyAlignment="1" applyProtection="1">
      <alignment horizontal="left" vertical="center"/>
    </xf>
    <xf numFmtId="0" fontId="22" fillId="5" borderId="8" xfId="0" applyFont="1" applyFill="1" applyBorder="1" applyAlignment="1" applyProtection="1">
      <alignment horizontal="left" vertical="center"/>
    </xf>
    <xf numFmtId="0" fontId="29" fillId="0" borderId="0" xfId="0" applyFont="1" applyFill="1" applyBorder="1" applyAlignment="1" applyProtection="1">
      <alignment horizontal="left" vertical="center" wrapText="1"/>
      <protection locked="0"/>
    </xf>
    <xf numFmtId="0" fontId="29" fillId="0" borderId="8" xfId="0" applyFont="1" applyFill="1" applyBorder="1" applyAlignment="1" applyProtection="1">
      <alignment horizontal="left" vertical="center" wrapText="1"/>
      <protection locked="0"/>
    </xf>
    <xf numFmtId="0" fontId="23" fillId="0" borderId="4" xfId="0"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wrapText="1"/>
      <protection locked="0"/>
    </xf>
    <xf numFmtId="0" fontId="23" fillId="7" borderId="25" xfId="0" applyFont="1" applyFill="1" applyBorder="1" applyAlignment="1">
      <alignment horizontal="center" vertical="center" wrapText="1" readingOrder="1"/>
    </xf>
    <xf numFmtId="0" fontId="29" fillId="6" borderId="25" xfId="0" applyFont="1" applyFill="1" applyBorder="1" applyAlignment="1">
      <alignment vertical="top" wrapText="1"/>
    </xf>
    <xf numFmtId="0" fontId="32" fillId="0" borderId="0" xfId="0" applyFont="1" applyFill="1" applyBorder="1" applyAlignment="1" applyProtection="1">
      <alignment horizontal="left" vertical="center"/>
    </xf>
    <xf numFmtId="0" fontId="22" fillId="5" borderId="7" xfId="0" applyFont="1" applyFill="1" applyBorder="1" applyAlignment="1" applyProtection="1">
      <alignment horizontal="left" vertical="center" wrapText="1"/>
    </xf>
    <xf numFmtId="0" fontId="22" fillId="5" borderId="0" xfId="0" applyFont="1" applyFill="1" applyBorder="1" applyAlignment="1" applyProtection="1">
      <alignment horizontal="left" vertical="center" wrapText="1"/>
    </xf>
    <xf numFmtId="0" fontId="22" fillId="5" borderId="8" xfId="0" applyFont="1" applyFill="1" applyBorder="1" applyAlignment="1" applyProtection="1">
      <alignment horizontal="left" vertical="center" wrapText="1"/>
    </xf>
    <xf numFmtId="0" fontId="20" fillId="0" borderId="0" xfId="0" applyFont="1" applyBorder="1" applyAlignment="1" applyProtection="1">
      <alignment horizontal="left" vertical="center" wrapText="1"/>
      <protection locked="0"/>
    </xf>
    <xf numFmtId="0" fontId="20" fillId="0" borderId="8" xfId="0" applyFont="1" applyBorder="1" applyAlignment="1" applyProtection="1">
      <alignment horizontal="left" vertical="center" wrapText="1"/>
      <protection locked="0"/>
    </xf>
    <xf numFmtId="0" fontId="20" fillId="0" borderId="4" xfId="0" applyFont="1" applyBorder="1" applyAlignment="1" applyProtection="1">
      <alignment horizontal="left" vertical="center" wrapText="1"/>
      <protection locked="0"/>
    </xf>
    <xf numFmtId="0" fontId="20" fillId="0" borderId="62" xfId="0" applyFont="1" applyBorder="1" applyAlignment="1" applyProtection="1">
      <alignment horizontal="left" vertical="center" wrapText="1"/>
      <protection locked="0"/>
    </xf>
    <xf numFmtId="0" fontId="21" fillId="4" borderId="57" xfId="0" applyFont="1" applyFill="1" applyBorder="1" applyAlignment="1" applyProtection="1">
      <alignment horizontal="left" vertical="center"/>
    </xf>
    <xf numFmtId="0" fontId="21" fillId="4" borderId="44" xfId="0" applyFont="1" applyFill="1" applyBorder="1" applyAlignment="1" applyProtection="1">
      <alignment horizontal="left" vertical="center"/>
    </xf>
    <xf numFmtId="0" fontId="21" fillId="4" borderId="58" xfId="0" applyFont="1" applyFill="1" applyBorder="1" applyAlignment="1" applyProtection="1">
      <alignment horizontal="left" vertical="center"/>
    </xf>
    <xf numFmtId="0" fontId="24" fillId="9" borderId="14" xfId="0" applyFont="1" applyFill="1" applyBorder="1" applyAlignment="1" applyProtection="1">
      <alignment horizontal="left" vertical="center" wrapText="1"/>
    </xf>
    <xf numFmtId="0" fontId="24" fillId="9" borderId="60" xfId="0" applyFont="1" applyFill="1" applyBorder="1" applyAlignment="1" applyProtection="1">
      <alignment horizontal="left" vertical="center" wrapText="1"/>
    </xf>
    <xf numFmtId="0" fontId="20" fillId="0" borderId="0" xfId="0" applyNumberFormat="1" applyFont="1" applyFill="1" applyBorder="1" applyAlignment="1" applyProtection="1">
      <alignment horizontal="left" vertical="center" wrapText="1" readingOrder="1"/>
      <protection locked="0"/>
    </xf>
    <xf numFmtId="0" fontId="20" fillId="0" borderId="8" xfId="0" applyNumberFormat="1" applyFont="1" applyFill="1" applyBorder="1" applyAlignment="1" applyProtection="1">
      <alignment horizontal="left" vertical="center" wrapText="1" readingOrder="1"/>
      <protection locked="0"/>
    </xf>
    <xf numFmtId="0" fontId="20" fillId="0" borderId="10" xfId="0" applyFont="1" applyFill="1" applyBorder="1" applyAlignment="1">
      <alignment horizontal="left" vertical="center" wrapText="1"/>
    </xf>
    <xf numFmtId="0" fontId="20" fillId="0" borderId="11" xfId="0" applyFont="1" applyFill="1" applyBorder="1" applyAlignment="1">
      <alignment horizontal="left" vertical="center" wrapText="1"/>
    </xf>
    <xf numFmtId="0" fontId="20" fillId="0" borderId="12" xfId="0" applyFont="1" applyFill="1" applyBorder="1" applyAlignment="1">
      <alignment horizontal="left" vertical="center" wrapText="1"/>
    </xf>
    <xf numFmtId="49" fontId="24" fillId="0" borderId="15" xfId="0" quotePrefix="1" applyNumberFormat="1" applyFont="1" applyFill="1" applyBorder="1" applyAlignment="1" applyProtection="1">
      <alignment horizontal="left" vertical="center" wrapText="1"/>
      <protection locked="0"/>
    </xf>
    <xf numFmtId="49" fontId="24" fillId="0" borderId="16" xfId="0" quotePrefix="1" applyNumberFormat="1" applyFont="1" applyFill="1" applyBorder="1" applyAlignment="1" applyProtection="1">
      <alignment horizontal="left" vertical="center" wrapText="1"/>
      <protection locked="0"/>
    </xf>
    <xf numFmtId="49" fontId="24" fillId="0" borderId="59" xfId="0" quotePrefix="1" applyNumberFormat="1" applyFont="1" applyFill="1" applyBorder="1" applyAlignment="1" applyProtection="1">
      <alignment horizontal="left" vertical="center" wrapText="1"/>
      <protection locked="0"/>
    </xf>
    <xf numFmtId="0" fontId="17" fillId="0" borderId="33" xfId="0" applyFont="1" applyBorder="1" applyAlignment="1" applyProtection="1">
      <alignment horizontal="center" vertical="center" wrapText="1"/>
    </xf>
    <xf numFmtId="0" fontId="17" fillId="0" borderId="34" xfId="0" applyFont="1" applyBorder="1" applyAlignment="1" applyProtection="1">
      <alignment horizontal="center" vertical="center" wrapText="1"/>
    </xf>
    <xf numFmtId="0" fontId="17" fillId="0" borderId="35" xfId="0" applyFont="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18" fillId="2" borderId="8" xfId="0" applyFont="1" applyFill="1" applyBorder="1" applyAlignment="1" applyProtection="1">
      <alignment horizontal="center" vertical="center" wrapText="1"/>
    </xf>
    <xf numFmtId="0" fontId="19" fillId="0" borderId="10" xfId="0" applyFont="1" applyBorder="1" applyAlignment="1" applyProtection="1">
      <alignment horizontal="center" vertical="center" wrapText="1"/>
    </xf>
    <xf numFmtId="0" fontId="19" fillId="0" borderId="11" xfId="0" applyFont="1" applyBorder="1" applyAlignment="1" applyProtection="1">
      <alignment horizontal="center" vertical="center" wrapText="1"/>
    </xf>
    <xf numFmtId="0" fontId="19" fillId="0" borderId="12" xfId="0" applyFont="1" applyBorder="1" applyAlignment="1" applyProtection="1">
      <alignment horizontal="center" vertical="center" wrapText="1"/>
    </xf>
    <xf numFmtId="0" fontId="20" fillId="0" borderId="32" xfId="0" applyFont="1" applyBorder="1" applyAlignment="1" applyProtection="1">
      <alignment horizontal="center"/>
    </xf>
    <xf numFmtId="0" fontId="20" fillId="0" borderId="6" xfId="0" applyFont="1" applyBorder="1" applyAlignment="1" applyProtection="1">
      <alignment horizontal="center"/>
    </xf>
    <xf numFmtId="0" fontId="20" fillId="0" borderId="0" xfId="0" applyFont="1" applyBorder="1" applyAlignment="1" applyProtection="1">
      <alignment horizontal="center"/>
    </xf>
    <xf numFmtId="0" fontId="20" fillId="0" borderId="56" xfId="0" applyFont="1" applyBorder="1" applyAlignment="1" applyProtection="1">
      <alignment horizontal="center"/>
    </xf>
    <xf numFmtId="0" fontId="20" fillId="3" borderId="7" xfId="0" applyFont="1" applyFill="1" applyBorder="1" applyAlignment="1" applyProtection="1">
      <alignment horizontal="center"/>
    </xf>
    <xf numFmtId="0" fontId="20" fillId="3" borderId="0" xfId="0" applyFont="1" applyFill="1" applyBorder="1" applyAlignment="1" applyProtection="1">
      <alignment horizontal="center"/>
    </xf>
    <xf numFmtId="0" fontId="20" fillId="3" borderId="8" xfId="0" applyFont="1" applyFill="1" applyBorder="1" applyAlignment="1" applyProtection="1">
      <alignment horizontal="center"/>
    </xf>
    <xf numFmtId="0" fontId="20" fillId="0" borderId="57" xfId="0" applyFont="1" applyBorder="1" applyAlignment="1" applyProtection="1">
      <alignment horizontal="center"/>
    </xf>
    <xf numFmtId="0" fontId="20" fillId="0" borderId="44" xfId="0" applyFont="1" applyBorder="1" applyAlignment="1" applyProtection="1">
      <alignment horizontal="center"/>
    </xf>
    <xf numFmtId="0" fontId="20" fillId="0" borderId="58" xfId="0" applyFont="1" applyBorder="1" applyAlignment="1" applyProtection="1">
      <alignment horizontal="center"/>
    </xf>
    <xf numFmtId="0" fontId="20" fillId="0" borderId="7" xfId="0" applyFont="1" applyBorder="1" applyAlignment="1" applyProtection="1">
      <alignment horizontal="center"/>
    </xf>
    <xf numFmtId="0" fontId="20" fillId="0" borderId="8" xfId="0" applyFont="1" applyBorder="1" applyAlignment="1" applyProtection="1">
      <alignment horizontal="center"/>
    </xf>
    <xf numFmtId="0" fontId="20" fillId="0" borderId="7" xfId="0" applyFont="1" applyBorder="1" applyAlignment="1" applyProtection="1">
      <alignment horizontal="center"/>
      <protection locked="0"/>
    </xf>
    <xf numFmtId="0" fontId="20" fillId="0" borderId="0" xfId="0" applyFont="1" applyBorder="1" applyAlignment="1" applyProtection="1">
      <alignment horizontal="center"/>
      <protection locked="0"/>
    </xf>
    <xf numFmtId="0" fontId="20" fillId="0" borderId="8" xfId="0" applyFont="1" applyBorder="1" applyAlignment="1" applyProtection="1">
      <alignment horizontal="center"/>
      <protection locked="0"/>
    </xf>
    <xf numFmtId="0" fontId="20" fillId="0" borderId="1" xfId="0" applyFont="1" applyBorder="1" applyAlignment="1" applyProtection="1">
      <alignment horizontal="center"/>
      <protection locked="0"/>
    </xf>
    <xf numFmtId="0" fontId="20" fillId="0" borderId="2" xfId="0" applyFont="1" applyBorder="1" applyAlignment="1" applyProtection="1">
      <alignment horizontal="center"/>
      <protection locked="0"/>
    </xf>
    <xf numFmtId="0" fontId="23" fillId="0" borderId="48" xfId="0" applyFont="1" applyBorder="1" applyAlignment="1">
      <alignment horizontal="center" vertical="center" wrapText="1"/>
    </xf>
    <xf numFmtId="0" fontId="23" fillId="0" borderId="49" xfId="0" applyFont="1" applyBorder="1" applyAlignment="1">
      <alignment horizontal="center" vertical="center" wrapText="1"/>
    </xf>
    <xf numFmtId="0" fontId="23" fillId="0" borderId="50" xfId="0" applyFont="1" applyBorder="1" applyAlignment="1">
      <alignment horizontal="center" vertical="center" wrapText="1"/>
    </xf>
    <xf numFmtId="0" fontId="23" fillId="2" borderId="7" xfId="0" applyFont="1" applyFill="1" applyBorder="1" applyAlignment="1">
      <alignment horizontal="center" vertical="center" wrapText="1"/>
    </xf>
    <xf numFmtId="0" fontId="23" fillId="2" borderId="0" xfId="0" applyFont="1" applyFill="1" applyBorder="1" applyAlignment="1">
      <alignment horizontal="center" vertical="center" wrapText="1"/>
    </xf>
    <xf numFmtId="0" fontId="23" fillId="2" borderId="8" xfId="0" applyFont="1" applyFill="1" applyBorder="1" applyAlignment="1">
      <alignment horizontal="center" vertical="center" wrapText="1"/>
    </xf>
    <xf numFmtId="0" fontId="20" fillId="0" borderId="7"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43" xfId="0" applyFont="1" applyBorder="1" applyAlignment="1">
      <alignment horizontal="center"/>
    </xf>
    <xf numFmtId="0" fontId="20" fillId="0" borderId="44" xfId="0" applyFont="1" applyBorder="1" applyAlignment="1">
      <alignment horizontal="center"/>
    </xf>
    <xf numFmtId="0" fontId="20" fillId="0" borderId="45" xfId="0" applyFont="1" applyBorder="1" applyAlignment="1">
      <alignment horizontal="center"/>
    </xf>
    <xf numFmtId="0" fontId="20" fillId="3" borderId="1" xfId="0" applyFont="1" applyFill="1" applyBorder="1" applyAlignment="1">
      <alignment horizontal="center"/>
    </xf>
    <xf numFmtId="0" fontId="20" fillId="3" borderId="0" xfId="0" applyFont="1" applyFill="1" applyBorder="1" applyAlignment="1">
      <alignment horizontal="center"/>
    </xf>
    <xf numFmtId="0" fontId="20" fillId="3" borderId="2" xfId="0" applyFont="1" applyFill="1" applyBorder="1" applyAlignment="1">
      <alignment horizontal="center"/>
    </xf>
    <xf numFmtId="0" fontId="20" fillId="0" borderId="1" xfId="0" applyFont="1" applyBorder="1" applyAlignment="1">
      <alignment horizontal="center"/>
    </xf>
    <xf numFmtId="0" fontId="20" fillId="0" borderId="0" xfId="0" applyFont="1" applyBorder="1" applyAlignment="1">
      <alignment horizontal="center"/>
    </xf>
    <xf numFmtId="0" fontId="20" fillId="0" borderId="2" xfId="0" applyFont="1" applyBorder="1" applyAlignment="1">
      <alignment horizontal="center"/>
    </xf>
    <xf numFmtId="0" fontId="31" fillId="4" borderId="1" xfId="0" applyFont="1" applyFill="1" applyBorder="1" applyAlignment="1">
      <alignment horizontal="left" vertical="center"/>
    </xf>
    <xf numFmtId="0" fontId="31" fillId="4" borderId="0" xfId="0" applyFont="1" applyFill="1" applyBorder="1" applyAlignment="1">
      <alignment horizontal="left" vertical="center"/>
    </xf>
    <xf numFmtId="0" fontId="31" fillId="4" borderId="2" xfId="0" applyFont="1" applyFill="1" applyBorder="1" applyAlignment="1">
      <alignment horizontal="left" vertical="center"/>
    </xf>
    <xf numFmtId="0" fontId="25" fillId="5" borderId="1" xfId="0" applyFont="1" applyFill="1" applyBorder="1" applyAlignment="1">
      <alignment horizontal="left" vertical="center"/>
    </xf>
    <xf numFmtId="0" fontId="25" fillId="5" borderId="0" xfId="0" applyFont="1" applyFill="1" applyBorder="1" applyAlignment="1">
      <alignment horizontal="left" vertical="center"/>
    </xf>
    <xf numFmtId="0" fontId="25" fillId="5" borderId="2" xfId="0" applyFont="1" applyFill="1" applyBorder="1" applyAlignment="1">
      <alignment horizontal="left" vertical="center"/>
    </xf>
    <xf numFmtId="0" fontId="20" fillId="0" borderId="5" xfId="0" applyFont="1" applyBorder="1" applyAlignment="1" applyProtection="1">
      <alignment horizontal="left" vertical="center" wrapText="1"/>
      <protection locked="0"/>
    </xf>
    <xf numFmtId="49" fontId="24" fillId="0" borderId="17" xfId="0" quotePrefix="1" applyNumberFormat="1" applyFont="1" applyFill="1" applyBorder="1" applyAlignment="1" applyProtection="1">
      <alignment horizontal="left" vertical="center" wrapText="1"/>
      <protection locked="0"/>
    </xf>
    <xf numFmtId="0" fontId="20" fillId="0" borderId="17" xfId="0" applyFont="1" applyBorder="1" applyAlignment="1" applyProtection="1">
      <alignment horizontal="left" vertical="center" wrapText="1"/>
      <protection locked="0"/>
    </xf>
    <xf numFmtId="0" fontId="24" fillId="9" borderId="14" xfId="0" applyFont="1" applyFill="1" applyBorder="1" applyAlignment="1">
      <alignment horizontal="left" vertical="center" wrapText="1"/>
    </xf>
    <xf numFmtId="0" fontId="20" fillId="0" borderId="0" xfId="0" applyFont="1" applyBorder="1" applyAlignment="1" applyProtection="1">
      <alignment horizontal="left" vertical="center" wrapText="1" readingOrder="1"/>
      <protection locked="0"/>
    </xf>
    <xf numFmtId="0" fontId="20" fillId="0" borderId="2" xfId="0" applyFont="1" applyBorder="1" applyAlignment="1" applyProtection="1">
      <alignment horizontal="left" vertical="center" wrapText="1" readingOrder="1"/>
      <protection locked="0"/>
    </xf>
    <xf numFmtId="0" fontId="20" fillId="0" borderId="2" xfId="0" applyFont="1" applyBorder="1" applyAlignment="1" applyProtection="1">
      <alignment horizontal="left" vertical="center" wrapText="1"/>
      <protection locked="0"/>
    </xf>
    <xf numFmtId="0" fontId="29" fillId="6" borderId="29" xfId="0" applyFont="1" applyFill="1" applyBorder="1" applyAlignment="1">
      <alignment vertical="top" wrapText="1"/>
    </xf>
    <xf numFmtId="0" fontId="28" fillId="6" borderId="39" xfId="0" applyFont="1" applyFill="1" applyBorder="1" applyAlignment="1">
      <alignment horizontal="center" vertical="center" wrapText="1" readingOrder="1"/>
    </xf>
    <xf numFmtId="0" fontId="28" fillId="6" borderId="36" xfId="0" applyFont="1" applyFill="1" applyBorder="1" applyAlignment="1">
      <alignment horizontal="center" vertical="center" wrapText="1" readingOrder="1"/>
    </xf>
    <xf numFmtId="0" fontId="28" fillId="6" borderId="37" xfId="0" applyFont="1" applyFill="1" applyBorder="1" applyAlignment="1">
      <alignment horizontal="center" vertical="center" wrapText="1" readingOrder="1"/>
    </xf>
    <xf numFmtId="0" fontId="28" fillId="6" borderId="40" xfId="0" applyFont="1" applyFill="1" applyBorder="1" applyAlignment="1">
      <alignment horizontal="center" vertical="center" wrapText="1" readingOrder="1"/>
    </xf>
    <xf numFmtId="39" fontId="29" fillId="0" borderId="39" xfId="1" applyNumberFormat="1" applyFont="1" applyFill="1" applyBorder="1" applyAlignment="1" applyProtection="1">
      <alignment horizontal="center" vertical="center" wrapText="1" readingOrder="1"/>
      <protection locked="0"/>
    </xf>
    <xf numFmtId="10" fontId="29" fillId="8" borderId="29" xfId="2" applyNumberFormat="1" applyFont="1" applyFill="1" applyBorder="1" applyAlignment="1" applyProtection="1">
      <alignment horizontal="center" vertical="center" wrapText="1" readingOrder="1"/>
    </xf>
    <xf numFmtId="0" fontId="28" fillId="6" borderId="41" xfId="0" applyFont="1" applyFill="1" applyBorder="1" applyAlignment="1">
      <alignment horizontal="center" vertical="center" wrapText="1" readingOrder="1"/>
    </xf>
    <xf numFmtId="0" fontId="25" fillId="0" borderId="1"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5" fillId="0" borderId="2" xfId="0" applyFont="1" applyFill="1" applyBorder="1" applyAlignment="1">
      <alignment horizontal="left" vertical="center" wrapText="1"/>
    </xf>
    <xf numFmtId="0" fontId="20" fillId="0" borderId="3" xfId="0" applyFont="1" applyFill="1" applyBorder="1" applyAlignment="1" applyProtection="1">
      <alignment horizontal="left" vertical="center" wrapText="1"/>
      <protection locked="0"/>
    </xf>
    <xf numFmtId="0" fontId="20" fillId="0" borderId="4" xfId="0" applyFont="1" applyFill="1" applyBorder="1" applyAlignment="1" applyProtection="1">
      <alignment horizontal="left" vertical="center" wrapText="1"/>
      <protection locked="0"/>
    </xf>
    <xf numFmtId="0" fontId="20" fillId="0" borderId="5" xfId="0" applyFont="1" applyFill="1" applyBorder="1" applyAlignment="1" applyProtection="1">
      <alignment horizontal="left" vertical="center" wrapText="1"/>
      <protection locked="0"/>
    </xf>
    <xf numFmtId="0" fontId="2" fillId="9" borderId="0" xfId="0" applyFont="1" applyFill="1" applyAlignment="1">
      <alignment horizontal="left" vertical="center"/>
    </xf>
    <xf numFmtId="0" fontId="31" fillId="4" borderId="43" xfId="0" applyFont="1" applyFill="1" applyBorder="1" applyAlignment="1">
      <alignment horizontal="left" vertical="center"/>
    </xf>
    <xf numFmtId="0" fontId="31" fillId="4" borderId="44" xfId="0" applyFont="1" applyFill="1" applyBorder="1" applyAlignment="1">
      <alignment horizontal="left" vertical="center"/>
    </xf>
    <xf numFmtId="0" fontId="31" fillId="4" borderId="45" xfId="0" applyFont="1" applyFill="1" applyBorder="1" applyAlignment="1">
      <alignment horizontal="left" vertical="center"/>
    </xf>
    <xf numFmtId="0" fontId="20" fillId="9" borderId="0" xfId="0" applyFont="1" applyFill="1" applyBorder="1" applyAlignment="1" applyProtection="1">
      <alignment horizontal="left" vertical="center" wrapText="1"/>
      <protection locked="0"/>
    </xf>
    <xf numFmtId="0" fontId="20" fillId="9" borderId="2" xfId="0" applyFont="1" applyFill="1" applyBorder="1" applyAlignment="1" applyProtection="1">
      <alignment horizontal="left" vertical="center" wrapText="1"/>
      <protection locked="0"/>
    </xf>
    <xf numFmtId="0" fontId="20" fillId="0" borderId="2" xfId="0" applyFont="1" applyFill="1" applyBorder="1" applyAlignment="1" applyProtection="1">
      <alignment horizontal="left" vertical="center" wrapText="1"/>
      <protection locked="0"/>
    </xf>
    <xf numFmtId="0" fontId="34" fillId="0" borderId="0" xfId="0" applyFont="1" applyFill="1" applyBorder="1" applyAlignment="1" applyProtection="1">
      <alignment horizontal="left" vertical="center" wrapText="1"/>
      <protection locked="0"/>
    </xf>
    <xf numFmtId="0" fontId="34" fillId="0" borderId="2" xfId="0" applyFont="1" applyFill="1" applyBorder="1" applyAlignment="1" applyProtection="1">
      <alignment horizontal="left" vertical="center" wrapText="1"/>
      <protection locked="0"/>
    </xf>
    <xf numFmtId="0" fontId="21" fillId="4" borderId="1" xfId="0" applyFont="1" applyFill="1" applyBorder="1" applyAlignment="1" applyProtection="1">
      <alignment horizontal="left" vertical="center"/>
    </xf>
    <xf numFmtId="0" fontId="21" fillId="4" borderId="2" xfId="0" applyFont="1" applyFill="1" applyBorder="1" applyAlignment="1" applyProtection="1">
      <alignment horizontal="left" vertical="center"/>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26" xfId="0" applyFont="1" applyBorder="1" applyAlignment="1">
      <alignment horizontal="center"/>
    </xf>
    <xf numFmtId="0" fontId="20" fillId="0" borderId="6" xfId="0" applyFont="1" applyBorder="1" applyAlignment="1">
      <alignment horizontal="center"/>
    </xf>
    <xf numFmtId="0" fontId="20" fillId="0" borderId="27" xfId="0" applyFont="1" applyBorder="1" applyAlignment="1">
      <alignment horizontal="center"/>
    </xf>
    <xf numFmtId="0" fontId="24" fillId="0" borderId="14" xfId="0" applyFont="1" applyBorder="1" applyAlignment="1">
      <alignment horizontal="left" vertical="center" wrapText="1"/>
    </xf>
    <xf numFmtId="43" fontId="20" fillId="0" borderId="0" xfId="0" applyNumberFormat="1" applyFont="1" applyBorder="1" applyAlignment="1" applyProtection="1">
      <alignment horizontal="left" vertical="center" wrapText="1" readingOrder="1"/>
      <protection locked="0"/>
    </xf>
    <xf numFmtId="39" fontId="29" fillId="0" borderId="28" xfId="1" applyNumberFormat="1" applyFont="1" applyFill="1" applyBorder="1" applyAlignment="1" applyProtection="1">
      <alignment horizontal="center" vertical="center" wrapText="1" readingOrder="1"/>
      <protection locked="0"/>
    </xf>
    <xf numFmtId="0" fontId="25" fillId="5" borderId="1" xfId="0" applyFont="1" applyFill="1" applyBorder="1" applyAlignment="1">
      <alignment horizontal="left" vertical="center" wrapText="1"/>
    </xf>
    <xf numFmtId="0" fontId="25" fillId="5" borderId="0" xfId="0" applyFont="1" applyFill="1" applyBorder="1" applyAlignment="1">
      <alignment horizontal="left" vertical="center" wrapText="1"/>
    </xf>
    <xf numFmtId="0" fontId="25" fillId="5" borderId="2" xfId="0" applyFont="1" applyFill="1" applyBorder="1" applyAlignment="1">
      <alignment horizontal="left" vertical="center" wrapText="1"/>
    </xf>
    <xf numFmtId="0" fontId="29" fillId="0" borderId="3" xfId="0" applyFont="1" applyFill="1" applyBorder="1" applyAlignment="1" applyProtection="1">
      <alignment horizontal="left" vertical="center" wrapText="1"/>
      <protection locked="0"/>
    </xf>
    <xf numFmtId="0" fontId="29" fillId="0" borderId="4" xfId="0" applyFont="1" applyFill="1" applyBorder="1" applyAlignment="1" applyProtection="1">
      <alignment horizontal="left" vertical="center" wrapText="1"/>
      <protection locked="0"/>
    </xf>
    <xf numFmtId="0" fontId="29" fillId="0" borderId="5" xfId="0" applyFont="1" applyFill="1" applyBorder="1" applyAlignment="1" applyProtection="1">
      <alignment horizontal="left" vertical="center" wrapText="1"/>
      <protection locked="0"/>
    </xf>
    <xf numFmtId="0" fontId="3" fillId="0" borderId="0" xfId="0" applyFont="1" applyAlignment="1">
      <alignment horizontal="left" vertical="center"/>
    </xf>
    <xf numFmtId="0" fontId="29" fillId="0" borderId="2" xfId="0" applyFont="1" applyFill="1" applyBorder="1" applyAlignment="1" applyProtection="1">
      <alignment horizontal="left" vertical="center" wrapText="1"/>
      <protection locked="0"/>
    </xf>
    <xf numFmtId="0" fontId="7" fillId="0" borderId="18" xfId="3" applyFont="1" applyFill="1" applyBorder="1" applyAlignment="1">
      <alignment horizontal="center" vertical="center"/>
    </xf>
    <xf numFmtId="0" fontId="7" fillId="0" borderId="19" xfId="3" applyFont="1" applyFill="1" applyBorder="1" applyAlignment="1">
      <alignment horizontal="center" vertical="center"/>
    </xf>
    <xf numFmtId="0" fontId="7" fillId="0" borderId="20" xfId="3" applyFont="1" applyFill="1" applyBorder="1" applyAlignment="1">
      <alignment horizontal="center" vertical="center"/>
    </xf>
  </cellXfs>
  <cellStyles count="5">
    <cellStyle name="Millares" xfId="1" builtinId="3"/>
    <cellStyle name="Millares 2" xfId="4"/>
    <cellStyle name="Normal" xfId="0" builtinId="0"/>
    <cellStyle name="Normal 2" xfId="3"/>
    <cellStyle name="Porcentaje" xfId="2" builtinId="5"/>
  </cellStyles>
  <dxfs count="45">
    <dxf>
      <font>
        <b val="0"/>
        <i val="0"/>
        <strike val="0"/>
        <condense val="0"/>
        <extend val="0"/>
        <outline val="0"/>
        <shadow val="0"/>
        <u val="none"/>
        <vertAlign val="baseline"/>
        <sz val="11"/>
        <color auto="1"/>
        <name val="Calibri Light"/>
        <scheme val="major"/>
      </font>
      <numFmt numFmtId="166"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Light"/>
        <scheme val="major"/>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Light"/>
        <scheme val="major"/>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Light"/>
        <scheme val="maj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000000"/>
        <name val="Calibri Light"/>
        <scheme val="major"/>
      </font>
      <numFmt numFmtId="168" formatCode="_(* #,##0_);_(* \(#,##0\);_(* &quot;-&quot;??_);_(@_)"/>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Light"/>
        <scheme val="major"/>
      </font>
      <numFmt numFmtId="168" formatCode="_(* #,##0_);_(* \(#,##0\);_(* &quot;-&quot;??_);_(@_)"/>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Light"/>
        <scheme val="major"/>
      </font>
      <numFmt numFmtId="168" formatCode="_(* #,##0_);_(* \(#,##0\);_(* &quot;-&quot;??_);_(@_)"/>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theme="0" tint="-0.34998626667073579"/>
        </right>
        <top style="thin">
          <color indexed="64"/>
        </top>
        <bottom style="thin">
          <color indexed="64"/>
        </bottom>
      </border>
      <protection locked="0" hidden="0"/>
    </dxf>
    <dxf>
      <font>
        <b val="0"/>
        <i val="0"/>
        <strike val="0"/>
        <condense val="0"/>
        <extend val="0"/>
        <outline val="0"/>
        <shadow val="0"/>
        <u val="none"/>
        <vertAlign val="baseline"/>
        <sz val="11"/>
        <color auto="1"/>
        <name val="Calibri Light"/>
        <scheme val="major"/>
      </font>
      <numFmt numFmtId="168" formatCode="_(* #,##0_);_(* \(#,##0\);_(* &quot;-&quot;??_);_(@_)"/>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000000"/>
        <name val="Calibri Light"/>
        <scheme val="maj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000000"/>
        <name val="Calibri Light"/>
        <scheme val="major"/>
      </font>
      <numFmt numFmtId="0" formatCode="General"/>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11"/>
        <color auto="1"/>
        <name val="Calibri Light"/>
        <scheme val="major"/>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1"/>
        <color rgb="FF000000"/>
        <name val="Calibri Light"/>
        <scheme val="major"/>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11"/>
        <color auto="1"/>
        <name val="Calibri Light"/>
        <scheme val="major"/>
      </font>
      <numFmt numFmtId="166"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Light"/>
        <scheme val="major"/>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Light"/>
        <scheme val="major"/>
      </font>
      <fill>
        <patternFill patternType="none">
          <fgColor indexed="64"/>
          <bgColor indexed="65"/>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Light"/>
        <scheme val="major"/>
      </font>
      <numFmt numFmtId="168" formatCode="_(* #,##0_);_(* \(#,##0\);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name val="Calibri Light"/>
        <scheme val="major"/>
      </font>
      <numFmt numFmtId="168" formatCode="_(* #,##0_);_(* \(#,##0\);_(* &quot;-&quot;??_);_(@_)"/>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Light"/>
        <scheme val="major"/>
      </font>
      <numFmt numFmtId="168" formatCode="_(* #,##0_);_(* \(#,##0\);_(* &quot;-&quot;??_);_(@_)"/>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Light"/>
        <scheme val="major"/>
      </font>
      <fill>
        <patternFill patternType="solid">
          <fgColor indexed="64"/>
          <bgColor theme="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Light"/>
        <scheme val="major"/>
      </font>
      <fill>
        <patternFill patternType="solid">
          <fgColor indexed="64"/>
          <bgColor theme="0"/>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1"/>
        <color rgb="FF000000"/>
        <name val="Calibri Light"/>
        <scheme val="major"/>
      </font>
      <numFmt numFmtId="169" formatCode="[$-10409]#,##0;\-#,##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000000"/>
        <name val="Calibri Light"/>
        <scheme val="major"/>
      </font>
      <numFmt numFmtId="169" formatCode="[$-10409]#,##0;\-#,##0"/>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strike val="0"/>
        <outline val="0"/>
        <shadow val="0"/>
        <u val="none"/>
        <vertAlign val="baseline"/>
        <sz val="11"/>
        <name val="Calibri Light"/>
        <scheme val="major"/>
      </font>
      <numFmt numFmtId="0" formatCode="General"/>
    </dxf>
    <dxf>
      <border outline="0">
        <bottom style="thin">
          <color theme="0" tint="-0.34998626667073579"/>
        </bottom>
      </border>
    </dxf>
    <dxf>
      <font>
        <b/>
        <i val="0"/>
        <strike val="0"/>
        <condense val="0"/>
        <extend val="0"/>
        <outline val="0"/>
        <shadow val="0"/>
        <u val="none"/>
        <vertAlign val="baseline"/>
        <sz val="11"/>
        <color rgb="FF000000"/>
        <name val="Calibri Light"/>
        <scheme val="major"/>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11"/>
        <color auto="1"/>
        <name val="Calibri Light"/>
        <scheme val="major"/>
      </font>
      <numFmt numFmtId="166" formatCode="[$-10409]0.00%"/>
      <fill>
        <patternFill patternType="none">
          <fgColor indexed="64"/>
          <bgColor auto="1"/>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Light"/>
        <scheme val="major"/>
      </font>
      <numFmt numFmtId="14" formatCode="0.00%"/>
      <fill>
        <patternFill patternType="none">
          <fgColor indexed="64"/>
          <bgColor auto="1"/>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Light"/>
        <scheme val="major"/>
      </font>
      <numFmt numFmtId="165"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auto="1"/>
        <name val="Calibri Light"/>
        <scheme val="major"/>
      </font>
      <numFmt numFmtId="168" formatCode="_(* #,##0_);_(* \(#,##0\);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000000"/>
        <name val="Calibri Light"/>
        <scheme val="major"/>
      </font>
      <numFmt numFmtId="168" formatCode="_(* #,##0_);_(* \(#,##0\);_(* &quot;-&quot;??_);_(@_)"/>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Light"/>
        <scheme val="major"/>
      </font>
      <numFmt numFmtId="168" formatCode="_(* #,##0_);_(* \(#,##0\);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Light"/>
        <scheme val="major"/>
      </font>
      <numFmt numFmtId="168" formatCode="_(* #,##0_);_(* \(#,##0\);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Light"/>
        <scheme val="major"/>
      </font>
      <numFmt numFmtId="168" formatCode="_(* #,##0_);_(* \(#,##0\);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000000"/>
        <name val="Calibri Light"/>
        <scheme val="major"/>
      </font>
      <numFmt numFmtId="169"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000000"/>
        <name val="Calibri Light"/>
        <scheme val="major"/>
      </font>
      <numFmt numFmtId="169" formatCode="[$-10409]#,##0;\-#,##0"/>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11"/>
        <color auto="1"/>
        <name val="Calibri Light"/>
        <scheme val="major"/>
      </font>
      <numFmt numFmtId="0" formatCode="General"/>
      <fill>
        <patternFill patternType="none">
          <fgColor indexed="64"/>
          <bgColor auto="1"/>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Light"/>
        <scheme val="major"/>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127000</xdr:colOff>
      <xdr:row>0</xdr:row>
      <xdr:rowOff>148166</xdr:rowOff>
    </xdr:from>
    <xdr:ext cx="1682750" cy="781471"/>
    <xdr:pic>
      <xdr:nvPicPr>
        <xdr:cNvPr id="3" name="Imagen 2">
          <a:extLst>
            <a:ext uri="{FF2B5EF4-FFF2-40B4-BE49-F238E27FC236}">
              <a16:creationId xmlns:a16="http://schemas.microsoft.com/office/drawing/2014/main" id="{2CB01F09-CE57-4AF0-848A-3F32D8F1C7E7}"/>
            </a:ext>
          </a:extLst>
        </xdr:cNvPr>
        <xdr:cNvPicPr>
          <a:picLocks noChangeAspect="1"/>
        </xdr:cNvPicPr>
      </xdr:nvPicPr>
      <xdr:blipFill>
        <a:blip xmlns:r="http://schemas.openxmlformats.org/officeDocument/2006/relationships" r:embed="rId1"/>
        <a:stretch>
          <a:fillRect/>
        </a:stretch>
      </xdr:blipFill>
      <xdr:spPr>
        <a:xfrm>
          <a:off x="127000" y="148166"/>
          <a:ext cx="1682750" cy="781471"/>
        </a:xfrm>
        <a:prstGeom prst="rect">
          <a:avLst/>
        </a:prstGeom>
      </xdr:spPr>
    </xdr:pic>
    <xdr:clientData/>
  </xdr:oneCellAnchor>
  <xdr:twoCellAnchor>
    <xdr:from>
      <xdr:col>0</xdr:col>
      <xdr:colOff>85725</xdr:colOff>
      <xdr:row>62</xdr:row>
      <xdr:rowOff>19050</xdr:rowOff>
    </xdr:from>
    <xdr:to>
      <xdr:col>1</xdr:col>
      <xdr:colOff>212725</xdr:colOff>
      <xdr:row>68</xdr:row>
      <xdr:rowOff>102659</xdr:rowOff>
    </xdr:to>
    <xdr:sp macro="" textlink="">
      <xdr:nvSpPr>
        <xdr:cNvPr id="4" name="CuadroTexto 3">
          <a:extLst>
            <a:ext uri="{FF2B5EF4-FFF2-40B4-BE49-F238E27FC236}">
              <a16:creationId xmlns:a16="http://schemas.microsoft.com/office/drawing/2014/main" id="{6A4BA564-F425-42B0-97AC-629BB6BBA40D}"/>
            </a:ext>
          </a:extLst>
        </xdr:cNvPr>
        <xdr:cNvSpPr txBox="1"/>
      </xdr:nvSpPr>
      <xdr:spPr>
        <a:xfrm>
          <a:off x="85725" y="15935325"/>
          <a:ext cx="2317750" cy="12266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100" b="0"/>
            <a:t> </a:t>
          </a:r>
          <a:r>
            <a:rPr lang="es-ES" sz="1200" b="0"/>
            <a:t>Realizado</a:t>
          </a:r>
          <a:r>
            <a:rPr lang="es-ES" sz="1200" b="0" baseline="0"/>
            <a:t> por:</a:t>
          </a:r>
        </a:p>
        <a:p>
          <a:pPr algn="ctr"/>
          <a:endParaRPr lang="es-ES" sz="1200" b="1" baseline="0"/>
        </a:p>
        <a:p>
          <a:pPr algn="ctr"/>
          <a:r>
            <a:rPr lang="es-ES" sz="1200" b="1"/>
            <a:t>Deyris Reyes  </a:t>
          </a:r>
        </a:p>
        <a:p>
          <a:pPr algn="ctr"/>
          <a:r>
            <a:rPr lang="es-ES" sz="1200"/>
            <a:t>Enc. Depto. Presupuesto</a:t>
          </a:r>
          <a:r>
            <a:rPr lang="es-ES" sz="1100"/>
            <a:t>  </a:t>
          </a:r>
        </a:p>
      </xdr:txBody>
    </xdr:sp>
    <xdr:clientData/>
  </xdr:twoCellAnchor>
  <xdr:twoCellAnchor>
    <xdr:from>
      <xdr:col>1</xdr:col>
      <xdr:colOff>657225</xdr:colOff>
      <xdr:row>62</xdr:row>
      <xdr:rowOff>47625</xdr:rowOff>
    </xdr:from>
    <xdr:to>
      <xdr:col>3</xdr:col>
      <xdr:colOff>279689</xdr:colOff>
      <xdr:row>68</xdr:row>
      <xdr:rowOff>152401</xdr:rowOff>
    </xdr:to>
    <xdr:sp macro="" textlink="">
      <xdr:nvSpPr>
        <xdr:cNvPr id="5" name="CuadroTexto 4">
          <a:extLst>
            <a:ext uri="{FF2B5EF4-FFF2-40B4-BE49-F238E27FC236}">
              <a16:creationId xmlns:a16="http://schemas.microsoft.com/office/drawing/2014/main" id="{D8C1B08B-D382-4229-B526-672B75220E21}"/>
            </a:ext>
          </a:extLst>
        </xdr:cNvPr>
        <xdr:cNvSpPr txBox="1"/>
      </xdr:nvSpPr>
      <xdr:spPr>
        <a:xfrm>
          <a:off x="2847975" y="15963900"/>
          <a:ext cx="2070389" cy="12477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200" b="0"/>
            <a:t>   Revisado por:</a:t>
          </a:r>
        </a:p>
        <a:p>
          <a:pPr algn="ctr"/>
          <a:endParaRPr lang="es-ES" sz="1200" b="0"/>
        </a:p>
        <a:p>
          <a:pPr algn="ctr"/>
          <a:r>
            <a:rPr lang="es-ES" sz="1200" b="1"/>
            <a:t>Francia Aquino Ledesma</a:t>
          </a:r>
        </a:p>
        <a:p>
          <a:pPr algn="ctr"/>
          <a:r>
            <a:rPr lang="es-ES" sz="1200"/>
            <a:t>Directora Financiera</a:t>
          </a:r>
        </a:p>
      </xdr:txBody>
    </xdr:sp>
    <xdr:clientData/>
  </xdr:twoCellAnchor>
  <xdr:twoCellAnchor>
    <xdr:from>
      <xdr:col>3</xdr:col>
      <xdr:colOff>990600</xdr:colOff>
      <xdr:row>62</xdr:row>
      <xdr:rowOff>180976</xdr:rowOff>
    </xdr:from>
    <xdr:to>
      <xdr:col>6</xdr:col>
      <xdr:colOff>434975</xdr:colOff>
      <xdr:row>68</xdr:row>
      <xdr:rowOff>123826</xdr:rowOff>
    </xdr:to>
    <xdr:sp macro="" textlink="">
      <xdr:nvSpPr>
        <xdr:cNvPr id="6" name="CuadroTexto 5">
          <a:extLst>
            <a:ext uri="{FF2B5EF4-FFF2-40B4-BE49-F238E27FC236}">
              <a16:creationId xmlns:a16="http://schemas.microsoft.com/office/drawing/2014/main" id="{833EC285-F536-4507-AEAD-ED3C1725367F}"/>
            </a:ext>
          </a:extLst>
        </xdr:cNvPr>
        <xdr:cNvSpPr txBox="1"/>
      </xdr:nvSpPr>
      <xdr:spPr>
        <a:xfrm>
          <a:off x="5629275" y="16097251"/>
          <a:ext cx="2444750" cy="1085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200" b="0"/>
            <a:t>   Revisado por:</a:t>
          </a:r>
        </a:p>
        <a:p>
          <a:pPr algn="ctr"/>
          <a:endParaRPr lang="es-ES" sz="1200" b="0"/>
        </a:p>
        <a:p>
          <a:pPr algn="ctr"/>
          <a:r>
            <a:rPr lang="es-ES" sz="1200" b="1"/>
            <a:t>Freddy</a:t>
          </a:r>
          <a:r>
            <a:rPr lang="es-ES" sz="1200" b="1" baseline="0"/>
            <a:t> Nicolas Feliciano</a:t>
          </a:r>
        </a:p>
        <a:p>
          <a:pPr algn="ctr"/>
          <a:r>
            <a:rPr lang="es-ES" sz="1200"/>
            <a:t>Enc. Depto. Formulación Monitoreo</a:t>
          </a:r>
          <a:r>
            <a:rPr lang="es-ES" sz="1200" baseline="0"/>
            <a:t> y Evaluación de PPP</a:t>
          </a:r>
          <a:endParaRPr lang="es-ES" sz="1200"/>
        </a:p>
      </xdr:txBody>
    </xdr:sp>
    <xdr:clientData/>
  </xdr:twoCellAnchor>
  <xdr:twoCellAnchor>
    <xdr:from>
      <xdr:col>6</xdr:col>
      <xdr:colOff>552450</xdr:colOff>
      <xdr:row>62</xdr:row>
      <xdr:rowOff>57150</xdr:rowOff>
    </xdr:from>
    <xdr:to>
      <xdr:col>9</xdr:col>
      <xdr:colOff>849841</xdr:colOff>
      <xdr:row>68</xdr:row>
      <xdr:rowOff>157432</xdr:rowOff>
    </xdr:to>
    <xdr:sp macro="" textlink="">
      <xdr:nvSpPr>
        <xdr:cNvPr id="7" name="CuadroTexto 6">
          <a:extLst>
            <a:ext uri="{FF2B5EF4-FFF2-40B4-BE49-F238E27FC236}">
              <a16:creationId xmlns:a16="http://schemas.microsoft.com/office/drawing/2014/main" id="{76766DA6-4EDD-45F5-8D37-949A010F1C40}"/>
            </a:ext>
          </a:extLst>
        </xdr:cNvPr>
        <xdr:cNvSpPr txBox="1"/>
      </xdr:nvSpPr>
      <xdr:spPr>
        <a:xfrm>
          <a:off x="8191500" y="15973425"/>
          <a:ext cx="3450166" cy="12432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200" b="0"/>
            <a:t>Validado por:</a:t>
          </a:r>
        </a:p>
        <a:p>
          <a:pPr algn="ctr"/>
          <a:endParaRPr lang="es-ES" sz="1200" b="0"/>
        </a:p>
        <a:p>
          <a:pPr algn="ctr"/>
          <a:r>
            <a:rPr lang="es-ES" sz="1200" b="1"/>
            <a:t>Christie V. Jordan Leal</a:t>
          </a:r>
        </a:p>
        <a:p>
          <a:pPr algn="ctr"/>
          <a:r>
            <a:rPr lang="es-ES" sz="1200"/>
            <a:t>Directora de Planificación</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127000</xdr:colOff>
      <xdr:row>0</xdr:row>
      <xdr:rowOff>148166</xdr:rowOff>
    </xdr:from>
    <xdr:ext cx="1682750" cy="781471"/>
    <xdr:pic>
      <xdr:nvPicPr>
        <xdr:cNvPr id="2" name="Imagen 1">
          <a:extLst>
            <a:ext uri="{FF2B5EF4-FFF2-40B4-BE49-F238E27FC236}">
              <a16:creationId xmlns:a16="http://schemas.microsoft.com/office/drawing/2014/main" id="{B722BAF9-5988-4173-9E6F-5A263EC3DF96}"/>
            </a:ext>
          </a:extLst>
        </xdr:cNvPr>
        <xdr:cNvPicPr>
          <a:picLocks noChangeAspect="1"/>
        </xdr:cNvPicPr>
      </xdr:nvPicPr>
      <xdr:blipFill>
        <a:blip xmlns:r="http://schemas.openxmlformats.org/officeDocument/2006/relationships" r:embed="rId1"/>
        <a:stretch>
          <a:fillRect/>
        </a:stretch>
      </xdr:blipFill>
      <xdr:spPr>
        <a:xfrm>
          <a:off x="127000" y="148166"/>
          <a:ext cx="1682750" cy="781471"/>
        </a:xfrm>
        <a:prstGeom prst="rect">
          <a:avLst/>
        </a:prstGeom>
      </xdr:spPr>
    </xdr:pic>
    <xdr:clientData/>
  </xdr:oneCellAnchor>
  <xdr:twoCellAnchor>
    <xdr:from>
      <xdr:col>0</xdr:col>
      <xdr:colOff>85725</xdr:colOff>
      <xdr:row>72</xdr:row>
      <xdr:rowOff>19050</xdr:rowOff>
    </xdr:from>
    <xdr:to>
      <xdr:col>1</xdr:col>
      <xdr:colOff>212725</xdr:colOff>
      <xdr:row>78</xdr:row>
      <xdr:rowOff>102659</xdr:rowOff>
    </xdr:to>
    <xdr:sp macro="" textlink="">
      <xdr:nvSpPr>
        <xdr:cNvPr id="3" name="CuadroTexto 2">
          <a:extLst>
            <a:ext uri="{FF2B5EF4-FFF2-40B4-BE49-F238E27FC236}">
              <a16:creationId xmlns:a16="http://schemas.microsoft.com/office/drawing/2014/main" id="{6461ECB2-4D23-43E8-AD41-A407DB6E309A}"/>
            </a:ext>
          </a:extLst>
        </xdr:cNvPr>
        <xdr:cNvSpPr txBox="1"/>
      </xdr:nvSpPr>
      <xdr:spPr>
        <a:xfrm>
          <a:off x="85725" y="15935325"/>
          <a:ext cx="2317750" cy="12266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100" b="0"/>
            <a:t> </a:t>
          </a:r>
          <a:r>
            <a:rPr lang="es-ES" sz="1200" b="0"/>
            <a:t>Realizado</a:t>
          </a:r>
          <a:r>
            <a:rPr lang="es-ES" sz="1200" b="0" baseline="0"/>
            <a:t> por:</a:t>
          </a:r>
        </a:p>
        <a:p>
          <a:pPr algn="ctr"/>
          <a:endParaRPr lang="es-ES" sz="1200" b="1" baseline="0"/>
        </a:p>
        <a:p>
          <a:pPr algn="ctr"/>
          <a:r>
            <a:rPr lang="es-ES" sz="1200" b="1"/>
            <a:t>Deyris Reyes  </a:t>
          </a:r>
        </a:p>
        <a:p>
          <a:pPr algn="ctr"/>
          <a:r>
            <a:rPr lang="es-ES" sz="1200"/>
            <a:t>Enc. Depto. Presupuesto</a:t>
          </a:r>
          <a:r>
            <a:rPr lang="es-ES" sz="1100"/>
            <a:t>  </a:t>
          </a:r>
        </a:p>
      </xdr:txBody>
    </xdr:sp>
    <xdr:clientData/>
  </xdr:twoCellAnchor>
  <xdr:twoCellAnchor>
    <xdr:from>
      <xdr:col>1</xdr:col>
      <xdr:colOff>657225</xdr:colOff>
      <xdr:row>72</xdr:row>
      <xdr:rowOff>47625</xdr:rowOff>
    </xdr:from>
    <xdr:to>
      <xdr:col>3</xdr:col>
      <xdr:colOff>279689</xdr:colOff>
      <xdr:row>78</xdr:row>
      <xdr:rowOff>152401</xdr:rowOff>
    </xdr:to>
    <xdr:sp macro="" textlink="">
      <xdr:nvSpPr>
        <xdr:cNvPr id="4" name="CuadroTexto 3">
          <a:extLst>
            <a:ext uri="{FF2B5EF4-FFF2-40B4-BE49-F238E27FC236}">
              <a16:creationId xmlns:a16="http://schemas.microsoft.com/office/drawing/2014/main" id="{87AEE76E-C6FA-4088-AC74-25E395A35148}"/>
            </a:ext>
          </a:extLst>
        </xdr:cNvPr>
        <xdr:cNvSpPr txBox="1"/>
      </xdr:nvSpPr>
      <xdr:spPr>
        <a:xfrm>
          <a:off x="2847975" y="15963900"/>
          <a:ext cx="2070389" cy="12477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200" b="0"/>
            <a:t>   Revisado por:</a:t>
          </a:r>
        </a:p>
        <a:p>
          <a:pPr algn="ctr"/>
          <a:endParaRPr lang="es-ES" sz="1200" b="0"/>
        </a:p>
        <a:p>
          <a:pPr algn="ctr"/>
          <a:r>
            <a:rPr lang="es-ES" sz="1200" b="1"/>
            <a:t>Francia Aquino Ledesma</a:t>
          </a:r>
        </a:p>
        <a:p>
          <a:pPr algn="ctr"/>
          <a:r>
            <a:rPr lang="es-ES" sz="1200"/>
            <a:t>Directora Financiera</a:t>
          </a:r>
        </a:p>
      </xdr:txBody>
    </xdr:sp>
    <xdr:clientData/>
  </xdr:twoCellAnchor>
  <xdr:twoCellAnchor>
    <xdr:from>
      <xdr:col>3</xdr:col>
      <xdr:colOff>990600</xdr:colOff>
      <xdr:row>72</xdr:row>
      <xdr:rowOff>180976</xdr:rowOff>
    </xdr:from>
    <xdr:to>
      <xdr:col>6</xdr:col>
      <xdr:colOff>434975</xdr:colOff>
      <xdr:row>78</xdr:row>
      <xdr:rowOff>123826</xdr:rowOff>
    </xdr:to>
    <xdr:sp macro="" textlink="">
      <xdr:nvSpPr>
        <xdr:cNvPr id="5" name="CuadroTexto 4">
          <a:extLst>
            <a:ext uri="{FF2B5EF4-FFF2-40B4-BE49-F238E27FC236}">
              <a16:creationId xmlns:a16="http://schemas.microsoft.com/office/drawing/2014/main" id="{7554DA3F-7C11-459F-A8C0-A906C8E82F96}"/>
            </a:ext>
          </a:extLst>
        </xdr:cNvPr>
        <xdr:cNvSpPr txBox="1"/>
      </xdr:nvSpPr>
      <xdr:spPr>
        <a:xfrm>
          <a:off x="5629275" y="16097251"/>
          <a:ext cx="2444750" cy="1085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200" b="0"/>
            <a:t>   Revisado por:</a:t>
          </a:r>
        </a:p>
        <a:p>
          <a:pPr algn="ctr"/>
          <a:endParaRPr lang="es-ES" sz="1200" b="0"/>
        </a:p>
        <a:p>
          <a:pPr algn="ctr"/>
          <a:r>
            <a:rPr lang="es-ES" sz="1200" b="1"/>
            <a:t>Freddy</a:t>
          </a:r>
          <a:r>
            <a:rPr lang="es-ES" sz="1200" b="1" baseline="0"/>
            <a:t> Nicolas Feliciano</a:t>
          </a:r>
        </a:p>
        <a:p>
          <a:pPr algn="ctr"/>
          <a:r>
            <a:rPr lang="es-ES" sz="1200"/>
            <a:t>Enc. Depto. Formulación Monitoreo</a:t>
          </a:r>
          <a:r>
            <a:rPr lang="es-ES" sz="1200" baseline="0"/>
            <a:t> y Evaluación de PPP</a:t>
          </a:r>
          <a:endParaRPr lang="es-ES" sz="1200"/>
        </a:p>
      </xdr:txBody>
    </xdr:sp>
    <xdr:clientData/>
  </xdr:twoCellAnchor>
  <xdr:twoCellAnchor>
    <xdr:from>
      <xdr:col>6</xdr:col>
      <xdr:colOff>552450</xdr:colOff>
      <xdr:row>72</xdr:row>
      <xdr:rowOff>57150</xdr:rowOff>
    </xdr:from>
    <xdr:to>
      <xdr:col>9</xdr:col>
      <xdr:colOff>849841</xdr:colOff>
      <xdr:row>78</xdr:row>
      <xdr:rowOff>157432</xdr:rowOff>
    </xdr:to>
    <xdr:sp macro="" textlink="">
      <xdr:nvSpPr>
        <xdr:cNvPr id="6" name="CuadroTexto 5">
          <a:extLst>
            <a:ext uri="{FF2B5EF4-FFF2-40B4-BE49-F238E27FC236}">
              <a16:creationId xmlns:a16="http://schemas.microsoft.com/office/drawing/2014/main" id="{F4FFB670-9314-4CC0-BD07-052D691AC206}"/>
            </a:ext>
          </a:extLst>
        </xdr:cNvPr>
        <xdr:cNvSpPr txBox="1"/>
      </xdr:nvSpPr>
      <xdr:spPr>
        <a:xfrm>
          <a:off x="8191500" y="15973425"/>
          <a:ext cx="3450166" cy="12432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200" b="0"/>
            <a:t>Validado por:</a:t>
          </a:r>
        </a:p>
        <a:p>
          <a:pPr algn="ctr"/>
          <a:endParaRPr lang="es-ES" sz="1200" b="0"/>
        </a:p>
        <a:p>
          <a:pPr algn="ctr"/>
          <a:r>
            <a:rPr lang="es-ES" sz="1200" b="1"/>
            <a:t>Christie V. Jordan Leal</a:t>
          </a:r>
        </a:p>
        <a:p>
          <a:pPr algn="ctr"/>
          <a:r>
            <a:rPr lang="es-ES" sz="1200"/>
            <a:t>Directora de Planificación</a:t>
          </a:r>
        </a:p>
      </xdr:txBody>
    </xdr:sp>
    <xdr:clientData/>
  </xdr:twoCellAnchor>
  <xdr:twoCellAnchor editAs="oneCell">
    <xdr:from>
      <xdr:col>0</xdr:col>
      <xdr:colOff>28575</xdr:colOff>
      <xdr:row>53</xdr:row>
      <xdr:rowOff>9525</xdr:rowOff>
    </xdr:from>
    <xdr:to>
      <xdr:col>8</xdr:col>
      <xdr:colOff>1114425</xdr:colOff>
      <xdr:row>57</xdr:row>
      <xdr:rowOff>200474</xdr:rowOff>
    </xdr:to>
    <xdr:pic>
      <xdr:nvPicPr>
        <xdr:cNvPr id="7" name="Imagen 6"/>
        <xdr:cNvPicPr>
          <a:picLocks noChangeAspect="1"/>
        </xdr:cNvPicPr>
      </xdr:nvPicPr>
      <xdr:blipFill>
        <a:blip xmlns:r="http://schemas.openxmlformats.org/officeDocument/2006/relationships" r:embed="rId2"/>
        <a:stretch>
          <a:fillRect/>
        </a:stretch>
      </xdr:blipFill>
      <xdr:spPr>
        <a:xfrm>
          <a:off x="28575" y="11058525"/>
          <a:ext cx="13173075" cy="32198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127000</xdr:colOff>
      <xdr:row>0</xdr:row>
      <xdr:rowOff>148166</xdr:rowOff>
    </xdr:from>
    <xdr:ext cx="1682750" cy="781471"/>
    <xdr:pic>
      <xdr:nvPicPr>
        <xdr:cNvPr id="2" name="Imagen 1">
          <a:extLst>
            <a:ext uri="{FF2B5EF4-FFF2-40B4-BE49-F238E27FC236}">
              <a16:creationId xmlns:a16="http://schemas.microsoft.com/office/drawing/2014/main" id="{7BD79C81-FE35-4C40-85F0-D854241B6784}"/>
            </a:ext>
          </a:extLst>
        </xdr:cNvPr>
        <xdr:cNvPicPr>
          <a:picLocks noChangeAspect="1"/>
        </xdr:cNvPicPr>
      </xdr:nvPicPr>
      <xdr:blipFill>
        <a:blip xmlns:r="http://schemas.openxmlformats.org/officeDocument/2006/relationships" r:embed="rId1"/>
        <a:stretch>
          <a:fillRect/>
        </a:stretch>
      </xdr:blipFill>
      <xdr:spPr>
        <a:xfrm>
          <a:off x="127000" y="148166"/>
          <a:ext cx="1682750" cy="781471"/>
        </a:xfrm>
        <a:prstGeom prst="rect">
          <a:avLst/>
        </a:prstGeom>
      </xdr:spPr>
    </xdr:pic>
    <xdr:clientData/>
  </xdr:oneCellAnchor>
  <xdr:twoCellAnchor>
    <xdr:from>
      <xdr:col>0</xdr:col>
      <xdr:colOff>85725</xdr:colOff>
      <xdr:row>62</xdr:row>
      <xdr:rowOff>19051</xdr:rowOff>
    </xdr:from>
    <xdr:to>
      <xdr:col>1</xdr:col>
      <xdr:colOff>212725</xdr:colOff>
      <xdr:row>67</xdr:row>
      <xdr:rowOff>133351</xdr:rowOff>
    </xdr:to>
    <xdr:sp macro="" textlink="">
      <xdr:nvSpPr>
        <xdr:cNvPr id="3" name="CuadroTexto 2">
          <a:extLst>
            <a:ext uri="{FF2B5EF4-FFF2-40B4-BE49-F238E27FC236}">
              <a16:creationId xmlns:a16="http://schemas.microsoft.com/office/drawing/2014/main" id="{6C189AFF-67D8-47B9-97E9-246F5B91B207}"/>
            </a:ext>
          </a:extLst>
        </xdr:cNvPr>
        <xdr:cNvSpPr txBox="1"/>
      </xdr:nvSpPr>
      <xdr:spPr>
        <a:xfrm>
          <a:off x="85725" y="13544551"/>
          <a:ext cx="2317750" cy="971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100" b="0"/>
            <a:t> </a:t>
          </a:r>
          <a:r>
            <a:rPr lang="es-ES" sz="1200" b="0"/>
            <a:t>Realizado</a:t>
          </a:r>
          <a:r>
            <a:rPr lang="es-ES" sz="1200" b="0" baseline="0"/>
            <a:t> por:</a:t>
          </a:r>
        </a:p>
        <a:p>
          <a:pPr algn="ctr"/>
          <a:endParaRPr lang="es-ES" sz="1200" b="1" baseline="0"/>
        </a:p>
        <a:p>
          <a:pPr algn="ctr"/>
          <a:r>
            <a:rPr lang="es-ES" sz="1200" b="1"/>
            <a:t>Deyris Reyes  </a:t>
          </a:r>
        </a:p>
        <a:p>
          <a:pPr algn="ctr"/>
          <a:r>
            <a:rPr lang="es-ES" sz="1200"/>
            <a:t>Enc. Depto. Presupuesto</a:t>
          </a:r>
          <a:r>
            <a:rPr lang="es-ES" sz="1100"/>
            <a:t>  </a:t>
          </a:r>
        </a:p>
      </xdr:txBody>
    </xdr:sp>
    <xdr:clientData/>
  </xdr:twoCellAnchor>
  <xdr:twoCellAnchor>
    <xdr:from>
      <xdr:col>1</xdr:col>
      <xdr:colOff>666750</xdr:colOff>
      <xdr:row>61</xdr:row>
      <xdr:rowOff>171450</xdr:rowOff>
    </xdr:from>
    <xdr:to>
      <xdr:col>3</xdr:col>
      <xdr:colOff>289214</xdr:colOff>
      <xdr:row>67</xdr:row>
      <xdr:rowOff>114300</xdr:rowOff>
    </xdr:to>
    <xdr:sp macro="" textlink="">
      <xdr:nvSpPr>
        <xdr:cNvPr id="4" name="CuadroTexto 3">
          <a:extLst>
            <a:ext uri="{FF2B5EF4-FFF2-40B4-BE49-F238E27FC236}">
              <a16:creationId xmlns:a16="http://schemas.microsoft.com/office/drawing/2014/main" id="{8C6AB9EC-BD8B-4214-838E-9481F10B6284}"/>
            </a:ext>
          </a:extLst>
        </xdr:cNvPr>
        <xdr:cNvSpPr txBox="1"/>
      </xdr:nvSpPr>
      <xdr:spPr>
        <a:xfrm>
          <a:off x="2857500" y="13506450"/>
          <a:ext cx="2070389" cy="990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200" b="0"/>
            <a:t>   Revisado por:</a:t>
          </a:r>
        </a:p>
        <a:p>
          <a:pPr algn="ctr"/>
          <a:endParaRPr lang="es-ES" sz="1200" b="0"/>
        </a:p>
        <a:p>
          <a:pPr algn="ctr"/>
          <a:r>
            <a:rPr lang="es-ES" sz="1200" b="1"/>
            <a:t>Francia Aquino Ledesma</a:t>
          </a:r>
        </a:p>
        <a:p>
          <a:pPr algn="ctr"/>
          <a:r>
            <a:rPr lang="es-ES" sz="1200"/>
            <a:t>Directora Financiera</a:t>
          </a:r>
        </a:p>
      </xdr:txBody>
    </xdr:sp>
    <xdr:clientData/>
  </xdr:twoCellAnchor>
  <xdr:twoCellAnchor>
    <xdr:from>
      <xdr:col>4</xdr:col>
      <xdr:colOff>19050</xdr:colOff>
      <xdr:row>62</xdr:row>
      <xdr:rowOff>47626</xdr:rowOff>
    </xdr:from>
    <xdr:to>
      <xdr:col>6</xdr:col>
      <xdr:colOff>463550</xdr:colOff>
      <xdr:row>68</xdr:row>
      <xdr:rowOff>76201</xdr:rowOff>
    </xdr:to>
    <xdr:sp macro="" textlink="">
      <xdr:nvSpPr>
        <xdr:cNvPr id="5" name="CuadroTexto 4">
          <a:extLst>
            <a:ext uri="{FF2B5EF4-FFF2-40B4-BE49-F238E27FC236}">
              <a16:creationId xmlns:a16="http://schemas.microsoft.com/office/drawing/2014/main" id="{A1BFF336-0DD1-4A42-85D4-0A30A97F923B}"/>
            </a:ext>
          </a:extLst>
        </xdr:cNvPr>
        <xdr:cNvSpPr txBox="1"/>
      </xdr:nvSpPr>
      <xdr:spPr>
        <a:xfrm>
          <a:off x="5657850" y="13573126"/>
          <a:ext cx="2444750" cy="1076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200" b="0"/>
            <a:t>   Revisado por:</a:t>
          </a:r>
        </a:p>
        <a:p>
          <a:pPr algn="ctr"/>
          <a:endParaRPr lang="es-ES" sz="1200" b="0"/>
        </a:p>
        <a:p>
          <a:pPr algn="ctr"/>
          <a:r>
            <a:rPr lang="es-ES" sz="1200" b="1"/>
            <a:t>Freddy</a:t>
          </a:r>
          <a:r>
            <a:rPr lang="es-ES" sz="1200" b="1" baseline="0"/>
            <a:t> Nicolas Feliciano</a:t>
          </a:r>
        </a:p>
        <a:p>
          <a:pPr algn="ctr"/>
          <a:r>
            <a:rPr lang="es-ES" sz="1200"/>
            <a:t>Enc. Depto. Formulación Monitoreo</a:t>
          </a:r>
          <a:r>
            <a:rPr lang="es-ES" sz="1200" baseline="0"/>
            <a:t> y Evaluación de PPP</a:t>
          </a:r>
          <a:endParaRPr lang="es-ES" sz="1200"/>
        </a:p>
      </xdr:txBody>
    </xdr:sp>
    <xdr:clientData/>
  </xdr:twoCellAnchor>
  <xdr:twoCellAnchor>
    <xdr:from>
      <xdr:col>6</xdr:col>
      <xdr:colOff>552450</xdr:colOff>
      <xdr:row>61</xdr:row>
      <xdr:rowOff>104775</xdr:rowOff>
    </xdr:from>
    <xdr:to>
      <xdr:col>9</xdr:col>
      <xdr:colOff>849841</xdr:colOff>
      <xdr:row>68</xdr:row>
      <xdr:rowOff>14557</xdr:rowOff>
    </xdr:to>
    <xdr:sp macro="" textlink="">
      <xdr:nvSpPr>
        <xdr:cNvPr id="6" name="CuadroTexto 5">
          <a:extLst>
            <a:ext uri="{FF2B5EF4-FFF2-40B4-BE49-F238E27FC236}">
              <a16:creationId xmlns:a16="http://schemas.microsoft.com/office/drawing/2014/main" id="{367027C6-8FCB-4880-A76A-BEEB9E891816}"/>
            </a:ext>
          </a:extLst>
        </xdr:cNvPr>
        <xdr:cNvSpPr txBox="1"/>
      </xdr:nvSpPr>
      <xdr:spPr>
        <a:xfrm>
          <a:off x="8191500" y="13439775"/>
          <a:ext cx="3297766" cy="114803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200" b="0"/>
            <a:t>Validado por:</a:t>
          </a:r>
        </a:p>
        <a:p>
          <a:pPr algn="ctr"/>
          <a:endParaRPr lang="es-ES" sz="1200" b="0"/>
        </a:p>
        <a:p>
          <a:pPr algn="ctr"/>
          <a:r>
            <a:rPr lang="es-ES" sz="1200" b="1"/>
            <a:t>Christie V. Jordan Leal</a:t>
          </a:r>
        </a:p>
        <a:p>
          <a:pPr algn="ctr"/>
          <a:r>
            <a:rPr lang="es-ES" sz="1200"/>
            <a:t>Directora de Planificación</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0</xdr:row>
      <xdr:rowOff>28575</xdr:rowOff>
    </xdr:from>
    <xdr:to>
      <xdr:col>1</xdr:col>
      <xdr:colOff>790575</xdr:colOff>
      <xdr:row>3</xdr:row>
      <xdr:rowOff>98806</xdr:rowOff>
    </xdr:to>
    <xdr:pic>
      <xdr:nvPicPr>
        <xdr:cNvPr id="3" name="Imagen 2" descr="LOGO 100%">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7625" y="28575"/>
          <a:ext cx="1438275" cy="69888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esupuesto/Respaldo%20de%20carpeta%20compartida%20local/Carpeta%20Compartida/2021/Ejecuciones/9.%20Septiembre/OAI/3er%20trimestre%20Seguimiento%20DEG-FORE013-%20PROGRAMA%20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esupuesto/Respaldo%20de%20carpeta%20compartida%20local/Carpeta%20Compartida/2021/Ejecuciones/9.%20Septiembre/OAI/Seguimiento%20DEG-FORE013-%20PROGRAMA%2013%20JULIO-SEPTIEMBRE2021%20OA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12"/>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id="1" name="Tabla1" displayName="Tabla1" ref="A44:J45" totalsRowShown="0" headerRowDxfId="44" dataDxfId="42" headerRowBorderDxfId="43" tableBorderDxfId="41" totalsRowBorderDxfId="40">
  <autoFilter ref="A44:J45">
    <filterColumn colId="0" hiddenButton="1"/>
    <filterColumn colId="1" hiddenButton="1"/>
    <filterColumn colId="2" hiddenButton="1"/>
    <filterColumn colId="3" hiddenButton="1"/>
    <filterColumn colId="6" hiddenButton="1"/>
    <filterColumn colId="7" hiddenButton="1"/>
    <filterColumn colId="8" hiddenButton="1"/>
    <filterColumn colId="9" hiddenButton="1"/>
  </autoFilter>
  <tableColumns count="10">
    <tableColumn id="1" name="Producto" dataDxfId="39" dataCellStyle="Normal 2"/>
    <tableColumn id="2" name="Indicador" dataDxfId="38" dataCellStyle="Normal 2"/>
    <tableColumn id="3" name="Física_x000a_(A)" dataDxfId="37" dataCellStyle="Millares 2"/>
    <tableColumn id="4" name="Financiera_x000a_(B)" dataDxfId="36" dataCellStyle="Millares 2"/>
    <tableColumn id="10" name="Física_x000a_(C )" dataDxfId="35" dataCellStyle="Millares 2"/>
    <tableColumn id="9" name="Financiera_x000a_(D)" dataDxfId="34" dataCellStyle="Millares 2"/>
    <tableColumn id="5" name="Física _x000a_(C)" dataDxfId="33" dataCellStyle="Millares 2"/>
    <tableColumn id="6" name="Financiera _x000a_ (D)" dataDxfId="32">
      <calculatedColumnFormula>+G39</calculatedColumnFormula>
    </tableColumn>
    <tableColumn id="7" name="Física %_x000a_ E=C/A" dataDxfId="31">
      <calculatedColumnFormula>IF(G45&gt;0,G45/C45,0)</calculatedColumnFormula>
    </tableColumn>
    <tableColumn id="8" name="Financiero % _x000a_F=D/B" dataDxfId="30">
      <calculatedColumnFormula>IF(H45&gt;0,H45/D45,0)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id="2" name="Tabla13" displayName="Tabla13" ref="A45:J47" totalsRowShown="0" headerRowDxfId="29" dataDxfId="27" headerRowBorderDxfId="28" tableBorderDxfId="26" totalsRowBorderDxfId="25">
  <autoFilter ref="A45:J47"/>
  <tableColumns count="10">
    <tableColumn id="1" name="Producto" dataDxfId="24" dataCellStyle="Normal 2"/>
    <tableColumn id="2" name="Indicador" dataDxfId="23" dataCellStyle="Normal 2"/>
    <tableColumn id="3" name="Física_x000a_(A)" dataDxfId="22" dataCellStyle="Porcentaje"/>
    <tableColumn id="4" name="Financiera_x000a_(B)" dataDxfId="21" dataCellStyle="Millares"/>
    <tableColumn id="10" name="Física_x000a_(C )" dataDxfId="20" dataCellStyle="Millares 2"/>
    <tableColumn id="9" name="Financiera_x000a_(D)" dataDxfId="19" dataCellStyle="Millares 2"/>
    <tableColumn id="5" name="Física _x000a_(C)" dataDxfId="18" dataCellStyle="Millares 2"/>
    <tableColumn id="6" name="Financiera _x000a_ (D)" dataDxfId="17" dataCellStyle="Millares"/>
    <tableColumn id="7" name="Física %_x000a_ E=C/A" dataDxfId="16" dataCellStyle="Porcentaje">
      <calculatedColumnFormula>+Tabla13[[#This Row],[Física 
(C)]]/Tabla13[[#This Row],[Física
(A)]]</calculatedColumnFormula>
    </tableColumn>
    <tableColumn id="8" name="Financiero % _x000a_F=D/B" dataDxfId="15">
      <calculatedColumnFormula>IF(H46&gt;0,H46/D46,0)</calculatedColumnFormula>
    </tableColumn>
  </tableColumns>
  <tableStyleInfo name="Estilo de tabla 1" showFirstColumn="0" showLastColumn="0" showRowStripes="1" showColumnStripes="0"/>
</table>
</file>

<file path=xl/tables/table3.xml><?xml version="1.0" encoding="utf-8"?>
<table xmlns="http://schemas.openxmlformats.org/spreadsheetml/2006/main" id="3" name="Tabla134" displayName="Tabla134" ref="A44:J45" totalsRowShown="0" headerRowDxfId="14" dataDxfId="12" headerRowBorderDxfId="13" tableBorderDxfId="11" totalsRowBorderDxfId="10">
  <autoFilter ref="A44:J45"/>
  <tableColumns count="10">
    <tableColumn id="1" name="Producto" dataDxfId="9" dataCellStyle="Normal 2"/>
    <tableColumn id="2" name="Indicador" dataDxfId="8" dataCellStyle="Normal 2"/>
    <tableColumn id="3" name="Física_x000a_(A)" dataDxfId="7" dataCellStyle="Millares 2"/>
    <tableColumn id="4" name="Financiera_x000a_(B)" dataDxfId="6" dataCellStyle="Millares 2"/>
    <tableColumn id="10" name="Física_x000a_(C )" dataDxfId="5" dataCellStyle="Millares 2"/>
    <tableColumn id="9" name="Financiera_x000a_(D)" dataDxfId="4" dataCellStyle="Millares 2"/>
    <tableColumn id="5" name="Física _x000a_(E)" dataDxfId="3" dataCellStyle="Millares"/>
    <tableColumn id="6" name="Financiera _x000a_ (F)" dataDxfId="2"/>
    <tableColumn id="7" name="Física %_x000a_ E=C/A" dataDxfId="1" dataCellStyle="Porcentaje">
      <calculatedColumnFormula>IF(G45&gt;0,G45/C45,0)</calculatedColumnFormula>
    </tableColumn>
    <tableColumn id="8" name="Financiero % _x000a_F=D/B" dataDxfId="0">
      <calculatedColumnFormula>IF(H45&gt;0,H45/D45,0)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P69"/>
  <sheetViews>
    <sheetView showGridLines="0" view="pageBreakPreview" topLeftCell="A61" zoomScale="90" zoomScaleNormal="90" zoomScaleSheetLayoutView="90" workbookViewId="0">
      <selection activeCell="P21" sqref="P21"/>
    </sheetView>
  </sheetViews>
  <sheetFormatPr baseColWidth="10" defaultColWidth="11.42578125" defaultRowHeight="15" x14ac:dyDescent="0.25"/>
  <cols>
    <col min="1" max="1" width="29.28515625" style="19" customWidth="1"/>
    <col min="2" max="2" width="21.7109375" style="19" customWidth="1"/>
    <col min="3" max="4" width="15" style="19" customWidth="1"/>
    <col min="5" max="6" width="15" style="24" customWidth="1"/>
    <col min="7" max="7" width="18.42578125" style="19" customWidth="1"/>
    <col min="8" max="8" width="17.140625" style="19" bestFit="1" customWidth="1"/>
    <col min="9" max="10" width="15" style="19" customWidth="1"/>
    <col min="11" max="11" width="40.140625" style="19" hidden="1" customWidth="1"/>
    <col min="12" max="12" width="26.140625" style="19" hidden="1" customWidth="1"/>
    <col min="13" max="13" width="20.42578125" style="19" bestFit="1" customWidth="1"/>
    <col min="14" max="14" width="17.5703125" style="19" bestFit="1" customWidth="1"/>
    <col min="15" max="15" width="17" style="19" bestFit="1" customWidth="1"/>
    <col min="16" max="16384" width="11.42578125" style="19"/>
  </cols>
  <sheetData>
    <row r="1" spans="1:12" s="20" customFormat="1" ht="27.75" customHeight="1" thickBot="1" x14ac:dyDescent="0.3">
      <c r="A1" s="49"/>
      <c r="B1" s="220" t="s">
        <v>188</v>
      </c>
      <c r="C1" s="221"/>
      <c r="D1" s="221"/>
      <c r="E1" s="221"/>
      <c r="F1" s="221"/>
      <c r="G1" s="221"/>
      <c r="H1" s="221"/>
      <c r="I1" s="221"/>
      <c r="J1" s="222"/>
    </row>
    <row r="2" spans="1:12" s="20" customFormat="1" ht="21" customHeight="1" thickBot="1" x14ac:dyDescent="0.3">
      <c r="A2" s="50"/>
      <c r="B2" s="223" t="s">
        <v>15</v>
      </c>
      <c r="C2" s="224"/>
      <c r="D2" s="223" t="s">
        <v>16</v>
      </c>
      <c r="E2" s="224"/>
      <c r="F2" s="224"/>
      <c r="G2" s="224"/>
      <c r="H2" s="225"/>
      <c r="I2" s="51" t="s">
        <v>17</v>
      </c>
      <c r="J2" s="52" t="s">
        <v>18</v>
      </c>
    </row>
    <row r="3" spans="1:12" s="20" customFormat="1" ht="35.25" customHeight="1" thickBot="1" x14ac:dyDescent="0.3">
      <c r="A3" s="53"/>
      <c r="B3" s="226" t="s">
        <v>19</v>
      </c>
      <c r="C3" s="227"/>
      <c r="D3" s="226" t="s">
        <v>237</v>
      </c>
      <c r="E3" s="227"/>
      <c r="F3" s="227"/>
      <c r="G3" s="227"/>
      <c r="H3" s="228"/>
      <c r="I3" s="54">
        <v>43846</v>
      </c>
      <c r="J3" s="55">
        <v>5</v>
      </c>
    </row>
    <row r="4" spans="1:12" s="1" customFormat="1" ht="3" customHeight="1" x14ac:dyDescent="0.25">
      <c r="A4" s="229"/>
      <c r="B4" s="230"/>
      <c r="C4" s="230"/>
      <c r="D4" s="231"/>
      <c r="E4" s="231"/>
      <c r="F4" s="231"/>
      <c r="G4" s="231"/>
      <c r="H4" s="231"/>
      <c r="I4" s="230"/>
      <c r="J4" s="232"/>
      <c r="K4" s="2"/>
      <c r="L4" s="2"/>
    </row>
    <row r="5" spans="1:12" s="1" customFormat="1" ht="3" customHeight="1" x14ac:dyDescent="0.25">
      <c r="A5" s="233"/>
      <c r="B5" s="234"/>
      <c r="C5" s="234"/>
      <c r="D5" s="234"/>
      <c r="E5" s="234"/>
      <c r="F5" s="234"/>
      <c r="G5" s="234"/>
      <c r="H5" s="234"/>
      <c r="I5" s="234"/>
      <c r="J5" s="235"/>
      <c r="K5" s="2"/>
      <c r="L5" s="2"/>
    </row>
    <row r="6" spans="1:12" s="1" customFormat="1" ht="3" customHeight="1" x14ac:dyDescent="0.25">
      <c r="A6" s="236"/>
      <c r="B6" s="237"/>
      <c r="C6" s="237"/>
      <c r="D6" s="237"/>
      <c r="E6" s="237"/>
      <c r="F6" s="237"/>
      <c r="G6" s="237"/>
      <c r="H6" s="237"/>
      <c r="I6" s="237"/>
      <c r="J6" s="238"/>
      <c r="K6" s="2"/>
      <c r="L6" s="2"/>
    </row>
    <row r="7" spans="1:12" s="20" customFormat="1" ht="15.75" x14ac:dyDescent="0.25">
      <c r="A7" s="207" t="s">
        <v>206</v>
      </c>
      <c r="B7" s="208"/>
      <c r="C7" s="208"/>
      <c r="D7" s="208"/>
      <c r="E7" s="208"/>
      <c r="F7" s="208"/>
      <c r="G7" s="208"/>
      <c r="H7" s="208"/>
      <c r="I7" s="208"/>
      <c r="J7" s="209"/>
      <c r="K7" s="21"/>
      <c r="L7" s="21"/>
    </row>
    <row r="8" spans="1:12" s="1" customFormat="1" ht="3" customHeight="1" x14ac:dyDescent="0.25">
      <c r="A8" s="239"/>
      <c r="B8" s="231"/>
      <c r="C8" s="231"/>
      <c r="D8" s="231"/>
      <c r="E8" s="231"/>
      <c r="F8" s="231"/>
      <c r="G8" s="231"/>
      <c r="H8" s="231"/>
      <c r="I8" s="231"/>
      <c r="J8" s="240"/>
      <c r="K8" s="2"/>
      <c r="L8" s="2"/>
    </row>
    <row r="9" spans="1:12" s="20" customFormat="1" ht="15.75" x14ac:dyDescent="0.25">
      <c r="A9" s="190" t="s">
        <v>20</v>
      </c>
      <c r="B9" s="191"/>
      <c r="C9" s="191"/>
      <c r="D9" s="191"/>
      <c r="E9" s="191"/>
      <c r="F9" s="191"/>
      <c r="G9" s="191"/>
      <c r="H9" s="191"/>
      <c r="I9" s="191"/>
      <c r="J9" s="192"/>
      <c r="K9" s="21"/>
      <c r="L9" s="21"/>
    </row>
    <row r="10" spans="1:12" s="1" customFormat="1" ht="3" customHeight="1" x14ac:dyDescent="0.25">
      <c r="A10" s="241"/>
      <c r="B10" s="242"/>
      <c r="C10" s="242"/>
      <c r="D10" s="242"/>
      <c r="E10" s="242"/>
      <c r="F10" s="242"/>
      <c r="G10" s="242"/>
      <c r="H10" s="242"/>
      <c r="I10" s="242"/>
      <c r="J10" s="243"/>
      <c r="K10" s="2"/>
      <c r="L10" s="2"/>
    </row>
    <row r="11" spans="1:12" x14ac:dyDescent="0.25">
      <c r="A11" s="124" t="s">
        <v>21</v>
      </c>
      <c r="B11" s="217" t="s">
        <v>229</v>
      </c>
      <c r="C11" s="218"/>
      <c r="D11" s="218"/>
      <c r="E11" s="218"/>
      <c r="F11" s="218"/>
      <c r="G11" s="218"/>
      <c r="H11" s="218"/>
      <c r="I11" s="218"/>
      <c r="J11" s="219"/>
      <c r="K11" s="20"/>
      <c r="L11" s="20"/>
    </row>
    <row r="12" spans="1:12" s="1" customFormat="1" x14ac:dyDescent="0.25">
      <c r="A12" s="125" t="s">
        <v>201</v>
      </c>
      <c r="B12" s="57" t="s">
        <v>230</v>
      </c>
      <c r="C12" s="58"/>
      <c r="D12" s="58"/>
      <c r="E12" s="58"/>
      <c r="F12" s="58"/>
      <c r="G12" s="58"/>
      <c r="H12" s="58"/>
      <c r="I12" s="58"/>
      <c r="J12" s="126"/>
      <c r="K12" s="2"/>
      <c r="L12" s="2"/>
    </row>
    <row r="13" spans="1:12" s="1" customFormat="1" x14ac:dyDescent="0.25">
      <c r="A13" s="125" t="s">
        <v>222</v>
      </c>
      <c r="B13" s="59" t="s">
        <v>231</v>
      </c>
      <c r="C13" s="58"/>
      <c r="D13" s="58"/>
      <c r="E13" s="58"/>
      <c r="F13" s="58"/>
      <c r="G13" s="58"/>
      <c r="H13" s="58"/>
      <c r="I13" s="58"/>
      <c r="J13" s="126"/>
      <c r="K13" s="2"/>
      <c r="L13" s="2"/>
    </row>
    <row r="14" spans="1:12" ht="51.75" customHeight="1" x14ac:dyDescent="0.25">
      <c r="A14" s="124" t="s">
        <v>186</v>
      </c>
      <c r="B14" s="167" t="s">
        <v>242</v>
      </c>
      <c r="C14" s="168"/>
      <c r="D14" s="168"/>
      <c r="E14" s="168"/>
      <c r="F14" s="168"/>
      <c r="G14" s="168"/>
      <c r="H14" s="168"/>
      <c r="I14" s="168"/>
      <c r="J14" s="169"/>
    </row>
    <row r="15" spans="1:12" ht="64.5" customHeight="1" x14ac:dyDescent="0.25">
      <c r="A15" s="124" t="s">
        <v>187</v>
      </c>
      <c r="B15" s="167" t="s">
        <v>243</v>
      </c>
      <c r="C15" s="168"/>
      <c r="D15" s="168"/>
      <c r="E15" s="168"/>
      <c r="F15" s="168"/>
      <c r="G15" s="168"/>
      <c r="H15" s="168"/>
      <c r="I15" s="168"/>
      <c r="J15" s="169"/>
    </row>
    <row r="16" spans="1:12" s="1" customFormat="1" ht="3" customHeight="1" x14ac:dyDescent="0.25">
      <c r="A16" s="127"/>
      <c r="B16" s="60"/>
      <c r="C16" s="60"/>
      <c r="D16" s="60"/>
      <c r="E16" s="60"/>
      <c r="F16" s="60"/>
      <c r="G16" s="60"/>
      <c r="H16" s="60"/>
      <c r="I16" s="60"/>
      <c r="J16" s="128"/>
      <c r="K16" s="2"/>
      <c r="L16" s="2"/>
    </row>
    <row r="17" spans="1:16" ht="18.75" customHeight="1" x14ac:dyDescent="0.25">
      <c r="A17" s="186" t="s">
        <v>22</v>
      </c>
      <c r="B17" s="187"/>
      <c r="C17" s="187"/>
      <c r="D17" s="187"/>
      <c r="E17" s="187"/>
      <c r="F17" s="187"/>
      <c r="G17" s="187"/>
      <c r="H17" s="187"/>
      <c r="I17" s="187"/>
      <c r="J17" s="188"/>
    </row>
    <row r="18" spans="1:16" s="1" customFormat="1" ht="3" customHeight="1" x14ac:dyDescent="0.25">
      <c r="A18" s="129"/>
      <c r="B18" s="61"/>
      <c r="C18" s="62"/>
      <c r="D18" s="62"/>
      <c r="E18" s="62"/>
      <c r="F18" s="62"/>
      <c r="G18" s="62"/>
      <c r="H18" s="62"/>
      <c r="I18" s="62"/>
      <c r="J18" s="130"/>
      <c r="L18" s="2"/>
    </row>
    <row r="19" spans="1:16" ht="18" customHeight="1" x14ac:dyDescent="0.25">
      <c r="A19" s="124" t="s">
        <v>0</v>
      </c>
      <c r="B19" s="63">
        <f>_xlfn.NUMBERVALUE(LEFT($B$23,1))</f>
        <v>2</v>
      </c>
      <c r="C19" s="210" t="s">
        <v>88</v>
      </c>
      <c r="D19" s="210"/>
      <c r="E19" s="210"/>
      <c r="F19" s="210"/>
      <c r="G19" s="210"/>
      <c r="H19" s="210"/>
      <c r="I19" s="210"/>
      <c r="J19" s="211"/>
      <c r="K19" s="19" t="s">
        <v>195</v>
      </c>
    </row>
    <row r="20" spans="1:16" s="1" customFormat="1" ht="3" customHeight="1" x14ac:dyDescent="0.25">
      <c r="A20" s="129"/>
      <c r="B20" s="64"/>
      <c r="C20" s="65"/>
      <c r="D20" s="65"/>
      <c r="E20" s="65"/>
      <c r="F20" s="65"/>
      <c r="G20" s="65"/>
      <c r="H20" s="65"/>
      <c r="I20" s="65"/>
      <c r="J20" s="131"/>
      <c r="L20" s="2"/>
    </row>
    <row r="21" spans="1:16" ht="39.75" customHeight="1" x14ac:dyDescent="0.25">
      <c r="A21" s="124" t="s">
        <v>1</v>
      </c>
      <c r="B21" s="66">
        <f>_xlfn.NUMBERVALUE(LEFT(B23,3))</f>
        <v>2.5</v>
      </c>
      <c r="C21" s="210" t="s">
        <v>54</v>
      </c>
      <c r="D21" s="210"/>
      <c r="E21" s="210"/>
      <c r="F21" s="210"/>
      <c r="G21" s="210"/>
      <c r="H21" s="210"/>
      <c r="I21" s="210"/>
      <c r="J21" s="211"/>
      <c r="K21" s="26" t="s">
        <v>196</v>
      </c>
      <c r="L21" s="22"/>
      <c r="M21" s="22"/>
      <c r="N21" s="22"/>
      <c r="O21" s="22"/>
      <c r="P21" s="22"/>
    </row>
    <row r="22" spans="1:16" s="1" customFormat="1" ht="3" customHeight="1" x14ac:dyDescent="0.25">
      <c r="A22" s="127"/>
      <c r="B22" s="67"/>
      <c r="C22" s="68"/>
      <c r="D22" s="68"/>
      <c r="E22" s="68"/>
      <c r="F22" s="68"/>
      <c r="G22" s="68"/>
      <c r="H22" s="68"/>
      <c r="I22" s="68"/>
      <c r="J22" s="132"/>
      <c r="L22" s="2"/>
    </row>
    <row r="23" spans="1:16" ht="30.75" customHeight="1" x14ac:dyDescent="0.25">
      <c r="A23" s="124" t="s">
        <v>2</v>
      </c>
      <c r="B23" s="69" t="s">
        <v>96</v>
      </c>
      <c r="C23" s="210" t="s">
        <v>97</v>
      </c>
      <c r="D23" s="210"/>
      <c r="E23" s="210"/>
      <c r="F23" s="210"/>
      <c r="G23" s="210"/>
      <c r="H23" s="210"/>
      <c r="I23" s="210"/>
      <c r="J23" s="211"/>
      <c r="K23" s="26" t="s">
        <v>207</v>
      </c>
    </row>
    <row r="24" spans="1:16" s="1" customFormat="1" ht="3" customHeight="1" x14ac:dyDescent="0.25">
      <c r="A24" s="129"/>
      <c r="B24" s="60"/>
      <c r="C24" s="60"/>
      <c r="D24" s="60"/>
      <c r="E24" s="60"/>
      <c r="F24" s="60"/>
      <c r="G24" s="60"/>
      <c r="H24" s="60"/>
      <c r="I24" s="60"/>
      <c r="J24" s="128"/>
      <c r="K24" s="2"/>
      <c r="L24" s="2"/>
    </row>
    <row r="25" spans="1:16" ht="48.75" customHeight="1" x14ac:dyDescent="0.25">
      <c r="A25" s="124" t="s">
        <v>13</v>
      </c>
      <c r="B25" s="212" t="s">
        <v>198</v>
      </c>
      <c r="C25" s="212"/>
      <c r="D25" s="212"/>
      <c r="E25" s="212"/>
      <c r="F25" s="212"/>
      <c r="G25" s="212"/>
      <c r="H25" s="212"/>
      <c r="I25" s="212"/>
      <c r="J25" s="213"/>
      <c r="K25" s="27" t="s">
        <v>197</v>
      </c>
      <c r="L25" s="32"/>
      <c r="M25" s="22"/>
      <c r="N25" s="22"/>
      <c r="O25" s="22"/>
      <c r="P25" s="22"/>
    </row>
    <row r="26" spans="1:16" s="1" customFormat="1" ht="3" customHeight="1" x14ac:dyDescent="0.25">
      <c r="A26" s="127"/>
      <c r="B26" s="60"/>
      <c r="C26" s="60"/>
      <c r="D26" s="60"/>
      <c r="E26" s="60"/>
      <c r="F26" s="60"/>
      <c r="G26" s="60"/>
      <c r="H26" s="60"/>
      <c r="I26" s="60"/>
      <c r="J26" s="128"/>
      <c r="K26" s="2"/>
      <c r="L26" s="2"/>
    </row>
    <row r="27" spans="1:16" ht="15.75" customHeight="1" x14ac:dyDescent="0.25">
      <c r="A27" s="186" t="s">
        <v>174</v>
      </c>
      <c r="B27" s="187"/>
      <c r="C27" s="187"/>
      <c r="D27" s="187"/>
      <c r="E27" s="187"/>
      <c r="F27" s="187"/>
      <c r="G27" s="187"/>
      <c r="H27" s="187"/>
      <c r="I27" s="187"/>
      <c r="J27" s="188"/>
    </row>
    <row r="28" spans="1:16" s="1" customFormat="1" ht="3" customHeight="1" x14ac:dyDescent="0.25">
      <c r="A28" s="129"/>
      <c r="B28" s="62"/>
      <c r="C28" s="62"/>
      <c r="D28" s="62"/>
      <c r="E28" s="62"/>
      <c r="F28" s="62"/>
      <c r="G28" s="62"/>
      <c r="H28" s="62"/>
      <c r="I28" s="62"/>
      <c r="J28" s="130"/>
      <c r="K28" s="2"/>
      <c r="L28" s="2"/>
    </row>
    <row r="29" spans="1:16" ht="26.25" customHeight="1" x14ac:dyDescent="0.25">
      <c r="A29" s="124" t="s">
        <v>184</v>
      </c>
      <c r="B29" s="203" t="s">
        <v>192</v>
      </c>
      <c r="C29" s="203"/>
      <c r="D29" s="203"/>
      <c r="E29" s="203"/>
      <c r="F29" s="203"/>
      <c r="G29" s="203"/>
      <c r="H29" s="203"/>
      <c r="I29" s="203"/>
      <c r="J29" s="204"/>
    </row>
    <row r="30" spans="1:16" ht="101.25" customHeight="1" x14ac:dyDescent="0.25">
      <c r="A30" s="133" t="s">
        <v>185</v>
      </c>
      <c r="B30" s="203" t="s">
        <v>193</v>
      </c>
      <c r="C30" s="203"/>
      <c r="D30" s="203"/>
      <c r="E30" s="203"/>
      <c r="F30" s="203"/>
      <c r="G30" s="203"/>
      <c r="H30" s="203"/>
      <c r="I30" s="203"/>
      <c r="J30" s="204"/>
    </row>
    <row r="31" spans="1:16" x14ac:dyDescent="0.25">
      <c r="A31" s="134" t="s">
        <v>232</v>
      </c>
      <c r="B31" s="205" t="s">
        <v>208</v>
      </c>
      <c r="C31" s="205"/>
      <c r="D31" s="205"/>
      <c r="E31" s="205"/>
      <c r="F31" s="205"/>
      <c r="G31" s="205"/>
      <c r="H31" s="205"/>
      <c r="I31" s="205"/>
      <c r="J31" s="206"/>
    </row>
    <row r="32" spans="1:16" s="24" customFormat="1" ht="21.75" hidden="1" customHeight="1" x14ac:dyDescent="0.25">
      <c r="A32" s="135" t="s">
        <v>223</v>
      </c>
      <c r="B32" s="77"/>
      <c r="C32" s="71"/>
      <c r="D32" s="71"/>
      <c r="E32" s="71"/>
      <c r="F32" s="71"/>
      <c r="G32" s="71"/>
      <c r="H32" s="71"/>
      <c r="I32" s="71"/>
      <c r="J32" s="136"/>
    </row>
    <row r="33" spans="1:15" s="1" customFormat="1" ht="3" customHeight="1" x14ac:dyDescent="0.25">
      <c r="A33" s="127"/>
      <c r="B33" s="60"/>
      <c r="C33" s="60"/>
      <c r="D33" s="60"/>
      <c r="E33" s="60"/>
      <c r="F33" s="60"/>
      <c r="G33" s="60"/>
      <c r="H33" s="60"/>
      <c r="I33" s="60"/>
      <c r="J33" s="128"/>
      <c r="K33" s="2"/>
      <c r="L33" s="2"/>
    </row>
    <row r="34" spans="1:15" ht="15.75" customHeight="1" x14ac:dyDescent="0.25">
      <c r="A34" s="207" t="s">
        <v>176</v>
      </c>
      <c r="B34" s="208"/>
      <c r="C34" s="208"/>
      <c r="D34" s="208"/>
      <c r="E34" s="208"/>
      <c r="F34" s="208"/>
      <c r="G34" s="208"/>
      <c r="H34" s="208"/>
      <c r="I34" s="208"/>
      <c r="J34" s="209"/>
    </row>
    <row r="35" spans="1:15" s="1" customFormat="1" ht="3" customHeight="1" x14ac:dyDescent="0.25">
      <c r="A35" s="129"/>
      <c r="B35" s="62"/>
      <c r="C35" s="62"/>
      <c r="D35" s="62"/>
      <c r="E35" s="62"/>
      <c r="F35" s="62"/>
      <c r="G35" s="62"/>
      <c r="H35" s="62"/>
      <c r="I35" s="62"/>
      <c r="J35" s="130"/>
      <c r="K35" s="2"/>
      <c r="L35" s="2"/>
    </row>
    <row r="36" spans="1:15" s="20" customFormat="1" ht="15.75" x14ac:dyDescent="0.25">
      <c r="A36" s="190" t="s">
        <v>175</v>
      </c>
      <c r="B36" s="191"/>
      <c r="C36" s="191"/>
      <c r="D36" s="191"/>
      <c r="E36" s="191"/>
      <c r="F36" s="191"/>
      <c r="G36" s="191"/>
      <c r="H36" s="191"/>
      <c r="I36" s="191"/>
      <c r="J36" s="192"/>
      <c r="K36" s="21"/>
      <c r="L36" s="21"/>
    </row>
    <row r="37" spans="1:15" s="1" customFormat="1" ht="3" customHeight="1" x14ac:dyDescent="0.25">
      <c r="A37" s="129"/>
      <c r="B37" s="62"/>
      <c r="C37" s="62"/>
      <c r="D37" s="62"/>
      <c r="E37" s="62"/>
      <c r="F37" s="62"/>
      <c r="G37" s="62"/>
      <c r="H37" s="62"/>
      <c r="I37" s="62"/>
      <c r="J37" s="130"/>
      <c r="K37" s="2"/>
      <c r="L37" s="2"/>
    </row>
    <row r="38" spans="1:15" ht="15" customHeight="1" x14ac:dyDescent="0.25">
      <c r="A38" s="180" t="s">
        <v>3</v>
      </c>
      <c r="B38" s="181"/>
      <c r="C38" s="178" t="s">
        <v>10</v>
      </c>
      <c r="D38" s="182"/>
      <c r="E38" s="182"/>
      <c r="F38" s="182" t="s">
        <v>4</v>
      </c>
      <c r="G38" s="182"/>
      <c r="H38" s="181"/>
      <c r="I38" s="178" t="s">
        <v>12</v>
      </c>
      <c r="J38" s="179"/>
      <c r="K38" s="29"/>
      <c r="L38" s="24"/>
      <c r="M38" s="33"/>
    </row>
    <row r="39" spans="1:15" x14ac:dyDescent="0.25">
      <c r="A39" s="174">
        <v>6677467157</v>
      </c>
      <c r="B39" s="175"/>
      <c r="C39" s="183">
        <v>7613655752.0200005</v>
      </c>
      <c r="D39" s="184"/>
      <c r="E39" s="185"/>
      <c r="F39" s="106"/>
      <c r="G39" s="107">
        <v>1921835574.26</v>
      </c>
      <c r="H39" s="108"/>
      <c r="I39" s="176">
        <f>IF(G39&gt;0,G39/C39,0)</f>
        <v>0.25241955203321509</v>
      </c>
      <c r="J39" s="177"/>
      <c r="K39" s="31"/>
      <c r="L39" s="24"/>
      <c r="M39" s="33"/>
      <c r="N39" s="153"/>
      <c r="O39" s="153"/>
    </row>
    <row r="40" spans="1:15" s="1" customFormat="1" ht="3" customHeight="1" x14ac:dyDescent="0.25">
      <c r="A40" s="129"/>
      <c r="B40" s="62"/>
      <c r="C40" s="62"/>
      <c r="D40" s="62"/>
      <c r="E40" s="62"/>
      <c r="F40" s="62"/>
      <c r="G40" s="62"/>
      <c r="H40" s="62"/>
      <c r="I40" s="62"/>
      <c r="J40" s="130"/>
      <c r="K40" s="2"/>
      <c r="L40" s="2"/>
    </row>
    <row r="41" spans="1:15" s="20" customFormat="1" ht="15.75" x14ac:dyDescent="0.25">
      <c r="A41" s="190" t="s">
        <v>177</v>
      </c>
      <c r="B41" s="191"/>
      <c r="C41" s="191"/>
      <c r="D41" s="191"/>
      <c r="E41" s="191"/>
      <c r="F41" s="191"/>
      <c r="G41" s="191"/>
      <c r="H41" s="191"/>
      <c r="I41" s="191"/>
      <c r="J41" s="192"/>
      <c r="K41" s="25"/>
      <c r="L41" s="21"/>
    </row>
    <row r="42" spans="1:15" s="1" customFormat="1" ht="3" customHeight="1" x14ac:dyDescent="0.25">
      <c r="A42" s="129"/>
      <c r="B42" s="62"/>
      <c r="C42" s="62"/>
      <c r="D42" s="62"/>
      <c r="E42" s="62"/>
      <c r="F42" s="62"/>
      <c r="G42" s="62"/>
      <c r="H42" s="62"/>
      <c r="I42" s="62"/>
      <c r="J42" s="130"/>
      <c r="K42" s="2"/>
      <c r="L42" s="2"/>
    </row>
    <row r="43" spans="1:15" ht="17.25" customHeight="1" x14ac:dyDescent="0.25">
      <c r="A43" s="137"/>
      <c r="B43" s="61"/>
      <c r="C43" s="170" t="s">
        <v>5</v>
      </c>
      <c r="D43" s="189"/>
      <c r="E43" s="197" t="s">
        <v>224</v>
      </c>
      <c r="F43" s="198"/>
      <c r="G43" s="170" t="s">
        <v>14</v>
      </c>
      <c r="H43" s="170"/>
      <c r="I43" s="170" t="s">
        <v>9</v>
      </c>
      <c r="J43" s="171"/>
      <c r="M43" s="28"/>
      <c r="N43" s="28"/>
      <c r="O43" s="28"/>
    </row>
    <row r="44" spans="1:15" ht="25.5" x14ac:dyDescent="0.25">
      <c r="A44" s="138" t="s">
        <v>27</v>
      </c>
      <c r="B44" s="73" t="s">
        <v>26</v>
      </c>
      <c r="C44" s="73" t="s">
        <v>202</v>
      </c>
      <c r="D44" s="73" t="s">
        <v>203</v>
      </c>
      <c r="E44" s="74" t="s">
        <v>228</v>
      </c>
      <c r="F44" s="74" t="s">
        <v>225</v>
      </c>
      <c r="G44" s="75" t="s">
        <v>204</v>
      </c>
      <c r="H44" s="75" t="s">
        <v>205</v>
      </c>
      <c r="I44" s="75" t="s">
        <v>11</v>
      </c>
      <c r="J44" s="139" t="s">
        <v>8</v>
      </c>
      <c r="K44" s="28"/>
      <c r="L44" s="33"/>
      <c r="M44" s="33"/>
      <c r="N44" s="34"/>
    </row>
    <row r="45" spans="1:15" ht="78.75" customHeight="1" x14ac:dyDescent="0.25">
      <c r="A45" s="140" t="s">
        <v>244</v>
      </c>
      <c r="B45" s="79" t="s">
        <v>221</v>
      </c>
      <c r="C45" s="80">
        <v>631361981</v>
      </c>
      <c r="D45" s="80">
        <v>6508741442.4099998</v>
      </c>
      <c r="E45" s="80">
        <v>156672805</v>
      </c>
      <c r="F45" s="80">
        <v>1740497158.5899999</v>
      </c>
      <c r="G45" s="80">
        <v>155192204.74652299</v>
      </c>
      <c r="H45" s="81">
        <f>+G39</f>
        <v>1921835574.26</v>
      </c>
      <c r="I45" s="82">
        <f>IF(G45&gt;0,G45/C45,0)</f>
        <v>0.24580543240934077</v>
      </c>
      <c r="J45" s="141">
        <f>IF(H45&gt;0,H45/D45,0)</f>
        <v>0.29526992142253533</v>
      </c>
      <c r="K45" s="30"/>
      <c r="L45" s="35" t="s">
        <v>199</v>
      </c>
      <c r="M45" s="33"/>
      <c r="N45" s="34"/>
    </row>
    <row r="46" spans="1:15" s="1" customFormat="1" ht="3" customHeight="1" x14ac:dyDescent="0.25">
      <c r="A46" s="129"/>
      <c r="B46" s="62"/>
      <c r="C46" s="62"/>
      <c r="D46" s="62"/>
      <c r="E46" s="62"/>
      <c r="F46" s="62"/>
      <c r="G46" s="62"/>
      <c r="H46" s="62"/>
      <c r="I46" s="62"/>
      <c r="J46" s="130"/>
      <c r="K46" s="2"/>
      <c r="L46" s="2"/>
    </row>
    <row r="47" spans="1:15" ht="15.75" customHeight="1" x14ac:dyDescent="0.25">
      <c r="A47" s="186" t="s">
        <v>178</v>
      </c>
      <c r="B47" s="187"/>
      <c r="C47" s="187"/>
      <c r="D47" s="187"/>
      <c r="E47" s="187"/>
      <c r="F47" s="187"/>
      <c r="G47" s="187"/>
      <c r="H47" s="187"/>
      <c r="I47" s="187"/>
      <c r="J47" s="188"/>
    </row>
    <row r="48" spans="1:15" s="1" customFormat="1" ht="3" customHeight="1" x14ac:dyDescent="0.25">
      <c r="A48" s="129"/>
      <c r="B48" s="62"/>
      <c r="C48" s="62"/>
      <c r="D48" s="62"/>
      <c r="E48" s="62"/>
      <c r="F48" s="62"/>
      <c r="G48" s="62"/>
      <c r="H48" s="62"/>
      <c r="I48" s="62"/>
      <c r="J48" s="130"/>
      <c r="K48" s="2"/>
      <c r="L48" s="2"/>
    </row>
    <row r="49" spans="1:12" s="20" customFormat="1" ht="15.75" x14ac:dyDescent="0.25">
      <c r="A49" s="190" t="s">
        <v>179</v>
      </c>
      <c r="B49" s="191"/>
      <c r="C49" s="191"/>
      <c r="D49" s="191"/>
      <c r="E49" s="191"/>
      <c r="F49" s="191"/>
      <c r="G49" s="191"/>
      <c r="H49" s="191"/>
      <c r="I49" s="191"/>
      <c r="J49" s="192"/>
      <c r="K49" s="21"/>
      <c r="L49" s="21"/>
    </row>
    <row r="50" spans="1:12" s="1" customFormat="1" ht="3" customHeight="1" x14ac:dyDescent="0.25">
      <c r="A50" s="127"/>
      <c r="B50" s="60"/>
      <c r="C50" s="60"/>
      <c r="D50" s="60"/>
      <c r="E50" s="60"/>
      <c r="F50" s="60"/>
      <c r="G50" s="60"/>
      <c r="H50" s="60"/>
      <c r="I50" s="60"/>
      <c r="J50" s="128"/>
      <c r="K50" s="2"/>
      <c r="L50" s="2"/>
    </row>
    <row r="51" spans="1:12" ht="29.25" customHeight="1" x14ac:dyDescent="0.25">
      <c r="A51" s="142" t="s">
        <v>180</v>
      </c>
      <c r="B51" s="172" t="s">
        <v>220</v>
      </c>
      <c r="C51" s="172"/>
      <c r="D51" s="172"/>
      <c r="E51" s="172"/>
      <c r="F51" s="172"/>
      <c r="G51" s="172"/>
      <c r="H51" s="172"/>
      <c r="I51" s="172"/>
      <c r="J51" s="173"/>
    </row>
    <row r="52" spans="1:12" ht="27.75" customHeight="1" x14ac:dyDescent="0.25">
      <c r="A52" s="142" t="s">
        <v>181</v>
      </c>
      <c r="B52" s="172" t="s">
        <v>194</v>
      </c>
      <c r="C52" s="172"/>
      <c r="D52" s="172"/>
      <c r="E52" s="172"/>
      <c r="F52" s="172"/>
      <c r="G52" s="172"/>
      <c r="H52" s="172"/>
      <c r="I52" s="172"/>
      <c r="J52" s="173"/>
    </row>
    <row r="53" spans="1:12" ht="118.5" customHeight="1" x14ac:dyDescent="0.25">
      <c r="A53" s="142" t="s">
        <v>7</v>
      </c>
      <c r="B53" s="193" t="s">
        <v>245</v>
      </c>
      <c r="C53" s="193"/>
      <c r="D53" s="193"/>
      <c r="E53" s="193"/>
      <c r="F53" s="193"/>
      <c r="G53" s="193"/>
      <c r="H53" s="193"/>
      <c r="I53" s="193"/>
      <c r="J53" s="194"/>
      <c r="K53" s="23"/>
    </row>
    <row r="54" spans="1:12" ht="30" x14ac:dyDescent="0.25">
      <c r="A54" s="143" t="s">
        <v>6</v>
      </c>
      <c r="B54" s="195" t="s">
        <v>200</v>
      </c>
      <c r="C54" s="195"/>
      <c r="D54" s="195"/>
      <c r="E54" s="195"/>
      <c r="F54" s="195"/>
      <c r="G54" s="195"/>
      <c r="H54" s="195"/>
      <c r="I54" s="195"/>
      <c r="J54" s="196"/>
    </row>
    <row r="55" spans="1:12" s="1" customFormat="1" ht="3" customHeight="1" x14ac:dyDescent="0.25">
      <c r="A55" s="127"/>
      <c r="B55" s="60"/>
      <c r="C55" s="60"/>
      <c r="D55" s="60"/>
      <c r="E55" s="60"/>
      <c r="F55" s="60"/>
      <c r="G55" s="60"/>
      <c r="H55" s="60"/>
      <c r="I55" s="60"/>
      <c r="J55" s="128"/>
      <c r="K55" s="2"/>
      <c r="L55" s="2"/>
    </row>
    <row r="56" spans="1:12" ht="15.75" customHeight="1" x14ac:dyDescent="0.25">
      <c r="A56" s="186" t="s">
        <v>233</v>
      </c>
      <c r="B56" s="187"/>
      <c r="C56" s="187"/>
      <c r="D56" s="187"/>
      <c r="E56" s="187"/>
      <c r="F56" s="187"/>
      <c r="G56" s="187"/>
      <c r="H56" s="187"/>
      <c r="I56" s="187"/>
      <c r="J56" s="188"/>
    </row>
    <row r="57" spans="1:12" s="1" customFormat="1" ht="3" customHeight="1" x14ac:dyDescent="0.25">
      <c r="A57" s="129"/>
      <c r="B57" s="62"/>
      <c r="C57" s="62"/>
      <c r="D57" s="62"/>
      <c r="E57" s="62"/>
      <c r="F57" s="62"/>
      <c r="G57" s="62"/>
      <c r="H57" s="62"/>
      <c r="I57" s="62"/>
      <c r="J57" s="130"/>
      <c r="K57" s="2"/>
      <c r="L57" s="2"/>
    </row>
    <row r="58" spans="1:12" s="20" customFormat="1" ht="33" customHeight="1" x14ac:dyDescent="0.25">
      <c r="A58" s="200" t="s">
        <v>183</v>
      </c>
      <c r="B58" s="201"/>
      <c r="C58" s="201"/>
      <c r="D58" s="201"/>
      <c r="E58" s="201"/>
      <c r="F58" s="201"/>
      <c r="G58" s="201"/>
      <c r="H58" s="201"/>
      <c r="I58" s="201"/>
      <c r="J58" s="202"/>
      <c r="K58" s="21"/>
      <c r="L58" s="21"/>
    </row>
    <row r="59" spans="1:12" s="1" customFormat="1" ht="3" customHeight="1" x14ac:dyDescent="0.25">
      <c r="A59" s="127"/>
      <c r="B59" s="60"/>
      <c r="C59" s="60"/>
      <c r="D59" s="60"/>
      <c r="E59" s="60"/>
      <c r="F59" s="60"/>
      <c r="G59" s="60"/>
      <c r="H59" s="60"/>
      <c r="I59" s="60"/>
      <c r="J59" s="128"/>
      <c r="K59" s="2"/>
      <c r="L59" s="2"/>
    </row>
    <row r="60" spans="1:12" ht="80.25" customHeight="1" thickBot="1" x14ac:dyDescent="0.3">
      <c r="A60" s="214" t="s">
        <v>241</v>
      </c>
      <c r="B60" s="215"/>
      <c r="C60" s="215"/>
      <c r="D60" s="215"/>
      <c r="E60" s="215"/>
      <c r="F60" s="215"/>
      <c r="G60" s="215"/>
      <c r="H60" s="215"/>
      <c r="I60" s="215"/>
      <c r="J60" s="216"/>
    </row>
    <row r="61" spans="1:12" ht="14.25" customHeight="1" x14ac:dyDescent="0.25">
      <c r="A61" s="199" t="s">
        <v>234</v>
      </c>
      <c r="B61" s="199"/>
      <c r="C61" s="199"/>
      <c r="D61" s="199"/>
      <c r="E61" s="199"/>
      <c r="F61" s="199"/>
      <c r="G61" s="199"/>
      <c r="H61" s="199"/>
      <c r="I61" s="199"/>
      <c r="J61" s="199"/>
    </row>
    <row r="62" spans="1:12" s="36" customFormat="1" x14ac:dyDescent="0.25"/>
    <row r="63" spans="1:12" s="36" customFormat="1" ht="79.5" customHeight="1" x14ac:dyDescent="0.25"/>
    <row r="64" spans="1:12" s="36" customFormat="1" x14ac:dyDescent="0.25"/>
    <row r="65" s="36" customFormat="1" x14ac:dyDescent="0.25"/>
    <row r="66" s="36" customFormat="1" x14ac:dyDescent="0.25"/>
    <row r="67" s="36" customFormat="1" x14ac:dyDescent="0.25"/>
    <row r="68" s="36" customFormat="1" x14ac:dyDescent="0.25"/>
    <row r="69" s="36" customFormat="1" x14ac:dyDescent="0.25"/>
  </sheetData>
  <sheetProtection formatCells="0" formatColumns="0" formatRows="0" insertRows="0" deleteRows="0" pivotTables="0"/>
  <mergeCells count="48">
    <mergeCell ref="B11:J11"/>
    <mergeCell ref="B1:J1"/>
    <mergeCell ref="D2:H2"/>
    <mergeCell ref="D3:H3"/>
    <mergeCell ref="B2:C2"/>
    <mergeCell ref="B3:C3"/>
    <mergeCell ref="A4:J4"/>
    <mergeCell ref="A5:J5"/>
    <mergeCell ref="A6:J6"/>
    <mergeCell ref="A7:J7"/>
    <mergeCell ref="A8:J8"/>
    <mergeCell ref="A9:J9"/>
    <mergeCell ref="A10:J10"/>
    <mergeCell ref="A61:J61"/>
    <mergeCell ref="A58:J58"/>
    <mergeCell ref="A17:J17"/>
    <mergeCell ref="B15:J15"/>
    <mergeCell ref="B29:J29"/>
    <mergeCell ref="B30:J30"/>
    <mergeCell ref="B31:J31"/>
    <mergeCell ref="A34:J34"/>
    <mergeCell ref="C19:J19"/>
    <mergeCell ref="C21:J21"/>
    <mergeCell ref="C23:J23"/>
    <mergeCell ref="A27:J27"/>
    <mergeCell ref="B25:J25"/>
    <mergeCell ref="A60:J60"/>
    <mergeCell ref="A41:J41"/>
    <mergeCell ref="A36:J36"/>
    <mergeCell ref="A56:J56"/>
    <mergeCell ref="A47:J47"/>
    <mergeCell ref="G43:H43"/>
    <mergeCell ref="C43:D43"/>
    <mergeCell ref="A49:J49"/>
    <mergeCell ref="B51:J51"/>
    <mergeCell ref="B53:J53"/>
    <mergeCell ref="B54:J54"/>
    <mergeCell ref="E43:F43"/>
    <mergeCell ref="B14:J14"/>
    <mergeCell ref="I43:J43"/>
    <mergeCell ref="B52:J52"/>
    <mergeCell ref="A39:B39"/>
    <mergeCell ref="I39:J39"/>
    <mergeCell ref="I38:J38"/>
    <mergeCell ref="A38:B38"/>
    <mergeCell ref="C38:E38"/>
    <mergeCell ref="C39:E39"/>
    <mergeCell ref="F38:H38"/>
  </mergeCells>
  <dataValidations xWindow="1014" yWindow="548" count="15">
    <dataValidation allowBlank="1" sqref="A11"/>
    <dataValidation allowBlank="1" showInputMessage="1" prompt="Nombre del capítulo" sqref="B11:J11"/>
    <dataValidation allowBlank="1" showInputMessage="1" showErrorMessage="1" prompt="¿A quién va dirigido el programa?, ¿qué característica tiene esta población que requiere ser beneficiada?" sqref="B31:J32"/>
    <dataValidation allowBlank="1" showInputMessage="1" showErrorMessage="1" prompt="Nombre del producto" sqref="B51:J51"/>
    <dataValidation allowBlank="1" showInputMessage="1" showErrorMessage="1" prompt="¿En qué consiste el producto? su objetivo" sqref="B52:J52"/>
    <dataValidation allowBlank="1" showInputMessage="1" showErrorMessage="1" prompt="1. Describir lo plasmado en el presupuesto_x000a_2. Describir lo alcanzado en términos financieros y de producción " sqref="B53"/>
    <dataValidation allowBlank="1" showInputMessage="1" showErrorMessage="1" prompt="De existir desvío, explicar razones." sqref="B54:J54"/>
    <dataValidation allowBlank="1" showInputMessage="1" showErrorMessage="1" prompt="Presupuesto del programa" sqref="A39:C39 F39"/>
    <dataValidation allowBlank="1" showInputMessage="1" showErrorMessage="1" prompt="¿En qué consiste el programa?" sqref="B30:J30"/>
    <dataValidation allowBlank="1" showInputMessage="1" showErrorMessage="1" prompt="Nombre de cada producto" sqref="A44:A45"/>
    <dataValidation allowBlank="1" showInputMessage="1" showErrorMessage="1" prompt="Nombre del indicador" sqref="B44:B45"/>
    <dataValidation allowBlank="1" showInputMessage="1" showErrorMessage="1" prompt="Meta anual del indicador" sqref="C44:C45 E44"/>
    <dataValidation allowBlank="1" showInputMessage="1" showErrorMessage="1" prompt="Monto presupuestado para el producto" sqref="D44:D45 E45:F45 F44"/>
    <dataValidation allowBlank="1" showInputMessage="1" showErrorMessage="1" prompt="Meta alcanzada en el trimestre" sqref="G44:G45"/>
    <dataValidation allowBlank="1" showInputMessage="1" showErrorMessage="1" prompt="Monto ejecutado en el trimestre" sqref="H44:H45"/>
  </dataValidations>
  <printOptions horizontalCentered="1"/>
  <pageMargins left="0.70866141732283472" right="0.70866141732283472" top="0.74803149606299213" bottom="0.74803149606299213" header="0.31496062992125984" footer="0.31496062992125984"/>
  <pageSetup scale="46" orientation="portrait" r:id="rId1"/>
  <headerFooter alignWithMargins="0">
    <oddFooter>&amp;RPágina &amp;P</oddFooter>
  </headerFooter>
  <rowBreaks count="2" manualBreakCount="2">
    <brk id="32" max="9" man="1"/>
    <brk id="54" max="9" man="1"/>
  </rowBreaks>
  <drawing r:id="rId2"/>
  <tableParts count="1">
    <tablePart r:id="rId3"/>
  </tableParts>
  <extLst>
    <ext xmlns:x14="http://schemas.microsoft.com/office/spreadsheetml/2009/9/main" uri="{CCE6A557-97BC-4b89-ADB6-D9C93CAAB3DF}">
      <x14:dataValidations xmlns:xm="http://schemas.microsoft.com/office/excel/2006/main" xWindow="1014" yWindow="548" count="1">
        <x14:dataValidation type="list" allowBlank="1" showInputMessage="1" showErrorMessage="1" promptTitle="Código" prompt="Digitar/seleccionar el código del Objetivo Específico actual">
          <x14:formula1>
            <xm:f>'Validacion datos'!$D$7:$D$64</xm:f>
          </x14:formula1>
          <xm:sqref>B23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1"/>
  <sheetViews>
    <sheetView showGridLines="0" view="pageBreakPreview" topLeftCell="A28" zoomScaleNormal="90" zoomScaleSheetLayoutView="100" workbookViewId="0">
      <selection activeCell="M47" sqref="M47"/>
    </sheetView>
  </sheetViews>
  <sheetFormatPr baseColWidth="10" defaultColWidth="11.42578125" defaultRowHeight="15" x14ac:dyDescent="0.25"/>
  <cols>
    <col min="1" max="1" width="43.28515625" style="36" customWidth="1"/>
    <col min="2" max="2" width="29.7109375" style="36" customWidth="1"/>
    <col min="3" max="3" width="18.140625" style="36" customWidth="1"/>
    <col min="4" max="4" width="20.85546875" style="36" customWidth="1"/>
    <col min="5" max="5" width="16.5703125" style="36" customWidth="1"/>
    <col min="6" max="6" width="17.42578125" style="36" customWidth="1"/>
    <col min="7" max="7" width="17.140625" style="36" customWidth="1"/>
    <col min="8" max="8" width="18.140625" style="36" customWidth="1"/>
    <col min="9" max="9" width="17.42578125" style="36" customWidth="1"/>
    <col min="10" max="10" width="0.28515625" style="36" customWidth="1"/>
    <col min="11" max="11" width="40.140625" style="36" hidden="1" customWidth="1"/>
    <col min="12" max="12" width="26.140625" style="36" hidden="1" customWidth="1"/>
    <col min="13" max="13" width="20.42578125" style="150" bestFit="1" customWidth="1"/>
    <col min="14" max="14" width="17.5703125" style="36" bestFit="1" customWidth="1"/>
    <col min="15" max="15" width="16.140625" style="36" bestFit="1" customWidth="1"/>
    <col min="16" max="16" width="15.28515625" style="36" bestFit="1" customWidth="1"/>
    <col min="17" max="17" width="15.140625" style="36" bestFit="1" customWidth="1"/>
    <col min="18" max="16384" width="11.42578125" style="36"/>
  </cols>
  <sheetData>
    <row r="1" spans="1:13" s="20" customFormat="1" ht="27.75" customHeight="1" thickBot="1" x14ac:dyDescent="0.3">
      <c r="A1" s="110"/>
      <c r="B1" s="246" t="s">
        <v>188</v>
      </c>
      <c r="C1" s="247"/>
      <c r="D1" s="247"/>
      <c r="E1" s="247"/>
      <c r="F1" s="247"/>
      <c r="G1" s="247"/>
      <c r="H1" s="247"/>
      <c r="I1" s="247"/>
      <c r="J1" s="248"/>
      <c r="M1" s="149"/>
    </row>
    <row r="2" spans="1:13" s="20" customFormat="1" ht="21" customHeight="1" thickBot="1" x14ac:dyDescent="0.3">
      <c r="A2" s="111"/>
      <c r="B2" s="249" t="s">
        <v>15</v>
      </c>
      <c r="C2" s="250"/>
      <c r="D2" s="249" t="s">
        <v>16</v>
      </c>
      <c r="E2" s="250"/>
      <c r="F2" s="250"/>
      <c r="G2" s="250"/>
      <c r="H2" s="251"/>
      <c r="I2" s="83" t="s">
        <v>17</v>
      </c>
      <c r="J2" s="112" t="s">
        <v>18</v>
      </c>
      <c r="M2" s="149"/>
    </row>
    <row r="3" spans="1:13" s="20" customFormat="1" ht="54" customHeight="1" x14ac:dyDescent="0.25">
      <c r="A3" s="111"/>
      <c r="B3" s="252" t="s">
        <v>19</v>
      </c>
      <c r="C3" s="253"/>
      <c r="D3" s="252" t="s">
        <v>237</v>
      </c>
      <c r="E3" s="253"/>
      <c r="F3" s="253"/>
      <c r="G3" s="253"/>
      <c r="H3" s="254"/>
      <c r="I3" s="122">
        <v>43846</v>
      </c>
      <c r="J3" s="123">
        <v>5</v>
      </c>
      <c r="M3" s="149"/>
    </row>
    <row r="4" spans="1:13" s="20" customFormat="1" ht="3" customHeight="1" x14ac:dyDescent="0.25">
      <c r="A4" s="255"/>
      <c r="B4" s="256"/>
      <c r="C4" s="256"/>
      <c r="D4" s="256"/>
      <c r="E4" s="256"/>
      <c r="F4" s="256"/>
      <c r="G4" s="256"/>
      <c r="H4" s="256"/>
      <c r="I4" s="256"/>
      <c r="J4" s="257"/>
      <c r="M4" s="149"/>
    </row>
    <row r="5" spans="1:13" s="20" customFormat="1" ht="3" customHeight="1" x14ac:dyDescent="0.25">
      <c r="A5" s="258"/>
      <c r="B5" s="259"/>
      <c r="C5" s="259"/>
      <c r="D5" s="259"/>
      <c r="E5" s="259"/>
      <c r="F5" s="259"/>
      <c r="G5" s="259"/>
      <c r="H5" s="259"/>
      <c r="I5" s="259"/>
      <c r="J5" s="260"/>
      <c r="M5" s="149"/>
    </row>
    <row r="6" spans="1:13" s="20" customFormat="1" ht="3" customHeight="1" x14ac:dyDescent="0.25">
      <c r="A6" s="261"/>
      <c r="B6" s="262"/>
      <c r="C6" s="262"/>
      <c r="D6" s="262"/>
      <c r="E6" s="262"/>
      <c r="F6" s="262"/>
      <c r="G6" s="262"/>
      <c r="H6" s="262"/>
      <c r="I6" s="262"/>
      <c r="J6" s="263"/>
      <c r="M6" s="149"/>
    </row>
    <row r="7" spans="1:13" s="20" customFormat="1" x14ac:dyDescent="0.25">
      <c r="A7" s="264" t="s">
        <v>206</v>
      </c>
      <c r="B7" s="265"/>
      <c r="C7" s="265"/>
      <c r="D7" s="265"/>
      <c r="E7" s="265"/>
      <c r="F7" s="265"/>
      <c r="G7" s="265"/>
      <c r="H7" s="265"/>
      <c r="I7" s="265"/>
      <c r="J7" s="266"/>
      <c r="M7" s="149"/>
    </row>
    <row r="8" spans="1:13" s="20" customFormat="1" ht="3" customHeight="1" x14ac:dyDescent="0.25">
      <c r="A8" s="261"/>
      <c r="B8" s="262"/>
      <c r="C8" s="262"/>
      <c r="D8" s="262"/>
      <c r="E8" s="262"/>
      <c r="F8" s="262"/>
      <c r="G8" s="262"/>
      <c r="H8" s="262"/>
      <c r="I8" s="262"/>
      <c r="J8" s="263"/>
      <c r="M8" s="149"/>
    </row>
    <row r="9" spans="1:13" s="20" customFormat="1" x14ac:dyDescent="0.25">
      <c r="A9" s="267" t="s">
        <v>20</v>
      </c>
      <c r="B9" s="268"/>
      <c r="C9" s="268"/>
      <c r="D9" s="268"/>
      <c r="E9" s="268"/>
      <c r="F9" s="268"/>
      <c r="G9" s="268"/>
      <c r="H9" s="268"/>
      <c r="I9" s="268"/>
      <c r="J9" s="269"/>
      <c r="M9" s="149"/>
    </row>
    <row r="10" spans="1:13" s="20" customFormat="1" ht="3" customHeight="1" x14ac:dyDescent="0.25">
      <c r="A10" s="244"/>
      <c r="B10" s="242"/>
      <c r="C10" s="242"/>
      <c r="D10" s="242"/>
      <c r="E10" s="242"/>
      <c r="F10" s="242"/>
      <c r="G10" s="242"/>
      <c r="H10" s="242"/>
      <c r="I10" s="242"/>
      <c r="J10" s="245"/>
      <c r="M10" s="149"/>
    </row>
    <row r="11" spans="1:13" x14ac:dyDescent="0.25">
      <c r="A11" s="84" t="s">
        <v>21</v>
      </c>
      <c r="B11" s="217" t="s">
        <v>229</v>
      </c>
      <c r="C11" s="218"/>
      <c r="D11" s="218"/>
      <c r="E11" s="218"/>
      <c r="F11" s="218"/>
      <c r="G11" s="218"/>
      <c r="H11" s="218"/>
      <c r="I11" s="218"/>
      <c r="J11" s="271"/>
      <c r="K11" s="20"/>
      <c r="L11" s="20"/>
    </row>
    <row r="12" spans="1:13" s="20" customFormat="1" ht="3" customHeight="1" x14ac:dyDescent="0.25">
      <c r="A12" s="85"/>
      <c r="B12" s="115"/>
      <c r="C12" s="115"/>
      <c r="D12" s="115"/>
      <c r="E12" s="115"/>
      <c r="F12" s="115"/>
      <c r="G12" s="115"/>
      <c r="H12" s="115"/>
      <c r="I12" s="115"/>
      <c r="J12" s="86"/>
      <c r="M12" s="149"/>
    </row>
    <row r="13" spans="1:13" s="20" customFormat="1" x14ac:dyDescent="0.25">
      <c r="A13" s="56" t="s">
        <v>201</v>
      </c>
      <c r="B13" s="57" t="s">
        <v>230</v>
      </c>
      <c r="C13" s="87"/>
      <c r="D13" s="87"/>
      <c r="E13" s="87"/>
      <c r="F13" s="87"/>
      <c r="G13" s="87"/>
      <c r="H13" s="87"/>
      <c r="I13" s="87"/>
      <c r="J13" s="88"/>
      <c r="M13" s="149"/>
    </row>
    <row r="14" spans="1:13" s="20" customFormat="1" x14ac:dyDescent="0.25">
      <c r="A14" s="56" t="s">
        <v>222</v>
      </c>
      <c r="B14" s="59" t="s">
        <v>231</v>
      </c>
      <c r="C14" s="87"/>
      <c r="D14" s="87"/>
      <c r="E14" s="87"/>
      <c r="F14" s="87"/>
      <c r="G14" s="87"/>
      <c r="H14" s="87"/>
      <c r="I14" s="87"/>
      <c r="J14" s="88"/>
      <c r="M14" s="149"/>
    </row>
    <row r="15" spans="1:13" ht="41.25" customHeight="1" x14ac:dyDescent="0.25">
      <c r="A15" s="84" t="s">
        <v>186</v>
      </c>
      <c r="B15" s="167" t="s">
        <v>242</v>
      </c>
      <c r="C15" s="168"/>
      <c r="D15" s="168"/>
      <c r="E15" s="168"/>
      <c r="F15" s="168"/>
      <c r="G15" s="168"/>
      <c r="H15" s="168"/>
      <c r="I15" s="168"/>
      <c r="J15" s="272"/>
    </row>
    <row r="16" spans="1:13" ht="51.75" customHeight="1" x14ac:dyDescent="0.25">
      <c r="A16" s="84" t="s">
        <v>187</v>
      </c>
      <c r="B16" s="167" t="s">
        <v>243</v>
      </c>
      <c r="C16" s="168"/>
      <c r="D16" s="168"/>
      <c r="E16" s="168"/>
      <c r="F16" s="168"/>
      <c r="G16" s="168"/>
      <c r="H16" s="168"/>
      <c r="I16" s="168"/>
      <c r="J16" s="272"/>
    </row>
    <row r="17" spans="1:16" s="20" customFormat="1" ht="3" customHeight="1" x14ac:dyDescent="0.25">
      <c r="A17" s="89"/>
      <c r="B17" s="115"/>
      <c r="C17" s="115"/>
      <c r="D17" s="115"/>
      <c r="E17" s="115"/>
      <c r="F17" s="115"/>
      <c r="G17" s="115"/>
      <c r="H17" s="115"/>
      <c r="I17" s="115"/>
      <c r="J17" s="86"/>
      <c r="M17" s="149"/>
    </row>
    <row r="18" spans="1:16" ht="18.75" customHeight="1" x14ac:dyDescent="0.25">
      <c r="A18" s="264" t="s">
        <v>22</v>
      </c>
      <c r="B18" s="265"/>
      <c r="C18" s="265"/>
      <c r="D18" s="265"/>
      <c r="E18" s="265"/>
      <c r="F18" s="265"/>
      <c r="G18" s="265"/>
      <c r="H18" s="265"/>
      <c r="I18" s="265"/>
      <c r="J18" s="266"/>
    </row>
    <row r="19" spans="1:16" s="20" customFormat="1" ht="3" customHeight="1" x14ac:dyDescent="0.25">
      <c r="A19" s="85"/>
      <c r="B19" s="116"/>
      <c r="C19" s="116"/>
      <c r="D19" s="116"/>
      <c r="E19" s="116"/>
      <c r="F19" s="116"/>
      <c r="G19" s="116"/>
      <c r="H19" s="116"/>
      <c r="I19" s="116"/>
      <c r="J19" s="90"/>
      <c r="M19" s="149"/>
    </row>
    <row r="20" spans="1:16" x14ac:dyDescent="0.25">
      <c r="A20" s="84" t="s">
        <v>0</v>
      </c>
      <c r="B20" s="154">
        <f>_xlfn.NUMBERVALUE(LEFT($B$24,1))</f>
        <v>2</v>
      </c>
      <c r="C20" s="273" t="str">
        <f>IFERROR(VLOOKUP(B20,'[1]Validacion datos'!A2:B5,2,FALSE),"")</f>
        <v>DESARROLLO SOCIAL</v>
      </c>
      <c r="D20" s="273"/>
      <c r="E20" s="273"/>
      <c r="F20" s="273"/>
      <c r="G20" s="273"/>
      <c r="H20" s="273"/>
      <c r="I20" s="273"/>
      <c r="J20" s="273"/>
    </row>
    <row r="21" spans="1:16" s="20" customFormat="1" ht="3" customHeight="1" x14ac:dyDescent="0.25">
      <c r="A21" s="85"/>
      <c r="B21" s="155"/>
      <c r="C21" s="155"/>
      <c r="D21" s="155"/>
      <c r="E21" s="155"/>
      <c r="F21" s="155"/>
      <c r="G21" s="155"/>
      <c r="H21" s="155"/>
      <c r="I21" s="155"/>
      <c r="J21" s="156"/>
      <c r="M21" s="149"/>
    </row>
    <row r="22" spans="1:16" x14ac:dyDescent="0.25">
      <c r="A22" s="84" t="s">
        <v>1</v>
      </c>
      <c r="B22" s="157">
        <f>_xlfn.NUMBERVALUE(LEFT(B24,3))</f>
        <v>2.5</v>
      </c>
      <c r="C22" s="273" t="str">
        <f>IFERROR(VLOOKUP(B22,'[1]Validacion datos'!A8:B26,2,FALSE),"")</f>
        <v>Vivienda digna en entornos saludables</v>
      </c>
      <c r="D22" s="273"/>
      <c r="E22" s="273"/>
      <c r="F22" s="273"/>
      <c r="G22" s="273"/>
      <c r="H22" s="273"/>
      <c r="I22" s="273"/>
      <c r="J22" s="273"/>
      <c r="L22" s="20"/>
      <c r="M22" s="149"/>
      <c r="N22" s="20"/>
      <c r="O22" s="20"/>
      <c r="P22" s="20"/>
    </row>
    <row r="23" spans="1:16" s="20" customFormat="1" ht="3" customHeight="1" x14ac:dyDescent="0.25">
      <c r="A23" s="89"/>
      <c r="B23" s="68"/>
      <c r="C23" s="68"/>
      <c r="D23" s="68"/>
      <c r="E23" s="68"/>
      <c r="F23" s="68"/>
      <c r="G23" s="68"/>
      <c r="H23" s="68"/>
      <c r="I23" s="68"/>
      <c r="J23" s="158"/>
      <c r="M23" s="149"/>
    </row>
    <row r="24" spans="1:16" x14ac:dyDescent="0.25">
      <c r="A24" s="84" t="s">
        <v>2</v>
      </c>
      <c r="B24" s="159" t="s">
        <v>96</v>
      </c>
      <c r="C24" s="273" t="str">
        <f>IFERROR(VLOOKUP(B24,'[1]Validacion datos'!D8:E64,2,FALSE),"")</f>
        <v>Garantizar el acceso universal a servicios de agua potable y saneamiento, provistos con calidad y eficiencia</v>
      </c>
      <c r="D24" s="273"/>
      <c r="E24" s="273"/>
      <c r="F24" s="273"/>
      <c r="G24" s="273"/>
      <c r="H24" s="273"/>
      <c r="I24" s="273"/>
      <c r="J24" s="273"/>
    </row>
    <row r="25" spans="1:16" s="20" customFormat="1" ht="3" customHeight="1" x14ac:dyDescent="0.25">
      <c r="A25" s="85"/>
      <c r="B25" s="115"/>
      <c r="C25" s="115"/>
      <c r="D25" s="115"/>
      <c r="E25" s="115"/>
      <c r="F25" s="115"/>
      <c r="G25" s="115"/>
      <c r="H25" s="115"/>
      <c r="I25" s="115"/>
      <c r="J25" s="86"/>
      <c r="M25" s="149"/>
    </row>
    <row r="26" spans="1:16" ht="38.25" customHeight="1" x14ac:dyDescent="0.25">
      <c r="A26" s="84" t="s">
        <v>13</v>
      </c>
      <c r="B26" s="274" t="s">
        <v>198</v>
      </c>
      <c r="C26" s="274"/>
      <c r="D26" s="274"/>
      <c r="E26" s="274"/>
      <c r="F26" s="274"/>
      <c r="G26" s="274"/>
      <c r="H26" s="274"/>
      <c r="I26" s="274"/>
      <c r="J26" s="275"/>
      <c r="K26" s="20"/>
      <c r="L26" s="20"/>
      <c r="M26" s="149"/>
      <c r="N26" s="20"/>
      <c r="O26" s="20"/>
      <c r="P26" s="20"/>
    </row>
    <row r="27" spans="1:16" s="20" customFormat="1" ht="3" customHeight="1" x14ac:dyDescent="0.25">
      <c r="A27" s="89"/>
      <c r="B27" s="115"/>
      <c r="C27" s="115"/>
      <c r="D27" s="115"/>
      <c r="E27" s="115"/>
      <c r="F27" s="115"/>
      <c r="G27" s="115"/>
      <c r="H27" s="115"/>
      <c r="I27" s="115"/>
      <c r="J27" s="86"/>
      <c r="M27" s="149"/>
    </row>
    <row r="28" spans="1:16" ht="15.75" customHeight="1" x14ac:dyDescent="0.25">
      <c r="A28" s="264" t="s">
        <v>174</v>
      </c>
      <c r="B28" s="265"/>
      <c r="C28" s="265"/>
      <c r="D28" s="265"/>
      <c r="E28" s="265"/>
      <c r="F28" s="265"/>
      <c r="G28" s="265"/>
      <c r="H28" s="265"/>
      <c r="I28" s="265"/>
      <c r="J28" s="266"/>
    </row>
    <row r="29" spans="1:16" s="20" customFormat="1" ht="3" customHeight="1" x14ac:dyDescent="0.25">
      <c r="A29" s="85"/>
      <c r="B29" s="116"/>
      <c r="C29" s="116"/>
      <c r="D29" s="116"/>
      <c r="E29" s="116"/>
      <c r="F29" s="116"/>
      <c r="G29" s="116"/>
      <c r="H29" s="116"/>
      <c r="I29" s="116"/>
      <c r="J29" s="90"/>
      <c r="M29" s="149"/>
    </row>
    <row r="30" spans="1:16" ht="26.25" customHeight="1" x14ac:dyDescent="0.25">
      <c r="A30" s="84" t="s">
        <v>184</v>
      </c>
      <c r="B30" s="203" t="s">
        <v>209</v>
      </c>
      <c r="C30" s="203"/>
      <c r="D30" s="203"/>
      <c r="E30" s="203"/>
      <c r="F30" s="203"/>
      <c r="G30" s="203"/>
      <c r="H30" s="203"/>
      <c r="I30" s="203"/>
      <c r="J30" s="276"/>
    </row>
    <row r="31" spans="1:16" ht="57" customHeight="1" x14ac:dyDescent="0.25">
      <c r="A31" s="70" t="s">
        <v>185</v>
      </c>
      <c r="B31" s="203" t="s">
        <v>210</v>
      </c>
      <c r="C31" s="203"/>
      <c r="D31" s="203"/>
      <c r="E31" s="203"/>
      <c r="F31" s="203"/>
      <c r="G31" s="203"/>
      <c r="H31" s="203"/>
      <c r="I31" s="203"/>
      <c r="J31" s="276"/>
    </row>
    <row r="32" spans="1:16" x14ac:dyDescent="0.25">
      <c r="A32" s="121" t="s">
        <v>235</v>
      </c>
      <c r="B32" s="205" t="s">
        <v>208</v>
      </c>
      <c r="C32" s="205"/>
      <c r="D32" s="205"/>
      <c r="E32" s="205"/>
      <c r="F32" s="205"/>
      <c r="G32" s="205"/>
      <c r="H32" s="205"/>
      <c r="I32" s="205"/>
      <c r="J32" s="270"/>
    </row>
    <row r="33" spans="1:17" ht="22.5" hidden="1" customHeight="1" x14ac:dyDescent="0.25">
      <c r="A33" s="70" t="s">
        <v>223</v>
      </c>
      <c r="B33" s="77"/>
      <c r="C33" s="71"/>
      <c r="D33" s="71"/>
      <c r="E33" s="71"/>
      <c r="F33" s="71"/>
      <c r="G33" s="71"/>
      <c r="H33" s="71"/>
      <c r="I33" s="71"/>
      <c r="J33" s="72"/>
    </row>
    <row r="34" spans="1:17" s="20" customFormat="1" ht="3" customHeight="1" x14ac:dyDescent="0.25">
      <c r="A34" s="89"/>
      <c r="B34" s="115"/>
      <c r="C34" s="115"/>
      <c r="D34" s="115"/>
      <c r="E34" s="115"/>
      <c r="F34" s="115"/>
      <c r="G34" s="115"/>
      <c r="H34" s="115"/>
      <c r="I34" s="115"/>
      <c r="J34" s="86"/>
      <c r="M34" s="149"/>
    </row>
    <row r="35" spans="1:17" ht="15.75" customHeight="1" x14ac:dyDescent="0.25">
      <c r="A35" s="264" t="s">
        <v>176</v>
      </c>
      <c r="B35" s="265"/>
      <c r="C35" s="265"/>
      <c r="D35" s="265"/>
      <c r="E35" s="265"/>
      <c r="F35" s="265"/>
      <c r="G35" s="265"/>
      <c r="H35" s="265"/>
      <c r="I35" s="265"/>
      <c r="J35" s="266"/>
    </row>
    <row r="36" spans="1:17" s="20" customFormat="1" ht="3" customHeight="1" x14ac:dyDescent="0.25">
      <c r="A36" s="85"/>
      <c r="B36" s="116"/>
      <c r="C36" s="116"/>
      <c r="D36" s="116"/>
      <c r="E36" s="116"/>
      <c r="F36" s="116"/>
      <c r="G36" s="116"/>
      <c r="H36" s="116"/>
      <c r="I36" s="116"/>
      <c r="J36" s="90"/>
      <c r="M36" s="149"/>
    </row>
    <row r="37" spans="1:17" s="20" customFormat="1" x14ac:dyDescent="0.25">
      <c r="A37" s="267" t="s">
        <v>175</v>
      </c>
      <c r="B37" s="268"/>
      <c r="C37" s="268"/>
      <c r="D37" s="268"/>
      <c r="E37" s="268"/>
      <c r="F37" s="268"/>
      <c r="G37" s="268"/>
      <c r="H37" s="268"/>
      <c r="I37" s="268"/>
      <c r="J37" s="269"/>
      <c r="M37" s="149"/>
    </row>
    <row r="38" spans="1:17" s="20" customFormat="1" ht="3" customHeight="1" x14ac:dyDescent="0.25">
      <c r="A38" s="85"/>
      <c r="B38" s="116"/>
      <c r="C38" s="116"/>
      <c r="D38" s="116"/>
      <c r="E38" s="116"/>
      <c r="F38" s="116"/>
      <c r="G38" s="116"/>
      <c r="H38" s="116"/>
      <c r="I38" s="116"/>
      <c r="J38" s="90"/>
      <c r="M38" s="149"/>
    </row>
    <row r="39" spans="1:17" ht="15" customHeight="1" x14ac:dyDescent="0.25">
      <c r="A39" s="278" t="s">
        <v>3</v>
      </c>
      <c r="B39" s="279"/>
      <c r="C39" s="280" t="s">
        <v>10</v>
      </c>
      <c r="D39" s="284"/>
      <c r="E39" s="284"/>
      <c r="F39" s="284" t="s">
        <v>4</v>
      </c>
      <c r="G39" s="284"/>
      <c r="H39" s="279"/>
      <c r="I39" s="280" t="s">
        <v>12</v>
      </c>
      <c r="J39" s="281"/>
    </row>
    <row r="40" spans="1:17" x14ac:dyDescent="0.25">
      <c r="A40" s="282">
        <v>1139235145</v>
      </c>
      <c r="B40" s="185"/>
      <c r="C40" s="183">
        <f>+D46+D47</f>
        <v>1440048692.8400002</v>
      </c>
      <c r="D40" s="184"/>
      <c r="E40" s="185"/>
      <c r="F40" s="106"/>
      <c r="G40" s="107">
        <f>+H46+H47</f>
        <v>460048644.18000001</v>
      </c>
      <c r="H40" s="108"/>
      <c r="I40" s="176">
        <f>IF(G40&gt;0,G40/C40,0)</f>
        <v>0.31946742250271587</v>
      </c>
      <c r="J40" s="283"/>
    </row>
    <row r="41" spans="1:17" s="20" customFormat="1" ht="3" customHeight="1" x14ac:dyDescent="0.25">
      <c r="A41" s="85"/>
      <c r="B41" s="116"/>
      <c r="C41" s="116"/>
      <c r="D41" s="116"/>
      <c r="E41" s="116"/>
      <c r="F41" s="116"/>
      <c r="G41" s="116"/>
      <c r="H41" s="116"/>
      <c r="I41" s="116"/>
      <c r="J41" s="90"/>
      <c r="M41" s="149"/>
    </row>
    <row r="42" spans="1:17" s="20" customFormat="1" x14ac:dyDescent="0.25">
      <c r="A42" s="267" t="s">
        <v>177</v>
      </c>
      <c r="B42" s="268"/>
      <c r="C42" s="268"/>
      <c r="D42" s="268"/>
      <c r="E42" s="268"/>
      <c r="F42" s="268"/>
      <c r="G42" s="268"/>
      <c r="H42" s="268"/>
      <c r="I42" s="268"/>
      <c r="J42" s="269"/>
      <c r="M42" s="149"/>
    </row>
    <row r="43" spans="1:17" s="20" customFormat="1" ht="3" customHeight="1" x14ac:dyDescent="0.25">
      <c r="A43" s="85"/>
      <c r="B43" s="116"/>
      <c r="C43" s="116"/>
      <c r="D43" s="116"/>
      <c r="E43" s="116"/>
      <c r="F43" s="116"/>
      <c r="G43" s="116"/>
      <c r="H43" s="116"/>
      <c r="I43" s="116"/>
      <c r="J43" s="90"/>
      <c r="M43" s="149"/>
    </row>
    <row r="44" spans="1:17" ht="17.25" customHeight="1" x14ac:dyDescent="0.25">
      <c r="A44" s="85"/>
      <c r="B44" s="116"/>
      <c r="C44" s="197" t="s">
        <v>5</v>
      </c>
      <c r="D44" s="198"/>
      <c r="E44" s="197" t="s">
        <v>224</v>
      </c>
      <c r="F44" s="198"/>
      <c r="G44" s="197" t="s">
        <v>14</v>
      </c>
      <c r="H44" s="197"/>
      <c r="I44" s="197" t="s">
        <v>9</v>
      </c>
      <c r="J44" s="277"/>
    </row>
    <row r="45" spans="1:17" ht="58.5" customHeight="1" x14ac:dyDescent="0.25">
      <c r="A45" s="117" t="s">
        <v>27</v>
      </c>
      <c r="B45" s="91" t="s">
        <v>26</v>
      </c>
      <c r="C45" s="91" t="s">
        <v>202</v>
      </c>
      <c r="D45" s="92" t="s">
        <v>203</v>
      </c>
      <c r="E45" s="92" t="s">
        <v>228</v>
      </c>
      <c r="F45" s="92" t="s">
        <v>225</v>
      </c>
      <c r="G45" s="92" t="s">
        <v>204</v>
      </c>
      <c r="H45" s="92" t="s">
        <v>205</v>
      </c>
      <c r="I45" s="92" t="s">
        <v>11</v>
      </c>
      <c r="J45" s="118" t="s">
        <v>8</v>
      </c>
      <c r="Q45" s="148"/>
    </row>
    <row r="46" spans="1:17" ht="60" x14ac:dyDescent="0.25">
      <c r="A46" s="78" t="s">
        <v>246</v>
      </c>
      <c r="B46" s="79" t="s">
        <v>218</v>
      </c>
      <c r="C46" s="98">
        <v>77192790</v>
      </c>
      <c r="D46" s="98">
        <v>734538399.14999998</v>
      </c>
      <c r="E46" s="80">
        <v>18295322</v>
      </c>
      <c r="F46" s="80">
        <v>250332971.69</v>
      </c>
      <c r="G46" s="80">
        <v>15738690.998879999</v>
      </c>
      <c r="H46" s="93">
        <v>289654887.86000001</v>
      </c>
      <c r="I46" s="82">
        <f>+Tabla13[[#This Row],[Física 
(C)]]/Tabla13[[#This Row],[Física
(A)]]</f>
        <v>0.20388809627013091</v>
      </c>
      <c r="J46" s="94">
        <f>IF(H46&gt;0,H46/D46,0)</f>
        <v>0.39433593695739472</v>
      </c>
      <c r="L46" s="33"/>
      <c r="N46" s="148"/>
      <c r="O46" s="37"/>
      <c r="P46" s="151"/>
      <c r="Q46" s="150"/>
    </row>
    <row r="47" spans="1:17" ht="60" x14ac:dyDescent="0.25">
      <c r="A47" s="78" t="s">
        <v>248</v>
      </c>
      <c r="B47" s="79" t="s">
        <v>219</v>
      </c>
      <c r="C47" s="80">
        <v>31112121</v>
      </c>
      <c r="D47" s="80">
        <v>705510293.69000006</v>
      </c>
      <c r="E47" s="80">
        <v>6817296</v>
      </c>
      <c r="F47" s="80">
        <v>168818394.83000001</v>
      </c>
      <c r="G47" s="80">
        <v>9491354.9023391977</v>
      </c>
      <c r="H47" s="95">
        <v>170393756.31999999</v>
      </c>
      <c r="I47" s="82">
        <f>+Tabla13[[#This Row],[Física 
(C)]]/Tabla13[[#This Row],[Física
(A)]]</f>
        <v>0.30506936194865009</v>
      </c>
      <c r="J47" s="94">
        <f>IF(H47&gt;0,H47/D47,0)</f>
        <v>0.24151845528545995</v>
      </c>
      <c r="K47" s="38"/>
      <c r="L47" s="39"/>
      <c r="N47" s="148"/>
      <c r="O47" s="148"/>
      <c r="P47" s="148"/>
      <c r="Q47" s="148"/>
    </row>
    <row r="48" spans="1:17" s="20" customFormat="1" ht="3" customHeight="1" x14ac:dyDescent="0.25">
      <c r="A48" s="85"/>
      <c r="B48" s="116"/>
      <c r="C48" s="116"/>
      <c r="D48" s="116"/>
      <c r="E48" s="116"/>
      <c r="F48" s="116"/>
      <c r="G48" s="116"/>
      <c r="H48" s="116"/>
      <c r="I48" s="116"/>
      <c r="J48" s="90"/>
      <c r="M48" s="149"/>
    </row>
    <row r="49" spans="1:16" s="20" customFormat="1" ht="1.5" customHeight="1" x14ac:dyDescent="0.25">
      <c r="A49" s="85"/>
      <c r="B49" s="116"/>
      <c r="C49" s="116"/>
      <c r="D49" s="116"/>
      <c r="E49" s="116"/>
      <c r="F49" s="116"/>
      <c r="G49" s="116"/>
      <c r="H49" s="116"/>
      <c r="I49" s="116"/>
      <c r="J49" s="90"/>
      <c r="M49" s="149"/>
    </row>
    <row r="50" spans="1:16" ht="15.75" customHeight="1" x14ac:dyDescent="0.25">
      <c r="A50" s="292" t="s">
        <v>178</v>
      </c>
      <c r="B50" s="293"/>
      <c r="C50" s="293"/>
      <c r="D50" s="293"/>
      <c r="E50" s="293"/>
      <c r="F50" s="293"/>
      <c r="G50" s="293"/>
      <c r="H50" s="293"/>
      <c r="I50" s="293"/>
      <c r="J50" s="294"/>
      <c r="N50" s="150"/>
      <c r="O50" s="150"/>
      <c r="P50" s="148"/>
    </row>
    <row r="51" spans="1:16" s="20" customFormat="1" ht="3" customHeight="1" x14ac:dyDescent="0.25">
      <c r="A51" s="85"/>
      <c r="B51" s="116"/>
      <c r="C51" s="116"/>
      <c r="D51" s="116"/>
      <c r="E51" s="116"/>
      <c r="F51" s="116"/>
      <c r="G51" s="116"/>
      <c r="H51" s="116"/>
      <c r="I51" s="116"/>
      <c r="J51" s="90"/>
      <c r="M51" s="149"/>
    </row>
    <row r="52" spans="1:16" s="20" customFormat="1" x14ac:dyDescent="0.25">
      <c r="A52" s="267" t="s">
        <v>179</v>
      </c>
      <c r="B52" s="268"/>
      <c r="C52" s="268"/>
      <c r="D52" s="268"/>
      <c r="E52" s="268"/>
      <c r="F52" s="268"/>
      <c r="G52" s="268"/>
      <c r="H52" s="268"/>
      <c r="I52" s="268"/>
      <c r="J52" s="269"/>
      <c r="M52" s="149"/>
    </row>
    <row r="53" spans="1:16" s="20" customFormat="1" ht="3" customHeight="1" x14ac:dyDescent="0.25">
      <c r="A53" s="89"/>
      <c r="B53" s="115"/>
      <c r="C53" s="115"/>
      <c r="D53" s="115"/>
      <c r="E53" s="115"/>
      <c r="F53" s="115"/>
      <c r="G53" s="115"/>
      <c r="H53" s="115"/>
      <c r="I53" s="115"/>
      <c r="J53" s="86"/>
      <c r="M53" s="149"/>
    </row>
    <row r="54" spans="1:16" ht="53.25" customHeight="1" x14ac:dyDescent="0.25">
      <c r="A54" s="76" t="s">
        <v>180</v>
      </c>
      <c r="B54" s="203" t="s">
        <v>249</v>
      </c>
      <c r="C54" s="203"/>
      <c r="D54" s="203"/>
      <c r="E54" s="203"/>
      <c r="F54" s="203"/>
      <c r="G54" s="203"/>
      <c r="H54" s="203"/>
      <c r="I54" s="203"/>
      <c r="J54" s="276"/>
      <c r="K54" s="40"/>
    </row>
    <row r="55" spans="1:16" ht="37.5" customHeight="1" x14ac:dyDescent="0.25">
      <c r="A55" s="96" t="s">
        <v>181</v>
      </c>
      <c r="B55" s="295" t="s">
        <v>250</v>
      </c>
      <c r="C55" s="295"/>
      <c r="D55" s="295"/>
      <c r="E55" s="295"/>
      <c r="F55" s="295"/>
      <c r="G55" s="295"/>
      <c r="H55" s="295"/>
      <c r="I55" s="295"/>
      <c r="J55" s="296"/>
      <c r="K55" s="41"/>
    </row>
    <row r="56" spans="1:16" ht="116.25" customHeight="1" x14ac:dyDescent="0.25">
      <c r="A56" s="144" t="s">
        <v>7</v>
      </c>
      <c r="B56" s="172" t="s">
        <v>251</v>
      </c>
      <c r="C56" s="172"/>
      <c r="D56" s="172"/>
      <c r="E56" s="172"/>
      <c r="F56" s="172"/>
      <c r="G56" s="172"/>
      <c r="H56" s="172"/>
      <c r="I56" s="172"/>
      <c r="J56" s="297"/>
      <c r="K56" s="41"/>
    </row>
    <row r="57" spans="1:16" ht="31.5" customHeight="1" x14ac:dyDescent="0.25">
      <c r="A57" s="144" t="s">
        <v>6</v>
      </c>
      <c r="B57" s="193"/>
      <c r="C57" s="298"/>
      <c r="D57" s="298"/>
      <c r="E57" s="298"/>
      <c r="F57" s="298"/>
      <c r="G57" s="298"/>
      <c r="H57" s="298"/>
      <c r="I57" s="298"/>
      <c r="J57" s="299"/>
      <c r="K57" s="41"/>
    </row>
    <row r="58" spans="1:16" s="20" customFormat="1" ht="18" customHeight="1" x14ac:dyDescent="0.25">
      <c r="A58" s="145"/>
      <c r="B58" s="146"/>
      <c r="C58" s="146"/>
      <c r="D58" s="146"/>
      <c r="E58" s="146"/>
      <c r="F58" s="146"/>
      <c r="G58" s="146"/>
      <c r="H58" s="146"/>
      <c r="I58" s="146"/>
      <c r="J58" s="147"/>
      <c r="M58" s="149"/>
    </row>
    <row r="59" spans="1:16" s="24" customFormat="1" ht="15.75" customHeight="1" x14ac:dyDescent="0.25">
      <c r="A59" s="300" t="s">
        <v>233</v>
      </c>
      <c r="B59" s="187"/>
      <c r="C59" s="187"/>
      <c r="D59" s="187"/>
      <c r="E59" s="187"/>
      <c r="F59" s="187"/>
      <c r="G59" s="187"/>
      <c r="H59" s="187"/>
      <c r="I59" s="187"/>
      <c r="J59" s="301"/>
      <c r="M59" s="33"/>
    </row>
    <row r="60" spans="1:16" s="20" customFormat="1" ht="10.5" customHeight="1" x14ac:dyDescent="0.25">
      <c r="A60" s="101"/>
      <c r="B60" s="120"/>
      <c r="C60" s="120"/>
      <c r="D60" s="120"/>
      <c r="E60" s="120"/>
      <c r="F60" s="120"/>
      <c r="G60" s="120"/>
      <c r="H60" s="120"/>
      <c r="I60" s="120"/>
      <c r="J60" s="102"/>
      <c r="M60" s="149"/>
    </row>
    <row r="61" spans="1:16" s="20" customFormat="1" x14ac:dyDescent="0.25">
      <c r="A61" s="285" t="s">
        <v>183</v>
      </c>
      <c r="B61" s="286"/>
      <c r="C61" s="286"/>
      <c r="D61" s="286"/>
      <c r="E61" s="286"/>
      <c r="F61" s="286"/>
      <c r="G61" s="286"/>
      <c r="H61" s="286"/>
      <c r="I61" s="286"/>
      <c r="J61" s="287"/>
      <c r="M61" s="149"/>
    </row>
    <row r="62" spans="1:16" s="20" customFormat="1" ht="3" customHeight="1" x14ac:dyDescent="0.25">
      <c r="A62" s="99"/>
      <c r="B62" s="119"/>
      <c r="C62" s="119"/>
      <c r="D62" s="119"/>
      <c r="E62" s="119"/>
      <c r="F62" s="119"/>
      <c r="G62" s="119"/>
      <c r="H62" s="119"/>
      <c r="I62" s="119"/>
      <c r="J62" s="100"/>
      <c r="M62" s="149"/>
    </row>
    <row r="63" spans="1:16" ht="59.25" customHeight="1" x14ac:dyDescent="0.25">
      <c r="A63" s="288" t="s">
        <v>240</v>
      </c>
      <c r="B63" s="289"/>
      <c r="C63" s="289"/>
      <c r="D63" s="289"/>
      <c r="E63" s="289"/>
      <c r="F63" s="289"/>
      <c r="G63" s="289"/>
      <c r="H63" s="289"/>
      <c r="I63" s="289"/>
      <c r="J63" s="290"/>
      <c r="K63" s="41"/>
    </row>
    <row r="64" spans="1:16" ht="14.25" customHeight="1" x14ac:dyDescent="0.25">
      <c r="A64" s="291" t="s">
        <v>211</v>
      </c>
      <c r="B64" s="291"/>
      <c r="C64" s="291"/>
      <c r="D64" s="291"/>
      <c r="E64" s="291"/>
      <c r="F64" s="291"/>
      <c r="G64" s="291"/>
      <c r="H64" s="291"/>
      <c r="I64" s="291"/>
      <c r="J64" s="291"/>
    </row>
    <row r="65" spans="1:10" ht="14.25" customHeight="1" x14ac:dyDescent="0.25">
      <c r="A65" s="109"/>
      <c r="B65" s="109"/>
      <c r="C65" s="109"/>
      <c r="D65" s="109"/>
      <c r="E65" s="109"/>
      <c r="F65" s="109"/>
      <c r="G65" s="109"/>
      <c r="H65" s="109"/>
      <c r="I65" s="109"/>
      <c r="J65" s="109"/>
    </row>
    <row r="66" spans="1:10" ht="14.25" customHeight="1" x14ac:dyDescent="0.25">
      <c r="A66" s="109"/>
      <c r="B66" s="109"/>
      <c r="C66" s="109"/>
      <c r="D66" s="109"/>
      <c r="E66" s="109"/>
      <c r="F66" s="109"/>
      <c r="G66" s="109"/>
      <c r="H66" s="109"/>
      <c r="I66" s="109"/>
      <c r="J66" s="109"/>
    </row>
    <row r="67" spans="1:10" ht="14.25" customHeight="1" x14ac:dyDescent="0.25">
      <c r="A67" s="109"/>
      <c r="B67" s="109"/>
      <c r="C67" s="109"/>
      <c r="D67" s="109"/>
      <c r="E67" s="109"/>
      <c r="F67" s="109"/>
      <c r="G67" s="109"/>
      <c r="H67" s="109"/>
      <c r="I67" s="109"/>
      <c r="J67" s="109"/>
    </row>
    <row r="68" spans="1:10" ht="14.25" customHeight="1" x14ac:dyDescent="0.25">
      <c r="A68" s="109"/>
      <c r="B68" s="109"/>
      <c r="C68" s="109"/>
      <c r="D68" s="109"/>
      <c r="E68" s="109"/>
      <c r="F68" s="109"/>
      <c r="G68" s="109"/>
      <c r="H68" s="109"/>
      <c r="I68" s="109"/>
      <c r="J68" s="109"/>
    </row>
    <row r="69" spans="1:10" ht="14.25" customHeight="1" x14ac:dyDescent="0.25">
      <c r="A69" s="109"/>
      <c r="B69" s="109"/>
      <c r="C69" s="109"/>
      <c r="D69" s="109"/>
      <c r="E69" s="109"/>
      <c r="F69" s="109"/>
      <c r="G69" s="109"/>
      <c r="H69" s="109"/>
      <c r="I69" s="109"/>
      <c r="J69" s="109"/>
    </row>
    <row r="70" spans="1:10" ht="14.25" customHeight="1" x14ac:dyDescent="0.25">
      <c r="A70" s="109"/>
      <c r="B70" s="109"/>
      <c r="C70" s="109"/>
      <c r="D70" s="109"/>
      <c r="E70" s="109"/>
      <c r="F70" s="109"/>
      <c r="G70" s="109"/>
      <c r="H70" s="109"/>
      <c r="I70" s="109"/>
      <c r="J70" s="109"/>
    </row>
    <row r="71" spans="1:10" ht="14.25" customHeight="1" x14ac:dyDescent="0.25">
      <c r="A71" s="109"/>
      <c r="B71" s="109"/>
      <c r="C71" s="109"/>
      <c r="D71" s="109"/>
      <c r="E71" s="109"/>
      <c r="F71" s="109"/>
      <c r="G71" s="109"/>
      <c r="H71" s="109"/>
      <c r="I71" s="109"/>
      <c r="J71" s="109"/>
    </row>
  </sheetData>
  <sheetProtection formatCells="0" formatColumns="0" formatRows="0" insertRows="0" deleteRows="0" pivotTables="0"/>
  <mergeCells count="48">
    <mergeCell ref="A61:J61"/>
    <mergeCell ref="A63:J63"/>
    <mergeCell ref="A64:J64"/>
    <mergeCell ref="A50:J50"/>
    <mergeCell ref="A52:J52"/>
    <mergeCell ref="B54:J54"/>
    <mergeCell ref="B55:J55"/>
    <mergeCell ref="B56:J56"/>
    <mergeCell ref="B57:J57"/>
    <mergeCell ref="A59:J59"/>
    <mergeCell ref="I44:J44"/>
    <mergeCell ref="A35:J35"/>
    <mergeCell ref="A37:J37"/>
    <mergeCell ref="A39:B39"/>
    <mergeCell ref="I39:J39"/>
    <mergeCell ref="A40:B40"/>
    <mergeCell ref="I40:J40"/>
    <mergeCell ref="A42:J42"/>
    <mergeCell ref="E44:F44"/>
    <mergeCell ref="C39:E39"/>
    <mergeCell ref="C40:E40"/>
    <mergeCell ref="F39:H39"/>
    <mergeCell ref="C44:D44"/>
    <mergeCell ref="G44:H44"/>
    <mergeCell ref="B32:J32"/>
    <mergeCell ref="B11:J11"/>
    <mergeCell ref="B15:J15"/>
    <mergeCell ref="B16:J16"/>
    <mergeCell ref="A18:J18"/>
    <mergeCell ref="C20:J20"/>
    <mergeCell ref="C22:J22"/>
    <mergeCell ref="C24:J24"/>
    <mergeCell ref="B26:J26"/>
    <mergeCell ref="A28:J28"/>
    <mergeCell ref="B30:J30"/>
    <mergeCell ref="B31:J31"/>
    <mergeCell ref="A10:J10"/>
    <mergeCell ref="B1:J1"/>
    <mergeCell ref="B2:C2"/>
    <mergeCell ref="D2:H2"/>
    <mergeCell ref="B3:C3"/>
    <mergeCell ref="D3:H3"/>
    <mergeCell ref="A4:J4"/>
    <mergeCell ref="A5:J5"/>
    <mergeCell ref="A6:J6"/>
    <mergeCell ref="A7:J7"/>
    <mergeCell ref="A8:J8"/>
    <mergeCell ref="A9:J9"/>
  </mergeCells>
  <dataValidations count="16">
    <dataValidation allowBlank="1" showInputMessage="1" showErrorMessage="1" prompt="Oportunidades de mejora identificadas" sqref="A63:J63"/>
    <dataValidation allowBlank="1" showInputMessage="1" showErrorMessage="1" prompt="Monto ejecutado en el trimestre" sqref="H45:H47"/>
    <dataValidation allowBlank="1" showInputMessage="1" showErrorMessage="1" prompt="Meta alcanzada en el trimestre" sqref="G45:G47"/>
    <dataValidation allowBlank="1" showInputMessage="1" showErrorMessage="1" prompt="Monto presupuestado para el producto" sqref="D45:D47 E46:F47 F45"/>
    <dataValidation allowBlank="1" showInputMessage="1" showErrorMessage="1" prompt="Meta anual del indicador" sqref="C45:C47 E45"/>
    <dataValidation allowBlank="1" showInputMessage="1" showErrorMessage="1" prompt="Nombre del indicador" sqref="B45:B47"/>
    <dataValidation allowBlank="1" showInputMessage="1" showErrorMessage="1" prompt="Nombre de cada producto" sqref="A45:A47"/>
    <dataValidation allowBlank="1" showInputMessage="1" showErrorMessage="1" prompt="¿En qué consiste el programa?" sqref="B31:J31"/>
    <dataValidation allowBlank="1" showInputMessage="1" showErrorMessage="1" prompt="Presupuesto del programa" sqref="F40 A40 C40"/>
    <dataValidation allowBlank="1" showInputMessage="1" showErrorMessage="1" prompt="De existir desvío, explicar razones." sqref="B57:J57"/>
    <dataValidation allowBlank="1" showInputMessage="1" showErrorMessage="1" prompt="1. Describir lo plasmado en el presupuesto_x000a_2. Describir lo alcanzado en términos financieros y de producción " sqref="B56:J56"/>
    <dataValidation allowBlank="1" showInputMessage="1" showErrorMessage="1" prompt="¿En qué consiste el producto? su objetivo" sqref="B55:J55"/>
    <dataValidation allowBlank="1" showInputMessage="1" showErrorMessage="1" prompt="Nombre del producto" sqref="B54:J54"/>
    <dataValidation allowBlank="1" showInputMessage="1" showErrorMessage="1" prompt="¿A quién va dirigido el programa?, ¿qué característica tiene esta población que requiere ser beneficiada?" sqref="B32:J33"/>
    <dataValidation allowBlank="1" showInputMessage="1" prompt="Nombre del capítulo" sqref="B11:J11"/>
    <dataValidation allowBlank="1" sqref="A11"/>
  </dataValidations>
  <printOptions horizontalCentered="1"/>
  <pageMargins left="0.19685039370078741" right="0.19685039370078741" top="0.74803149606299213" bottom="0.74803149606299213" header="0.31496062992125984" footer="0.31496062992125984"/>
  <pageSetup scale="45" orientation="portrait" r:id="rId1"/>
  <headerFooter alignWithMargins="0">
    <oddFooter>&amp;RPágina &amp;P</oddFooter>
  </headerFooter>
  <rowBreaks count="1" manualBreakCount="1">
    <brk id="34" max="11" man="1"/>
  </rowBreaks>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63"/>
  <sheetViews>
    <sheetView showGridLines="0" tabSelected="1" view="pageBreakPreview" topLeftCell="A52" zoomScale="90" zoomScaleNormal="90" zoomScaleSheetLayoutView="90" workbookViewId="0">
      <selection activeCell="P21" sqref="P21"/>
    </sheetView>
  </sheetViews>
  <sheetFormatPr baseColWidth="10" defaultColWidth="11.42578125" defaultRowHeight="15" x14ac:dyDescent="0.25"/>
  <cols>
    <col min="1" max="1" width="32.85546875" style="36" customWidth="1"/>
    <col min="2" max="2" width="21.7109375" style="36" customWidth="1"/>
    <col min="3" max="10" width="15" style="36" customWidth="1"/>
    <col min="11" max="11" width="40.140625" style="36" hidden="1" customWidth="1"/>
    <col min="12" max="12" width="26.140625" style="36" hidden="1" customWidth="1"/>
    <col min="13" max="13" width="20.42578125" style="36" bestFit="1" customWidth="1"/>
    <col min="14" max="14" width="17.5703125" style="36" bestFit="1" customWidth="1"/>
    <col min="15" max="16384" width="11.42578125" style="36"/>
  </cols>
  <sheetData>
    <row r="1" spans="1:12" s="20" customFormat="1" ht="27.75" customHeight="1" thickBot="1" x14ac:dyDescent="0.3">
      <c r="A1" s="110"/>
      <c r="B1" s="246" t="s">
        <v>188</v>
      </c>
      <c r="C1" s="247"/>
      <c r="D1" s="247"/>
      <c r="E1" s="247"/>
      <c r="F1" s="247"/>
      <c r="G1" s="247"/>
      <c r="H1" s="247"/>
      <c r="I1" s="247"/>
      <c r="J1" s="248"/>
    </row>
    <row r="2" spans="1:12" s="20" customFormat="1" ht="21" customHeight="1" thickBot="1" x14ac:dyDescent="0.3">
      <c r="A2" s="111"/>
      <c r="B2" s="249" t="s">
        <v>15</v>
      </c>
      <c r="C2" s="250"/>
      <c r="D2" s="249" t="s">
        <v>16</v>
      </c>
      <c r="E2" s="250"/>
      <c r="F2" s="250"/>
      <c r="G2" s="250"/>
      <c r="H2" s="251"/>
      <c r="I2" s="83" t="s">
        <v>17</v>
      </c>
      <c r="J2" s="112" t="s">
        <v>18</v>
      </c>
    </row>
    <row r="3" spans="1:12" s="20" customFormat="1" ht="35.25" customHeight="1" thickBot="1" x14ac:dyDescent="0.3">
      <c r="A3" s="113"/>
      <c r="B3" s="302" t="s">
        <v>19</v>
      </c>
      <c r="C3" s="303"/>
      <c r="D3" s="302" t="s">
        <v>237</v>
      </c>
      <c r="E3" s="303"/>
      <c r="F3" s="303"/>
      <c r="G3" s="303"/>
      <c r="H3" s="304"/>
      <c r="I3" s="97">
        <v>43846</v>
      </c>
      <c r="J3" s="114">
        <v>5</v>
      </c>
    </row>
    <row r="4" spans="1:12" s="20" customFormat="1" ht="3" customHeight="1" x14ac:dyDescent="0.25">
      <c r="A4" s="305"/>
      <c r="B4" s="306"/>
      <c r="C4" s="306"/>
      <c r="D4" s="262"/>
      <c r="E4" s="262"/>
      <c r="F4" s="262"/>
      <c r="G4" s="262"/>
      <c r="H4" s="262"/>
      <c r="I4" s="306"/>
      <c r="J4" s="307"/>
    </row>
    <row r="5" spans="1:12" s="20" customFormat="1" ht="3" customHeight="1" x14ac:dyDescent="0.25">
      <c r="A5" s="258"/>
      <c r="B5" s="259"/>
      <c r="C5" s="259"/>
      <c r="D5" s="259"/>
      <c r="E5" s="259"/>
      <c r="F5" s="259"/>
      <c r="G5" s="259"/>
      <c r="H5" s="259"/>
      <c r="I5" s="259"/>
      <c r="J5" s="260"/>
    </row>
    <row r="6" spans="1:12" s="20" customFormat="1" ht="3" customHeight="1" x14ac:dyDescent="0.25">
      <c r="A6" s="261"/>
      <c r="B6" s="262"/>
      <c r="C6" s="262"/>
      <c r="D6" s="262"/>
      <c r="E6" s="262"/>
      <c r="F6" s="262"/>
      <c r="G6" s="262"/>
      <c r="H6" s="262"/>
      <c r="I6" s="262"/>
      <c r="J6" s="263"/>
    </row>
    <row r="7" spans="1:12" s="20" customFormat="1" x14ac:dyDescent="0.25">
      <c r="A7" s="264" t="s">
        <v>206</v>
      </c>
      <c r="B7" s="265"/>
      <c r="C7" s="265"/>
      <c r="D7" s="265"/>
      <c r="E7" s="265"/>
      <c r="F7" s="265"/>
      <c r="G7" s="265"/>
      <c r="H7" s="265"/>
      <c r="I7" s="265"/>
      <c r="J7" s="266"/>
      <c r="K7" s="42"/>
    </row>
    <row r="8" spans="1:12" s="20" customFormat="1" ht="3" customHeight="1" x14ac:dyDescent="0.25">
      <c r="A8" s="261"/>
      <c r="B8" s="262"/>
      <c r="C8" s="262"/>
      <c r="D8" s="262"/>
      <c r="E8" s="262"/>
      <c r="F8" s="262"/>
      <c r="G8" s="262"/>
      <c r="H8" s="262"/>
      <c r="I8" s="262"/>
      <c r="J8" s="263"/>
      <c r="K8" s="42"/>
    </row>
    <row r="9" spans="1:12" s="20" customFormat="1" x14ac:dyDescent="0.25">
      <c r="A9" s="267" t="s">
        <v>20</v>
      </c>
      <c r="B9" s="268"/>
      <c r="C9" s="268"/>
      <c r="D9" s="268"/>
      <c r="E9" s="268"/>
      <c r="F9" s="268"/>
      <c r="G9" s="268"/>
      <c r="H9" s="268"/>
      <c r="I9" s="268"/>
      <c r="J9" s="269"/>
      <c r="K9" s="42"/>
    </row>
    <row r="10" spans="1:12" s="20" customFormat="1" ht="3" customHeight="1" x14ac:dyDescent="0.25">
      <c r="A10" s="244"/>
      <c r="B10" s="242"/>
      <c r="C10" s="242"/>
      <c r="D10" s="242"/>
      <c r="E10" s="242"/>
      <c r="F10" s="242"/>
      <c r="G10" s="242"/>
      <c r="H10" s="242"/>
      <c r="I10" s="242"/>
      <c r="J10" s="245"/>
      <c r="K10" s="42"/>
    </row>
    <row r="11" spans="1:12" x14ac:dyDescent="0.25">
      <c r="A11" s="84" t="s">
        <v>21</v>
      </c>
      <c r="B11" s="217" t="s">
        <v>229</v>
      </c>
      <c r="C11" s="218"/>
      <c r="D11" s="218"/>
      <c r="E11" s="218"/>
      <c r="F11" s="218"/>
      <c r="G11" s="218"/>
      <c r="H11" s="218"/>
      <c r="I11" s="218"/>
      <c r="J11" s="271"/>
      <c r="K11" s="43"/>
      <c r="L11" s="20"/>
    </row>
    <row r="12" spans="1:12" s="20" customFormat="1" x14ac:dyDescent="0.25">
      <c r="A12" s="56" t="s">
        <v>201</v>
      </c>
      <c r="B12" s="57" t="s">
        <v>230</v>
      </c>
      <c r="C12" s="87"/>
      <c r="D12" s="87"/>
      <c r="E12" s="87"/>
      <c r="F12" s="87"/>
      <c r="G12" s="87"/>
      <c r="H12" s="87"/>
      <c r="I12" s="87"/>
      <c r="J12" s="88"/>
    </row>
    <row r="13" spans="1:12" s="20" customFormat="1" x14ac:dyDescent="0.25">
      <c r="A13" s="56" t="s">
        <v>222</v>
      </c>
      <c r="B13" s="59" t="s">
        <v>231</v>
      </c>
      <c r="C13" s="87"/>
      <c r="D13" s="87"/>
      <c r="E13" s="87"/>
      <c r="F13" s="87"/>
      <c r="G13" s="87"/>
      <c r="H13" s="87"/>
      <c r="I13" s="87"/>
      <c r="J13" s="88"/>
    </row>
    <row r="14" spans="1:12" ht="55.5" customHeight="1" x14ac:dyDescent="0.25">
      <c r="A14" s="84" t="s">
        <v>186</v>
      </c>
      <c r="B14" s="167" t="s">
        <v>242</v>
      </c>
      <c r="C14" s="168"/>
      <c r="D14" s="168"/>
      <c r="E14" s="168"/>
      <c r="F14" s="168"/>
      <c r="G14" s="168"/>
      <c r="H14" s="168"/>
      <c r="I14" s="168"/>
      <c r="J14" s="272"/>
      <c r="K14" s="44"/>
    </row>
    <row r="15" spans="1:12" ht="58.5" customHeight="1" x14ac:dyDescent="0.25">
      <c r="A15" s="84" t="s">
        <v>187</v>
      </c>
      <c r="B15" s="167" t="s">
        <v>243</v>
      </c>
      <c r="C15" s="168"/>
      <c r="D15" s="168"/>
      <c r="E15" s="168"/>
      <c r="F15" s="168"/>
      <c r="G15" s="168"/>
      <c r="H15" s="168"/>
      <c r="I15" s="168"/>
      <c r="J15" s="272"/>
      <c r="K15" s="44"/>
    </row>
    <row r="16" spans="1:12" s="20" customFormat="1" ht="3.75" customHeight="1" x14ac:dyDescent="0.25">
      <c r="A16" s="89"/>
      <c r="B16" s="115"/>
      <c r="C16" s="115"/>
      <c r="D16" s="115"/>
      <c r="E16" s="115"/>
      <c r="F16" s="115"/>
      <c r="G16" s="115"/>
      <c r="H16" s="115"/>
      <c r="I16" s="115"/>
      <c r="J16" s="86"/>
      <c r="K16" s="42"/>
    </row>
    <row r="17" spans="1:23" ht="18.75" customHeight="1" x14ac:dyDescent="0.25">
      <c r="A17" s="264" t="s">
        <v>22</v>
      </c>
      <c r="B17" s="265"/>
      <c r="C17" s="265"/>
      <c r="D17" s="265"/>
      <c r="E17" s="265"/>
      <c r="F17" s="265"/>
      <c r="G17" s="265"/>
      <c r="H17" s="265"/>
      <c r="I17" s="265"/>
      <c r="J17" s="266"/>
      <c r="K17" s="44"/>
    </row>
    <row r="18" spans="1:23" s="20" customFormat="1" ht="3" customHeight="1" x14ac:dyDescent="0.25">
      <c r="A18" s="85"/>
      <c r="B18" s="116"/>
      <c r="C18" s="116"/>
      <c r="D18" s="116"/>
      <c r="E18" s="116"/>
      <c r="F18" s="116"/>
      <c r="G18" s="116"/>
      <c r="H18" s="116"/>
      <c r="I18" s="116"/>
      <c r="J18" s="90"/>
      <c r="K18" s="43"/>
    </row>
    <row r="19" spans="1:23" ht="22.5" customHeight="1" x14ac:dyDescent="0.25">
      <c r="A19" s="84" t="s">
        <v>0</v>
      </c>
      <c r="B19" s="160">
        <f>_xlfn.NUMBERVALUE(LEFT($B$23,1))</f>
        <v>2</v>
      </c>
      <c r="C19" s="308" t="str">
        <f>IFERROR(VLOOKUP(B19,'[2]Validacion datos'!A2:B5,2,FALSE),"")</f>
        <v>DESARROLLO SOCIAL</v>
      </c>
      <c r="D19" s="308"/>
      <c r="E19" s="308"/>
      <c r="F19" s="308"/>
      <c r="G19" s="308"/>
      <c r="H19" s="308"/>
      <c r="I19" s="308"/>
      <c r="J19" s="308"/>
      <c r="K19" s="44"/>
      <c r="L19" s="45"/>
      <c r="M19" s="45"/>
      <c r="N19" s="45"/>
      <c r="O19" s="45"/>
      <c r="P19" s="45"/>
      <c r="Q19" s="45"/>
      <c r="R19" s="45"/>
      <c r="S19" s="45"/>
      <c r="T19" s="45"/>
      <c r="U19" s="45"/>
      <c r="V19" s="45"/>
      <c r="W19" s="45"/>
    </row>
    <row r="20" spans="1:23" s="20" customFormat="1" ht="3" customHeight="1" x14ac:dyDescent="0.25">
      <c r="A20" s="85"/>
      <c r="B20" s="161"/>
      <c r="C20" s="161"/>
      <c r="D20" s="161"/>
      <c r="E20" s="161"/>
      <c r="F20" s="161"/>
      <c r="G20" s="161"/>
      <c r="H20" s="161"/>
      <c r="I20" s="161"/>
      <c r="J20" s="162"/>
      <c r="K20" s="43"/>
    </row>
    <row r="21" spans="1:23" ht="22.5" customHeight="1" x14ac:dyDescent="0.25">
      <c r="A21" s="84" t="s">
        <v>1</v>
      </c>
      <c r="B21" s="163">
        <f>_xlfn.NUMBERVALUE(LEFT(B23,3))</f>
        <v>2.5</v>
      </c>
      <c r="C21" s="308" t="str">
        <f>IFERROR(VLOOKUP(B21,'[2]Validacion datos'!A8:B26,2,FALSE),"")</f>
        <v>Vivienda digna en entornos saludables</v>
      </c>
      <c r="D21" s="308"/>
      <c r="E21" s="308"/>
      <c r="F21" s="308"/>
      <c r="G21" s="308"/>
      <c r="H21" s="308"/>
      <c r="I21" s="308"/>
      <c r="J21" s="308"/>
      <c r="K21" s="44"/>
      <c r="L21" s="20"/>
      <c r="M21" s="20"/>
      <c r="N21" s="20"/>
      <c r="O21" s="20"/>
      <c r="P21" s="20"/>
    </row>
    <row r="22" spans="1:23" s="20" customFormat="1" ht="3" customHeight="1" x14ac:dyDescent="0.25">
      <c r="A22" s="89"/>
      <c r="B22" s="164"/>
      <c r="C22" s="164"/>
      <c r="D22" s="164"/>
      <c r="E22" s="164"/>
      <c r="F22" s="164"/>
      <c r="G22" s="164"/>
      <c r="H22" s="164"/>
      <c r="I22" s="164"/>
      <c r="J22" s="165"/>
      <c r="K22" s="43"/>
    </row>
    <row r="23" spans="1:23" ht="28.5" customHeight="1" x14ac:dyDescent="0.25">
      <c r="A23" s="84" t="s">
        <v>2</v>
      </c>
      <c r="B23" s="166" t="s">
        <v>96</v>
      </c>
      <c r="C23" s="308" t="str">
        <f>IFERROR(VLOOKUP(B23,'[2]Validacion datos'!D8:E64,2,FALSE),"")</f>
        <v>Garantizar el acceso universal a servicios de agua potable y saneamiento, provistos con calidad y eficiencia</v>
      </c>
      <c r="D23" s="308"/>
      <c r="E23" s="308"/>
      <c r="F23" s="308"/>
      <c r="G23" s="308"/>
      <c r="H23" s="308"/>
      <c r="I23" s="308"/>
      <c r="J23" s="308"/>
      <c r="K23" s="44"/>
    </row>
    <row r="24" spans="1:23" s="20" customFormat="1" ht="3" customHeight="1" x14ac:dyDescent="0.25">
      <c r="A24" s="85"/>
      <c r="B24" s="115"/>
      <c r="C24" s="115"/>
      <c r="D24" s="115"/>
      <c r="E24" s="115"/>
      <c r="F24" s="115"/>
      <c r="G24" s="115"/>
      <c r="H24" s="115"/>
      <c r="I24" s="115"/>
      <c r="J24" s="86"/>
      <c r="K24" s="42"/>
    </row>
    <row r="25" spans="1:23" ht="54" customHeight="1" x14ac:dyDescent="0.25">
      <c r="A25" s="84" t="s">
        <v>13</v>
      </c>
      <c r="B25" s="309" t="s">
        <v>212</v>
      </c>
      <c r="C25" s="274"/>
      <c r="D25" s="274"/>
      <c r="E25" s="274"/>
      <c r="F25" s="274"/>
      <c r="G25" s="274"/>
      <c r="H25" s="274"/>
      <c r="I25" s="274"/>
      <c r="J25" s="275"/>
      <c r="K25" s="44"/>
      <c r="L25" s="20"/>
      <c r="M25" s="20"/>
      <c r="N25" s="20"/>
      <c r="O25" s="20"/>
      <c r="P25" s="20"/>
    </row>
    <row r="26" spans="1:23" s="20" customFormat="1" ht="3" customHeight="1" x14ac:dyDescent="0.25">
      <c r="A26" s="89"/>
      <c r="B26" s="115"/>
      <c r="C26" s="115"/>
      <c r="D26" s="115"/>
      <c r="E26" s="115"/>
      <c r="F26" s="115"/>
      <c r="G26" s="115"/>
      <c r="H26" s="115"/>
      <c r="I26" s="115"/>
      <c r="J26" s="86"/>
      <c r="K26" s="42"/>
    </row>
    <row r="27" spans="1:23" ht="15.75" customHeight="1" x14ac:dyDescent="0.25">
      <c r="A27" s="264" t="s">
        <v>174</v>
      </c>
      <c r="B27" s="265"/>
      <c r="C27" s="265"/>
      <c r="D27" s="265"/>
      <c r="E27" s="265"/>
      <c r="F27" s="265"/>
      <c r="G27" s="265"/>
      <c r="H27" s="265"/>
      <c r="I27" s="265"/>
      <c r="J27" s="266"/>
      <c r="K27" s="44"/>
    </row>
    <row r="28" spans="1:23" s="20" customFormat="1" ht="3" customHeight="1" x14ac:dyDescent="0.25">
      <c r="A28" s="85"/>
      <c r="B28" s="116"/>
      <c r="C28" s="116"/>
      <c r="D28" s="116"/>
      <c r="E28" s="116"/>
      <c r="F28" s="116"/>
      <c r="G28" s="116"/>
      <c r="H28" s="116"/>
      <c r="I28" s="116"/>
      <c r="J28" s="90"/>
      <c r="K28" s="42"/>
    </row>
    <row r="29" spans="1:23" x14ac:dyDescent="0.25">
      <c r="A29" s="84" t="s">
        <v>184</v>
      </c>
      <c r="B29" s="203" t="s">
        <v>213</v>
      </c>
      <c r="C29" s="203"/>
      <c r="D29" s="203"/>
      <c r="E29" s="203"/>
      <c r="F29" s="203"/>
      <c r="G29" s="203"/>
      <c r="H29" s="203"/>
      <c r="I29" s="203"/>
      <c r="J29" s="276"/>
      <c r="K29" s="44"/>
    </row>
    <row r="30" spans="1:23" ht="62.25" customHeight="1" x14ac:dyDescent="0.25">
      <c r="A30" s="70" t="s">
        <v>185</v>
      </c>
      <c r="B30" s="203" t="s">
        <v>214</v>
      </c>
      <c r="C30" s="203"/>
      <c r="D30" s="203"/>
      <c r="E30" s="203"/>
      <c r="F30" s="203"/>
      <c r="G30" s="203"/>
      <c r="H30" s="203"/>
      <c r="I30" s="203"/>
      <c r="J30" s="276"/>
      <c r="K30" s="44"/>
    </row>
    <row r="31" spans="1:23" x14ac:dyDescent="0.25">
      <c r="A31" s="121" t="s">
        <v>235</v>
      </c>
      <c r="B31" s="205" t="s">
        <v>208</v>
      </c>
      <c r="C31" s="205"/>
      <c r="D31" s="205"/>
      <c r="E31" s="205"/>
      <c r="F31" s="205"/>
      <c r="G31" s="205"/>
      <c r="H31" s="205"/>
      <c r="I31" s="205"/>
      <c r="J31" s="270"/>
      <c r="K31" s="44"/>
      <c r="U31" s="36">
        <v>0</v>
      </c>
    </row>
    <row r="32" spans="1:23" ht="26.25" hidden="1" customHeight="1" x14ac:dyDescent="0.25">
      <c r="A32" s="70" t="s">
        <v>223</v>
      </c>
      <c r="B32" s="77"/>
      <c r="C32" s="71"/>
      <c r="D32" s="71"/>
      <c r="E32" s="71"/>
      <c r="F32" s="71"/>
      <c r="G32" s="71"/>
      <c r="H32" s="71"/>
      <c r="I32" s="71"/>
      <c r="J32" s="72"/>
      <c r="K32" s="44"/>
    </row>
    <row r="33" spans="1:14" s="20" customFormat="1" ht="3" customHeight="1" x14ac:dyDescent="0.25">
      <c r="A33" s="89"/>
      <c r="B33" s="115"/>
      <c r="C33" s="115"/>
      <c r="D33" s="115"/>
      <c r="E33" s="115"/>
      <c r="F33" s="115"/>
      <c r="G33" s="115"/>
      <c r="H33" s="115"/>
      <c r="I33" s="115"/>
      <c r="J33" s="86"/>
      <c r="K33" s="42"/>
    </row>
    <row r="34" spans="1:14" ht="15.75" customHeight="1" x14ac:dyDescent="0.25">
      <c r="A34" s="264" t="s">
        <v>176</v>
      </c>
      <c r="B34" s="265"/>
      <c r="C34" s="265"/>
      <c r="D34" s="265"/>
      <c r="E34" s="265"/>
      <c r="F34" s="265"/>
      <c r="G34" s="265"/>
      <c r="H34" s="265"/>
      <c r="I34" s="265"/>
      <c r="J34" s="266"/>
      <c r="K34" s="44"/>
    </row>
    <row r="35" spans="1:14" s="20" customFormat="1" ht="3" customHeight="1" x14ac:dyDescent="0.25">
      <c r="A35" s="85"/>
      <c r="B35" s="116"/>
      <c r="C35" s="116"/>
      <c r="D35" s="116"/>
      <c r="E35" s="116"/>
      <c r="F35" s="116"/>
      <c r="G35" s="116"/>
      <c r="H35" s="116"/>
      <c r="I35" s="116"/>
      <c r="J35" s="90"/>
      <c r="K35" s="42"/>
    </row>
    <row r="36" spans="1:14" s="20" customFormat="1" x14ac:dyDescent="0.25">
      <c r="A36" s="267" t="s">
        <v>175</v>
      </c>
      <c r="B36" s="268"/>
      <c r="C36" s="268"/>
      <c r="D36" s="268"/>
      <c r="E36" s="268"/>
      <c r="F36" s="268"/>
      <c r="G36" s="268"/>
      <c r="H36" s="268"/>
      <c r="I36" s="268"/>
      <c r="J36" s="269"/>
      <c r="K36" s="42"/>
    </row>
    <row r="37" spans="1:14" s="20" customFormat="1" ht="3" customHeight="1" x14ac:dyDescent="0.25">
      <c r="A37" s="85"/>
      <c r="B37" s="116"/>
      <c r="C37" s="116"/>
      <c r="D37" s="116"/>
      <c r="E37" s="116"/>
      <c r="F37" s="116"/>
      <c r="G37" s="116"/>
      <c r="H37" s="116"/>
      <c r="I37" s="116"/>
      <c r="J37" s="90"/>
      <c r="K37" s="42"/>
    </row>
    <row r="38" spans="1:14" ht="15" customHeight="1" x14ac:dyDescent="0.25">
      <c r="A38" s="278" t="s">
        <v>3</v>
      </c>
      <c r="B38" s="279"/>
      <c r="C38" s="280" t="s">
        <v>10</v>
      </c>
      <c r="D38" s="284"/>
      <c r="E38" s="284"/>
      <c r="F38" s="284" t="s">
        <v>4</v>
      </c>
      <c r="G38" s="284"/>
      <c r="H38" s="279"/>
      <c r="I38" s="280" t="s">
        <v>12</v>
      </c>
      <c r="J38" s="281"/>
      <c r="K38" s="46"/>
    </row>
    <row r="39" spans="1:14" x14ac:dyDescent="0.25">
      <c r="A39" s="310">
        <v>185409303</v>
      </c>
      <c r="B39" s="175"/>
      <c r="C39" s="183">
        <v>185409303</v>
      </c>
      <c r="D39" s="184"/>
      <c r="E39" s="185"/>
      <c r="F39" s="106"/>
      <c r="G39" s="107">
        <v>58914646.880000003</v>
      </c>
      <c r="H39" s="108"/>
      <c r="I39" s="176">
        <f>IF(G39&gt;0,G39/C39,0)</f>
        <v>0.31775453511089463</v>
      </c>
      <c r="J39" s="283"/>
      <c r="K39" s="46"/>
      <c r="M39" s="148"/>
      <c r="N39" s="148"/>
    </row>
    <row r="40" spans="1:14" s="20" customFormat="1" ht="3" customHeight="1" x14ac:dyDescent="0.25">
      <c r="A40" s="85"/>
      <c r="B40" s="116"/>
      <c r="C40" s="116"/>
      <c r="D40" s="116"/>
      <c r="E40" s="116"/>
      <c r="F40" s="116"/>
      <c r="G40" s="116"/>
      <c r="H40" s="116"/>
      <c r="I40" s="116"/>
      <c r="J40" s="90"/>
      <c r="K40" s="42"/>
    </row>
    <row r="41" spans="1:14" s="20" customFormat="1" x14ac:dyDescent="0.25">
      <c r="A41" s="267" t="s">
        <v>177</v>
      </c>
      <c r="B41" s="268"/>
      <c r="C41" s="268"/>
      <c r="D41" s="268"/>
      <c r="E41" s="268"/>
      <c r="F41" s="268"/>
      <c r="G41" s="268"/>
      <c r="H41" s="268"/>
      <c r="I41" s="268"/>
      <c r="J41" s="269"/>
      <c r="K41" s="42"/>
    </row>
    <row r="42" spans="1:14" s="20" customFormat="1" ht="3" customHeight="1" x14ac:dyDescent="0.25">
      <c r="A42" s="85"/>
      <c r="B42" s="116"/>
      <c r="C42" s="116"/>
      <c r="D42" s="116"/>
      <c r="E42" s="116"/>
      <c r="F42" s="116"/>
      <c r="G42" s="116"/>
      <c r="H42" s="116"/>
      <c r="I42" s="116"/>
      <c r="J42" s="90"/>
      <c r="K42" s="42"/>
    </row>
    <row r="43" spans="1:14" x14ac:dyDescent="0.25">
      <c r="A43" s="85"/>
      <c r="B43" s="116"/>
      <c r="C43" s="197" t="s">
        <v>5</v>
      </c>
      <c r="D43" s="198"/>
      <c r="E43" s="197" t="s">
        <v>224</v>
      </c>
      <c r="F43" s="198"/>
      <c r="G43" s="197" t="s">
        <v>14</v>
      </c>
      <c r="H43" s="197"/>
      <c r="I43" s="197" t="s">
        <v>9</v>
      </c>
      <c r="J43" s="277"/>
      <c r="K43" s="44"/>
    </row>
    <row r="44" spans="1:14" ht="30" x14ac:dyDescent="0.25">
      <c r="A44" s="117" t="s">
        <v>27</v>
      </c>
      <c r="B44" s="91" t="s">
        <v>26</v>
      </c>
      <c r="C44" s="91" t="s">
        <v>202</v>
      </c>
      <c r="D44" s="91" t="s">
        <v>203</v>
      </c>
      <c r="E44" s="92" t="s">
        <v>228</v>
      </c>
      <c r="F44" s="92" t="s">
        <v>225</v>
      </c>
      <c r="G44" s="92" t="s">
        <v>226</v>
      </c>
      <c r="H44" s="92" t="s">
        <v>227</v>
      </c>
      <c r="I44" s="92" t="s">
        <v>11</v>
      </c>
      <c r="J44" s="118" t="s">
        <v>8</v>
      </c>
      <c r="K44" s="44"/>
    </row>
    <row r="45" spans="1:14" ht="75.75" customHeight="1" x14ac:dyDescent="0.25">
      <c r="A45" s="78" t="s">
        <v>247</v>
      </c>
      <c r="B45" s="79" t="s">
        <v>217</v>
      </c>
      <c r="C45" s="80">
        <v>40986</v>
      </c>
      <c r="D45" s="80">
        <v>185409303</v>
      </c>
      <c r="E45" s="80">
        <v>9396</v>
      </c>
      <c r="F45" s="80">
        <v>62512697.5</v>
      </c>
      <c r="G45" s="152">
        <v>14877</v>
      </c>
      <c r="H45" s="103">
        <v>58914646.880000003</v>
      </c>
      <c r="I45" s="104">
        <f>IF(G45&gt;0,G45/C45,0)</f>
        <v>0.36297760210803687</v>
      </c>
      <c r="J45" s="105">
        <f>IF(H45&gt;0,H45/D45,0)</f>
        <v>0.31775453511089463</v>
      </c>
      <c r="K45" s="47"/>
    </row>
    <row r="46" spans="1:14" s="20" customFormat="1" ht="0.75" customHeight="1" x14ac:dyDescent="0.25">
      <c r="A46" s="85"/>
      <c r="B46" s="116"/>
      <c r="C46" s="116"/>
      <c r="D46" s="116"/>
      <c r="E46" s="116"/>
      <c r="F46" s="116"/>
      <c r="G46" s="116"/>
      <c r="H46" s="116"/>
      <c r="I46" s="116"/>
      <c r="J46" s="90"/>
      <c r="K46" s="42"/>
    </row>
    <row r="47" spans="1:14" ht="15.75" customHeight="1" x14ac:dyDescent="0.25">
      <c r="A47" s="264" t="s">
        <v>178</v>
      </c>
      <c r="B47" s="265"/>
      <c r="C47" s="265"/>
      <c r="D47" s="265"/>
      <c r="E47" s="265"/>
      <c r="F47" s="265"/>
      <c r="G47" s="265"/>
      <c r="H47" s="265"/>
      <c r="I47" s="265"/>
      <c r="J47" s="266"/>
      <c r="K47" s="48"/>
      <c r="L47" s="31"/>
    </row>
    <row r="48" spans="1:14" s="20" customFormat="1" ht="3" customHeight="1" x14ac:dyDescent="0.25">
      <c r="A48" s="85"/>
      <c r="B48" s="116"/>
      <c r="C48" s="116"/>
      <c r="D48" s="116"/>
      <c r="E48" s="116"/>
      <c r="F48" s="116"/>
      <c r="G48" s="116"/>
      <c r="H48" s="116"/>
      <c r="I48" s="116"/>
      <c r="J48" s="90"/>
      <c r="K48" s="42"/>
    </row>
    <row r="49" spans="1:11" s="20" customFormat="1" x14ac:dyDescent="0.25">
      <c r="A49" s="267" t="s">
        <v>179</v>
      </c>
      <c r="B49" s="268"/>
      <c r="C49" s="268"/>
      <c r="D49" s="268"/>
      <c r="E49" s="268"/>
      <c r="F49" s="268"/>
      <c r="G49" s="268"/>
      <c r="H49" s="268"/>
      <c r="I49" s="268"/>
      <c r="J49" s="269"/>
      <c r="K49" s="42"/>
    </row>
    <row r="50" spans="1:11" s="20" customFormat="1" ht="3" customHeight="1" x14ac:dyDescent="0.25">
      <c r="A50" s="89"/>
      <c r="B50" s="115"/>
      <c r="C50" s="115"/>
      <c r="D50" s="115"/>
      <c r="E50" s="115"/>
      <c r="F50" s="115"/>
      <c r="G50" s="115"/>
      <c r="H50" s="115"/>
      <c r="I50" s="115"/>
      <c r="J50" s="86"/>
      <c r="K50" s="42"/>
    </row>
    <row r="51" spans="1:11" ht="40.5" customHeight="1" x14ac:dyDescent="0.25">
      <c r="A51" s="76" t="s">
        <v>180</v>
      </c>
      <c r="B51" s="203" t="s">
        <v>215</v>
      </c>
      <c r="C51" s="203"/>
      <c r="D51" s="203"/>
      <c r="E51" s="203"/>
      <c r="F51" s="203"/>
      <c r="G51" s="203"/>
      <c r="H51" s="203"/>
      <c r="I51" s="203"/>
      <c r="J51" s="276"/>
      <c r="K51" s="44"/>
    </row>
    <row r="52" spans="1:11" ht="29.25" customHeight="1" x14ac:dyDescent="0.25">
      <c r="A52" s="76" t="s">
        <v>181</v>
      </c>
      <c r="B52" s="172" t="s">
        <v>216</v>
      </c>
      <c r="C52" s="172"/>
      <c r="D52" s="172"/>
      <c r="E52" s="172"/>
      <c r="F52" s="172"/>
      <c r="G52" s="172"/>
      <c r="H52" s="172"/>
      <c r="I52" s="172"/>
      <c r="J52" s="297"/>
      <c r="K52" s="44"/>
    </row>
    <row r="53" spans="1:11" ht="40.5" customHeight="1" x14ac:dyDescent="0.25">
      <c r="A53" s="76" t="s">
        <v>7</v>
      </c>
      <c r="B53" s="193" t="s">
        <v>238</v>
      </c>
      <c r="C53" s="193"/>
      <c r="D53" s="193"/>
      <c r="E53" s="193"/>
      <c r="F53" s="193"/>
      <c r="G53" s="193"/>
      <c r="H53" s="193"/>
      <c r="I53" s="193"/>
      <c r="J53" s="318"/>
      <c r="K53" s="44"/>
    </row>
    <row r="54" spans="1:11" ht="30" x14ac:dyDescent="0.25">
      <c r="A54" s="76" t="s">
        <v>6</v>
      </c>
      <c r="B54" s="193" t="s">
        <v>239</v>
      </c>
      <c r="C54" s="193"/>
      <c r="D54" s="193"/>
      <c r="E54" s="193"/>
      <c r="F54" s="193"/>
      <c r="G54" s="193"/>
      <c r="H54" s="193"/>
      <c r="I54" s="193"/>
      <c r="J54" s="318"/>
      <c r="K54" s="44"/>
    </row>
    <row r="55" spans="1:11" s="20" customFormat="1" ht="3" customHeight="1" x14ac:dyDescent="0.25">
      <c r="A55" s="89"/>
      <c r="B55" s="115"/>
      <c r="C55" s="115"/>
      <c r="D55" s="115"/>
      <c r="E55" s="115"/>
      <c r="F55" s="115"/>
      <c r="G55" s="115"/>
      <c r="H55" s="115"/>
      <c r="I55" s="115"/>
      <c r="J55" s="86"/>
      <c r="K55" s="42"/>
    </row>
    <row r="56" spans="1:11" ht="15.75" customHeight="1" x14ac:dyDescent="0.25">
      <c r="A56" s="264" t="s">
        <v>236</v>
      </c>
      <c r="B56" s="265"/>
      <c r="C56" s="265"/>
      <c r="D56" s="265"/>
      <c r="E56" s="265"/>
      <c r="F56" s="265"/>
      <c r="G56" s="265"/>
      <c r="H56" s="265"/>
      <c r="I56" s="265"/>
      <c r="J56" s="266"/>
      <c r="K56" s="44"/>
    </row>
    <row r="57" spans="1:11" s="20" customFormat="1" ht="3" customHeight="1" x14ac:dyDescent="0.25">
      <c r="A57" s="85"/>
      <c r="B57" s="116"/>
      <c r="C57" s="116"/>
      <c r="D57" s="116"/>
      <c r="E57" s="116"/>
      <c r="F57" s="116"/>
      <c r="G57" s="116"/>
      <c r="H57" s="116"/>
      <c r="I57" s="116"/>
      <c r="J57" s="90"/>
      <c r="K57" s="42"/>
    </row>
    <row r="58" spans="1:11" s="20" customFormat="1" x14ac:dyDescent="0.25">
      <c r="A58" s="311" t="s">
        <v>183</v>
      </c>
      <c r="B58" s="312"/>
      <c r="C58" s="312"/>
      <c r="D58" s="312"/>
      <c r="E58" s="312"/>
      <c r="F58" s="312"/>
      <c r="G58" s="312"/>
      <c r="H58" s="312"/>
      <c r="I58" s="312"/>
      <c r="J58" s="313"/>
      <c r="K58" s="42"/>
    </row>
    <row r="59" spans="1:11" s="20" customFormat="1" ht="3" customHeight="1" x14ac:dyDescent="0.25">
      <c r="A59" s="89"/>
      <c r="B59" s="115"/>
      <c r="C59" s="115"/>
      <c r="D59" s="115"/>
      <c r="E59" s="115"/>
      <c r="F59" s="115"/>
      <c r="G59" s="115"/>
      <c r="H59" s="115"/>
      <c r="I59" s="115"/>
      <c r="J59" s="86"/>
      <c r="K59" s="42"/>
    </row>
    <row r="60" spans="1:11" ht="42.75" customHeight="1" x14ac:dyDescent="0.25">
      <c r="A60" s="314"/>
      <c r="B60" s="315"/>
      <c r="C60" s="315"/>
      <c r="D60" s="315"/>
      <c r="E60" s="315"/>
      <c r="F60" s="315"/>
      <c r="G60" s="315"/>
      <c r="H60" s="315"/>
      <c r="I60" s="315"/>
      <c r="J60" s="316"/>
      <c r="K60" s="44"/>
    </row>
    <row r="61" spans="1:11" ht="14.25" customHeight="1" x14ac:dyDescent="0.25">
      <c r="A61" s="317" t="s">
        <v>182</v>
      </c>
      <c r="B61" s="317"/>
      <c r="C61" s="317"/>
      <c r="D61" s="317"/>
      <c r="E61" s="317"/>
      <c r="F61" s="317"/>
      <c r="G61" s="317"/>
      <c r="H61" s="317"/>
      <c r="I61" s="317"/>
      <c r="J61" s="317"/>
      <c r="K61" s="44"/>
    </row>
    <row r="63" spans="1:11" ht="7.5" customHeight="1" x14ac:dyDescent="0.25"/>
  </sheetData>
  <sheetProtection formatCells="0" formatColumns="0" formatRows="0" insertRows="0" deleteRows="0" pivotTables="0"/>
  <mergeCells count="48">
    <mergeCell ref="C39:E39"/>
    <mergeCell ref="A56:J56"/>
    <mergeCell ref="A58:J58"/>
    <mergeCell ref="A60:J60"/>
    <mergeCell ref="A61:J61"/>
    <mergeCell ref="A47:J47"/>
    <mergeCell ref="A49:J49"/>
    <mergeCell ref="B51:J51"/>
    <mergeCell ref="B52:J52"/>
    <mergeCell ref="B53:J53"/>
    <mergeCell ref="B54:J54"/>
    <mergeCell ref="A27:J27"/>
    <mergeCell ref="B29:J29"/>
    <mergeCell ref="B30:J30"/>
    <mergeCell ref="C43:D43"/>
    <mergeCell ref="G43:H43"/>
    <mergeCell ref="I43:J43"/>
    <mergeCell ref="A34:J34"/>
    <mergeCell ref="A36:J36"/>
    <mergeCell ref="A38:B38"/>
    <mergeCell ref="I38:J38"/>
    <mergeCell ref="A39:B39"/>
    <mergeCell ref="I39:J39"/>
    <mergeCell ref="A41:J41"/>
    <mergeCell ref="E43:F43"/>
    <mergeCell ref="F38:H38"/>
    <mergeCell ref="C38:E38"/>
    <mergeCell ref="A17:J17"/>
    <mergeCell ref="C19:J19"/>
    <mergeCell ref="C21:J21"/>
    <mergeCell ref="C23:J23"/>
    <mergeCell ref="B25:J25"/>
    <mergeCell ref="B31:J31"/>
    <mergeCell ref="A10:J10"/>
    <mergeCell ref="B1:J1"/>
    <mergeCell ref="B2:C2"/>
    <mergeCell ref="D2:H2"/>
    <mergeCell ref="B3:C3"/>
    <mergeCell ref="D3:H3"/>
    <mergeCell ref="A4:J4"/>
    <mergeCell ref="A5:J5"/>
    <mergeCell ref="A6:J6"/>
    <mergeCell ref="A7:J7"/>
    <mergeCell ref="A8:J8"/>
    <mergeCell ref="A9:J9"/>
    <mergeCell ref="B11:J11"/>
    <mergeCell ref="B14:J14"/>
    <mergeCell ref="B15:J15"/>
  </mergeCells>
  <dataValidations count="16">
    <dataValidation allowBlank="1" showInputMessage="1" showErrorMessage="1" prompt="Oportunidades de mejora identificadas" sqref="A60:J60"/>
    <dataValidation allowBlank="1" showInputMessage="1" showErrorMessage="1" prompt="Monto ejecutado en el trimestre" sqref="H44"/>
    <dataValidation allowBlank="1" showInputMessage="1" showErrorMessage="1" prompt="Meta alcanzada en el trimestre" sqref="G44"/>
    <dataValidation allowBlank="1" showInputMessage="1" showErrorMessage="1" prompt="Monto presupuestado para el producto" sqref="D44 F44"/>
    <dataValidation allowBlank="1" showInputMessage="1" showErrorMessage="1" prompt="Meta anual del indicador" sqref="C44 E44"/>
    <dataValidation allowBlank="1" showInputMessage="1" showErrorMessage="1" prompt="Nombre del indicador" sqref="B44"/>
    <dataValidation allowBlank="1" showInputMessage="1" showErrorMessage="1" prompt="Nombre de cada producto" sqref="A44"/>
    <dataValidation allowBlank="1" showInputMessage="1" showErrorMessage="1" prompt="¿En qué consiste el programa?" sqref="B30:J30"/>
    <dataValidation allowBlank="1" showInputMessage="1" showErrorMessage="1" prompt="Presupuesto del programa" sqref="A39:C39 F39"/>
    <dataValidation allowBlank="1" showInputMessage="1" showErrorMessage="1" prompt="De existir desvío, explicar razones." sqref="B54:J54"/>
    <dataValidation allowBlank="1" showInputMessage="1" showErrorMessage="1" prompt="1. Describir lo plasmado en el presupuesto_x000a_2. Describir lo alcanzado en términos financieros y de producción " sqref="B53:J53"/>
    <dataValidation allowBlank="1" showInputMessage="1" showErrorMessage="1" prompt="¿En qué consiste el producto? su objetivo" sqref="B52:J52"/>
    <dataValidation allowBlank="1" showInputMessage="1" showErrorMessage="1" prompt="Nombre del producto" sqref="B51:J51"/>
    <dataValidation allowBlank="1" showInputMessage="1" showErrorMessage="1" prompt="¿A quién va dirigido el programa?, ¿qué característica tiene esta población que requiere ser beneficiada?" sqref="B31:J32"/>
    <dataValidation allowBlank="1" showInputMessage="1" prompt="Nombre del capítulo" sqref="B11:J11"/>
    <dataValidation allowBlank="1" sqref="A11"/>
  </dataValidations>
  <printOptions horizontalCentered="1"/>
  <pageMargins left="0.70866141732283472" right="0.70866141732283472" top="0.74803149606299213" bottom="0.74803149606299213" header="0.31496062992125984" footer="0.31496062992125984"/>
  <pageSetup scale="51" orientation="portrait" r:id="rId1"/>
  <headerFooter alignWithMargins="0">
    <oddFooter>&amp;RPágina &amp;P</oddFooter>
  </headerFooter>
  <rowBreaks count="1" manualBreakCount="1">
    <brk id="33" max="9" man="1"/>
  </rowBreaks>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F8"/>
  <sheetViews>
    <sheetView showGridLines="0" zoomScaleSheetLayoutView="100" workbookViewId="0">
      <selection activeCell="F12" sqref="F12"/>
    </sheetView>
  </sheetViews>
  <sheetFormatPr baseColWidth="10" defaultColWidth="5" defaultRowHeight="15" x14ac:dyDescent="0.25"/>
  <cols>
    <col min="1" max="1" width="10.42578125" style="3" customWidth="1"/>
    <col min="2" max="2" width="14" style="3" customWidth="1"/>
    <col min="3" max="3" width="10" style="3" customWidth="1"/>
    <col min="4" max="4" width="27.7109375" style="3" customWidth="1"/>
    <col min="5" max="5" width="13.85546875" style="3" customWidth="1"/>
    <col min="6" max="6" width="14.140625" style="3" customWidth="1"/>
    <col min="7" max="16384" width="5" style="3"/>
  </cols>
  <sheetData>
    <row r="1" spans="1:6" ht="16.5" customHeight="1" x14ac:dyDescent="0.25"/>
    <row r="2" spans="1:6" ht="16.5" customHeight="1" x14ac:dyDescent="0.25"/>
    <row r="3" spans="1:6" ht="16.5" customHeight="1" x14ac:dyDescent="0.25"/>
    <row r="4" spans="1:6" ht="16.5" customHeight="1" thickBot="1" x14ac:dyDescent="0.3"/>
    <row r="5" spans="1:6" ht="16.5" customHeight="1" thickBot="1" x14ac:dyDescent="0.3">
      <c r="A5" s="319" t="s">
        <v>28</v>
      </c>
      <c r="B5" s="320"/>
      <c r="C5" s="320"/>
      <c r="D5" s="320"/>
      <c r="E5" s="320"/>
      <c r="F5" s="321"/>
    </row>
    <row r="6" spans="1:6" ht="16.5" customHeight="1" thickBot="1" x14ac:dyDescent="0.3">
      <c r="D6" s="4"/>
    </row>
    <row r="7" spans="1:6" ht="16.5" customHeight="1" x14ac:dyDescent="0.25">
      <c r="A7" s="5" t="s">
        <v>29</v>
      </c>
      <c r="B7" s="5" t="s">
        <v>30</v>
      </c>
      <c r="C7" s="5" t="s">
        <v>31</v>
      </c>
      <c r="D7" s="5" t="s">
        <v>32</v>
      </c>
      <c r="E7" s="5" t="s">
        <v>33</v>
      </c>
      <c r="F7" s="6" t="s">
        <v>34</v>
      </c>
    </row>
    <row r="8" spans="1:6" ht="123.75" customHeight="1" thickBot="1" x14ac:dyDescent="0.3">
      <c r="A8" s="7">
        <v>0</v>
      </c>
      <c r="B8" s="8" t="s">
        <v>189</v>
      </c>
      <c r="C8" s="9" t="s">
        <v>35</v>
      </c>
      <c r="D8" s="10" t="s">
        <v>36</v>
      </c>
      <c r="E8" s="11" t="s">
        <v>190</v>
      </c>
      <c r="F8" s="11" t="s">
        <v>191</v>
      </c>
    </row>
  </sheetData>
  <sheetProtection sheet="1" objects="1" scenarios="1"/>
  <mergeCells count="1">
    <mergeCell ref="A5:F5"/>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E93"/>
  <sheetViews>
    <sheetView workbookViewId="0">
      <selection activeCell="B1" sqref="B1"/>
    </sheetView>
  </sheetViews>
  <sheetFormatPr baseColWidth="10" defaultColWidth="11.42578125" defaultRowHeight="15" x14ac:dyDescent="0.25"/>
  <cols>
    <col min="1" max="1" width="4" style="3" bestFit="1" customWidth="1"/>
    <col min="2" max="2" width="67.42578125" style="3" customWidth="1"/>
    <col min="3" max="3" width="6" style="3" customWidth="1"/>
    <col min="4" max="4" width="5.140625" style="3" bestFit="1" customWidth="1"/>
    <col min="5" max="5" width="170.5703125" style="3" bestFit="1" customWidth="1"/>
    <col min="6" max="6" width="11.85546875" style="3" bestFit="1" customWidth="1"/>
    <col min="7" max="16384" width="11.42578125" style="3"/>
  </cols>
  <sheetData>
    <row r="1" spans="1:5" x14ac:dyDescent="0.25">
      <c r="A1" s="14"/>
      <c r="B1" s="15" t="s">
        <v>23</v>
      </c>
    </row>
    <row r="2" spans="1:5" x14ac:dyDescent="0.25">
      <c r="A2" s="16">
        <v>1</v>
      </c>
      <c r="B2" s="17" t="s">
        <v>86</v>
      </c>
      <c r="C2"/>
      <c r="D2"/>
      <c r="E2"/>
    </row>
    <row r="3" spans="1:5" x14ac:dyDescent="0.25">
      <c r="A3" s="16">
        <v>2</v>
      </c>
      <c r="B3" s="17" t="s">
        <v>88</v>
      </c>
      <c r="C3"/>
      <c r="D3"/>
      <c r="E3"/>
    </row>
    <row r="4" spans="1:5" x14ac:dyDescent="0.25">
      <c r="A4" s="16">
        <v>3</v>
      </c>
      <c r="B4" s="17" t="s">
        <v>90</v>
      </c>
      <c r="C4"/>
      <c r="D4"/>
      <c r="E4"/>
    </row>
    <row r="5" spans="1:5" x14ac:dyDescent="0.25">
      <c r="A5" s="16">
        <v>4</v>
      </c>
      <c r="B5" s="17" t="s">
        <v>92</v>
      </c>
      <c r="C5"/>
      <c r="D5"/>
      <c r="E5"/>
    </row>
    <row r="7" spans="1:5" x14ac:dyDescent="0.25">
      <c r="A7" s="14"/>
      <c r="B7" s="18" t="s">
        <v>24</v>
      </c>
      <c r="C7" s="12"/>
      <c r="E7" s="12" t="s">
        <v>25</v>
      </c>
    </row>
    <row r="8" spans="1:5" ht="30" x14ac:dyDescent="0.25">
      <c r="A8" s="16">
        <v>1.1000000000000001</v>
      </c>
      <c r="B8" s="17" t="s">
        <v>173</v>
      </c>
      <c r="D8" s="3" t="s">
        <v>37</v>
      </c>
      <c r="E8" s="13" t="s">
        <v>150</v>
      </c>
    </row>
    <row r="9" spans="1:5" ht="30" x14ac:dyDescent="0.25">
      <c r="A9" s="16">
        <v>1.2</v>
      </c>
      <c r="B9" s="17" t="s">
        <v>38</v>
      </c>
      <c r="D9" s="3" t="s">
        <v>39</v>
      </c>
      <c r="E9" s="13" t="s">
        <v>151</v>
      </c>
    </row>
    <row r="10" spans="1:5" ht="30" x14ac:dyDescent="0.25">
      <c r="A10" s="16">
        <v>1.3</v>
      </c>
      <c r="B10" s="17" t="s">
        <v>40</v>
      </c>
      <c r="D10" s="3" t="s">
        <v>41</v>
      </c>
      <c r="E10" s="13" t="s">
        <v>42</v>
      </c>
    </row>
    <row r="11" spans="1:5" ht="30" x14ac:dyDescent="0.25">
      <c r="A11" s="16">
        <v>1.4</v>
      </c>
      <c r="B11" s="17" t="s">
        <v>43</v>
      </c>
      <c r="D11" s="3" t="s">
        <v>44</v>
      </c>
      <c r="E11" s="13" t="s">
        <v>45</v>
      </c>
    </row>
    <row r="12" spans="1:5" ht="30" x14ac:dyDescent="0.25">
      <c r="A12" s="16">
        <v>2.1</v>
      </c>
      <c r="B12" s="17" t="s">
        <v>149</v>
      </c>
      <c r="D12" s="3" t="s">
        <v>46</v>
      </c>
      <c r="E12" s="13" t="s">
        <v>152</v>
      </c>
    </row>
    <row r="13" spans="1:5" ht="30" x14ac:dyDescent="0.25">
      <c r="A13" s="16">
        <v>2.2000000000000002</v>
      </c>
      <c r="B13" s="17" t="s">
        <v>47</v>
      </c>
      <c r="D13" s="3" t="s">
        <v>48</v>
      </c>
      <c r="E13" s="13" t="s">
        <v>153</v>
      </c>
    </row>
    <row r="14" spans="1:5" x14ac:dyDescent="0.25">
      <c r="A14" s="16">
        <v>2.2999999999999998</v>
      </c>
      <c r="B14" s="17" t="s">
        <v>49</v>
      </c>
      <c r="D14" s="3" t="s">
        <v>50</v>
      </c>
      <c r="E14" s="13" t="s">
        <v>154</v>
      </c>
    </row>
    <row r="15" spans="1:5" x14ac:dyDescent="0.25">
      <c r="A15" s="16">
        <v>2.4</v>
      </c>
      <c r="B15" s="17" t="s">
        <v>51</v>
      </c>
      <c r="D15" s="3" t="s">
        <v>52</v>
      </c>
      <c r="E15" s="13" t="s">
        <v>53</v>
      </c>
    </row>
    <row r="16" spans="1:5" ht="30" x14ac:dyDescent="0.25">
      <c r="A16" s="16">
        <v>2.5</v>
      </c>
      <c r="B16" s="17" t="s">
        <v>54</v>
      </c>
      <c r="D16" s="3" t="s">
        <v>55</v>
      </c>
      <c r="E16" s="13" t="s">
        <v>155</v>
      </c>
    </row>
    <row r="17" spans="1:5" x14ac:dyDescent="0.25">
      <c r="A17" s="16">
        <v>2.6</v>
      </c>
      <c r="B17" s="17" t="s">
        <v>56</v>
      </c>
      <c r="D17" s="3" t="s">
        <v>57</v>
      </c>
      <c r="E17" s="13" t="s">
        <v>58</v>
      </c>
    </row>
    <row r="18" spans="1:5" x14ac:dyDescent="0.25">
      <c r="A18" s="16">
        <v>2.7</v>
      </c>
      <c r="B18" s="17" t="s">
        <v>59</v>
      </c>
      <c r="D18" s="3" t="s">
        <v>60</v>
      </c>
      <c r="E18" s="13" t="s">
        <v>61</v>
      </c>
    </row>
    <row r="19" spans="1:5" ht="52.5" customHeight="1" x14ac:dyDescent="0.25">
      <c r="A19" s="16">
        <v>3.1</v>
      </c>
      <c r="B19" s="17" t="s">
        <v>62</v>
      </c>
      <c r="D19" s="3" t="s">
        <v>63</v>
      </c>
      <c r="E19" s="13" t="s">
        <v>64</v>
      </c>
    </row>
    <row r="20" spans="1:5" x14ac:dyDescent="0.25">
      <c r="A20" s="16">
        <v>3.2</v>
      </c>
      <c r="B20" s="17" t="s">
        <v>65</v>
      </c>
      <c r="D20" s="3" t="s">
        <v>66</v>
      </c>
      <c r="E20" s="13" t="s">
        <v>67</v>
      </c>
    </row>
    <row r="21" spans="1:5" ht="30" x14ac:dyDescent="0.25">
      <c r="A21" s="16">
        <v>3.3</v>
      </c>
      <c r="B21" s="17" t="s">
        <v>68</v>
      </c>
      <c r="D21" s="3" t="s">
        <v>69</v>
      </c>
      <c r="E21" s="13" t="s">
        <v>70</v>
      </c>
    </row>
    <row r="22" spans="1:5" x14ac:dyDescent="0.25">
      <c r="A22" s="16">
        <v>3.4</v>
      </c>
      <c r="B22" s="17" t="s">
        <v>71</v>
      </c>
      <c r="D22" s="3" t="s">
        <v>72</v>
      </c>
      <c r="E22" s="13" t="s">
        <v>73</v>
      </c>
    </row>
    <row r="23" spans="1:5" ht="45" x14ac:dyDescent="0.25">
      <c r="A23" s="16">
        <v>3.5</v>
      </c>
      <c r="B23" s="17" t="s">
        <v>148</v>
      </c>
      <c r="D23" s="3" t="s">
        <v>74</v>
      </c>
      <c r="E23" s="13" t="s">
        <v>75</v>
      </c>
    </row>
    <row r="24" spans="1:5" x14ac:dyDescent="0.25">
      <c r="A24" s="16">
        <v>4.0999999999999996</v>
      </c>
      <c r="B24" s="17" t="s">
        <v>76</v>
      </c>
      <c r="D24" s="3" t="s">
        <v>77</v>
      </c>
      <c r="E24" s="13" t="s">
        <v>78</v>
      </c>
    </row>
    <row r="25" spans="1:5" ht="30" x14ac:dyDescent="0.25">
      <c r="A25" s="16">
        <v>4.2</v>
      </c>
      <c r="B25" s="17" t="s">
        <v>79</v>
      </c>
      <c r="D25" s="3" t="s">
        <v>80</v>
      </c>
      <c r="E25" s="13" t="s">
        <v>156</v>
      </c>
    </row>
    <row r="26" spans="1:5" x14ac:dyDescent="0.25">
      <c r="A26" s="16">
        <v>4.3</v>
      </c>
      <c r="B26" s="17" t="s">
        <v>147</v>
      </c>
      <c r="D26" s="3" t="s">
        <v>81</v>
      </c>
      <c r="E26" s="13" t="s">
        <v>82</v>
      </c>
    </row>
    <row r="27" spans="1:5" x14ac:dyDescent="0.25">
      <c r="D27" s="3" t="s">
        <v>83</v>
      </c>
      <c r="E27" s="13" t="s">
        <v>84</v>
      </c>
    </row>
    <row r="28" spans="1:5" x14ac:dyDescent="0.25">
      <c r="D28" s="3" t="s">
        <v>85</v>
      </c>
      <c r="E28" s="13" t="s">
        <v>157</v>
      </c>
    </row>
    <row r="29" spans="1:5" x14ac:dyDescent="0.25">
      <c r="D29" s="3" t="s">
        <v>87</v>
      </c>
      <c r="E29" s="13" t="s">
        <v>158</v>
      </c>
    </row>
    <row r="30" spans="1:5" x14ac:dyDescent="0.25">
      <c r="D30" s="3" t="s">
        <v>89</v>
      </c>
      <c r="E30" s="13" t="s">
        <v>159</v>
      </c>
    </row>
    <row r="31" spans="1:5" x14ac:dyDescent="0.25">
      <c r="D31" s="3" t="s">
        <v>91</v>
      </c>
      <c r="E31" s="13" t="s">
        <v>160</v>
      </c>
    </row>
    <row r="32" spans="1:5" x14ac:dyDescent="0.25">
      <c r="D32" s="3" t="s">
        <v>93</v>
      </c>
      <c r="E32" s="13" t="s">
        <v>94</v>
      </c>
    </row>
    <row r="33" spans="1:5" ht="30" x14ac:dyDescent="0.25">
      <c r="A33"/>
      <c r="B33"/>
      <c r="D33" s="3" t="s">
        <v>95</v>
      </c>
      <c r="E33" s="13" t="s">
        <v>161</v>
      </c>
    </row>
    <row r="34" spans="1:5" x14ac:dyDescent="0.25">
      <c r="A34"/>
      <c r="B34"/>
      <c r="D34" s="3" t="s">
        <v>96</v>
      </c>
      <c r="E34" s="13" t="s">
        <v>97</v>
      </c>
    </row>
    <row r="35" spans="1:5" ht="30" x14ac:dyDescent="0.25">
      <c r="A35"/>
      <c r="B35"/>
      <c r="D35" s="3" t="s">
        <v>98</v>
      </c>
      <c r="E35" s="13" t="s">
        <v>99</v>
      </c>
    </row>
    <row r="36" spans="1:5" x14ac:dyDescent="0.25">
      <c r="A36"/>
      <c r="B36"/>
      <c r="D36" s="3" t="s">
        <v>100</v>
      </c>
      <c r="E36" s="13" t="s">
        <v>101</v>
      </c>
    </row>
    <row r="37" spans="1:5" x14ac:dyDescent="0.25">
      <c r="A37"/>
      <c r="B37"/>
      <c r="D37" s="3" t="s">
        <v>102</v>
      </c>
      <c r="E37" s="13" t="s">
        <v>103</v>
      </c>
    </row>
    <row r="38" spans="1:5" ht="15" customHeight="1" x14ac:dyDescent="0.25">
      <c r="A38"/>
      <c r="B38"/>
      <c r="D38" s="3" t="s">
        <v>104</v>
      </c>
      <c r="E38" s="13" t="s">
        <v>162</v>
      </c>
    </row>
    <row r="39" spans="1:5" ht="30" x14ac:dyDescent="0.25">
      <c r="A39"/>
      <c r="B39"/>
      <c r="D39" s="3" t="s">
        <v>105</v>
      </c>
      <c r="E39" s="13" t="s">
        <v>163</v>
      </c>
    </row>
    <row r="40" spans="1:5" x14ac:dyDescent="0.25">
      <c r="A40"/>
      <c r="B40"/>
      <c r="D40" s="3" t="s">
        <v>106</v>
      </c>
      <c r="E40" s="13" t="s">
        <v>164</v>
      </c>
    </row>
    <row r="41" spans="1:5" x14ac:dyDescent="0.25">
      <c r="A41"/>
      <c r="B41"/>
      <c r="D41" s="3" t="s">
        <v>107</v>
      </c>
      <c r="E41" s="13" t="s">
        <v>165</v>
      </c>
    </row>
    <row r="42" spans="1:5" x14ac:dyDescent="0.25">
      <c r="A42"/>
      <c r="B42"/>
      <c r="D42" s="3" t="s">
        <v>108</v>
      </c>
      <c r="E42" s="13" t="s">
        <v>109</v>
      </c>
    </row>
    <row r="43" spans="1:5" ht="15" customHeight="1" x14ac:dyDescent="0.25">
      <c r="A43"/>
      <c r="B43"/>
      <c r="D43" s="3" t="s">
        <v>110</v>
      </c>
      <c r="E43" s="13" t="s">
        <v>111</v>
      </c>
    </row>
    <row r="44" spans="1:5" x14ac:dyDescent="0.25">
      <c r="A44"/>
      <c r="B44"/>
      <c r="D44" s="3" t="s">
        <v>112</v>
      </c>
      <c r="E44" s="13" t="s">
        <v>113</v>
      </c>
    </row>
    <row r="45" spans="1:5" x14ac:dyDescent="0.25">
      <c r="A45"/>
      <c r="B45"/>
      <c r="D45" s="3" t="s">
        <v>114</v>
      </c>
      <c r="E45" s="13" t="s">
        <v>115</v>
      </c>
    </row>
    <row r="46" spans="1:5" ht="30" x14ac:dyDescent="0.25">
      <c r="A46"/>
      <c r="B46"/>
      <c r="D46" s="3" t="s">
        <v>116</v>
      </c>
      <c r="E46" s="13" t="s">
        <v>166</v>
      </c>
    </row>
    <row r="47" spans="1:5" x14ac:dyDescent="0.25">
      <c r="A47"/>
      <c r="B47"/>
      <c r="D47" s="3" t="s">
        <v>117</v>
      </c>
      <c r="E47" s="13" t="s">
        <v>118</v>
      </c>
    </row>
    <row r="48" spans="1:5" ht="30" x14ac:dyDescent="0.25">
      <c r="A48"/>
      <c r="B48"/>
      <c r="D48" s="3" t="s">
        <v>119</v>
      </c>
      <c r="E48" s="13" t="s">
        <v>120</v>
      </c>
    </row>
    <row r="49" spans="1:5" x14ac:dyDescent="0.25">
      <c r="A49"/>
      <c r="B49"/>
      <c r="D49" s="3" t="s">
        <v>121</v>
      </c>
      <c r="E49" s="13" t="s">
        <v>167</v>
      </c>
    </row>
    <row r="50" spans="1:5" x14ac:dyDescent="0.25">
      <c r="A50"/>
      <c r="B50"/>
      <c r="D50" s="3" t="s">
        <v>122</v>
      </c>
      <c r="E50" s="13" t="s">
        <v>123</v>
      </c>
    </row>
    <row r="51" spans="1:5" ht="30" x14ac:dyDescent="0.25">
      <c r="A51"/>
      <c r="B51"/>
      <c r="D51" s="3" t="s">
        <v>124</v>
      </c>
      <c r="E51" s="13" t="s">
        <v>168</v>
      </c>
    </row>
    <row r="52" spans="1:5" x14ac:dyDescent="0.25">
      <c r="A52"/>
      <c r="B52"/>
      <c r="D52" s="3" t="s">
        <v>125</v>
      </c>
      <c r="E52" s="13" t="s">
        <v>126</v>
      </c>
    </row>
    <row r="53" spans="1:5" ht="15" customHeight="1" x14ac:dyDescent="0.25">
      <c r="A53"/>
      <c r="B53"/>
      <c r="D53" s="3" t="s">
        <v>127</v>
      </c>
      <c r="E53" s="13" t="s">
        <v>128</v>
      </c>
    </row>
    <row r="54" spans="1:5" ht="30" x14ac:dyDescent="0.25">
      <c r="A54"/>
      <c r="B54"/>
      <c r="D54" s="3" t="s">
        <v>129</v>
      </c>
      <c r="E54" s="13" t="s">
        <v>130</v>
      </c>
    </row>
    <row r="55" spans="1:5" ht="30" x14ac:dyDescent="0.25">
      <c r="A55"/>
      <c r="B55"/>
      <c r="D55" s="3" t="s">
        <v>131</v>
      </c>
      <c r="E55" s="13" t="s">
        <v>132</v>
      </c>
    </row>
    <row r="56" spans="1:5" ht="30" x14ac:dyDescent="0.25">
      <c r="A56"/>
      <c r="B56"/>
      <c r="D56" s="3" t="s">
        <v>133</v>
      </c>
      <c r="E56" s="13" t="s">
        <v>134</v>
      </c>
    </row>
    <row r="57" spans="1:5" x14ac:dyDescent="0.25">
      <c r="A57"/>
      <c r="B57"/>
      <c r="D57" s="3" t="s">
        <v>135</v>
      </c>
      <c r="E57" s="13" t="s">
        <v>169</v>
      </c>
    </row>
    <row r="58" spans="1:5" x14ac:dyDescent="0.25">
      <c r="A58"/>
      <c r="B58"/>
      <c r="D58" s="3" t="s">
        <v>136</v>
      </c>
      <c r="E58" s="13" t="s">
        <v>137</v>
      </c>
    </row>
    <row r="59" spans="1:5" x14ac:dyDescent="0.25">
      <c r="A59"/>
      <c r="B59"/>
      <c r="D59" s="3" t="s">
        <v>138</v>
      </c>
      <c r="E59" s="13" t="s">
        <v>139</v>
      </c>
    </row>
    <row r="60" spans="1:5" x14ac:dyDescent="0.25">
      <c r="A60"/>
      <c r="B60"/>
      <c r="D60" s="3" t="s">
        <v>140</v>
      </c>
      <c r="E60" s="13" t="s">
        <v>170</v>
      </c>
    </row>
    <row r="61" spans="1:5" x14ac:dyDescent="0.25">
      <c r="A61"/>
      <c r="B61"/>
      <c r="D61" s="3" t="s">
        <v>141</v>
      </c>
      <c r="E61" s="13" t="s">
        <v>171</v>
      </c>
    </row>
    <row r="62" spans="1:5" x14ac:dyDescent="0.25">
      <c r="A62"/>
      <c r="B62"/>
      <c r="D62" s="3" t="s">
        <v>142</v>
      </c>
      <c r="E62" s="13" t="s">
        <v>143</v>
      </c>
    </row>
    <row r="63" spans="1:5" ht="30" x14ac:dyDescent="0.25">
      <c r="A63"/>
      <c r="B63"/>
      <c r="D63" s="3" t="s">
        <v>144</v>
      </c>
      <c r="E63" s="13" t="s">
        <v>172</v>
      </c>
    </row>
    <row r="64" spans="1:5" x14ac:dyDescent="0.25">
      <c r="A64"/>
      <c r="B64"/>
      <c r="D64" s="3" t="s">
        <v>145</v>
      </c>
      <c r="E64" s="13" t="s">
        <v>146</v>
      </c>
    </row>
    <row r="65" spans="1:2" x14ac:dyDescent="0.25">
      <c r="A65"/>
      <c r="B65"/>
    </row>
    <row r="66" spans="1:2" x14ac:dyDescent="0.25">
      <c r="A66"/>
      <c r="B66"/>
    </row>
    <row r="67" spans="1:2" x14ac:dyDescent="0.25">
      <c r="A67"/>
      <c r="B67"/>
    </row>
    <row r="68" spans="1:2" x14ac:dyDescent="0.25">
      <c r="A68"/>
      <c r="B68"/>
    </row>
    <row r="69" spans="1:2" x14ac:dyDescent="0.25">
      <c r="A69"/>
      <c r="B69"/>
    </row>
    <row r="70" spans="1:2" x14ac:dyDescent="0.25">
      <c r="A70"/>
      <c r="B70"/>
    </row>
    <row r="71" spans="1:2" x14ac:dyDescent="0.25">
      <c r="A71"/>
      <c r="B71"/>
    </row>
    <row r="72" spans="1:2" x14ac:dyDescent="0.25">
      <c r="A72"/>
      <c r="B72"/>
    </row>
    <row r="73" spans="1:2" x14ac:dyDescent="0.25">
      <c r="A73"/>
      <c r="B73"/>
    </row>
    <row r="74" spans="1:2" x14ac:dyDescent="0.25">
      <c r="A74"/>
      <c r="B74"/>
    </row>
    <row r="75" spans="1:2" x14ac:dyDescent="0.25">
      <c r="A75"/>
      <c r="B75"/>
    </row>
    <row r="76" spans="1:2" x14ac:dyDescent="0.25">
      <c r="A76"/>
      <c r="B76"/>
    </row>
    <row r="77" spans="1:2" x14ac:dyDescent="0.25">
      <c r="A77"/>
      <c r="B77"/>
    </row>
    <row r="78" spans="1:2" x14ac:dyDescent="0.25">
      <c r="A78"/>
      <c r="B78"/>
    </row>
    <row r="79" spans="1:2" x14ac:dyDescent="0.25">
      <c r="A79"/>
      <c r="B79"/>
    </row>
    <row r="80" spans="1:2" x14ac:dyDescent="0.25">
      <c r="A80"/>
      <c r="B80"/>
    </row>
    <row r="81" spans="1:2" x14ac:dyDescent="0.25">
      <c r="A81"/>
      <c r="B81"/>
    </row>
    <row r="82" spans="1:2" x14ac:dyDescent="0.25">
      <c r="A82"/>
      <c r="B82"/>
    </row>
    <row r="83" spans="1:2" x14ac:dyDescent="0.25">
      <c r="A83"/>
      <c r="B83"/>
    </row>
    <row r="84" spans="1:2" x14ac:dyDescent="0.25">
      <c r="A84"/>
      <c r="B84"/>
    </row>
    <row r="85" spans="1:2" x14ac:dyDescent="0.25">
      <c r="A85"/>
      <c r="B85"/>
    </row>
    <row r="86" spans="1:2" x14ac:dyDescent="0.25">
      <c r="A86"/>
      <c r="B86"/>
    </row>
    <row r="87" spans="1:2" x14ac:dyDescent="0.25">
      <c r="A87"/>
      <c r="B87"/>
    </row>
    <row r="88" spans="1:2" x14ac:dyDescent="0.25">
      <c r="A88"/>
      <c r="B88"/>
    </row>
    <row r="89" spans="1:2" x14ac:dyDescent="0.25">
      <c r="A89"/>
      <c r="B89"/>
    </row>
    <row r="90" spans="1:2" x14ac:dyDescent="0.25">
      <c r="A90"/>
      <c r="B90"/>
    </row>
    <row r="91" spans="1:2" x14ac:dyDescent="0.25">
      <c r="A91"/>
      <c r="B91"/>
    </row>
    <row r="92" spans="1:2" x14ac:dyDescent="0.25">
      <c r="A92"/>
      <c r="B92"/>
    </row>
    <row r="93" spans="1:2" x14ac:dyDescent="0.25">
      <c r="A93"/>
      <c r="B9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vt:i4>
      </vt:variant>
    </vt:vector>
  </HeadingPairs>
  <TitlesOfParts>
    <vt:vector size="13" baseType="lpstr">
      <vt:lpstr>Programa 11</vt:lpstr>
      <vt:lpstr>Programa 12</vt:lpstr>
      <vt:lpstr>Programa 13</vt:lpstr>
      <vt:lpstr>Historial de Cambios</vt:lpstr>
      <vt:lpstr>Validacion datos</vt:lpstr>
      <vt:lpstr>'Historial de Cambios'!Área_de_impresión</vt:lpstr>
      <vt:lpstr>'Programa 11'!Área_de_impresión</vt:lpstr>
      <vt:lpstr>'Programa 12'!Área_de_impresión</vt:lpstr>
      <vt:lpstr>'Programa 13'!Área_de_impresión</vt:lpstr>
      <vt:lpstr>'Historial de Cambios'!Títulos_a_imprimir</vt:lpstr>
      <vt:lpstr>'Programa 11'!Títulos_a_imprimir</vt:lpstr>
      <vt:lpstr>'Programa 12'!Títulos_a_imprimir</vt:lpstr>
      <vt:lpstr>'Programa 13'!Títulos_a_imprimir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DNMCG;Empresas Públicas</dc:creator>
  <cp:lastModifiedBy>Deyris Reyes Ramírez</cp:lastModifiedBy>
  <cp:lastPrinted>2023-04-10T15:26:38Z</cp:lastPrinted>
  <dcterms:created xsi:type="dcterms:W3CDTF">2018-02-28T12:31:13Z</dcterms:created>
  <dcterms:modified xsi:type="dcterms:W3CDTF">2023-04-10T19:45:51Z</dcterms:modified>
</cp:coreProperties>
</file>