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mc:AlternateContent xmlns:mc="http://schemas.openxmlformats.org/markup-compatibility/2006">
    <mc:Choice Requires="x15">
      <x15ac:absPath xmlns:x15ac="http://schemas.microsoft.com/office/spreadsheetml/2010/11/ac" url="\\aps-fs-05\docs_compartidos$\Presupuesto\Respaldo de carpeta compartida local\Carpeta Compartida\2022\Ejecuciones\"/>
    </mc:Choice>
  </mc:AlternateContent>
  <xr:revisionPtr revIDLastSave="0" documentId="13_ncr:1_{2A463800-960E-4A52-9BEB-E7284D6F99F6}" xr6:coauthVersionLast="47" xr6:coauthVersionMax="47" xr10:uidLastSave="{00000000-0000-0000-0000-000000000000}"/>
  <bookViews>
    <workbookView xWindow="-120" yWindow="-120" windowWidth="29040" windowHeight="15840" activeTab="2" xr2:uid="{00000000-000D-0000-FFFF-FFFF00000000}"/>
  </bookViews>
  <sheets>
    <sheet name="11" sheetId="2" r:id="rId1"/>
    <sheet name="12" sheetId="5" r:id="rId2"/>
    <sheet name="13" sheetId="6" r:id="rId3"/>
    <sheet name="Historial de Cambios" sheetId="3" state="hidden" r:id="rId4"/>
    <sheet name="Validacion datos" sheetId="4" state="hidden" r:id="rId5"/>
  </sheets>
  <externalReferences>
    <externalReference r:id="rId6"/>
    <externalReference r:id="rId7"/>
  </externalReferences>
  <definedNames>
    <definedName name="_xlnm.Print_Area" localSheetId="0">'11'!$A$1:$I$59</definedName>
    <definedName name="_xlnm.Print_Area" localSheetId="1">'12'!$A$1:$H$62</definedName>
    <definedName name="_xlnm.Print_Area" localSheetId="3">'Historial de Cambios'!$A$1:$F$43</definedName>
    <definedName name="_xlnm.Print_Titles" localSheetId="0">'11'!$1:$6</definedName>
    <definedName name="_xlnm.Print_Titles" localSheetId="3">'Historial de Cambios'!$1:$7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3" i="6" l="1"/>
  <c r="D43" i="6" l="1"/>
  <c r="H43" i="6" s="1"/>
  <c r="E37" i="6"/>
  <c r="G37" i="6" s="1"/>
  <c r="C22" i="6"/>
  <c r="B20" i="6"/>
  <c r="C20" i="6" s="1"/>
  <c r="B18" i="6"/>
  <c r="C18" i="6" s="1"/>
  <c r="H44" i="5"/>
  <c r="G44" i="5"/>
  <c r="H43" i="5"/>
  <c r="G43" i="5"/>
  <c r="E37" i="5"/>
  <c r="A37" i="5"/>
  <c r="C37" i="5" s="1"/>
  <c r="C22" i="5"/>
  <c r="B20" i="5"/>
  <c r="C20" i="5" s="1"/>
  <c r="B18" i="5"/>
  <c r="C18" i="5" s="1"/>
  <c r="G37" i="5" l="1"/>
  <c r="G37" i="2" l="1"/>
  <c r="B18" i="2" l="1"/>
  <c r="B20" i="2"/>
  <c r="C37" i="2" l="1"/>
  <c r="H43" i="2" l="1"/>
  <c r="D43" i="2"/>
</calcChain>
</file>

<file path=xl/sharedStrings.xml><?xml version="1.0" encoding="utf-8"?>
<sst xmlns="http://schemas.openxmlformats.org/spreadsheetml/2006/main" count="353" uniqueCount="244">
  <si>
    <t>Eje estratégico:</t>
  </si>
  <si>
    <t>Objetivo general:</t>
  </si>
  <si>
    <t>Objetivo(s) específico(s):</t>
  </si>
  <si>
    <t>Presupuesto Inicial</t>
  </si>
  <si>
    <t>Presupuesto Ejecutado</t>
  </si>
  <si>
    <t xml:space="preserve"> Presupuesto Anual </t>
  </si>
  <si>
    <t>Causas y justificación del desvío:</t>
  </si>
  <si>
    <t>Logros alcanzados:</t>
  </si>
  <si>
    <t>Financiero % 
F=D/B</t>
  </si>
  <si>
    <t>Avance</t>
  </si>
  <si>
    <t>Metas
(A)</t>
  </si>
  <si>
    <t>Monto Financiero 
(B)</t>
  </si>
  <si>
    <t>Presupuesto Vigente</t>
  </si>
  <si>
    <t>Física %
 E=C/A</t>
  </si>
  <si>
    <t>Porcentaje de Ejecución (ejecutado/vigente)</t>
  </si>
  <si>
    <t>Línea(s) de acción:</t>
  </si>
  <si>
    <t>Ejecución Trimestral</t>
  </si>
  <si>
    <t>Código</t>
  </si>
  <si>
    <t>Documento Relacionado</t>
  </si>
  <si>
    <t>Fecha Versión</t>
  </si>
  <si>
    <t>Versión</t>
  </si>
  <si>
    <t>DEC-FOR013</t>
  </si>
  <si>
    <t>I -Información Instituciónal</t>
  </si>
  <si>
    <t>I.I - Completar los datos requeridos sobre la institución</t>
  </si>
  <si>
    <t>Capítulo</t>
  </si>
  <si>
    <t>II. Contribución a la Estrategia Nacional de Desarrollo</t>
  </si>
  <si>
    <t>Eje</t>
  </si>
  <si>
    <t>Objetivo General</t>
  </si>
  <si>
    <t>Objetivo Específico</t>
  </si>
  <si>
    <t>Indicador</t>
  </si>
  <si>
    <t>Producto</t>
  </si>
  <si>
    <t>HISTORIAL DE CAMBIOS</t>
  </si>
  <si>
    <t>REVISIÓN</t>
  </si>
  <si>
    <t>FECHA</t>
  </si>
  <si>
    <t>SECCIÓN</t>
  </si>
  <si>
    <t>DESCRIPCIÓN</t>
  </si>
  <si>
    <t>REVISADO POR</t>
  </si>
  <si>
    <t>APROBADO POR</t>
  </si>
  <si>
    <t>Todas</t>
  </si>
  <si>
    <t>Creación del Documento</t>
  </si>
  <si>
    <t>1.1.1</t>
  </si>
  <si>
    <t>Imperio de la ley y seguridad ciudadana</t>
  </si>
  <si>
    <t>1.1.2</t>
  </si>
  <si>
    <t>Democracia participativa y ciudadanía responsable</t>
  </si>
  <si>
    <t>1.2.1</t>
  </si>
  <si>
    <t>Fortalecer el respeto a la ley y sancionar su incumplimiento a través de un sistema de administración de justicia accesible a toda la población, eficiente en el despacho judicial y ágil en los procesos judiciales</t>
  </si>
  <si>
    <t>Seguridad y convivencia pacífica</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</si>
  <si>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</si>
  <si>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</si>
  <si>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1.3.1</t>
  </si>
  <si>
    <t>Salud y seguridad social integral</t>
  </si>
  <si>
    <t>1.3.2</t>
  </si>
  <si>
    <t>Igualdad de derechos y oportunidades</t>
  </si>
  <si>
    <t>1.3.3</t>
  </si>
  <si>
    <t>Cohesión territorial</t>
  </si>
  <si>
    <t>1.4.1</t>
  </si>
  <si>
    <t>Garantizar la defensa de los intereses nacionales en los espacios terrestre, marítimo y aéreo</t>
  </si>
  <si>
    <t>Vivienda digna en entornos saludables</t>
  </si>
  <si>
    <t>1.4.2</t>
  </si>
  <si>
    <t>Cultura e identidad nacional en un mundo global</t>
  </si>
  <si>
    <t>2.1.1</t>
  </si>
  <si>
    <t>Implantar y garantizar un sistema educativo nacional de calidad</t>
  </si>
  <si>
    <t>Deportes y recreación física para el desarrollo humano</t>
  </si>
  <si>
    <t>2.1.2</t>
  </si>
  <si>
    <t>Universalizar la educación desde el nivel inicial hasta completar el nivel medio</t>
  </si>
  <si>
    <t>Economía articulada, innovadora y ambientalmente sostenible, con una estructura productiva que genera crecimiento alto y sostenido, con trabajo digno, que se inserta de forma competitiva en la economía global</t>
  </si>
  <si>
    <t>2.2.1</t>
  </si>
  <si>
    <t>Garantizar el derecho de la población al acceso a un modelo de atención integral, con calidad y calidez, que privilegie la promoción de la salud y la prevención de la enfermedad, mediante la consolidación del Sistema Nacional de Salud</t>
  </si>
  <si>
    <t>Energía confiable y ambientalmente sostenible</t>
  </si>
  <si>
    <t>2.2.2</t>
  </si>
  <si>
    <t>Universalizar el aseguramiento en salud para garantizar el acceso a servicios de salud y reducir el gasto de bolsillo</t>
  </si>
  <si>
    <t>Competitividad e innovavión en un ambiente favorable a la cooperación y la responsabilidad social</t>
  </si>
  <si>
    <t>2.2.3</t>
  </si>
  <si>
    <t>Garantizar un sistema universal, único y sostenible de Seguridad Social frente a los riesgos de vejez, discapacidad y sobrevivencia, integrando y transparentando los regímenes segmentados existentes, en conformidad con la ley 87-00</t>
  </si>
  <si>
    <t>Empleos suficientes y dignos</t>
  </si>
  <si>
    <t>2.3.1</t>
  </si>
  <si>
    <t>Construir una cultura de igualdad y equidad entre hombres y mujeres</t>
  </si>
  <si>
    <t>2.3.2</t>
  </si>
  <si>
    <t>Elevar el capital humano y social y las oportunidades enconómicas para la población en condiciones de pobreza, a fin de elvar su empleabilidad, capacidad de generación de ingresos y mejoría de las condiciones de vida.</t>
  </si>
  <si>
    <t>Manejo sostenible del medio ambiente</t>
  </si>
  <si>
    <t>2.3.3</t>
  </si>
  <si>
    <t>Disminuir la pobreza mediante un efectivo y eficiente sistema de protección social, que tome en cuenta las necesidades y vulnerabilidades a lo largo del ciclo de vida</t>
  </si>
  <si>
    <t>Eficaz gestión de riesgos para minimizar pérdidas humanas, económicas y ambientales.</t>
  </si>
  <si>
    <t>2.3.4</t>
  </si>
  <si>
    <t>2.3.5</t>
  </si>
  <si>
    <t>Proteger a la población adulta mayor, en particular aquella en condiciones de vulnerabilidad, e impulsar su inclusión económica y social</t>
  </si>
  <si>
    <t>2.3.6</t>
  </si>
  <si>
    <t>Proteger a las personas con discapacidad, en particular aquellas en condiciones de vulnerabilidad, e impulsar su inclusión económica y social</t>
  </si>
  <si>
    <t>2.3.7</t>
  </si>
  <si>
    <t>DESARROLLO INSTITUCIONAL</t>
  </si>
  <si>
    <t>2.3.8</t>
  </si>
  <si>
    <t>DESARROLLO SOCIAL</t>
  </si>
  <si>
    <t>2.4.1</t>
  </si>
  <si>
    <t>DESARROLLO PRODUCTIVO</t>
  </si>
  <si>
    <t>2.4.2</t>
  </si>
  <si>
    <t>DESARROLLO SOSTENIBLE</t>
  </si>
  <si>
    <t>2.4.3</t>
  </si>
  <si>
    <t>Promover el desarrollo sostenible de la zona fronteriza</t>
  </si>
  <si>
    <t>2.5.1</t>
  </si>
  <si>
    <t>2.5.2</t>
  </si>
  <si>
    <t>Garantizar el acceso universal a servicios de agua potable y saneamiento, provistos con calidad y eficiencia</t>
  </si>
  <si>
    <t>2.6.1</t>
  </si>
  <si>
    <t>Recuperar, promover y desarrollar los diferentes procesos y manifestaciones culturales que reafirman la identidad nacional, en un marco de participación, pluralidad, equidad de género y apertura al entorno regional y global</t>
  </si>
  <si>
    <t>2.6.2</t>
  </si>
  <si>
    <t>Promover el desarrollo de la industria cultural</t>
  </si>
  <si>
    <t>2.7.1</t>
  </si>
  <si>
    <t>Promover la cultura de práctica sistemática de actividades físicas y del deporte para elevar la calidad de vida</t>
  </si>
  <si>
    <t>3.1.1</t>
  </si>
  <si>
    <t>3.1.2</t>
  </si>
  <si>
    <t>3.1.3</t>
  </si>
  <si>
    <t>3.2.1</t>
  </si>
  <si>
    <t>3.2.2</t>
  </si>
  <si>
    <t>Garantizar un suministro de combustibles confiable, diversificado, a precios competitivos y en condiciones de sostenibilidad ambiental</t>
  </si>
  <si>
    <t>3.3.1</t>
  </si>
  <si>
    <t>Desarrollar un entorno regulador que asegure un funcionamiento ordenado de los mercados y un clima de inversión y negocios pro-competitivo en un marco de responsabilidad social</t>
  </si>
  <si>
    <t>3.3.2</t>
  </si>
  <si>
    <t>Consolidar el clima de paz laboral para apoyar la generación de empleo decente</t>
  </si>
  <si>
    <t>3.3.3</t>
  </si>
  <si>
    <t>Consolidar un sistema de educación superior de calidad, que responda a las necesidades del desarrollo de la Nación</t>
  </si>
  <si>
    <t>3.3.4</t>
  </si>
  <si>
    <t>3.3.5</t>
  </si>
  <si>
    <t>Lograr acceso universal y uso productivo de las tecnologías de la información y comunicación (TIC)</t>
  </si>
  <si>
    <t>3.3.6</t>
  </si>
  <si>
    <t>Expandir la cobertura y mejorar la calidad y competitividad de la infraestructura y servicios de transporte, logística, orientándolos a la integración del territorio, al apoyo del desarrollo productivo a la inserción competitiva en los mercados internacionales.</t>
  </si>
  <si>
    <t>3.3.7</t>
  </si>
  <si>
    <t>3.4.1</t>
  </si>
  <si>
    <t>Propiciar mayores niveles de inversión, tanto nacional como extranjera, en actividades de alto valor agregado y capacidad de generación de empleo decente</t>
  </si>
  <si>
    <t>3.4.2</t>
  </si>
  <si>
    <t>3.4.3</t>
  </si>
  <si>
    <t>Elevar la eficiencia, capacidad de inversión y productividad de las micro, pequeñas y medianas empresas (MIPYME).</t>
  </si>
  <si>
    <t>3.5.1</t>
  </si>
  <si>
    <t>Impulsar el desarrollo exportador sobre la base de una inserción competitiva en los mercados internacionales</t>
  </si>
  <si>
    <t>3.5.2</t>
  </si>
  <si>
    <t>Crear la infraestructura (física e institucional) de normalización, metrología, reglamentación técnica y acreditación, que garantice el cumplimiento de los requisitos de los mercados globales y un compromiso con la excelencia</t>
  </si>
  <si>
    <t>3.5.3</t>
  </si>
  <si>
    <t>Elevar la productividad, competitividad y sostenibilidad ambiental y financiera de las cadenas agroproductivas, a fin de contribuir a la seguridad alimentaria, aprovechar el potencial exportador y generar empleo e ingresos para la población rural</t>
  </si>
  <si>
    <t>3.5.4</t>
  </si>
  <si>
    <t>Desarrollar un sector manufacturero articulador del aparato productivo nacional, ambientalmente sostenible e integrado a los mercados globales con creciente escalamiento en las cadenas de valor</t>
  </si>
  <si>
    <t>3.5.5</t>
  </si>
  <si>
    <t>3.5.6</t>
  </si>
  <si>
    <t>Consolidar un entorno adecuado que incentive la inversión para el desarrollo sostenible del sector minero</t>
  </si>
  <si>
    <t>4.1.1</t>
  </si>
  <si>
    <t>Proteger y usar de forma sostenible los bienes y servicios de los ecosistemas, la bio-diversidad y el patrimonio natural de la nación, incluidos los recursos marinos</t>
  </si>
  <si>
    <t>4.1.2</t>
  </si>
  <si>
    <t>4.1.3</t>
  </si>
  <si>
    <t>4.1.4</t>
  </si>
  <si>
    <t>Gestionar el recurso agua de manera eficiente y sostenible, para garantizar la seguridad hídrica</t>
  </si>
  <si>
    <t>4.2.1</t>
  </si>
  <si>
    <t>4.3.1</t>
  </si>
  <si>
    <t>Reducir la vulnerabilidad, avanzar en la adaptación a los efectos del cambio climático y contribuir a la mitigación de sus causas</t>
  </si>
  <si>
    <t>Adecuada adaptación al cambio climático</t>
  </si>
  <si>
    <t>Estructura productiva sectorial y territorialmente adecuada, integrada competitivamente a la economía global y que aprovecha las oportunidades del mercado local.</t>
  </si>
  <si>
    <t>Educación de calidad para todos y todas</t>
  </si>
  <si>
    <t>Estructurar una administración pública eficiente que actúe con honestidad, transparencia y rendición de cuentas y se oriente a la obtención de resultados en beneficio de la sociedad y del desarrollo nacional y local</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</si>
  <si>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</si>
  <si>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Promover la calidad de la democracia, sus principios, instituciones y procedimientos, facilitando la participación institucional y organizada de la población y el ejercicio responsable de los derechos y deberes ciudadanos</t>
  </si>
  <si>
    <t>Promover la consolidación del sistema electoral y de partidos políticos para garantizar la actuación responsable, democrática y transparente de los actores e instituciones del sistema político</t>
  </si>
  <si>
    <t>Fortalecer las capacidades de control y fiscalización del Congreso Nacional para proteger los recursos públicos y asegurar su uso eficiente, eficaz y transparente</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</si>
  <si>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</si>
  <si>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Proteger a los niños, niñas, adolescentes y jóvenes desde la primera infancia para propiciar su desarrollo integral e inclusión social</t>
  </si>
  <si>
    <t>Ordenar los flujos migratorios conforme a las necesidades del desarrollo nacional</t>
  </si>
  <si>
    <t>Promover y proteger los derechos de la población dominicana en el exterior y propiciar la conservación de su identidad nacional</t>
  </si>
  <si>
    <t>Integrar la dimensión de la cohesión territorial en el diseño y la gestión de las políticas públicas</t>
  </si>
  <si>
    <t>Reducir la disparidad urbano-rural e interregional en el acceso a servicios y oportunidades económicas, mediante la promoción de un desarrollo territorial ordenado e inclusivo</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</si>
  <si>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</si>
  <si>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Garantizar la sostenibilidad macroeconómica</t>
  </si>
  <si>
    <t>Consolidar una gestión de las finanzas públicas sostenible, que asigne los recursos en función de las prioridades del desarrollo nacional y propicie una distribución equitativa de la renta nacional</t>
  </si>
  <si>
    <t>Consolidar un sistema financiero eficiente, solvente y profundo que apoye la generación de ahorro y su canalización al desarrollo productivo</t>
  </si>
  <si>
    <t>Asegurar un suministro confiable de electricidad, a precios competitivos y en condiciones de sostenibilidad financiera y ambiental</t>
  </si>
  <si>
    <t>Fortalecer el sistema nacional de ciencia, tecnoloíia e innovación para dea respuestas a las demandas económicas, sociales y culturales de la nación y propiciar la inserción en la sociedad y economía del conocimiento</t>
  </si>
  <si>
    <t>Convertir al país en un centro logístico regional, aprovechando sus ventajas de localización geográfica</t>
  </si>
  <si>
    <t>Consolidar el Sistema de Formación y Capacitación Continua para el Trabajo, a fin de acompañar al aparato productivo en su proceso de escalamiento de valor, facilitar la inserción en el mercado laboral y desarrollar capacidades emprendedoras</t>
  </si>
  <si>
    <t>Apoyar la competitividad, diversificación y sostenibilidad del sector turismo</t>
  </si>
  <si>
    <t>Promover la producción y el consumo sostenibles</t>
  </si>
  <si>
    <t>Desarrollar una gestión integral de desechos, sustancias contaminantes y fuentes de contaminación</t>
  </si>
  <si>
    <t>Desarrollar un eficaz sistema nacional de gestión integral de riesgos, con activa participación de las comunidades y gobiernos locales, que minimice los daños y posibilite la recuperación rápida y sostenible de las áreas y poblaciones afectadas</t>
  </si>
  <si>
    <t>Administración pública transparente, eficiente y orientada</t>
  </si>
  <si>
    <t>III. Información del Programa</t>
  </si>
  <si>
    <t>IV.I - Desempeño financiero</t>
  </si>
  <si>
    <t>IV. Formulación y Ejecución Física-Financiera</t>
  </si>
  <si>
    <t>IV.II - Formulación y Ejecución Trimestral de las Metas por Producto</t>
  </si>
  <si>
    <t>V. Análisis de los Logros y Desviaciones</t>
  </si>
  <si>
    <t>V.I - Información de Logros y Desviaciones por Producto</t>
  </si>
  <si>
    <t xml:space="preserve">Producto: </t>
  </si>
  <si>
    <t xml:space="preserve">Descripción del producto: </t>
  </si>
  <si>
    <r>
      <t xml:space="preserve">VI. </t>
    </r>
    <r>
      <rPr>
        <b/>
        <sz val="11"/>
        <color theme="0"/>
        <rFont val="Century Gothic"/>
        <family val="2"/>
      </rPr>
      <t>Oportunidades de Mejora</t>
    </r>
  </si>
  <si>
    <r>
      <rPr>
        <b/>
        <sz val="10"/>
        <rFont val="Calibri"/>
        <family val="2"/>
      </rPr>
      <t>Nota:</t>
    </r>
    <r>
      <rPr>
        <sz val="10"/>
        <rFont val="Calibri"/>
        <family val="2"/>
      </rPr>
      <t xml:space="preserve"> llenar un formulario por programa</t>
    </r>
  </si>
  <si>
    <t xml:space="preserve">VI. I - De acuerdo a los eventos presentados durante la ejecución del producto, ¿qué aspecto puede mejorarse? </t>
  </si>
  <si>
    <t>Nombre:</t>
  </si>
  <si>
    <t>Descripción:</t>
  </si>
  <si>
    <r>
      <t>Beneficiarios:</t>
    </r>
    <r>
      <rPr>
        <sz val="12"/>
        <color rgb="FF000000"/>
        <rFont val="Century Gothic"/>
        <family val="2"/>
      </rPr>
      <t xml:space="preserve"> </t>
    </r>
  </si>
  <si>
    <t>Misión</t>
  </si>
  <si>
    <t>Visión</t>
  </si>
  <si>
    <t>Informe de Evaluación Trimestral de las Metas Físicas-Financieras</t>
  </si>
  <si>
    <t>28/03/2019</t>
  </si>
  <si>
    <t>Patria Sención
Encargada Dpto. Empresas Públicas Financieras
Manuel de Jesús
Encargado Dpto. Empresas Públicas No Financieras</t>
  </si>
  <si>
    <t>César De la Cruz
Encargado Dpto. Evaluación del Gasto</t>
  </si>
  <si>
    <t xml:space="preserve"> 6112</t>
  </si>
  <si>
    <t>Proveer los servicios de agua potable y saneamiento, conforme a los parámetros de calidad establecidos, a la población en su ámbito de competencia territorial, contribuyendo a mejorar la salud y calidad de vida de los usuarios, en armonía y respecto al medio ambiente.</t>
  </si>
  <si>
    <t>Ser reconocido como una institución Pública, moderna, consolidada, dinámica y con liderazgo nacional e internacional en el sector de agua potable y saneamiento, conun Modelo de Gestión Eficiente, Desconcentrado y Auto-sostenible, que permita el acercamiento a las necesidades de los Ciudadanos/Clientes, para garantizar su satisfacción y la mejora de sus condiciones de vida.</t>
  </si>
  <si>
    <t>Residentes de viviendas del área de jurisdicción del INAPA con abastecimiento de agua potable a través de la red publica</t>
  </si>
  <si>
    <t>%  (Viviendas con servicio de agua potable a través de la  red pública)</t>
  </si>
  <si>
    <t>Abastecimiento de Agua Potable</t>
  </si>
  <si>
    <t>Este programa se basa en su principal actividad en la construcción rehabilitación  y   ampliación  de  los  sistemas  de  abastecimiento de aguas potables a nivel nacional en las áreas bajo su jurisdicción, dando así solución a los problemas de desabastecimiento o deficiencia en cantidad o calidad del servicio ofrecido: siendo en este punto, relacionado al servicio, donde converge la segunda actividad denominada "Sistemas de Tratamiento de Agua  Potable",  la  cual  se  focaliza  y  desarrolla en aquellas acciones  u  operaciones de mantenimiento, reconstrucción y rehabilitación del componente" Planta de Tratamiento". Como parte del proceso de transformación del agua cruda a través del sistema de abastecimiento.</t>
  </si>
  <si>
    <t>Residentes en el área de jurisdiccion del INAPA</t>
  </si>
  <si>
    <r>
      <t xml:space="preserve">Residentes de viviendas del área de jurisdicción del INAPA con abastecimiento de agua potable a través de la red pública.                                                                                                                                                                                                                                  </t>
    </r>
    <r>
      <rPr>
        <b/>
        <sz val="12"/>
        <color rgb="FF000000"/>
        <rFont val="Calibri"/>
        <family val="2"/>
        <scheme val="minor"/>
      </rPr>
      <t/>
    </r>
  </si>
  <si>
    <r>
      <t xml:space="preserve">Agua potable suministrada a través de un sistema de acueducto.                                                                                                          </t>
    </r>
    <r>
      <rPr>
        <b/>
        <sz val="12"/>
        <color rgb="FF000000"/>
        <rFont val="Calibri"/>
        <family val="2"/>
        <scheme val="minor"/>
      </rPr>
      <t/>
    </r>
  </si>
  <si>
    <t>AMPLIAR Y GARANTIZA LA COBERTURA Y CONTINUIDAD DE AGUA POTABLE</t>
  </si>
  <si>
    <t>OE1: Incrementar y garantizar la producción de agua potable de manera continua y con los niveles de presión adecuadas.</t>
  </si>
  <si>
    <t>OES1:Incrementar la construcció de infraestructura de producción de agua potable en territorios con baja capacidad instalada</t>
  </si>
  <si>
    <t>1.1.1.1: Impulsar la inversión en construcción en S.A.A.P. mediante Planes Anuales y Plurianuales de Inversión Pública basados en la identificación de zonas con baja capacidad instalada.</t>
  </si>
  <si>
    <t>Lineamientos para la Ejecución Presupuestaria 2020 de las Empresas Públicas no Financieras e Instituciones Públicas Financieras</t>
  </si>
  <si>
    <t>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t>
  </si>
  <si>
    <t xml:space="preserve">Este producto tiene meta de aumentar un 10% con respecto al año 2020, por lo que seria un 2.5% por trimestre. </t>
  </si>
  <si>
    <t>Mejorar la asignación de transporte del personal y los materiales  a nivel nacional, aun hay una gran debilidad en este aspecto para los encargados de operaciones y las brigadas de operaciones a nivel nacional y desde el nivel central.    Debemos mejorar la comunicación desde el nivel central hacia los encargados provinciales a fin de poder tener a tiempo la información de las situaciones que se generan desde el NC y las que se producen en las provincias. Mejorar la adquisición de los materiales, herramientas y equipos necesarios para hacer eficiente la recuperacion de los sistemas aplicando a los suplidores la ley de compras y contrataciones en lo que tiene que ver con la entrega tiempo de los bienes y servicios requeridos.</t>
  </si>
  <si>
    <t>N/A</t>
  </si>
  <si>
    <t>En este trimestre mas de 200,000 habitantes han sido beneficiados con los trabajos de mejoramiento y  ampliacion de redes: trabajos de extensión linea conducción para alimentar Los sectores Los Genao y La Matica (Provincia Hato Mayor), Laguna Salada (Provincia Valverde). Residencial BHD,  El Limonal, Lucas Días, Brisas del Rio, Santana Arriba, Agroman, Buena Nueva, Las Barias, Las Flores, carretera Sánchez vieja y La 40 (Porvincia Peravia).  Mejoras en la distribución de agua en las comunidades, San José, La Cueva, La Cueva Abajo, La Reyeta, Ranchito, Conuco, parte alta de la comunidad Santa Ana-Villa Tapia  (Provincia Hermanas Mirabal). Las Lomas, Hatillo parte Baja, Pueblo viejo, Sabana Yegua, Estebania, parte del Municipio Azua, C/30 de marzo y barrios Quisqueya #1 y #2 (provincia Azua). San Luis, El Roble, Las Clavellinas, San Rafael, San Francisco, Los Maestros, La Vigia (Arriba), San Antonio, Bella Vista, Las Colinas (provincia San José de Ocoa). Canoa, Barahona, Neyba (provincias Barahona y Bahoruco)</t>
  </si>
  <si>
    <t>Lineamientos para la Ejecución Presupuestaria 2019 de las Empresas Públicas no Financieras e Instituciones Públicas Financieras</t>
  </si>
  <si>
    <t>Saneamiento y Disposición de Aguas Residuales</t>
  </si>
  <si>
    <t>Este  programa  tiene  como  fin  emprender en la institución actividades dirigidas a la mejora y  ampliación  de  las  redes  de los  sistemas  de  alcantarillados,  a través de la construcción de nuevos sistemas, reconstrucción y rehabilitación de los sistemas existentes y de un plan de  mantenimiento y operación adecuada de los sistemas de alcantarillados, desde sus fases de recolección de las aguas residuales y saneamiento y/o tratamiento, hasta la disposición de las mismas.</t>
  </si>
  <si>
    <t>Residentes de viviendas del área de jurisdicción del INAPA con aguas residuales tratadas y vertidas al medio ambiente conforme a los parámetros establecidos por las normas</t>
  </si>
  <si>
    <t>%   (Cobertura de aguas residuales tratadas)</t>
  </si>
  <si>
    <t>Residentes de viviendas del área de jurisdicción del INAPA con servicio de recolección de aguas residuales a través de la red de alcantarillado sanitario</t>
  </si>
  <si>
    <t>%  (Viviendas con servicio de recolección de aguas residuales)</t>
  </si>
  <si>
    <t xml:space="preserve">02. Agua residual recolectada por medio de un sistema de alcantarillado sanitario convencional                                                                                                                                                                   03. Agua residual tratada por medio de un sistema de tratamiento de tecnología apropiada.                                                 </t>
  </si>
  <si>
    <t>02. En lo que respecta a Aguas Residuales recolectadas en este trimestre se han intervenido 516 registros y saneado mas de 23,600 metros lineales de redes colectoras para el mejoramiento de los siguientes sistemas: Sánchez Ramírez (Cotui y Fantino), Duarte (San Fco. de Macorís, Castillo, Pimentel, La Peña), Hermanas Mirabal  (Salcedo y Villa Tapia), Maria Trinidad Sánchez (Río San Juan, Las Quinientas, El Factor) Samaná (Samaná y Las Terrenas),  Valverde (Las Trescientas), Monte Cristi (Monte Cristi incluye Km 17 Santa Lucia y Villa Vásquez), San Cristóbal (San Cristóbal y Villa Altagracia), Azua (Azua, Sabana Yegua, Pueblo Viejo, Ysura 2-C Los Negros, Finca VI, Ysura D-1 Ganadero), Peravia (Bani, Catalina Las Tablas –Matanzas, Santana-Nizao), Barahona (Barahona, Los Hatillos Y Cabral), Bahoruco (Neyba, Tamayo), Pedernales (Oviedo), Independencia (Boca de Cachón, Jimaní), San Juan (San Juan de la Maguana, Las Matas de Farfán), Elías Piña (Comendador), La Altagracia (Higuey), El Seibo, San Pedro de Macorís (Juan Dolio, El Puerto, Los Llanos, Hato Mayor, El Valle, Sabana de La Mar, Los Hatillos), Monte Plata (Bayaguana, Sabana Grande de Boyá Y El Deán)</t>
  </si>
  <si>
    <t>02. A pesar de intervenir en los sistemas mencionados, la inversión aun es insuficiente para lograr elevar el porcentaje de viviendas con recoleccion de aguas residuales</t>
  </si>
  <si>
    <t>02. Asignación de resursos necesarios y suficientes para la intervención en lo sistemas existentes y nuevos proyectos para aumentar cobertura de recolección de aguas residuales (disminución de brecha entre inversión para agua potable e inversión en aguas residuales)</t>
  </si>
  <si>
    <t>2.5.2.1 Desarrollar el marco legal e institucional de las organizaciones responsables del sector agua potable y saneamiento, para garantizar la provisión oportuna y de calidad, así como la gestión eficiente y sostenible del servicio.</t>
  </si>
  <si>
    <t xml:space="preserve">Gestion Comercial </t>
  </si>
  <si>
    <t>Este programa pretende desarrollar la actividad de comercialización del servicio de agua potable basándose esta en la eficientización de la gestión de cobro y administración de las recaudaciones que ingresan por la venta del servicio de abastecimiento de agua potables, al mismo tiempo que se pretende regularizar, actualizar e incorporar tanto a los usuarios existentes como a los nuevos.</t>
  </si>
  <si>
    <r>
      <t>Beneficiarios:</t>
    </r>
    <r>
      <rPr>
        <sz val="11"/>
        <color rgb="FF000000"/>
        <rFont val="Century Gothic"/>
        <family val="2"/>
      </rPr>
      <t xml:space="preserve"> </t>
    </r>
  </si>
  <si>
    <t>Residentes del área de jurisdicción del inapa reciben atención a las solicitudes de servicios comerciales de conformidad con el tiempo de respuesta establecido.</t>
  </si>
  <si>
    <t xml:space="preserve">       %                                (clientes atendidos en tiempo de respuesta)</t>
  </si>
  <si>
    <t xml:space="preserve">Residentes del área de jurisdicción del INAPA reciben atención a las solicitudes de servicios comerciales de conformidad con el tiempo de respuesta establecido </t>
  </si>
  <si>
    <t xml:space="preserve">Atención a las solicitudes de los servicios comerciales conforme al tiempo de respuesta establecido para las PQRS (peticiones, quejas, reclamos y sugerencias) </t>
  </si>
  <si>
    <t>A través del saneamiento y actualización en OPEN de 24,592 contratos hemos disminuido el tiempo de respuesta a clientes , además de resolución de conflictos y moras (8,200 contratos morosos) .  Este saneamiento de cuentas permite un tiempo de respuesta menor a las solicitudes de servicios de los clientes, reduciendo además quejas por deudas erróneas, cortes por deudas irreales, atrasos en pagos, etc.</t>
  </si>
  <si>
    <t>No existe desvio</t>
  </si>
  <si>
    <t xml:space="preserve"> Dotar de tecnología necesaria al personal de Atencion al Cliente en las diferentes oficinas comerciales y completar el personal requerido, para asi eliminar el uso de tarjetas DC5 y lograr un mejor control de los procesos de facturación, cobros e ingresos. Esto a su vez permite un registro actualizado de la data en el sistema, eliminando errores y reduciendo tiempo de servicio.</t>
  </si>
  <si>
    <t>Ejecución Física Semestral 
(C)</t>
  </si>
  <si>
    <t>Ejecución Financiera Semestral
 (D)</t>
  </si>
  <si>
    <t>Ejecución Semestral</t>
  </si>
  <si>
    <r>
      <rPr>
        <b/>
        <sz val="11"/>
        <color rgb="FF000000"/>
        <rFont val="Calibri"/>
        <family val="2"/>
        <scheme val="minor"/>
      </rPr>
      <t xml:space="preserve">03. </t>
    </r>
    <r>
      <rPr>
        <sz val="11"/>
        <color rgb="FF000000"/>
        <rFont val="Calibri"/>
        <family val="2"/>
        <scheme val="minor"/>
      </rPr>
      <t xml:space="preserve">Residentes de viviendas del área de jurisdicción del INAPA con aguas residuales tratadas y vertidas al medio ambiente conforme a los parámetros establecidos por las normas                                                                                                                                                                                                                                                                                                                                </t>
    </r>
    <r>
      <rPr>
        <b/>
        <sz val="11"/>
        <color rgb="FF000000"/>
        <rFont val="Calibri"/>
        <family val="2"/>
        <scheme val="minor"/>
      </rPr>
      <t xml:space="preserve">02. </t>
    </r>
    <r>
      <rPr>
        <sz val="11"/>
        <color rgb="FF000000"/>
        <rFont val="Calibri"/>
        <family val="2"/>
        <scheme val="minor"/>
      </rPr>
      <t>Residentes de viviendas del área de jurisdicción del INAPA con servicio de recolección de aguas residuales a través de la red de alcantarillado sanitario.</t>
    </r>
  </si>
  <si>
    <r>
      <rPr>
        <b/>
        <sz val="11"/>
        <rFont val="Calibri"/>
        <family val="2"/>
      </rPr>
      <t>Nota:</t>
    </r>
    <r>
      <rPr>
        <sz val="11"/>
        <rFont val="Calibri"/>
        <family val="2"/>
      </rPr>
      <t xml:space="preserve"> llenar un formulario por programa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</si>
</sst>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_(* \(#,##0.00\);_(* &quot;-&quot;??_);_(@_)"/>
    <numFmt numFmtId="164" formatCode="[$-10409]#,##0.00;\-#,##0.00"/>
    <numFmt numFmtId="165" formatCode="[$-10409]#,##0;\-#,##0"/>
    <numFmt numFmtId="166" formatCode="[$-10409]0.00%"/>
    <numFmt numFmtId="167" formatCode="dd/mm/yyyy;@"/>
    <numFmt numFmtId="168" formatCode="0.0%"/>
    <numFmt numFmtId="169" formatCode="_-* #,##0.00_-;\-* #,##0.00_-;_-* &quot;-&quot;??_-;_-@_-"/>
  </numFmts>
  <fonts count="36"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name val="Calibri"/>
      <family val="2"/>
    </font>
    <font>
      <sz val="12"/>
      <color rgb="FF000000"/>
      <name val="Century Gothic"/>
      <family val="2"/>
    </font>
    <font>
      <b/>
      <sz val="10"/>
      <color rgb="FF000000"/>
      <name val="Calibri"/>
      <family val="2"/>
    </font>
    <font>
      <sz val="11"/>
      <color rgb="FF000000"/>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b/>
      <sz val="11"/>
      <color rgb="FF000000"/>
      <name val="Calibri"/>
      <family val="2"/>
      <scheme val="minor"/>
    </font>
    <font>
      <b/>
      <sz val="14"/>
      <name val="Calibri"/>
      <family val="2"/>
    </font>
    <font>
      <b/>
      <sz val="9"/>
      <color rgb="FFFFFFFF"/>
      <name val="Calibri"/>
      <family val="2"/>
    </font>
    <font>
      <sz val="9"/>
      <name val="Calibri"/>
      <family val="2"/>
    </font>
    <font>
      <sz val="9"/>
      <color rgb="FF000000"/>
      <name val="Calibri"/>
      <family val="2"/>
    </font>
    <font>
      <sz val="9"/>
      <color rgb="FF383838"/>
      <name val="Calibri"/>
      <family val="2"/>
    </font>
    <font>
      <b/>
      <sz val="11"/>
      <color rgb="FF000000"/>
      <name val="Calibri"/>
      <family val="2"/>
    </font>
    <font>
      <b/>
      <sz val="11"/>
      <color theme="0"/>
      <name val="Century Gothic"/>
      <family val="2"/>
    </font>
    <font>
      <b/>
      <sz val="10"/>
      <name val="Calibri"/>
      <family val="2"/>
    </font>
    <font>
      <b/>
      <sz val="11"/>
      <name val="Calibri"/>
      <family val="2"/>
    </font>
    <font>
      <sz val="10"/>
      <name val="Calibri"/>
      <family val="2"/>
      <scheme val="minor"/>
    </font>
    <font>
      <b/>
      <sz val="11"/>
      <color rgb="FFFF0000"/>
      <name val="Calibri"/>
      <family val="2"/>
    </font>
    <font>
      <b/>
      <sz val="11"/>
      <name val="Calibri"/>
      <family val="2"/>
      <scheme val="minor"/>
    </font>
    <font>
      <b/>
      <sz val="12"/>
      <name val="Calibri"/>
      <family val="2"/>
    </font>
    <font>
      <b/>
      <sz val="8"/>
      <color rgb="FFFF0000"/>
      <name val="Calibri"/>
      <family val="2"/>
    </font>
    <font>
      <b/>
      <sz val="11"/>
      <color theme="0"/>
      <name val="Calibri"/>
      <family val="2"/>
      <scheme val="minor"/>
    </font>
    <font>
      <sz val="11"/>
      <color rgb="FF000000"/>
      <name val="Century Gothic"/>
      <family val="2"/>
    </font>
    <font>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6" tint="0.79998168889431442"/>
        <bgColor indexed="64"/>
      </patternFill>
    </fill>
    <fill>
      <patternFill patternType="solid">
        <fgColor theme="0"/>
        <bgColor indexed="64"/>
      </patternFill>
    </fill>
  </fills>
  <borders count="4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style="medium">
        <color rgb="FFFFFFFF"/>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s>
  <cellStyleXfs count="6">
    <xf numFmtId="0" fontId="0" fillId="0" borderId="0"/>
    <xf numFmtId="43" fontId="9" fillId="0" borderId="0" applyFont="0" applyFill="0" applyBorder="0" applyAlignment="0" applyProtection="0"/>
    <xf numFmtId="9" fontId="9" fillId="0" borderId="0" applyFont="0" applyFill="0" applyBorder="0" applyAlignment="0" applyProtection="0"/>
    <xf numFmtId="0" fontId="4" fillId="0" borderId="0"/>
    <xf numFmtId="169" fontId="9" fillId="0" borderId="0" applyFont="0" applyFill="0" applyBorder="0" applyAlignment="0" applyProtection="0"/>
    <xf numFmtId="169" fontId="9" fillId="0" borderId="0" applyFont="0" applyFill="0" applyBorder="0" applyAlignment="0" applyProtection="0"/>
  </cellStyleXfs>
  <cellXfs count="296">
    <xf numFmtId="0" fontId="0" fillId="0" borderId="0" xfId="0"/>
    <xf numFmtId="0" fontId="0" fillId="0" borderId="0" xfId="0" applyFont="1" applyProtection="1">
      <protection locked="0"/>
    </xf>
    <xf numFmtId="0" fontId="0" fillId="0" borderId="0" xfId="0" applyFont="1" applyFill="1" applyBorder="1" applyProtection="1">
      <protection locked="0"/>
    </xf>
    <xf numFmtId="0" fontId="13" fillId="2" borderId="9" xfId="0" applyFont="1" applyFill="1" applyBorder="1" applyAlignment="1" applyProtection="1">
      <alignment horizontal="center" vertical="center" wrapText="1"/>
    </xf>
    <xf numFmtId="0" fontId="0" fillId="0" borderId="0" xfId="0" applyFont="1" applyBorder="1" applyAlignment="1" applyProtection="1">
      <protection locked="0"/>
    </xf>
    <xf numFmtId="0" fontId="4" fillId="0" borderId="0" xfId="3"/>
    <xf numFmtId="0" fontId="4" fillId="0" borderId="0" xfId="3" applyBorder="1"/>
    <xf numFmtId="0" fontId="20" fillId="4" borderId="21" xfId="3" applyFont="1" applyFill="1" applyBorder="1" applyAlignment="1">
      <alignment horizontal="center" vertical="center"/>
    </xf>
    <xf numFmtId="0" fontId="20" fillId="4" borderId="22" xfId="3" applyFont="1" applyFill="1" applyBorder="1" applyAlignment="1">
      <alignment horizontal="center" vertical="center"/>
    </xf>
    <xf numFmtId="0" fontId="21" fillId="0" borderId="23" xfId="3" applyFont="1" applyBorder="1" applyAlignment="1">
      <alignment horizontal="center" vertical="center"/>
    </xf>
    <xf numFmtId="49" fontId="21" fillId="0" borderId="24" xfId="3" applyNumberFormat="1" applyFont="1" applyBorder="1" applyAlignment="1">
      <alignment horizontal="center" vertical="center"/>
    </xf>
    <xf numFmtId="0" fontId="21" fillId="0" borderId="24" xfId="3" applyFont="1" applyBorder="1" applyAlignment="1">
      <alignment horizontal="center" vertical="center"/>
    </xf>
    <xf numFmtId="0" fontId="22" fillId="0" borderId="24" xfId="3" applyFont="1" applyBorder="1" applyAlignment="1">
      <alignment horizontal="center" vertical="center"/>
    </xf>
    <xf numFmtId="0" fontId="23" fillId="0" borderId="24" xfId="3" applyFont="1" applyBorder="1" applyAlignment="1">
      <alignment horizontal="center" vertical="center" wrapText="1"/>
    </xf>
    <xf numFmtId="0" fontId="10" fillId="0" borderId="0" xfId="3" applyFont="1"/>
    <xf numFmtId="0" fontId="4" fillId="0" borderId="0" xfId="3" applyAlignment="1">
      <alignment vertical="center" wrapText="1"/>
    </xf>
    <xf numFmtId="0" fontId="4" fillId="0" borderId="25" xfId="3" applyBorder="1"/>
    <xf numFmtId="0" fontId="10" fillId="0" borderId="25" xfId="3" applyFont="1" applyBorder="1" applyAlignment="1">
      <alignment vertical="center" wrapText="1"/>
    </xf>
    <xf numFmtId="0" fontId="4" fillId="0" borderId="25" xfId="3" applyBorder="1" applyAlignment="1">
      <alignment horizontal="center" vertical="center"/>
    </xf>
    <xf numFmtId="0" fontId="4" fillId="0" borderId="25" xfId="3" applyBorder="1" applyAlignment="1">
      <alignment vertical="center" wrapText="1"/>
    </xf>
    <xf numFmtId="0" fontId="10" fillId="0" borderId="25" xfId="3" applyFont="1" applyBorder="1"/>
    <xf numFmtId="0" fontId="18" fillId="0" borderId="1" xfId="0" applyFont="1" applyBorder="1" applyAlignment="1" applyProtection="1">
      <alignment vertical="center"/>
    </xf>
    <xf numFmtId="0" fontId="0" fillId="0" borderId="1" xfId="0" applyFont="1" applyBorder="1" applyAlignment="1" applyProtection="1">
      <protection locked="0"/>
    </xf>
    <xf numFmtId="0" fontId="0" fillId="0" borderId="2" xfId="0" applyFont="1" applyBorder="1" applyAlignment="1" applyProtection="1">
      <protection locked="0"/>
    </xf>
    <xf numFmtId="0" fontId="0" fillId="0" borderId="1" xfId="0" applyFont="1" applyBorder="1" applyAlignment="1" applyProtection="1"/>
    <xf numFmtId="0" fontId="18" fillId="0" borderId="1" xfId="0" applyFont="1" applyBorder="1" applyAlignment="1" applyProtection="1">
      <alignment vertical="center" wrapText="1"/>
    </xf>
    <xf numFmtId="167" fontId="14" fillId="0" borderId="13" xfId="0" applyNumberFormat="1" applyFont="1" applyBorder="1" applyAlignment="1" applyProtection="1">
      <alignment horizontal="center" vertical="center" wrapText="1"/>
    </xf>
    <xf numFmtId="0" fontId="0" fillId="0" borderId="0" xfId="0" applyFont="1" applyBorder="1" applyProtection="1"/>
    <xf numFmtId="0" fontId="0" fillId="0" borderId="0" xfId="0" applyFont="1" applyBorder="1" applyAlignment="1" applyProtection="1"/>
    <xf numFmtId="0" fontId="0" fillId="0" borderId="2" xfId="0" applyFont="1" applyBorder="1" applyAlignment="1" applyProtection="1"/>
    <xf numFmtId="0" fontId="0" fillId="0" borderId="1" xfId="0" applyBorder="1" applyProtection="1"/>
    <xf numFmtId="0" fontId="0" fillId="0" borderId="0" xfId="0" applyBorder="1" applyProtection="1"/>
    <xf numFmtId="0" fontId="13" fillId="2" borderId="30" xfId="0" applyFont="1" applyFill="1" applyBorder="1" applyAlignment="1" applyProtection="1">
      <alignment horizontal="center" vertical="center" wrapText="1"/>
    </xf>
    <xf numFmtId="0" fontId="14" fillId="0" borderId="31" xfId="0" applyFont="1" applyBorder="1" applyAlignment="1" applyProtection="1">
      <alignment horizontal="center" vertical="center" wrapText="1"/>
    </xf>
    <xf numFmtId="0" fontId="11" fillId="0" borderId="32" xfId="0" applyFont="1" applyBorder="1" applyAlignment="1" applyProtection="1">
      <alignment vertical="top" wrapText="1"/>
    </xf>
    <xf numFmtId="0" fontId="11" fillId="0" borderId="7" xfId="0" applyFont="1" applyBorder="1" applyAlignment="1" applyProtection="1">
      <alignment vertical="top" wrapText="1"/>
    </xf>
    <xf numFmtId="0" fontId="11" fillId="0" borderId="10" xfId="0" applyFont="1" applyBorder="1" applyAlignment="1" applyProtection="1">
      <alignment vertical="top" wrapText="1"/>
    </xf>
    <xf numFmtId="0" fontId="8" fillId="7" borderId="38" xfId="0" applyNumberFormat="1" applyFont="1" applyFill="1" applyBorder="1" applyAlignment="1" applyProtection="1">
      <alignment horizontal="center" vertical="center" wrapText="1" readingOrder="1"/>
    </xf>
    <xf numFmtId="0" fontId="8" fillId="7" borderId="39" xfId="0" applyNumberFormat="1" applyFont="1" applyFill="1" applyBorder="1" applyAlignment="1" applyProtection="1">
      <alignment horizontal="center" vertical="center" wrapText="1" readingOrder="1"/>
    </xf>
    <xf numFmtId="0" fontId="8" fillId="7" borderId="40" xfId="0" applyNumberFormat="1" applyFont="1" applyFill="1" applyBorder="1" applyAlignment="1" applyProtection="1">
      <alignment horizontal="center" vertical="center" wrapText="1" readingOrder="1"/>
    </xf>
    <xf numFmtId="0" fontId="5" fillId="0" borderId="0" xfId="0" applyFont="1" applyFill="1" applyBorder="1" applyProtection="1">
      <protection locked="0"/>
    </xf>
    <xf numFmtId="0" fontId="0" fillId="0" borderId="0" xfId="0" applyProtection="1">
      <protection locked="0"/>
    </xf>
    <xf numFmtId="0" fontId="0" fillId="0" borderId="0" xfId="0" applyFill="1" applyBorder="1" applyProtection="1">
      <protection locked="0"/>
    </xf>
    <xf numFmtId="0" fontId="0" fillId="0" borderId="0" xfId="0" applyFont="1" applyBorder="1" applyProtection="1">
      <protection locked="0"/>
    </xf>
    <xf numFmtId="0" fontId="18" fillId="0" borderId="1" xfId="0" applyFont="1" applyBorder="1" applyAlignment="1" applyProtection="1">
      <alignment vertical="center" wrapText="1"/>
      <protection locked="0"/>
    </xf>
    <xf numFmtId="0" fontId="29" fillId="0" borderId="0" xfId="0" applyFont="1" applyFill="1" applyBorder="1" applyAlignment="1" applyProtection="1">
      <alignment vertical="center" wrapText="1"/>
      <protection locked="0"/>
    </xf>
    <xf numFmtId="165" fontId="6" fillId="0" borderId="25" xfId="0" applyNumberFormat="1" applyFont="1" applyFill="1" applyBorder="1" applyAlignment="1" applyProtection="1">
      <alignment horizontal="left" vertical="center" wrapText="1" readingOrder="1"/>
      <protection locked="0"/>
    </xf>
    <xf numFmtId="165" fontId="28" fillId="0" borderId="25" xfId="0" applyNumberFormat="1" applyFont="1" applyFill="1" applyBorder="1" applyAlignment="1" applyProtection="1">
      <alignment horizontal="center" vertical="center" wrapText="1" readingOrder="1"/>
      <protection locked="0"/>
    </xf>
    <xf numFmtId="9" fontId="6" fillId="0" borderId="25" xfId="2" applyFont="1" applyFill="1" applyBorder="1" applyAlignment="1" applyProtection="1">
      <alignment horizontal="center" vertical="center" wrapText="1" readingOrder="1"/>
      <protection locked="0"/>
    </xf>
    <xf numFmtId="164" fontId="6" fillId="0" borderId="25" xfId="0" applyNumberFormat="1" applyFont="1" applyFill="1" applyBorder="1" applyAlignment="1" applyProtection="1">
      <alignment horizontal="center" vertical="center" wrapText="1" readingOrder="1"/>
      <protection locked="0"/>
    </xf>
    <xf numFmtId="164" fontId="21" fillId="0" borderId="25" xfId="0" applyNumberFormat="1" applyFont="1" applyFill="1" applyBorder="1" applyAlignment="1" applyProtection="1">
      <alignment horizontal="center" vertical="center" wrapText="1" readingOrder="1"/>
      <protection locked="0"/>
    </xf>
    <xf numFmtId="10" fontId="21" fillId="0" borderId="25" xfId="2" applyNumberFormat="1" applyFont="1" applyFill="1" applyBorder="1" applyAlignment="1" applyProtection="1">
      <alignment horizontal="center" vertical="center" wrapText="1" readingOrder="1"/>
      <protection locked="0"/>
    </xf>
    <xf numFmtId="166" fontId="21" fillId="0" borderId="37" xfId="0" applyNumberFormat="1" applyFont="1" applyFill="1" applyBorder="1" applyAlignment="1" applyProtection="1">
      <alignment horizontal="center" vertical="center" wrapText="1" readingOrder="1"/>
      <protection locked="0"/>
    </xf>
    <xf numFmtId="0" fontId="5" fillId="0" borderId="0" xfId="0" applyFont="1" applyFill="1" applyBorder="1" applyProtection="1">
      <protection locked="0"/>
    </xf>
    <xf numFmtId="39" fontId="0" fillId="0" borderId="0" xfId="0" applyNumberFormat="1" applyFill="1" applyBorder="1" applyProtection="1">
      <protection locked="0"/>
    </xf>
    <xf numFmtId="0" fontId="5"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39" fontId="5" fillId="0" borderId="0" xfId="0" applyNumberFormat="1" applyFont="1" applyFill="1" applyBorder="1" applyProtection="1">
      <protection locked="0"/>
    </xf>
    <xf numFmtId="43" fontId="5" fillId="0" borderId="0" xfId="1" applyFont="1" applyFill="1" applyBorder="1" applyAlignment="1" applyProtection="1">
      <alignment horizontal="left"/>
      <protection locked="0"/>
    </xf>
    <xf numFmtId="39" fontId="29" fillId="0" borderId="0" xfId="0" applyNumberFormat="1" applyFont="1" applyFill="1" applyBorder="1" applyAlignment="1" applyProtection="1">
      <alignment vertical="center" wrapText="1"/>
      <protection locked="0"/>
    </xf>
    <xf numFmtId="9" fontId="5" fillId="0" borderId="0" xfId="2" applyFont="1" applyFill="1" applyBorder="1" applyProtection="1">
      <protection locked="0"/>
    </xf>
    <xf numFmtId="0" fontId="17" fillId="9" borderId="15" xfId="0" applyFont="1" applyFill="1" applyBorder="1" applyAlignment="1" applyProtection="1">
      <alignment horizontal="center" wrapText="1"/>
    </xf>
    <xf numFmtId="0" fontId="0" fillId="9" borderId="0" xfId="0" applyFont="1" applyFill="1" applyBorder="1" applyProtection="1"/>
    <xf numFmtId="0" fontId="0" fillId="9" borderId="0" xfId="0" applyFont="1" applyFill="1" applyBorder="1" applyAlignment="1" applyProtection="1">
      <alignment horizontal="left"/>
    </xf>
    <xf numFmtId="0" fontId="0" fillId="9" borderId="2" xfId="0" applyFont="1" applyFill="1" applyBorder="1" applyAlignment="1" applyProtection="1">
      <alignment horizontal="left"/>
    </xf>
    <xf numFmtId="0" fontId="17" fillId="9" borderId="15" xfId="0" applyFont="1" applyFill="1" applyBorder="1" applyAlignment="1" applyProtection="1">
      <alignment horizontal="center" vertical="center"/>
    </xf>
    <xf numFmtId="0" fontId="0" fillId="9" borderId="0" xfId="0" applyFont="1" applyFill="1" applyBorder="1" applyProtection="1">
      <protection locked="0"/>
    </xf>
    <xf numFmtId="0" fontId="0" fillId="9" borderId="0" xfId="0" applyFont="1" applyFill="1" applyBorder="1" applyAlignment="1" applyProtection="1">
      <alignment horizontal="left"/>
      <protection locked="0"/>
    </xf>
    <xf numFmtId="0" fontId="0" fillId="9" borderId="2" xfId="0" applyFont="1" applyFill="1" applyBorder="1" applyAlignment="1" applyProtection="1">
      <alignment horizontal="left"/>
      <protection locked="0"/>
    </xf>
    <xf numFmtId="0" fontId="17" fillId="9" borderId="15" xfId="0" applyFont="1" applyFill="1" applyBorder="1" applyAlignment="1" applyProtection="1">
      <alignment horizontal="center" vertical="center" wrapText="1"/>
      <protection locked="0"/>
    </xf>
    <xf numFmtId="0" fontId="18" fillId="0" borderId="3" xfId="0" applyFont="1" applyBorder="1" applyAlignment="1" applyProtection="1">
      <alignment vertical="center" wrapText="1"/>
    </xf>
    <xf numFmtId="0" fontId="0" fillId="0" borderId="0" xfId="0" applyFont="1" applyBorder="1" applyAlignment="1" applyProtection="1">
      <alignment wrapText="1"/>
      <protection locked="0"/>
    </xf>
    <xf numFmtId="43" fontId="5" fillId="0" borderId="0" xfId="1" applyFont="1" applyFill="1" applyBorder="1" applyProtection="1">
      <protection locked="0"/>
    </xf>
    <xf numFmtId="43" fontId="5" fillId="0" borderId="0" xfId="0" applyNumberFormat="1" applyFont="1" applyFill="1" applyBorder="1" applyProtection="1">
      <protection locked="0"/>
    </xf>
    <xf numFmtId="39" fontId="32" fillId="0" borderId="0" xfId="0" applyNumberFormat="1" applyFont="1" applyFill="1" applyBorder="1" applyAlignment="1" applyProtection="1">
      <alignment vertical="center" wrapText="1"/>
      <protection locked="0"/>
    </xf>
    <xf numFmtId="10" fontId="31" fillId="0" borderId="25" xfId="2" applyNumberFormat="1" applyFont="1" applyFill="1" applyBorder="1" applyAlignment="1" applyProtection="1">
      <alignment horizontal="center" vertical="center" wrapText="1"/>
      <protection locked="0"/>
    </xf>
    <xf numFmtId="0" fontId="5" fillId="0" borderId="0" xfId="0" applyFont="1" applyProtection="1">
      <protection locked="0"/>
    </xf>
    <xf numFmtId="43" fontId="5" fillId="0" borderId="0" xfId="0" applyNumberFormat="1" applyFont="1" applyProtection="1">
      <protection locked="0"/>
    </xf>
    <xf numFmtId="39" fontId="5" fillId="0" borderId="0" xfId="0" applyNumberFormat="1" applyFont="1" applyProtection="1">
      <protection locked="0"/>
    </xf>
    <xf numFmtId="43" fontId="5" fillId="0" borderId="0" xfId="0" applyNumberFormat="1" applyFont="1" applyAlignment="1" applyProtection="1">
      <alignment vertical="center"/>
      <protection locked="0"/>
    </xf>
    <xf numFmtId="0" fontId="5" fillId="0" borderId="0" xfId="0" applyFont="1" applyAlignment="1" applyProtection="1">
      <alignment vertical="center"/>
      <protection locked="0"/>
    </xf>
    <xf numFmtId="0" fontId="0" fillId="0" borderId="1" xfId="0" applyBorder="1"/>
    <xf numFmtId="0" fontId="0" fillId="0" borderId="2" xfId="0" applyBorder="1"/>
    <xf numFmtId="0" fontId="18" fillId="0" borderId="32" xfId="0" applyFont="1" applyBorder="1" applyAlignment="1">
      <alignment vertical="top" wrapText="1"/>
    </xf>
    <xf numFmtId="43" fontId="0" fillId="0" borderId="0" xfId="1" applyFont="1" applyAlignment="1" applyProtection="1">
      <alignment vertical="center"/>
      <protection locked="0"/>
    </xf>
    <xf numFmtId="0" fontId="18" fillId="0" borderId="7" xfId="0" applyFont="1" applyBorder="1" applyAlignment="1">
      <alignment vertical="top" wrapText="1"/>
    </xf>
    <xf numFmtId="0" fontId="18" fillId="2" borderId="9"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18" fillId="0" borderId="10" xfId="0" applyFont="1" applyBorder="1" applyAlignment="1">
      <alignment vertical="top" wrapText="1"/>
    </xf>
    <xf numFmtId="167" fontId="0" fillId="0" borderId="13" xfId="0" applyNumberFormat="1" applyBorder="1" applyAlignment="1">
      <alignment horizontal="center" vertical="center" wrapText="1"/>
    </xf>
    <xf numFmtId="0" fontId="0" fillId="0" borderId="31" xfId="0" applyBorder="1" applyAlignment="1">
      <alignment horizontal="center" vertical="center" wrapText="1"/>
    </xf>
    <xf numFmtId="43" fontId="0" fillId="0" borderId="0" xfId="1" applyFont="1" applyFill="1" applyBorder="1" applyAlignment="1" applyProtection="1">
      <alignment vertical="center"/>
      <protection locked="0"/>
    </xf>
    <xf numFmtId="0" fontId="18" fillId="0" borderId="1" xfId="0" applyFont="1" applyBorder="1" applyAlignment="1">
      <alignment vertical="center"/>
    </xf>
    <xf numFmtId="0" fontId="0" fillId="0" borderId="2" xfId="0" applyBorder="1" applyProtection="1">
      <protection locked="0"/>
    </xf>
    <xf numFmtId="43" fontId="5" fillId="0" borderId="0" xfId="1" applyFont="1" applyFill="1" applyBorder="1" applyAlignment="1" applyProtection="1">
      <alignment vertical="center"/>
      <protection locked="0"/>
    </xf>
    <xf numFmtId="0" fontId="0" fillId="0" borderId="1" xfId="0" applyBorder="1" applyProtection="1">
      <protection locked="0"/>
    </xf>
    <xf numFmtId="0" fontId="2" fillId="0" borderId="15" xfId="0" applyFont="1" applyBorder="1" applyAlignment="1">
      <alignment horizontal="center" wrapText="1"/>
    </xf>
    <xf numFmtId="0" fontId="5" fillId="0" borderId="0" xfId="0" applyFont="1" applyAlignment="1" applyProtection="1">
      <alignment wrapText="1"/>
      <protection locked="0"/>
    </xf>
    <xf numFmtId="0" fontId="2" fillId="0" borderId="15" xfId="0" applyFont="1" applyBorder="1" applyAlignment="1">
      <alignment horizontal="center" vertical="center"/>
    </xf>
    <xf numFmtId="0" fontId="2" fillId="0" borderId="15" xfId="0" applyFont="1" applyBorder="1" applyAlignment="1" applyProtection="1">
      <alignment horizontal="center" vertical="center" wrapText="1"/>
      <protection locked="0"/>
    </xf>
    <xf numFmtId="0" fontId="18" fillId="0" borderId="1" xfId="0" applyFont="1" applyBorder="1" applyAlignment="1">
      <alignment vertical="center" wrapText="1"/>
    </xf>
    <xf numFmtId="0" fontId="18" fillId="0" borderId="3" xfId="0" applyFont="1" applyBorder="1" applyAlignment="1">
      <alignment vertical="center" wrapText="1"/>
    </xf>
    <xf numFmtId="43" fontId="5" fillId="0" borderId="0" xfId="1" applyFont="1" applyFill="1" applyBorder="1" applyAlignment="1" applyProtection="1">
      <alignment horizontal="left" vertical="center"/>
      <protection locked="0"/>
    </xf>
    <xf numFmtId="0" fontId="24" fillId="7" borderId="38" xfId="0" applyFont="1" applyFill="1" applyBorder="1" applyAlignment="1">
      <alignment horizontal="center" vertical="center" wrapText="1" readingOrder="1"/>
    </xf>
    <xf numFmtId="0" fontId="24" fillId="7" borderId="39" xfId="0" applyFont="1" applyFill="1" applyBorder="1" applyAlignment="1">
      <alignment horizontal="center" vertical="center" wrapText="1" readingOrder="1"/>
    </xf>
    <xf numFmtId="0" fontId="24" fillId="7" borderId="40" xfId="0" applyFont="1" applyFill="1" applyBorder="1" applyAlignment="1">
      <alignment horizontal="center" vertical="center" wrapText="1" readingOrder="1"/>
    </xf>
    <xf numFmtId="0" fontId="5" fillId="0" borderId="44" xfId="0" applyFont="1" applyBorder="1" applyAlignment="1" applyProtection="1">
      <alignment vertical="top" wrapText="1"/>
      <protection locked="0"/>
    </xf>
    <xf numFmtId="0" fontId="5" fillId="0" borderId="43" xfId="0" applyFont="1" applyBorder="1" applyAlignment="1" applyProtection="1">
      <alignment vertical="top" wrapText="1"/>
      <protection locked="0"/>
    </xf>
    <xf numFmtId="9" fontId="5" fillId="0" borderId="43" xfId="2" applyFont="1" applyFill="1" applyBorder="1" applyAlignment="1" applyProtection="1">
      <alignment horizontal="center" vertical="center" wrapText="1" readingOrder="1"/>
      <protection locked="0"/>
    </xf>
    <xf numFmtId="164" fontId="5" fillId="0" borderId="43" xfId="0" applyNumberFormat="1" applyFont="1" applyBorder="1" applyAlignment="1" applyProtection="1">
      <alignment horizontal="center" vertical="center" wrapText="1" readingOrder="1"/>
      <protection locked="0"/>
    </xf>
    <xf numFmtId="10" fontId="5" fillId="0" borderId="43" xfId="2" applyNumberFormat="1" applyFont="1" applyFill="1" applyBorder="1" applyAlignment="1" applyProtection="1">
      <alignment horizontal="center" vertical="center" wrapText="1"/>
      <protection locked="0"/>
    </xf>
    <xf numFmtId="10" fontId="5" fillId="8" borderId="25" xfId="2" applyNumberFormat="1" applyFont="1" applyFill="1" applyBorder="1" applyAlignment="1" applyProtection="1">
      <alignment horizontal="center" vertical="center" wrapText="1" readingOrder="1"/>
      <protection locked="0"/>
    </xf>
    <xf numFmtId="166" fontId="5" fillId="8" borderId="37" xfId="0" applyNumberFormat="1" applyFont="1" applyFill="1" applyBorder="1" applyAlignment="1" applyProtection="1">
      <alignment horizontal="center" vertical="center" wrapText="1" readingOrder="1"/>
      <protection locked="0"/>
    </xf>
    <xf numFmtId="43" fontId="5" fillId="0" borderId="0" xfId="1" applyFont="1" applyFill="1" applyBorder="1" applyAlignment="1" applyProtection="1">
      <alignment vertical="center" wrapText="1"/>
      <protection locked="0"/>
    </xf>
    <xf numFmtId="9" fontId="5" fillId="0" borderId="0" xfId="2" applyFont="1" applyFill="1" applyBorder="1" applyAlignment="1" applyProtection="1">
      <alignment vertical="center"/>
      <protection locked="0"/>
    </xf>
    <xf numFmtId="169" fontId="5" fillId="0" borderId="25" xfId="5" applyFont="1" applyFill="1" applyBorder="1" applyAlignment="1" applyProtection="1">
      <alignment horizontal="center" vertical="center" wrapText="1" readingOrder="1"/>
      <protection locked="0"/>
    </xf>
    <xf numFmtId="43" fontId="5" fillId="0" borderId="25" xfId="1" applyFont="1" applyFill="1" applyBorder="1" applyAlignment="1" applyProtection="1">
      <alignment horizontal="center" vertical="center" wrapText="1" readingOrder="1"/>
      <protection locked="0"/>
    </xf>
    <xf numFmtId="167" fontId="0" fillId="0" borderId="13" xfId="0" applyNumberFormat="1" applyFont="1" applyBorder="1" applyAlignment="1">
      <alignment horizontal="center" vertical="center" wrapText="1"/>
    </xf>
    <xf numFmtId="0" fontId="0" fillId="0" borderId="31" xfId="0" applyFont="1" applyBorder="1" applyAlignment="1">
      <alignment horizontal="center" vertical="center" wrapText="1"/>
    </xf>
    <xf numFmtId="0" fontId="0" fillId="0" borderId="1" xfId="0" applyFont="1" applyBorder="1"/>
    <xf numFmtId="0" fontId="0" fillId="0" borderId="2" xfId="0" applyFont="1" applyBorder="1" applyProtection="1">
      <protection locked="0"/>
    </xf>
    <xf numFmtId="0" fontId="0" fillId="0" borderId="1" xfId="0" applyFont="1" applyBorder="1" applyProtection="1">
      <protection locked="0"/>
    </xf>
    <xf numFmtId="0" fontId="0" fillId="0" borderId="0" xfId="0" applyFont="1"/>
    <xf numFmtId="0" fontId="0" fillId="0" borderId="2" xfId="0" applyFont="1" applyBorder="1"/>
    <xf numFmtId="0" fontId="1" fillId="9" borderId="15" xfId="0" applyFont="1" applyFill="1" applyBorder="1" applyAlignment="1">
      <alignment horizontal="center" wrapText="1"/>
    </xf>
    <xf numFmtId="0" fontId="0" fillId="9" borderId="0" xfId="0" applyFont="1" applyFill="1"/>
    <xf numFmtId="0" fontId="0" fillId="9" borderId="2" xfId="0" applyFont="1" applyFill="1" applyBorder="1"/>
    <xf numFmtId="0" fontId="1" fillId="9" borderId="15" xfId="0" applyFont="1" applyFill="1" applyBorder="1" applyAlignment="1">
      <alignment horizontal="center" vertical="center"/>
    </xf>
    <xf numFmtId="0" fontId="0" fillId="9" borderId="0" xfId="0" applyFont="1" applyFill="1" applyProtection="1">
      <protection locked="0"/>
    </xf>
    <xf numFmtId="0" fontId="0" fillId="9" borderId="2" xfId="0" applyFont="1" applyFill="1" applyBorder="1" applyProtection="1">
      <protection locked="0"/>
    </xf>
    <xf numFmtId="0" fontId="1" fillId="9" borderId="15" xfId="0" applyFont="1" applyFill="1" applyBorder="1" applyAlignment="1" applyProtection="1">
      <alignment horizontal="center" vertical="center" wrapText="1"/>
      <protection locked="0"/>
    </xf>
    <xf numFmtId="165" fontId="5" fillId="0" borderId="25" xfId="0" applyNumberFormat="1" applyFont="1" applyBorder="1" applyAlignment="1" applyProtection="1">
      <alignment horizontal="left" vertical="center" wrapText="1" readingOrder="1"/>
      <protection locked="0"/>
    </xf>
    <xf numFmtId="165" fontId="5" fillId="0" borderId="25" xfId="0" applyNumberFormat="1" applyFont="1" applyBorder="1" applyAlignment="1" applyProtection="1">
      <alignment horizontal="center" vertical="center" wrapText="1" readingOrder="1"/>
      <protection locked="0"/>
    </xf>
    <xf numFmtId="9" fontId="5" fillId="9" borderId="25" xfId="2" applyFont="1" applyFill="1" applyBorder="1" applyAlignment="1" applyProtection="1">
      <alignment horizontal="center" vertical="center" wrapText="1" readingOrder="1"/>
      <protection locked="0"/>
    </xf>
    <xf numFmtId="43" fontId="5" fillId="9" borderId="25" xfId="1" applyFont="1" applyFill="1" applyBorder="1" applyAlignment="1" applyProtection="1">
      <alignment horizontal="center" vertical="center" wrapText="1" readingOrder="1"/>
      <protection locked="0"/>
    </xf>
    <xf numFmtId="168" fontId="27" fillId="9" borderId="25" xfId="2" applyNumberFormat="1" applyFont="1" applyFill="1" applyBorder="1" applyAlignment="1" applyProtection="1">
      <alignment horizontal="center" vertical="center" wrapText="1"/>
      <protection locked="0"/>
    </xf>
    <xf numFmtId="169" fontId="5" fillId="0" borderId="25" xfId="4" applyFont="1" applyFill="1" applyBorder="1" applyAlignment="1" applyProtection="1">
      <alignment horizontal="center" vertical="center" wrapText="1" readingOrder="1"/>
      <protection locked="0"/>
    </xf>
    <xf numFmtId="10" fontId="5" fillId="0" borderId="25" xfId="2" applyNumberFormat="1" applyFont="1" applyFill="1" applyBorder="1" applyAlignment="1" applyProtection="1">
      <alignment horizontal="center" vertical="center" wrapText="1" readingOrder="1"/>
      <protection locked="0"/>
    </xf>
    <xf numFmtId="166" fontId="5" fillId="0" borderId="37" xfId="0" applyNumberFormat="1" applyFont="1" applyBorder="1" applyAlignment="1" applyProtection="1">
      <alignment horizontal="center" vertical="center" wrapText="1" readingOrder="1"/>
      <protection locked="0"/>
    </xf>
    <xf numFmtId="165" fontId="35" fillId="0" borderId="25" xfId="0" applyNumberFormat="1" applyFont="1" applyBorder="1" applyAlignment="1" applyProtection="1">
      <alignment horizontal="center" vertical="center" wrapText="1" readingOrder="1"/>
      <protection locked="0"/>
    </xf>
    <xf numFmtId="43" fontId="5" fillId="9" borderId="43" xfId="1" applyFont="1" applyFill="1" applyBorder="1" applyAlignment="1" applyProtection="1">
      <alignment horizontal="center" vertical="center" wrapText="1" readingOrder="1"/>
      <protection locked="0"/>
    </xf>
    <xf numFmtId="43" fontId="5" fillId="0" borderId="43" xfId="1" applyFont="1" applyFill="1" applyBorder="1" applyAlignment="1" applyProtection="1">
      <alignment horizontal="center" vertical="center" wrapText="1" readingOrder="1"/>
      <protection locked="0"/>
    </xf>
    <xf numFmtId="39" fontId="29" fillId="0" borderId="0" xfId="0" applyNumberFormat="1" applyFont="1" applyAlignment="1" applyProtection="1">
      <alignment vertical="center" wrapText="1"/>
      <protection locked="0"/>
    </xf>
    <xf numFmtId="0" fontId="18" fillId="9" borderId="1" xfId="0" applyFont="1" applyFill="1" applyBorder="1" applyAlignment="1" applyProtection="1">
      <alignment vertical="center" wrapText="1"/>
      <protection locked="0"/>
    </xf>
    <xf numFmtId="0" fontId="0" fillId="9" borderId="1" xfId="0" applyFont="1" applyFill="1" applyBorder="1" applyProtection="1">
      <protection locked="0"/>
    </xf>
    <xf numFmtId="0" fontId="0" fillId="9" borderId="1" xfId="0" applyFont="1" applyFill="1" applyBorder="1"/>
    <xf numFmtId="0" fontId="0" fillId="0" borderId="0" xfId="0" applyFont="1" applyBorder="1" applyAlignment="1" applyProtection="1">
      <alignment horizontal="left" vertical="center" wrapText="1"/>
      <protection locked="0"/>
    </xf>
    <xf numFmtId="0" fontId="0" fillId="0" borderId="2" xfId="0" applyFont="1" applyBorder="1" applyAlignment="1" applyProtection="1">
      <alignment horizontal="left" vertical="center" wrapText="1"/>
      <protection locked="0"/>
    </xf>
    <xf numFmtId="0" fontId="24" fillId="7" borderId="25" xfId="0" applyNumberFormat="1" applyFont="1" applyFill="1" applyBorder="1" applyAlignment="1" applyProtection="1">
      <alignment horizontal="center" vertical="center" wrapText="1" readingOrder="1"/>
    </xf>
    <xf numFmtId="0" fontId="5" fillId="6" borderId="29" xfId="0" applyNumberFormat="1" applyFont="1" applyFill="1" applyBorder="1" applyAlignment="1" applyProtection="1">
      <alignment vertical="top" wrapText="1"/>
    </xf>
    <xf numFmtId="0" fontId="0" fillId="0" borderId="0" xfId="0"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wrapText="1"/>
      <protection locked="0"/>
    </xf>
    <xf numFmtId="0" fontId="30" fillId="0" borderId="0" xfId="0" applyFont="1" applyFill="1" applyBorder="1" applyAlignment="1" applyProtection="1">
      <alignment horizontal="left" vertical="center" wrapText="1"/>
      <protection locked="0"/>
    </xf>
    <xf numFmtId="0" fontId="30" fillId="0" borderId="2" xfId="0" applyFont="1" applyFill="1" applyBorder="1" applyAlignment="1" applyProtection="1">
      <alignment horizontal="left" vertical="center" wrapText="1"/>
      <protection locked="0"/>
    </xf>
    <xf numFmtId="0" fontId="18" fillId="0" borderId="0" xfId="0" applyFont="1" applyFill="1" applyBorder="1" applyAlignment="1" applyProtection="1">
      <alignment horizontal="left" vertical="center" wrapText="1"/>
      <protection locked="0"/>
    </xf>
    <xf numFmtId="0" fontId="18" fillId="0" borderId="2" xfId="0" applyFont="1" applyFill="1" applyBorder="1" applyAlignment="1" applyProtection="1">
      <alignment horizontal="left" vertical="center" wrapText="1"/>
      <protection locked="0"/>
    </xf>
    <xf numFmtId="39" fontId="5" fillId="0" borderId="28" xfId="1" applyNumberFormat="1" applyFont="1" applyFill="1" applyBorder="1" applyAlignment="1" applyProtection="1">
      <alignment horizontal="center" vertical="center" wrapText="1" readingOrder="1"/>
      <protection locked="0"/>
    </xf>
    <xf numFmtId="39" fontId="5" fillId="0" borderId="25" xfId="1" applyNumberFormat="1" applyFont="1" applyFill="1" applyBorder="1" applyAlignment="1" applyProtection="1">
      <alignment horizontal="center" vertical="center" wrapText="1" readingOrder="1"/>
      <protection locked="0"/>
    </xf>
    <xf numFmtId="10" fontId="5" fillId="8" borderId="25" xfId="2" applyNumberFormat="1" applyFont="1" applyFill="1" applyBorder="1" applyAlignment="1" applyProtection="1">
      <alignment horizontal="center" vertical="center" wrapText="1" readingOrder="1"/>
    </xf>
    <xf numFmtId="10" fontId="5" fillId="8" borderId="29" xfId="2" applyNumberFormat="1" applyFont="1" applyFill="1" applyBorder="1" applyAlignment="1" applyProtection="1">
      <alignment horizontal="center" vertical="center" wrapText="1" readingOrder="1"/>
    </xf>
    <xf numFmtId="0" fontId="27" fillId="6" borderId="37" xfId="0" applyNumberFormat="1" applyFont="1" applyFill="1" applyBorder="1" applyAlignment="1" applyProtection="1">
      <alignment horizontal="center" vertical="center" wrapText="1" readingOrder="1"/>
    </xf>
    <xf numFmtId="0" fontId="27" fillId="6" borderId="42" xfId="0" applyNumberFormat="1" applyFont="1" applyFill="1" applyBorder="1" applyAlignment="1" applyProtection="1">
      <alignment horizontal="center" vertical="center" wrapText="1" readingOrder="1"/>
    </xf>
    <xf numFmtId="0" fontId="27" fillId="6" borderId="36" xfId="0" applyNumberFormat="1" applyFont="1" applyFill="1" applyBorder="1" applyAlignment="1" applyProtection="1">
      <alignment horizontal="center" vertical="center" wrapText="1" readingOrder="1"/>
    </xf>
    <xf numFmtId="0" fontId="27" fillId="6" borderId="41" xfId="0" applyNumberFormat="1" applyFont="1" applyFill="1" applyBorder="1" applyAlignment="1" applyProtection="1">
      <alignment horizontal="center" vertical="center" wrapText="1" readingOrder="1"/>
    </xf>
    <xf numFmtId="0" fontId="15" fillId="4" borderId="1" xfId="0" applyFont="1" applyFill="1" applyBorder="1" applyAlignment="1" applyProtection="1">
      <alignment horizontal="left" vertical="center"/>
    </xf>
    <xf numFmtId="0" fontId="15" fillId="4" borderId="0" xfId="0" applyFont="1" applyFill="1" applyBorder="1" applyAlignment="1" applyProtection="1">
      <alignment horizontal="left" vertical="center"/>
    </xf>
    <xf numFmtId="0" fontId="15" fillId="4" borderId="2" xfId="0" applyFont="1" applyFill="1" applyBorder="1" applyAlignment="1" applyProtection="1">
      <alignment horizontal="left" vertical="center"/>
    </xf>
    <xf numFmtId="0" fontId="5" fillId="6" borderId="25" xfId="0" applyNumberFormat="1" applyFont="1" applyFill="1" applyBorder="1" applyAlignment="1" applyProtection="1">
      <alignment vertical="top" wrapText="1"/>
    </xf>
    <xf numFmtId="0" fontId="16" fillId="5" borderId="1" xfId="0" applyFont="1" applyFill="1" applyBorder="1" applyAlignment="1" applyProtection="1">
      <alignment horizontal="left" vertical="center"/>
    </xf>
    <xf numFmtId="0" fontId="16" fillId="5" borderId="0" xfId="0" applyFont="1" applyFill="1" applyBorder="1" applyAlignment="1" applyProtection="1">
      <alignment horizontal="left" vertical="center"/>
    </xf>
    <xf numFmtId="0" fontId="16" fillId="5" borderId="2"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16" fillId="5" borderId="1" xfId="0" applyFont="1" applyFill="1" applyBorder="1" applyAlignment="1" applyProtection="1">
      <alignment horizontal="left" vertical="center" wrapText="1"/>
    </xf>
    <xf numFmtId="0" fontId="16" fillId="5" borderId="0" xfId="0" applyFont="1" applyFill="1" applyBorder="1" applyAlignment="1" applyProtection="1">
      <alignment horizontal="left" vertical="center" wrapText="1"/>
    </xf>
    <xf numFmtId="0" fontId="16" fillId="5" borderId="2" xfId="0" applyFont="1" applyFill="1" applyBorder="1" applyAlignment="1" applyProtection="1">
      <alignment horizontal="left" vertical="center" wrapText="1"/>
    </xf>
    <xf numFmtId="0" fontId="0" fillId="0" borderId="4"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3" fillId="9" borderId="14" xfId="0" applyFont="1" applyFill="1" applyBorder="1" applyAlignment="1" applyProtection="1">
      <alignment horizontal="left" vertical="center" wrapText="1"/>
    </xf>
    <xf numFmtId="0" fontId="0" fillId="0" borderId="0" xfId="0" applyNumberFormat="1" applyFont="1" applyFill="1" applyBorder="1" applyAlignment="1" applyProtection="1">
      <alignment horizontal="left" vertical="center" wrapText="1" readingOrder="1"/>
      <protection locked="0"/>
    </xf>
    <xf numFmtId="0" fontId="0" fillId="0" borderId="2" xfId="0" applyNumberFormat="1" applyFont="1" applyFill="1" applyBorder="1" applyAlignment="1" applyProtection="1">
      <alignment horizontal="left" vertical="center" wrapText="1" readingOrder="1"/>
      <protection locked="0"/>
    </xf>
    <xf numFmtId="0" fontId="18" fillId="0" borderId="3" xfId="0" applyFont="1" applyFill="1" applyBorder="1" applyAlignment="1">
      <alignment horizontal="left" vertical="center" wrapText="1"/>
    </xf>
    <xf numFmtId="0" fontId="18" fillId="0" borderId="4" xfId="0" applyFont="1" applyFill="1" applyBorder="1" applyAlignment="1">
      <alignment horizontal="left" vertical="center" wrapText="1"/>
    </xf>
    <xf numFmtId="49" fontId="17" fillId="0" borderId="15" xfId="0" quotePrefix="1" applyNumberFormat="1" applyFont="1" applyFill="1" applyBorder="1" applyAlignment="1" applyProtection="1">
      <alignment horizontal="left" vertical="center" wrapText="1"/>
      <protection locked="0"/>
    </xf>
    <xf numFmtId="49" fontId="17" fillId="0" borderId="16" xfId="0" quotePrefix="1" applyNumberFormat="1" applyFont="1" applyFill="1" applyBorder="1" applyAlignment="1" applyProtection="1">
      <alignment horizontal="left" vertical="center" wrapText="1"/>
      <protection locked="0"/>
    </xf>
    <xf numFmtId="49" fontId="17" fillId="0" borderId="17" xfId="0" quotePrefix="1" applyNumberFormat="1" applyFont="1" applyFill="1" applyBorder="1" applyAlignment="1" applyProtection="1">
      <alignment horizontal="left" vertical="center" wrapText="1"/>
      <protection locked="0"/>
    </xf>
    <xf numFmtId="0" fontId="12" fillId="0" borderId="33" xfId="0" applyFont="1" applyBorder="1" applyAlignment="1" applyProtection="1">
      <alignment horizontal="center" vertical="center" wrapText="1"/>
    </xf>
    <xf numFmtId="0" fontId="12" fillId="0" borderId="34" xfId="0" applyFont="1" applyBorder="1" applyAlignment="1" applyProtection="1">
      <alignment horizontal="center" vertical="center" wrapText="1"/>
    </xf>
    <xf numFmtId="0" fontId="12" fillId="0" borderId="35" xfId="0" applyFont="1" applyBorder="1" applyAlignment="1" applyProtection="1">
      <alignment horizontal="center" vertical="center" wrapText="1"/>
    </xf>
    <xf numFmtId="0" fontId="13" fillId="2" borderId="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8" xfId="0" applyFont="1" applyFill="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11" xfId="0" applyFont="1" applyBorder="1" applyAlignment="1" applyProtection="1">
      <alignment horizontal="center" vertical="center" wrapText="1"/>
    </xf>
    <xf numFmtId="0" fontId="14" fillId="0" borderId="12" xfId="0" applyFont="1" applyBorder="1" applyAlignment="1" applyProtection="1">
      <alignment horizontal="center" vertical="center" wrapText="1"/>
    </xf>
    <xf numFmtId="0" fontId="0" fillId="0" borderId="26" xfId="0" applyFont="1" applyBorder="1" applyAlignment="1" applyProtection="1">
      <alignment horizontal="center"/>
    </xf>
    <xf numFmtId="0" fontId="0" fillId="0" borderId="6" xfId="0" applyFont="1" applyBorder="1" applyAlignment="1" applyProtection="1">
      <alignment horizontal="center"/>
    </xf>
    <xf numFmtId="0" fontId="0" fillId="0" borderId="0" xfId="0" applyFont="1" applyBorder="1" applyAlignment="1" applyProtection="1">
      <alignment horizontal="center"/>
    </xf>
    <xf numFmtId="0" fontId="0" fillId="0" borderId="27" xfId="0" applyFont="1" applyBorder="1" applyAlignment="1" applyProtection="1">
      <alignment horizontal="center"/>
    </xf>
    <xf numFmtId="0" fontId="0" fillId="3" borderId="1" xfId="0" applyFont="1" applyFill="1" applyBorder="1" applyAlignment="1" applyProtection="1">
      <alignment horizontal="center"/>
    </xf>
    <xf numFmtId="0" fontId="0" fillId="3" borderId="0" xfId="0" applyFont="1" applyFill="1" applyBorder="1" applyAlignment="1" applyProtection="1">
      <alignment horizontal="center"/>
    </xf>
    <xf numFmtId="0" fontId="0" fillId="3" borderId="2" xfId="0" applyFont="1" applyFill="1" applyBorder="1" applyAlignment="1" applyProtection="1">
      <alignment horizontal="center"/>
    </xf>
    <xf numFmtId="0" fontId="0" fillId="0" borderId="1" xfId="0" applyFont="1" applyBorder="1" applyAlignment="1" applyProtection="1">
      <alignment horizontal="center"/>
    </xf>
    <xf numFmtId="0" fontId="0" fillId="0" borderId="2" xfId="0" applyFont="1" applyBorder="1" applyAlignment="1" applyProtection="1">
      <alignment horizontal="center"/>
    </xf>
    <xf numFmtId="0" fontId="0" fillId="0" borderId="1" xfId="0" applyFont="1" applyBorder="1" applyAlignment="1" applyProtection="1">
      <alignment horizontal="center"/>
      <protection locked="0"/>
    </xf>
    <xf numFmtId="0" fontId="0" fillId="0" borderId="0" xfId="0" applyFont="1" applyBorder="1" applyAlignment="1" applyProtection="1">
      <alignment horizontal="center"/>
      <protection locked="0"/>
    </xf>
    <xf numFmtId="0" fontId="0" fillId="0" borderId="2" xfId="0" applyFont="1" applyBorder="1" applyAlignment="1" applyProtection="1">
      <alignment horizontal="center"/>
      <protection locked="0"/>
    </xf>
    <xf numFmtId="0" fontId="0" fillId="0" borderId="0" xfId="0" applyFont="1" applyAlignment="1" applyProtection="1">
      <alignment horizontal="center"/>
      <protection locked="0"/>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18" fillId="2" borderId="7"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8" xfId="0" applyFont="1" applyFill="1"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26" xfId="0" applyFont="1" applyBorder="1" applyAlignment="1">
      <alignment horizontal="center"/>
    </xf>
    <xf numFmtId="0" fontId="0" fillId="0" borderId="6" xfId="0" applyFont="1" applyBorder="1" applyAlignment="1">
      <alignment horizontal="center"/>
    </xf>
    <xf numFmtId="0" fontId="0" fillId="0" borderId="0" xfId="0" applyFont="1" applyAlignment="1">
      <alignment horizontal="center"/>
    </xf>
    <xf numFmtId="0" fontId="0" fillId="0" borderId="27" xfId="0" applyFont="1" applyBorder="1" applyAlignment="1">
      <alignment horizontal="center"/>
    </xf>
    <xf numFmtId="0" fontId="0" fillId="3" borderId="1" xfId="0" applyFont="1" applyFill="1" applyBorder="1" applyAlignment="1">
      <alignment horizontal="center"/>
    </xf>
    <xf numFmtId="0" fontId="0" fillId="3" borderId="0" xfId="0" applyFont="1" applyFill="1" applyAlignment="1">
      <alignment horizontal="center"/>
    </xf>
    <xf numFmtId="0" fontId="0" fillId="3" borderId="2" xfId="0" applyFont="1" applyFill="1" applyBorder="1" applyAlignment="1">
      <alignment horizontal="center"/>
    </xf>
    <xf numFmtId="0" fontId="0" fillId="0" borderId="1" xfId="0" applyFont="1" applyBorder="1" applyAlignment="1">
      <alignment horizontal="center"/>
    </xf>
    <xf numFmtId="0" fontId="0" fillId="0" borderId="2" xfId="0" applyFont="1" applyBorder="1" applyAlignment="1">
      <alignment horizontal="center"/>
    </xf>
    <xf numFmtId="0" fontId="33" fillId="4" borderId="1" xfId="0" applyFont="1" applyFill="1" applyBorder="1" applyAlignment="1">
      <alignment horizontal="left" vertical="center"/>
    </xf>
    <xf numFmtId="0" fontId="33" fillId="4" borderId="0" xfId="0" applyFont="1" applyFill="1" applyAlignment="1">
      <alignment horizontal="left" vertical="center"/>
    </xf>
    <xf numFmtId="0" fontId="33" fillId="4" borderId="2" xfId="0" applyFont="1" applyFill="1" applyBorder="1" applyAlignment="1">
      <alignment horizontal="left" vertical="center"/>
    </xf>
    <xf numFmtId="0" fontId="10" fillId="5" borderId="1" xfId="0" applyFont="1" applyFill="1" applyBorder="1" applyAlignment="1">
      <alignment horizontal="left" vertical="center"/>
    </xf>
    <xf numFmtId="0" fontId="10" fillId="5" borderId="0" xfId="0" applyFont="1" applyFill="1" applyAlignment="1">
      <alignment horizontal="left" vertical="center"/>
    </xf>
    <xf numFmtId="0" fontId="10" fillId="5" borderId="2" xfId="0" applyFont="1" applyFill="1" applyBorder="1" applyAlignment="1">
      <alignment horizontal="left" vertical="center"/>
    </xf>
    <xf numFmtId="49" fontId="1" fillId="0" borderId="15" xfId="0" quotePrefix="1" applyNumberFormat="1" applyFont="1" applyBorder="1" applyAlignment="1" applyProtection="1">
      <alignment horizontal="left" vertical="center" wrapText="1"/>
      <protection locked="0"/>
    </xf>
    <xf numFmtId="49" fontId="1" fillId="0" borderId="16" xfId="0" quotePrefix="1" applyNumberFormat="1" applyFont="1" applyBorder="1" applyAlignment="1" applyProtection="1">
      <alignment horizontal="left" vertical="center" wrapText="1"/>
      <protection locked="0"/>
    </xf>
    <xf numFmtId="49" fontId="1" fillId="0" borderId="17" xfId="0" quotePrefix="1" applyNumberFormat="1" applyFont="1" applyBorder="1" applyAlignment="1" applyProtection="1">
      <alignment horizontal="left" vertical="center" wrapText="1"/>
      <protection locked="0"/>
    </xf>
    <xf numFmtId="0" fontId="0" fillId="0" borderId="0" xfId="0" applyFont="1" applyAlignment="1" applyProtection="1">
      <alignment horizontal="left" vertical="center" wrapText="1"/>
      <protection locked="0"/>
    </xf>
    <xf numFmtId="0" fontId="1" fillId="9" borderId="14" xfId="0" applyFont="1" applyFill="1" applyBorder="1" applyAlignment="1">
      <alignment horizontal="center" vertical="center" wrapText="1"/>
    </xf>
    <xf numFmtId="0" fontId="0" fillId="0" borderId="0" xfId="0" applyFont="1" applyAlignment="1" applyProtection="1">
      <alignment horizontal="left" vertical="center" wrapText="1" readingOrder="1"/>
      <protection locked="0"/>
    </xf>
    <xf numFmtId="0" fontId="0" fillId="0" borderId="2" xfId="0" applyFont="1" applyBorder="1" applyAlignment="1" applyProtection="1">
      <alignment horizontal="left" vertical="center" wrapText="1" readingOrder="1"/>
      <protection locked="0"/>
    </xf>
    <xf numFmtId="0" fontId="24" fillId="7" borderId="25" xfId="0" applyFont="1" applyFill="1" applyBorder="1" applyAlignment="1">
      <alignment horizontal="center" vertical="center" wrapText="1" readingOrder="1"/>
    </xf>
    <xf numFmtId="0" fontId="5" fillId="6" borderId="25" xfId="0" applyFont="1" applyFill="1" applyBorder="1" applyAlignment="1">
      <alignment vertical="top" wrapText="1"/>
    </xf>
    <xf numFmtId="0" fontId="5" fillId="6" borderId="29" xfId="0" applyFont="1" applyFill="1" applyBorder="1" applyAlignment="1">
      <alignment vertical="top" wrapText="1"/>
    </xf>
    <xf numFmtId="0" fontId="27" fillId="6" borderId="41" xfId="0" applyFont="1" applyFill="1" applyBorder="1" applyAlignment="1">
      <alignment horizontal="center" vertical="center" wrapText="1" readingOrder="1"/>
    </xf>
    <xf numFmtId="0" fontId="27" fillId="6" borderId="36" xfId="0" applyFont="1" applyFill="1" applyBorder="1" applyAlignment="1">
      <alignment horizontal="center" vertical="center" wrapText="1" readingOrder="1"/>
    </xf>
    <xf numFmtId="0" fontId="27" fillId="6" borderId="37" xfId="0" applyFont="1" applyFill="1" applyBorder="1" applyAlignment="1">
      <alignment horizontal="center" vertical="center" wrapText="1" readingOrder="1"/>
    </xf>
    <xf numFmtId="0" fontId="27" fillId="6" borderId="42" xfId="0" applyFont="1" applyFill="1" applyBorder="1" applyAlignment="1">
      <alignment horizontal="center" vertical="center" wrapText="1" readingOrder="1"/>
    </xf>
    <xf numFmtId="0" fontId="33" fillId="9" borderId="1" xfId="0" applyFont="1" applyFill="1" applyBorder="1" applyAlignment="1">
      <alignment horizontal="left" vertical="center"/>
    </xf>
    <xf numFmtId="0" fontId="33" fillId="9" borderId="0" xfId="0" applyFont="1" applyFill="1" applyAlignment="1">
      <alignment horizontal="left" vertical="center"/>
    </xf>
    <xf numFmtId="0" fontId="33" fillId="9" borderId="2" xfId="0" applyFont="1" applyFill="1" applyBorder="1" applyAlignment="1">
      <alignment horizontal="left" vertical="center"/>
    </xf>
    <xf numFmtId="0" fontId="10" fillId="9" borderId="1" xfId="0" applyFont="1" applyFill="1" applyBorder="1" applyAlignment="1">
      <alignment horizontal="left" vertical="center" wrapText="1"/>
    </xf>
    <xf numFmtId="0" fontId="10" fillId="9" borderId="0" xfId="0" applyFont="1" applyFill="1" applyAlignment="1">
      <alignment horizontal="left" vertical="center" wrapText="1"/>
    </xf>
    <xf numFmtId="0" fontId="10" fillId="9" borderId="2" xfId="0" applyFont="1" applyFill="1" applyBorder="1" applyAlignment="1">
      <alignment horizontal="left" vertical="center" wrapText="1"/>
    </xf>
    <xf numFmtId="0" fontId="0" fillId="0" borderId="3" xfId="0" applyFont="1" applyBorder="1" applyAlignment="1" applyProtection="1">
      <alignment horizontal="left" vertical="center" wrapText="1"/>
      <protection locked="0"/>
    </xf>
    <xf numFmtId="0" fontId="5" fillId="9" borderId="0" xfId="0" applyFont="1" applyFill="1" applyAlignment="1">
      <alignment horizontal="left" vertical="center"/>
    </xf>
    <xf numFmtId="0" fontId="0" fillId="9" borderId="0" xfId="0" applyFont="1" applyFill="1" applyAlignment="1" applyProtection="1">
      <alignment horizontal="left" vertical="center" wrapText="1"/>
      <protection locked="0"/>
    </xf>
    <xf numFmtId="0" fontId="0" fillId="9" borderId="2" xfId="0" applyFont="1" applyFill="1" applyBorder="1" applyAlignment="1" applyProtection="1">
      <alignment horizontal="left" vertical="center" wrapText="1"/>
      <protection locked="0"/>
    </xf>
    <xf numFmtId="0" fontId="35" fillId="0" borderId="0" xfId="0" applyFont="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0" fillId="0" borderId="1" xfId="0" applyBorder="1" applyAlignment="1" applyProtection="1">
      <alignment horizontal="center"/>
      <protection locked="0"/>
    </xf>
    <xf numFmtId="0" fontId="0" fillId="0" borderId="0" xfId="0" applyAlignment="1" applyProtection="1">
      <alignment horizontal="center"/>
      <protection locked="0"/>
    </xf>
    <xf numFmtId="0" fontId="0" fillId="0" borderId="2" xfId="0" applyBorder="1" applyAlignment="1" applyProtection="1">
      <alignment horizontal="center"/>
      <protection locked="0"/>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26"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3" borderId="1" xfId="0" applyFill="1" applyBorder="1" applyAlignment="1">
      <alignment horizontal="center"/>
    </xf>
    <xf numFmtId="0" fontId="0" fillId="3" borderId="0" xfId="0" applyFill="1" applyAlignment="1">
      <alignment horizontal="center"/>
    </xf>
    <xf numFmtId="0" fontId="0" fillId="3" borderId="2" xfId="0" applyFill="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49" fontId="2" fillId="0" borderId="15" xfId="0" quotePrefix="1" applyNumberFormat="1" applyFont="1" applyBorder="1" applyAlignment="1" applyProtection="1">
      <alignment horizontal="left" vertical="center" wrapText="1"/>
      <protection locked="0"/>
    </xf>
    <xf numFmtId="49" fontId="2" fillId="0" borderId="16" xfId="0" quotePrefix="1" applyNumberFormat="1" applyFont="1" applyBorder="1" applyAlignment="1" applyProtection="1">
      <alignment horizontal="left" vertical="center" wrapText="1"/>
      <protection locked="0"/>
    </xf>
    <xf numFmtId="49" fontId="2" fillId="0" borderId="17" xfId="0" quotePrefix="1" applyNumberFormat="1" applyFont="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2" fillId="0" borderId="14" xfId="0" applyFont="1" applyBorder="1" applyAlignment="1">
      <alignment horizontal="center" vertical="center" wrapText="1"/>
    </xf>
    <xf numFmtId="43" fontId="0" fillId="0" borderId="0" xfId="0" applyNumberFormat="1" applyAlignment="1" applyProtection="1">
      <alignment horizontal="left" vertical="center" wrapText="1" readingOrder="1"/>
      <protection locked="0"/>
    </xf>
    <xf numFmtId="0" fontId="0" fillId="0" borderId="0" xfId="0" applyAlignment="1" applyProtection="1">
      <alignment horizontal="left" vertical="center" wrapText="1" readingOrder="1"/>
      <protection locked="0"/>
    </xf>
    <xf numFmtId="0" fontId="0" fillId="0" borderId="2" xfId="0" applyBorder="1" applyAlignment="1" applyProtection="1">
      <alignment horizontal="left" vertical="center" wrapText="1" readingOrder="1"/>
      <protection locked="0"/>
    </xf>
    <xf numFmtId="0" fontId="10" fillId="5" borderId="1" xfId="0" applyFont="1" applyFill="1" applyBorder="1" applyAlignment="1">
      <alignment horizontal="left" vertical="center" wrapText="1"/>
    </xf>
    <xf numFmtId="0" fontId="10" fillId="5" borderId="0" xfId="0" applyFont="1" applyFill="1" applyAlignment="1">
      <alignment horizontal="left" vertical="center" wrapText="1"/>
    </xf>
    <xf numFmtId="0" fontId="10" fillId="5" borderId="2" xfId="0" applyFont="1" applyFill="1" applyBorder="1" applyAlignment="1">
      <alignment horizontal="left" vertical="center" wrapText="1"/>
    </xf>
    <xf numFmtId="0" fontId="35" fillId="0" borderId="3" xfId="0" applyFont="1" applyBorder="1" applyAlignment="1" applyProtection="1">
      <alignment horizontal="left" vertical="center" wrapText="1"/>
      <protection locked="0"/>
    </xf>
    <xf numFmtId="0" fontId="35" fillId="0" borderId="4" xfId="0" applyFont="1" applyBorder="1" applyAlignment="1" applyProtection="1">
      <alignment horizontal="left" vertical="center" wrapText="1"/>
      <protection locked="0"/>
    </xf>
    <xf numFmtId="0" fontId="35" fillId="0" borderId="5" xfId="0" applyFont="1" applyBorder="1" applyAlignment="1" applyProtection="1">
      <alignment horizontal="left" vertical="center" wrapText="1"/>
      <protection locked="0"/>
    </xf>
    <xf numFmtId="0" fontId="6" fillId="0" borderId="0" xfId="0" applyFont="1" applyAlignment="1">
      <alignment horizontal="left" vertical="center"/>
    </xf>
    <xf numFmtId="0" fontId="30" fillId="0" borderId="0" xfId="0" applyFont="1" applyAlignment="1" applyProtection="1">
      <alignment horizontal="left" vertical="center" wrapText="1"/>
      <protection locked="0"/>
    </xf>
    <xf numFmtId="0" fontId="30" fillId="0" borderId="2" xfId="0" applyFont="1" applyBorder="1" applyAlignment="1" applyProtection="1">
      <alignment horizontal="left" vertical="center" wrapText="1"/>
      <protection locked="0"/>
    </xf>
    <xf numFmtId="0" fontId="19" fillId="0" borderId="18" xfId="3" applyFont="1" applyFill="1" applyBorder="1" applyAlignment="1">
      <alignment horizontal="center" vertical="center"/>
    </xf>
    <xf numFmtId="0" fontId="19" fillId="0" borderId="19" xfId="3" applyFont="1" applyFill="1" applyBorder="1" applyAlignment="1">
      <alignment horizontal="center" vertical="center"/>
    </xf>
    <xf numFmtId="0" fontId="19" fillId="0" borderId="20" xfId="3" applyFont="1" applyFill="1" applyBorder="1" applyAlignment="1">
      <alignment horizontal="center" vertical="center"/>
    </xf>
  </cellXfs>
  <cellStyles count="6">
    <cellStyle name="Millares" xfId="1" builtinId="3"/>
    <cellStyle name="Millares 2" xfId="4" xr:uid="{F9201455-E3A3-4DB8-85BC-558BA71CA66E}"/>
    <cellStyle name="Millares 2 2" xfId="5" xr:uid="{E1A1D8E2-84F7-493C-B9FB-D1DE76FA3EDB}"/>
    <cellStyle name="Normal" xfId="0" builtinId="0"/>
    <cellStyle name="Normal 2" xfId="3" xr:uid="{00000000-0005-0000-0000-000002000000}"/>
    <cellStyle name="Porcentaje" xfId="2" builtinId="5"/>
  </cellStyles>
  <dxfs count="39">
    <dxf>
      <font>
        <b val="0"/>
        <i val="0"/>
        <strike val="0"/>
        <condense val="0"/>
        <extend val="0"/>
        <outline val="0"/>
        <shadow val="0"/>
        <u val="none"/>
        <vertAlign val="baseline"/>
        <sz val="11"/>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64"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4" formatCode="0.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64"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1"/>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1"/>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68" formatCode="0.0%"/>
      <fill>
        <patternFill patternType="solid">
          <fgColor indexed="64"/>
          <bgColor theme="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65" formatCode="[$-10409]#,##0;\-#,##0"/>
      <fill>
        <patternFill patternType="none">
          <fgColor indexed="64"/>
          <bgColor indexed="65"/>
        </patternFill>
      </fill>
      <alignment horizontal="left"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strike val="0"/>
        <outline val="0"/>
        <shadow val="0"/>
        <u val="none"/>
        <vertAlign val="baseline"/>
        <sz val="11"/>
      </font>
      <numFmt numFmtId="0" formatCode="General"/>
    </dxf>
    <dxf>
      <border outline="0">
        <bottom style="thin">
          <color theme="0" tint="-0.34998626667073579"/>
        </bottom>
      </border>
    </dxf>
    <dxf>
      <font>
        <b/>
        <i val="0"/>
        <strike val="0"/>
        <condense val="0"/>
        <extend val="0"/>
        <outline val="0"/>
        <shadow val="0"/>
        <u val="none"/>
        <vertAlign val="baseline"/>
        <sz val="11"/>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4"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12"/>
        <color auto="1"/>
        <name val="Calibri"/>
        <scheme val="none"/>
      </font>
      <numFmt numFmtId="14" formatCode="0.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35" formatCode="_(* #,##0.00_);_(* \(#,##0.00\);_(* &quot;-&quot;??_);_(@_)"/>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auto="1"/>
        </patternFill>
      </fill>
      <alignment horizontal="center" vertical="center" textRotation="0" wrapText="1" relative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auto="1"/>
        </patternFill>
      </fill>
      <alignment horizontal="center" vertical="center" textRotation="0" wrapText="1" relative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142874</xdr:rowOff>
    </xdr:from>
    <xdr:to>
      <xdr:col>0</xdr:col>
      <xdr:colOff>1485900</xdr:colOff>
      <xdr:row>2</xdr:row>
      <xdr:rowOff>222630</xdr:rowOff>
    </xdr:to>
    <xdr:pic>
      <xdr:nvPicPr>
        <xdr:cNvPr id="5" name="Imagen 4" descr="LOGO 100%">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625" y="142874"/>
          <a:ext cx="1438275" cy="69888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142874</xdr:rowOff>
    </xdr:from>
    <xdr:to>
      <xdr:col>0</xdr:col>
      <xdr:colOff>1485900</xdr:colOff>
      <xdr:row>5</xdr:row>
      <xdr:rowOff>3555</xdr:rowOff>
    </xdr:to>
    <xdr:pic>
      <xdr:nvPicPr>
        <xdr:cNvPr id="2" name="Imagen 1" descr="LOGO 100%">
          <a:extLst>
            <a:ext uri="{FF2B5EF4-FFF2-40B4-BE49-F238E27FC236}">
              <a16:creationId xmlns:a16="http://schemas.microsoft.com/office/drawing/2014/main" id="{F8CF3F00-4129-4E81-85C7-3655D7CC19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625" y="142874"/>
          <a:ext cx="1438275" cy="69888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142874</xdr:rowOff>
    </xdr:from>
    <xdr:to>
      <xdr:col>0</xdr:col>
      <xdr:colOff>1485900</xdr:colOff>
      <xdr:row>5</xdr:row>
      <xdr:rowOff>3555</xdr:rowOff>
    </xdr:to>
    <xdr:pic>
      <xdr:nvPicPr>
        <xdr:cNvPr id="2" name="Imagen 1" descr="LOGO 100%">
          <a:extLst>
            <a:ext uri="{FF2B5EF4-FFF2-40B4-BE49-F238E27FC236}">
              <a16:creationId xmlns:a16="http://schemas.microsoft.com/office/drawing/2014/main" id="{AA66D992-8BE8-4D0D-8803-2B0BD8432E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7625" y="142874"/>
          <a:ext cx="1438275" cy="69888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1</xdr:col>
      <xdr:colOff>790575</xdr:colOff>
      <xdr:row>3</xdr:row>
      <xdr:rowOff>98806</xdr:rowOff>
    </xdr:to>
    <xdr:pic>
      <xdr:nvPicPr>
        <xdr:cNvPr id="3" name="Imagen 2" descr="LOGO 100%">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625" y="28575"/>
          <a:ext cx="1438275" cy="69888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esupuesto/Respaldo%20de%20carpeta%20compartida%20local/Carpeta%20Compartida/2021/Ministerio%20de%20Hacienda/2do%20Trimestre/2do%20Trim.%20Seguimiento%20DEG-FORE013-%20PROGRAMA%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esupuesto/Respaldo%20de%20carpeta%20compartida%20local/Carpeta%20Compartida/2021/Ministerio%20de%20Hacienda/2do%20Trimestre/2do%20Trim.%20Seguimiento%20DEG-FORE013-%20PROGRAMA%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42:H43" totalsRowShown="0" headerRowDxfId="38" dataDxfId="36" headerRowBorderDxfId="37" tableBorderDxfId="35" totalsRowBorderDxfId="34">
  <autoFilter ref="A42:H43"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000-000001000000}" name="Producto" dataDxfId="33"/>
    <tableColumn id="2" xr3:uid="{00000000-0010-0000-0000-000002000000}" name="Indicador" dataDxfId="32"/>
    <tableColumn id="3" xr3:uid="{00000000-0010-0000-0000-000003000000}" name="Metas_x000a_(A)" dataDxfId="31"/>
    <tableColumn id="4" xr3:uid="{00000000-0010-0000-0000-000004000000}" name="Monto Financiero _x000a_(B)" dataDxfId="30">
      <calculatedColumnFormula>+C37</calculatedColumnFormula>
    </tableColumn>
    <tableColumn id="5" xr3:uid="{00000000-0010-0000-0000-000005000000}" name="Ejecución Física Semestral _x000a_(C)" dataDxfId="29"/>
    <tableColumn id="6" xr3:uid="{00000000-0010-0000-0000-000006000000}" name="Ejecución Financiera Semestral_x000a_ (D)" dataDxfId="28"/>
    <tableColumn id="7" xr3:uid="{00000000-0010-0000-0000-000007000000}" name="Física %_x000a_ E=C/A" dataDxfId="27"/>
    <tableColumn id="8" xr3:uid="{00000000-0010-0000-0000-000008000000}" name="Financiero % _x000a_F=D/B" dataDxfId="26">
      <calculatedColumnFormula>IF(F43&gt;0,F43/D43,0)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D2C47C9-B1BA-4445-AA2F-58DA1AFB8979}" name="Tabla13" displayName="Tabla13" ref="A42:H44" totalsRowShown="0" headerRowDxfId="25" dataDxfId="23" headerRowBorderDxfId="24" tableBorderDxfId="22" totalsRowBorderDxfId="21">
  <autoFilter ref="A42:H44" xr:uid="{AD2C47C9-B1BA-4445-AA2F-58DA1AFB8979}"/>
  <tableColumns count="8">
    <tableColumn id="1" xr3:uid="{EBDE8741-A546-42C3-B4FF-D7FEDDA5DA2C}" name="Producto" dataDxfId="20"/>
    <tableColumn id="2" xr3:uid="{E087DE9F-7C97-4905-9CD0-634C7F645F2B}" name="Indicador" dataDxfId="19"/>
    <tableColumn id="3" xr3:uid="{B1B5357C-1135-45BF-B21B-E61F57140AF9}" name="Metas_x000a_(A)" dataDxfId="18" dataCellStyle="Porcentaje"/>
    <tableColumn id="4" xr3:uid="{21D0557C-7679-4A52-AEBC-6DD398D7147F}" name="Monto Financiero _x000a_(B)" dataDxfId="17" dataCellStyle="Millares"/>
    <tableColumn id="5" xr3:uid="{80311E6C-F027-414F-A16F-38B8466ECF27}" name="Ejecución Física Semestral _x000a_(C)" dataDxfId="16" dataCellStyle="Millares"/>
    <tableColumn id="6" xr3:uid="{D0E73C45-C2F8-4FEF-BFAA-741A092BDD89}" name="Ejecución Financiera Semestral_x000a_ (D)" dataDxfId="15" dataCellStyle="Millares"/>
    <tableColumn id="7" xr3:uid="{BB329329-45AB-4974-9D64-00C65CF30C3B}" name="Física %_x000a_ E=C/A" dataDxfId="14" dataCellStyle="Porcentaje">
      <calculatedColumnFormula>+Tabla13[[#This Row],[Ejecución Física Semestral 
(C)]]/Tabla13[[#This Row],[Metas
(A)]]</calculatedColumnFormula>
    </tableColumn>
    <tableColumn id="8" xr3:uid="{143875AA-C54C-4CBB-A47D-8ACFFD6EBC46}" name="Financiero % _x000a_F=D/B" dataDxfId="13">
      <calculatedColumnFormula>IF(F43&gt;0,F43/D43,0)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102AA50-D9A2-431C-B611-C40183424EC3}" name="Tabla14" displayName="Tabla14" ref="A42:H43" totalsRowShown="0" headerRowDxfId="12" dataDxfId="10" headerRowBorderDxfId="11" tableBorderDxfId="9" totalsRowBorderDxfId="8">
  <autoFilter ref="A42:H43" xr:uid="{0102AA50-D9A2-431C-B611-C40183424EC3}"/>
  <tableColumns count="8">
    <tableColumn id="1" xr3:uid="{8B750958-5CA5-4DE2-9072-DEEF976E8045}" name="Producto" dataDxfId="7"/>
    <tableColumn id="2" xr3:uid="{0B90258C-1CC9-4F7E-B6BF-0A3B908FCFCA}" name="Indicador" dataDxfId="6"/>
    <tableColumn id="3" xr3:uid="{30EB839D-68CF-479F-8286-5136D497DA7E}" name="Metas_x000a_(A)" dataDxfId="5" dataCellStyle="Porcentaje"/>
    <tableColumn id="4" xr3:uid="{7DA809E0-BA47-4115-B50E-E927D49407E8}" name="Monto Financiero _x000a_(B)" dataDxfId="4">
      <calculatedColumnFormula>+C37</calculatedColumnFormula>
    </tableColumn>
    <tableColumn id="5" xr3:uid="{6040A7D9-8FA5-4853-A36B-C4250B7023A9}" name="Ejecución Física Semestral _x000a_(C)" dataDxfId="3"/>
    <tableColumn id="6" xr3:uid="{B5A97D78-333D-4D75-ACA3-A274E4664517}" name="Ejecución Financiera Semestral_x000a_ (D)" dataDxfId="2"/>
    <tableColumn id="7" xr3:uid="{50FC637E-802A-411E-A2C0-F6ECB045C1D7}" name="Física %_x000a_ E=C/A" dataDxfId="1" dataCellStyle="Porcentaje">
      <calculatedColumnFormula>IF(E43&gt;0,E43/C43,0)</calculatedColumnFormula>
    </tableColumn>
    <tableColumn id="8" xr3:uid="{60A7670D-DC2E-4F41-916E-65079BC0A10E}" name="Financiero % _x000a_F=D/B" dataDxfId="0">
      <calculatedColumnFormula>IF(F43&gt;0,F43/D43,0)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N59"/>
  <sheetViews>
    <sheetView showGridLines="0" view="pageBreakPreview" topLeftCell="A37" zoomScale="90" zoomScaleNormal="90" zoomScaleSheetLayoutView="90" workbookViewId="0">
      <selection activeCell="H43" sqref="H43"/>
    </sheetView>
  </sheetViews>
  <sheetFormatPr baseColWidth="10" defaultColWidth="11.42578125" defaultRowHeight="15" x14ac:dyDescent="0.25"/>
  <cols>
    <col min="1" max="1" width="32.85546875" style="40" customWidth="1"/>
    <col min="2" max="2" width="21.7109375" style="40" customWidth="1"/>
    <col min="3" max="3" width="12.7109375" style="40" customWidth="1"/>
    <col min="4" max="4" width="15.7109375" style="40" customWidth="1"/>
    <col min="5" max="5" width="12.7109375" style="40" customWidth="1"/>
    <col min="6" max="6" width="30.42578125" style="40" customWidth="1"/>
    <col min="7" max="7" width="22.28515625" style="40" customWidth="1"/>
    <col min="8" max="8" width="47.42578125" style="40" customWidth="1"/>
    <col min="9" max="9" width="40.140625" style="40" hidden="1" customWidth="1"/>
    <col min="10" max="10" width="26.140625" style="40" hidden="1" customWidth="1"/>
    <col min="11" max="12" width="17.5703125" style="40" bestFit="1" customWidth="1"/>
    <col min="13" max="16384" width="11.42578125" style="40"/>
  </cols>
  <sheetData>
    <row r="1" spans="1:10" s="41" customFormat="1" ht="27.75" customHeight="1" thickBot="1" x14ac:dyDescent="0.3">
      <c r="A1" s="34"/>
      <c r="B1" s="186" t="s">
        <v>193</v>
      </c>
      <c r="C1" s="187"/>
      <c r="D1" s="187"/>
      <c r="E1" s="187"/>
      <c r="F1" s="187"/>
      <c r="G1" s="187"/>
      <c r="H1" s="188"/>
    </row>
    <row r="2" spans="1:10" s="41" customFormat="1" ht="21" customHeight="1" thickBot="1" x14ac:dyDescent="0.3">
      <c r="A2" s="35"/>
      <c r="B2" s="189" t="s">
        <v>17</v>
      </c>
      <c r="C2" s="190"/>
      <c r="D2" s="189" t="s">
        <v>18</v>
      </c>
      <c r="E2" s="190"/>
      <c r="F2" s="191"/>
      <c r="G2" s="3" t="s">
        <v>19</v>
      </c>
      <c r="H2" s="32" t="s">
        <v>20</v>
      </c>
    </row>
    <row r="3" spans="1:10" s="41" customFormat="1" ht="35.25" customHeight="1" thickBot="1" x14ac:dyDescent="0.3">
      <c r="A3" s="36"/>
      <c r="B3" s="192" t="s">
        <v>21</v>
      </c>
      <c r="C3" s="193"/>
      <c r="D3" s="192" t="s">
        <v>211</v>
      </c>
      <c r="E3" s="193"/>
      <c r="F3" s="194"/>
      <c r="G3" s="26">
        <v>43846</v>
      </c>
      <c r="H3" s="33">
        <v>5</v>
      </c>
    </row>
    <row r="4" spans="1:10" s="1" customFormat="1" ht="3" customHeight="1" x14ac:dyDescent="0.25">
      <c r="A4" s="195"/>
      <c r="B4" s="196"/>
      <c r="C4" s="196"/>
      <c r="D4" s="197"/>
      <c r="E4" s="197"/>
      <c r="F4" s="197"/>
      <c r="G4" s="196"/>
      <c r="H4" s="198"/>
      <c r="I4" s="2"/>
      <c r="J4" s="2"/>
    </row>
    <row r="5" spans="1:10" s="1" customFormat="1" ht="3" customHeight="1" x14ac:dyDescent="0.25">
      <c r="A5" s="199"/>
      <c r="B5" s="200"/>
      <c r="C5" s="200"/>
      <c r="D5" s="200"/>
      <c r="E5" s="200"/>
      <c r="F5" s="200"/>
      <c r="G5" s="200"/>
      <c r="H5" s="201"/>
      <c r="I5" s="2"/>
      <c r="J5" s="2"/>
    </row>
    <row r="6" spans="1:10" s="1" customFormat="1" ht="3" customHeight="1" x14ac:dyDescent="0.25">
      <c r="A6" s="202"/>
      <c r="B6" s="197"/>
      <c r="C6" s="197"/>
      <c r="D6" s="197"/>
      <c r="E6" s="197"/>
      <c r="F6" s="197"/>
      <c r="G6" s="197"/>
      <c r="H6" s="203"/>
      <c r="I6" s="2"/>
      <c r="J6" s="2"/>
    </row>
    <row r="7" spans="1:10" s="41" customFormat="1" ht="15.75" x14ac:dyDescent="0.25">
      <c r="A7" s="165" t="s">
        <v>22</v>
      </c>
      <c r="B7" s="166"/>
      <c r="C7" s="166"/>
      <c r="D7" s="166"/>
      <c r="E7" s="166"/>
      <c r="F7" s="166"/>
      <c r="G7" s="166"/>
      <c r="H7" s="167"/>
      <c r="I7" s="42"/>
      <c r="J7" s="42"/>
    </row>
    <row r="8" spans="1:10" s="1" customFormat="1" ht="3" customHeight="1" x14ac:dyDescent="0.25">
      <c r="A8" s="202"/>
      <c r="B8" s="197"/>
      <c r="C8" s="197"/>
      <c r="D8" s="197"/>
      <c r="E8" s="197"/>
      <c r="F8" s="197"/>
      <c r="G8" s="197"/>
      <c r="H8" s="203"/>
      <c r="I8" s="2"/>
      <c r="J8" s="2"/>
    </row>
    <row r="9" spans="1:10" s="41" customFormat="1" ht="15.75" x14ac:dyDescent="0.25">
      <c r="A9" s="169" t="s">
        <v>23</v>
      </c>
      <c r="B9" s="170"/>
      <c r="C9" s="170"/>
      <c r="D9" s="170"/>
      <c r="E9" s="170"/>
      <c r="F9" s="170"/>
      <c r="G9" s="170"/>
      <c r="H9" s="171"/>
      <c r="I9" s="42"/>
      <c r="J9" s="42"/>
    </row>
    <row r="10" spans="1:10" s="1" customFormat="1" ht="3" customHeight="1" x14ac:dyDescent="0.25">
      <c r="A10" s="204"/>
      <c r="B10" s="205"/>
      <c r="C10" s="205"/>
      <c r="D10" s="205"/>
      <c r="E10" s="205"/>
      <c r="F10" s="205"/>
      <c r="G10" s="205"/>
      <c r="H10" s="206"/>
      <c r="I10" s="2"/>
      <c r="J10" s="2"/>
    </row>
    <row r="11" spans="1:10" ht="39" customHeight="1" x14ac:dyDescent="0.25">
      <c r="A11" s="21" t="s">
        <v>24</v>
      </c>
      <c r="B11" s="183" t="s">
        <v>197</v>
      </c>
      <c r="C11" s="184"/>
      <c r="D11" s="184"/>
      <c r="E11" s="184"/>
      <c r="F11" s="184"/>
      <c r="G11" s="184"/>
      <c r="H11" s="185"/>
      <c r="I11" s="41"/>
      <c r="J11" s="41"/>
    </row>
    <row r="12" spans="1:10" s="1" customFormat="1" ht="3" customHeight="1" x14ac:dyDescent="0.25">
      <c r="A12" s="24"/>
      <c r="B12" s="4"/>
      <c r="C12" s="4"/>
      <c r="D12" s="4"/>
      <c r="E12" s="4"/>
      <c r="F12" s="4"/>
      <c r="G12" s="4"/>
      <c r="H12" s="23"/>
      <c r="I12" s="2"/>
      <c r="J12" s="2"/>
    </row>
    <row r="13" spans="1:10" ht="53.25" customHeight="1" x14ac:dyDescent="0.25">
      <c r="A13" s="21" t="s">
        <v>191</v>
      </c>
      <c r="B13" s="146" t="s">
        <v>198</v>
      </c>
      <c r="C13" s="146"/>
      <c r="D13" s="146"/>
      <c r="E13" s="146"/>
      <c r="F13" s="146"/>
      <c r="G13" s="146"/>
      <c r="H13" s="147"/>
    </row>
    <row r="14" spans="1:10" ht="67.5" customHeight="1" x14ac:dyDescent="0.25">
      <c r="A14" s="21" t="s">
        <v>192</v>
      </c>
      <c r="B14" s="146" t="s">
        <v>199</v>
      </c>
      <c r="C14" s="146"/>
      <c r="D14" s="146"/>
      <c r="E14" s="146"/>
      <c r="F14" s="146"/>
      <c r="G14" s="146"/>
      <c r="H14" s="147"/>
    </row>
    <row r="15" spans="1:10" s="1" customFormat="1" ht="3" customHeight="1" x14ac:dyDescent="0.25">
      <c r="A15" s="22"/>
      <c r="B15" s="4"/>
      <c r="C15" s="4"/>
      <c r="D15" s="4"/>
      <c r="E15" s="4"/>
      <c r="F15" s="4"/>
      <c r="G15" s="4"/>
      <c r="H15" s="23"/>
      <c r="I15" s="2"/>
      <c r="J15" s="2"/>
    </row>
    <row r="16" spans="1:10" ht="18.75" customHeight="1" x14ac:dyDescent="0.25">
      <c r="A16" s="165" t="s">
        <v>25</v>
      </c>
      <c r="B16" s="166"/>
      <c r="C16" s="166"/>
      <c r="D16" s="166"/>
      <c r="E16" s="166"/>
      <c r="F16" s="166"/>
      <c r="G16" s="166"/>
      <c r="H16" s="167"/>
    </row>
    <row r="17" spans="1:14" s="1" customFormat="1" ht="3" customHeight="1" x14ac:dyDescent="0.25">
      <c r="A17" s="24"/>
      <c r="B17" s="27"/>
      <c r="C17" s="28"/>
      <c r="D17" s="28"/>
      <c r="E17" s="28"/>
      <c r="F17" s="28"/>
      <c r="G17" s="28"/>
      <c r="H17" s="29"/>
      <c r="J17" s="2"/>
    </row>
    <row r="18" spans="1:14" ht="18" customHeight="1" x14ac:dyDescent="0.25">
      <c r="A18" s="21" t="s">
        <v>0</v>
      </c>
      <c r="B18" s="61">
        <f>_xlfn.NUMBERVALUE(LEFT($B$22,1))</f>
        <v>2</v>
      </c>
      <c r="C18" s="178" t="s">
        <v>91</v>
      </c>
      <c r="D18" s="178"/>
      <c r="E18" s="178"/>
      <c r="F18" s="178"/>
      <c r="G18" s="178"/>
      <c r="H18" s="178"/>
      <c r="I18" s="40" t="s">
        <v>207</v>
      </c>
    </row>
    <row r="19" spans="1:14" s="1" customFormat="1" ht="3" customHeight="1" x14ac:dyDescent="0.25">
      <c r="A19" s="24"/>
      <c r="B19" s="62"/>
      <c r="C19" s="63"/>
      <c r="D19" s="63"/>
      <c r="E19" s="63"/>
      <c r="F19" s="63"/>
      <c r="G19" s="63"/>
      <c r="H19" s="64"/>
      <c r="J19" s="2"/>
    </row>
    <row r="20" spans="1:14" ht="39.75" customHeight="1" x14ac:dyDescent="0.25">
      <c r="A20" s="21" t="s">
        <v>1</v>
      </c>
      <c r="B20" s="65">
        <f>_xlfn.NUMBERVALUE(LEFT(B22,3))</f>
        <v>25</v>
      </c>
      <c r="C20" s="178" t="s">
        <v>57</v>
      </c>
      <c r="D20" s="178"/>
      <c r="E20" s="178"/>
      <c r="F20" s="178"/>
      <c r="G20" s="178"/>
      <c r="H20" s="178"/>
      <c r="I20" s="55" t="s">
        <v>208</v>
      </c>
      <c r="J20" s="43"/>
      <c r="K20" s="43"/>
      <c r="L20" s="43"/>
      <c r="M20" s="43"/>
      <c r="N20" s="43"/>
    </row>
    <row r="21" spans="1:14" s="1" customFormat="1" ht="3" customHeight="1" x14ac:dyDescent="0.25">
      <c r="A21" s="22"/>
      <c r="B21" s="66"/>
      <c r="C21" s="67"/>
      <c r="D21" s="67"/>
      <c r="E21" s="67"/>
      <c r="F21" s="67"/>
      <c r="G21" s="67"/>
      <c r="H21" s="68"/>
      <c r="J21" s="2"/>
    </row>
    <row r="22" spans="1:14" ht="30.75" customHeight="1" x14ac:dyDescent="0.25">
      <c r="A22" s="21" t="s">
        <v>2</v>
      </c>
      <c r="B22" s="69" t="s">
        <v>99</v>
      </c>
      <c r="C22" s="178" t="s">
        <v>100</v>
      </c>
      <c r="D22" s="178"/>
      <c r="E22" s="178"/>
      <c r="F22" s="178"/>
      <c r="G22" s="178"/>
      <c r="H22" s="178"/>
      <c r="I22" s="55" t="s">
        <v>209</v>
      </c>
    </row>
    <row r="23" spans="1:14" s="1" customFormat="1" ht="3" customHeight="1" x14ac:dyDescent="0.25">
      <c r="A23" s="24"/>
      <c r="B23" s="4"/>
      <c r="C23" s="4"/>
      <c r="D23" s="4"/>
      <c r="E23" s="4"/>
      <c r="F23" s="4"/>
      <c r="G23" s="4"/>
      <c r="H23" s="23"/>
      <c r="I23" s="2"/>
      <c r="J23" s="2"/>
    </row>
    <row r="24" spans="1:14" ht="61.5" customHeight="1" x14ac:dyDescent="0.25">
      <c r="A24" s="21" t="s">
        <v>15</v>
      </c>
      <c r="B24" s="179" t="s">
        <v>212</v>
      </c>
      <c r="C24" s="179"/>
      <c r="D24" s="179"/>
      <c r="E24" s="179"/>
      <c r="F24" s="179"/>
      <c r="G24" s="179"/>
      <c r="H24" s="180"/>
      <c r="I24" s="56" t="s">
        <v>210</v>
      </c>
      <c r="J24" s="71"/>
      <c r="K24" s="43"/>
      <c r="L24" s="43"/>
      <c r="M24" s="43"/>
      <c r="N24" s="43"/>
    </row>
    <row r="25" spans="1:14" s="1" customFormat="1" ht="3" customHeight="1" x14ac:dyDescent="0.25">
      <c r="A25" s="22"/>
      <c r="B25" s="4"/>
      <c r="C25" s="4"/>
      <c r="D25" s="4"/>
      <c r="E25" s="4"/>
      <c r="F25" s="4"/>
      <c r="G25" s="4"/>
      <c r="H25" s="23"/>
      <c r="I25" s="2"/>
      <c r="J25" s="2"/>
    </row>
    <row r="26" spans="1:14" ht="15.75" customHeight="1" x14ac:dyDescent="0.25">
      <c r="A26" s="165" t="s">
        <v>177</v>
      </c>
      <c r="B26" s="166"/>
      <c r="C26" s="166"/>
      <c r="D26" s="166"/>
      <c r="E26" s="166"/>
      <c r="F26" s="166"/>
      <c r="G26" s="166"/>
      <c r="H26" s="167"/>
    </row>
    <row r="27" spans="1:14" s="1" customFormat="1" ht="3" customHeight="1" x14ac:dyDescent="0.25">
      <c r="A27" s="24"/>
      <c r="B27" s="28"/>
      <c r="C27" s="28"/>
      <c r="D27" s="28"/>
      <c r="E27" s="28"/>
      <c r="F27" s="28"/>
      <c r="G27" s="28"/>
      <c r="H27" s="29"/>
      <c r="I27" s="2"/>
      <c r="J27" s="2"/>
    </row>
    <row r="28" spans="1:14" ht="26.25" customHeight="1" x14ac:dyDescent="0.25">
      <c r="A28" s="21" t="s">
        <v>188</v>
      </c>
      <c r="B28" s="146" t="s">
        <v>202</v>
      </c>
      <c r="C28" s="146"/>
      <c r="D28" s="146"/>
      <c r="E28" s="146"/>
      <c r="F28" s="146"/>
      <c r="G28" s="146"/>
      <c r="H28" s="147"/>
    </row>
    <row r="29" spans="1:14" ht="123" customHeight="1" x14ac:dyDescent="0.25">
      <c r="A29" s="25" t="s">
        <v>189</v>
      </c>
      <c r="B29" s="146" t="s">
        <v>203</v>
      </c>
      <c r="C29" s="146"/>
      <c r="D29" s="146"/>
      <c r="E29" s="146"/>
      <c r="F29" s="146"/>
      <c r="G29" s="146"/>
      <c r="H29" s="147"/>
    </row>
    <row r="30" spans="1:14" ht="54.75" customHeight="1" x14ac:dyDescent="0.25">
      <c r="A30" s="70" t="s">
        <v>190</v>
      </c>
      <c r="B30" s="176" t="s">
        <v>204</v>
      </c>
      <c r="C30" s="176"/>
      <c r="D30" s="176"/>
      <c r="E30" s="176"/>
      <c r="F30" s="176"/>
      <c r="G30" s="176"/>
      <c r="H30" s="177"/>
    </row>
    <row r="31" spans="1:14" s="1" customFormat="1" ht="3" customHeight="1" x14ac:dyDescent="0.25">
      <c r="A31" s="22"/>
      <c r="B31" s="4"/>
      <c r="C31" s="4"/>
      <c r="D31" s="4"/>
      <c r="E31" s="4"/>
      <c r="F31" s="4"/>
      <c r="G31" s="4"/>
      <c r="H31" s="23"/>
      <c r="I31" s="2"/>
      <c r="J31" s="2"/>
    </row>
    <row r="32" spans="1:14" ht="15.75" customHeight="1" x14ac:dyDescent="0.25">
      <c r="A32" s="165" t="s">
        <v>179</v>
      </c>
      <c r="B32" s="166"/>
      <c r="C32" s="166"/>
      <c r="D32" s="166"/>
      <c r="E32" s="166"/>
      <c r="F32" s="166"/>
      <c r="G32" s="166"/>
      <c r="H32" s="167"/>
    </row>
    <row r="33" spans="1:12" s="1" customFormat="1" ht="3" customHeight="1" x14ac:dyDescent="0.25">
      <c r="A33" s="24"/>
      <c r="B33" s="28"/>
      <c r="C33" s="28"/>
      <c r="D33" s="28"/>
      <c r="E33" s="28"/>
      <c r="F33" s="28"/>
      <c r="G33" s="28"/>
      <c r="H33" s="29"/>
      <c r="I33" s="2"/>
      <c r="J33" s="2"/>
    </row>
    <row r="34" spans="1:12" s="41" customFormat="1" ht="15.75" x14ac:dyDescent="0.25">
      <c r="A34" s="169" t="s">
        <v>178</v>
      </c>
      <c r="B34" s="170"/>
      <c r="C34" s="170"/>
      <c r="D34" s="170"/>
      <c r="E34" s="170"/>
      <c r="F34" s="170"/>
      <c r="G34" s="170"/>
      <c r="H34" s="171"/>
      <c r="I34" s="42"/>
      <c r="J34" s="42"/>
    </row>
    <row r="35" spans="1:12" s="1" customFormat="1" ht="3" customHeight="1" x14ac:dyDescent="0.25">
      <c r="A35" s="24"/>
      <c r="B35" s="28"/>
      <c r="C35" s="28"/>
      <c r="D35" s="28"/>
      <c r="E35" s="28"/>
      <c r="F35" s="28"/>
      <c r="G35" s="28"/>
      <c r="H35" s="29"/>
      <c r="I35" s="2"/>
      <c r="J35" s="2"/>
    </row>
    <row r="36" spans="1:12" x14ac:dyDescent="0.25">
      <c r="A36" s="164" t="s">
        <v>3</v>
      </c>
      <c r="B36" s="163"/>
      <c r="C36" s="161" t="s">
        <v>12</v>
      </c>
      <c r="D36" s="163"/>
      <c r="E36" s="161" t="s">
        <v>4</v>
      </c>
      <c r="F36" s="163"/>
      <c r="G36" s="161" t="s">
        <v>14</v>
      </c>
      <c r="H36" s="162"/>
      <c r="I36" s="58"/>
      <c r="J36" s="53"/>
      <c r="K36" s="72"/>
    </row>
    <row r="37" spans="1:12" x14ac:dyDescent="0.25">
      <c r="A37" s="157">
        <v>4366253212</v>
      </c>
      <c r="B37" s="158"/>
      <c r="C37" s="158">
        <f>+A37</f>
        <v>4366253212</v>
      </c>
      <c r="D37" s="158"/>
      <c r="E37" s="158">
        <v>1761290147.0899999</v>
      </c>
      <c r="F37" s="158"/>
      <c r="G37" s="159">
        <f>IF(E37&gt;0,E37/C37,0)</f>
        <v>0.40338708305999177</v>
      </c>
      <c r="H37" s="160"/>
      <c r="I37" s="60"/>
      <c r="J37" s="53"/>
      <c r="K37" s="72"/>
    </row>
    <row r="38" spans="1:12" s="1" customFormat="1" ht="3" customHeight="1" x14ac:dyDescent="0.25">
      <c r="A38" s="24"/>
      <c r="B38" s="28"/>
      <c r="C38" s="28"/>
      <c r="D38" s="28"/>
      <c r="E38" s="28"/>
      <c r="F38" s="28"/>
      <c r="G38" s="28"/>
      <c r="H38" s="29"/>
      <c r="I38" s="2"/>
      <c r="J38" s="2"/>
    </row>
    <row r="39" spans="1:12" s="41" customFormat="1" ht="15.75" x14ac:dyDescent="0.25">
      <c r="A39" s="169" t="s">
        <v>180</v>
      </c>
      <c r="B39" s="170"/>
      <c r="C39" s="170"/>
      <c r="D39" s="170"/>
      <c r="E39" s="170"/>
      <c r="F39" s="170"/>
      <c r="G39" s="170"/>
      <c r="H39" s="171"/>
      <c r="I39" s="54"/>
      <c r="J39" s="42"/>
    </row>
    <row r="40" spans="1:12" s="1" customFormat="1" ht="3" customHeight="1" x14ac:dyDescent="0.25">
      <c r="A40" s="24"/>
      <c r="B40" s="28"/>
      <c r="C40" s="28"/>
      <c r="D40" s="28"/>
      <c r="E40" s="28"/>
      <c r="F40" s="28"/>
      <c r="G40" s="28"/>
      <c r="H40" s="29"/>
      <c r="I40" s="2"/>
      <c r="J40" s="2"/>
    </row>
    <row r="41" spans="1:12" ht="17.25" customHeight="1" x14ac:dyDescent="0.25">
      <c r="A41" s="30"/>
      <c r="B41" s="31"/>
      <c r="C41" s="148" t="s">
        <v>5</v>
      </c>
      <c r="D41" s="168"/>
      <c r="E41" s="148" t="s">
        <v>16</v>
      </c>
      <c r="F41" s="148"/>
      <c r="G41" s="148" t="s">
        <v>9</v>
      </c>
      <c r="H41" s="149"/>
    </row>
    <row r="42" spans="1:12" ht="46.5" customHeight="1" x14ac:dyDescent="0.25">
      <c r="A42" s="37" t="s">
        <v>30</v>
      </c>
      <c r="B42" s="38" t="s">
        <v>29</v>
      </c>
      <c r="C42" s="38" t="s">
        <v>10</v>
      </c>
      <c r="D42" s="38" t="s">
        <v>11</v>
      </c>
      <c r="E42" s="38" t="s">
        <v>239</v>
      </c>
      <c r="F42" s="38" t="s">
        <v>240</v>
      </c>
      <c r="G42" s="38" t="s">
        <v>13</v>
      </c>
      <c r="H42" s="39" t="s">
        <v>8</v>
      </c>
      <c r="I42" s="57"/>
      <c r="K42" s="72"/>
    </row>
    <row r="43" spans="1:12" ht="63" customHeight="1" x14ac:dyDescent="0.25">
      <c r="A43" s="46" t="s">
        <v>200</v>
      </c>
      <c r="B43" s="47" t="s">
        <v>201</v>
      </c>
      <c r="C43" s="48">
        <v>0.9</v>
      </c>
      <c r="D43" s="49">
        <f>+C37</f>
        <v>4366253212</v>
      </c>
      <c r="E43" s="75">
        <v>0.05</v>
      </c>
      <c r="F43" s="50">
        <v>1761290147.0899999</v>
      </c>
      <c r="G43" s="51"/>
      <c r="H43" s="52">
        <f>IF(F43&gt;0,F43/D43,0)</f>
        <v>0.40338708305999177</v>
      </c>
      <c r="I43" s="59"/>
      <c r="J43" s="74" t="s">
        <v>213</v>
      </c>
      <c r="K43" s="72"/>
      <c r="L43" s="73"/>
    </row>
    <row r="44" spans="1:12" s="1" customFormat="1" ht="3" customHeight="1" x14ac:dyDescent="0.25">
      <c r="A44" s="24"/>
      <c r="B44" s="28"/>
      <c r="C44" s="28"/>
      <c r="D44" s="28"/>
      <c r="E44" s="28"/>
      <c r="F44" s="28"/>
      <c r="G44" s="28"/>
      <c r="H44" s="29"/>
      <c r="I44" s="2"/>
      <c r="J44" s="2"/>
    </row>
    <row r="45" spans="1:12" ht="15.75" customHeight="1" x14ac:dyDescent="0.25">
      <c r="A45" s="165" t="s">
        <v>181</v>
      </c>
      <c r="B45" s="166"/>
      <c r="C45" s="166"/>
      <c r="D45" s="166"/>
      <c r="E45" s="166"/>
      <c r="F45" s="166"/>
      <c r="G45" s="166"/>
      <c r="H45" s="167"/>
      <c r="K45" s="73"/>
    </row>
    <row r="46" spans="1:12" s="1" customFormat="1" ht="3" customHeight="1" x14ac:dyDescent="0.25">
      <c r="A46" s="24"/>
      <c r="B46" s="28"/>
      <c r="C46" s="28"/>
      <c r="D46" s="28"/>
      <c r="E46" s="28"/>
      <c r="F46" s="28"/>
      <c r="G46" s="28"/>
      <c r="H46" s="29"/>
      <c r="I46" s="2"/>
      <c r="J46" s="2"/>
    </row>
    <row r="47" spans="1:12" s="41" customFormat="1" ht="15.75" x14ac:dyDescent="0.25">
      <c r="A47" s="169" t="s">
        <v>182</v>
      </c>
      <c r="B47" s="170"/>
      <c r="C47" s="170"/>
      <c r="D47" s="170"/>
      <c r="E47" s="170"/>
      <c r="F47" s="170"/>
      <c r="G47" s="170"/>
      <c r="H47" s="171"/>
      <c r="I47" s="42"/>
      <c r="J47" s="42"/>
    </row>
    <row r="48" spans="1:12" s="1" customFormat="1" ht="3" customHeight="1" x14ac:dyDescent="0.25">
      <c r="A48" s="22"/>
      <c r="B48" s="4"/>
      <c r="C48" s="4"/>
      <c r="D48" s="4"/>
      <c r="E48" s="4"/>
      <c r="F48" s="4"/>
      <c r="G48" s="4"/>
      <c r="H48" s="23"/>
      <c r="I48" s="2"/>
      <c r="J48" s="2"/>
    </row>
    <row r="49" spans="1:10" x14ac:dyDescent="0.25">
      <c r="A49" s="44" t="s">
        <v>183</v>
      </c>
      <c r="B49" s="150" t="s">
        <v>205</v>
      </c>
      <c r="C49" s="151"/>
      <c r="D49" s="151"/>
      <c r="E49" s="151"/>
      <c r="F49" s="151"/>
      <c r="G49" s="151"/>
      <c r="H49" s="152"/>
    </row>
    <row r="50" spans="1:10" ht="36" customHeight="1" x14ac:dyDescent="0.25">
      <c r="A50" s="44" t="s">
        <v>184</v>
      </c>
      <c r="B50" s="150" t="s">
        <v>206</v>
      </c>
      <c r="C50" s="151"/>
      <c r="D50" s="151"/>
      <c r="E50" s="151"/>
      <c r="F50" s="151"/>
      <c r="G50" s="151"/>
      <c r="H50" s="152"/>
    </row>
    <row r="51" spans="1:10" ht="104.25" customHeight="1" x14ac:dyDescent="0.25">
      <c r="A51" s="44" t="s">
        <v>7</v>
      </c>
      <c r="B51" s="153" t="s">
        <v>216</v>
      </c>
      <c r="C51" s="153"/>
      <c r="D51" s="153"/>
      <c r="E51" s="153"/>
      <c r="F51" s="153"/>
      <c r="G51" s="153"/>
      <c r="H51" s="154"/>
      <c r="I51" s="45"/>
    </row>
    <row r="52" spans="1:10" ht="46.5" customHeight="1" x14ac:dyDescent="0.25">
      <c r="A52" s="44" t="s">
        <v>6</v>
      </c>
      <c r="B52" s="155" t="s">
        <v>215</v>
      </c>
      <c r="C52" s="155"/>
      <c r="D52" s="155"/>
      <c r="E52" s="155"/>
      <c r="F52" s="155"/>
      <c r="G52" s="155"/>
      <c r="H52" s="156"/>
    </row>
    <row r="53" spans="1:10" s="1" customFormat="1" ht="3" customHeight="1" x14ac:dyDescent="0.25">
      <c r="A53" s="22"/>
      <c r="B53" s="4"/>
      <c r="C53" s="4"/>
      <c r="D53" s="4"/>
      <c r="E53" s="4"/>
      <c r="F53" s="4"/>
      <c r="G53" s="4"/>
      <c r="H53" s="23"/>
      <c r="I53" s="2"/>
      <c r="J53" s="2"/>
    </row>
    <row r="54" spans="1:10" ht="15.75" customHeight="1" x14ac:dyDescent="0.25">
      <c r="A54" s="165" t="s">
        <v>185</v>
      </c>
      <c r="B54" s="166"/>
      <c r="C54" s="166"/>
      <c r="D54" s="166"/>
      <c r="E54" s="166"/>
      <c r="F54" s="166"/>
      <c r="G54" s="166"/>
      <c r="H54" s="167"/>
    </row>
    <row r="55" spans="1:10" s="1" customFormat="1" ht="3" customHeight="1" x14ac:dyDescent="0.25">
      <c r="A55" s="24"/>
      <c r="B55" s="28"/>
      <c r="C55" s="28"/>
      <c r="D55" s="28"/>
      <c r="E55" s="28"/>
      <c r="F55" s="28"/>
      <c r="G55" s="28"/>
      <c r="H55" s="29"/>
      <c r="I55" s="2"/>
      <c r="J55" s="2"/>
    </row>
    <row r="56" spans="1:10" s="41" customFormat="1" ht="33" customHeight="1" x14ac:dyDescent="0.25">
      <c r="A56" s="173" t="s">
        <v>187</v>
      </c>
      <c r="B56" s="174"/>
      <c r="C56" s="174"/>
      <c r="D56" s="174"/>
      <c r="E56" s="174"/>
      <c r="F56" s="174"/>
      <c r="G56" s="174"/>
      <c r="H56" s="175"/>
      <c r="I56" s="42"/>
      <c r="J56" s="42"/>
    </row>
    <row r="57" spans="1:10" s="1" customFormat="1" ht="3" customHeight="1" x14ac:dyDescent="0.25">
      <c r="A57" s="22"/>
      <c r="B57" s="4"/>
      <c r="C57" s="4"/>
      <c r="D57" s="4"/>
      <c r="E57" s="4"/>
      <c r="F57" s="4"/>
      <c r="G57" s="4"/>
      <c r="H57" s="23"/>
      <c r="I57" s="2"/>
      <c r="J57" s="2"/>
    </row>
    <row r="58" spans="1:10" ht="80.25" customHeight="1" x14ac:dyDescent="0.25">
      <c r="A58" s="181" t="s">
        <v>214</v>
      </c>
      <c r="B58" s="182"/>
      <c r="C58" s="182"/>
      <c r="D58" s="182"/>
      <c r="E58" s="182"/>
      <c r="F58" s="182"/>
      <c r="G58" s="182"/>
      <c r="H58" s="182"/>
    </row>
    <row r="59" spans="1:10" ht="14.25" customHeight="1" x14ac:dyDescent="0.25">
      <c r="A59" s="172" t="s">
        <v>186</v>
      </c>
      <c r="B59" s="172"/>
      <c r="C59" s="172"/>
      <c r="D59" s="172"/>
      <c r="E59" s="172"/>
      <c r="F59" s="172"/>
      <c r="G59" s="172"/>
      <c r="H59" s="172"/>
    </row>
  </sheetData>
  <sheetProtection formatCells="0" formatColumns="0" formatRows="0" insertRows="0" deleteRows="0" pivotTables="0"/>
  <mergeCells count="48">
    <mergeCell ref="B11:H11"/>
    <mergeCell ref="B1:H1"/>
    <mergeCell ref="D2:F2"/>
    <mergeCell ref="D3:F3"/>
    <mergeCell ref="B2:C2"/>
    <mergeCell ref="B3:C3"/>
    <mergeCell ref="A4:H4"/>
    <mergeCell ref="A5:H5"/>
    <mergeCell ref="A6:H6"/>
    <mergeCell ref="A7:H7"/>
    <mergeCell ref="A8:H8"/>
    <mergeCell ref="A9:H9"/>
    <mergeCell ref="A10:H10"/>
    <mergeCell ref="A59:H59"/>
    <mergeCell ref="A56:H56"/>
    <mergeCell ref="A16:H16"/>
    <mergeCell ref="B14:H14"/>
    <mergeCell ref="B28:H28"/>
    <mergeCell ref="B29:H29"/>
    <mergeCell ref="B30:H30"/>
    <mergeCell ref="A32:H32"/>
    <mergeCell ref="C18:H18"/>
    <mergeCell ref="C20:H20"/>
    <mergeCell ref="C22:H22"/>
    <mergeCell ref="A26:H26"/>
    <mergeCell ref="B24:H24"/>
    <mergeCell ref="A58:H58"/>
    <mergeCell ref="A39:H39"/>
    <mergeCell ref="A34:H34"/>
    <mergeCell ref="A54:H54"/>
    <mergeCell ref="A45:H45"/>
    <mergeCell ref="E41:F41"/>
    <mergeCell ref="C41:D41"/>
    <mergeCell ref="A47:H47"/>
    <mergeCell ref="B49:H49"/>
    <mergeCell ref="B13:H13"/>
    <mergeCell ref="G41:H41"/>
    <mergeCell ref="B50:H50"/>
    <mergeCell ref="B51:H51"/>
    <mergeCell ref="B52:H52"/>
    <mergeCell ref="A37:B37"/>
    <mergeCell ref="C37:D37"/>
    <mergeCell ref="E37:F37"/>
    <mergeCell ref="G37:H37"/>
    <mergeCell ref="G36:H36"/>
    <mergeCell ref="E36:F36"/>
    <mergeCell ref="A36:B36"/>
    <mergeCell ref="C36:D36"/>
  </mergeCells>
  <dataValidations xWindow="1014" yWindow="548" count="15">
    <dataValidation allowBlank="1" sqref="A11" xr:uid="{00000000-0002-0000-0000-000000000000}"/>
    <dataValidation allowBlank="1" showInputMessage="1" prompt="Nombre del capítulo" sqref="B11:H11" xr:uid="{00000000-0002-0000-0000-000001000000}"/>
    <dataValidation allowBlank="1" showInputMessage="1" showErrorMessage="1" prompt="¿A quién va dirigido el programa?, ¿qué característica tiene esta población que requiere ser beneficiada?" sqref="B30:H30" xr:uid="{00000000-0002-0000-0000-000002000000}"/>
    <dataValidation allowBlank="1" showInputMessage="1" showErrorMessage="1" prompt="Nombre del producto" sqref="B49:H49" xr:uid="{00000000-0002-0000-0000-000003000000}"/>
    <dataValidation allowBlank="1" showInputMessage="1" showErrorMessage="1" prompt="¿En qué consiste el producto? su objetivo" sqref="B50:H50" xr:uid="{00000000-0002-0000-0000-000004000000}"/>
    <dataValidation allowBlank="1" showInputMessage="1" showErrorMessage="1" prompt="1. Describir lo plasmado en el presupuesto_x000a_2. Describir lo alcanzado en términos financieros y de producción " sqref="B51:H51" xr:uid="{00000000-0002-0000-0000-000005000000}"/>
    <dataValidation allowBlank="1" showInputMessage="1" showErrorMessage="1" prompt="De existir desvío, explicar razones." sqref="B52:H52" xr:uid="{00000000-0002-0000-0000-000006000000}"/>
    <dataValidation allowBlank="1" showInputMessage="1" showErrorMessage="1" prompt="Presupuesto del programa" sqref="A37:F37" xr:uid="{00000000-0002-0000-0000-000007000000}"/>
    <dataValidation allowBlank="1" showInputMessage="1" showErrorMessage="1" prompt="¿En qué consiste el programa?" sqref="B29:H29" xr:uid="{00000000-0002-0000-0000-000008000000}"/>
    <dataValidation allowBlank="1" showInputMessage="1" showErrorMessage="1" prompt="Nombre de cada producto" sqref="A42:A43" xr:uid="{00000000-0002-0000-0000-000009000000}"/>
    <dataValidation allowBlank="1" showInputMessage="1" showErrorMessage="1" prompt="Nombre del indicador" sqref="B42:B43" xr:uid="{00000000-0002-0000-0000-00000A000000}"/>
    <dataValidation allowBlank="1" showInputMessage="1" showErrorMessage="1" prompt="Meta anual del indicador" sqref="C42:C43" xr:uid="{00000000-0002-0000-0000-00000B000000}"/>
    <dataValidation allowBlank="1" showInputMessage="1" showErrorMessage="1" prompt="Monto presupuestado para el producto" sqref="D42:D43" xr:uid="{00000000-0002-0000-0000-00000C000000}"/>
    <dataValidation allowBlank="1" showInputMessage="1" showErrorMessage="1" prompt="Meta alcanzada en el trimestre" sqref="E42:E43" xr:uid="{00000000-0002-0000-0000-00000D000000}"/>
    <dataValidation allowBlank="1" showInputMessage="1" showErrorMessage="1" prompt="Monto ejecutado en el trimestre" sqref="F42:F43" xr:uid="{00000000-0002-0000-0000-00000E000000}"/>
  </dataValidations>
  <pageMargins left="0.25" right="0.25" top="0.25" bottom="0.75" header="0.3" footer="0.3"/>
  <pageSetup scale="68" fitToHeight="0" orientation="landscape" r:id="rId1"/>
  <headerFooter alignWithMargins="0"/>
  <rowBreaks count="1" manualBreakCount="1">
    <brk id="30" max="8" man="1"/>
  </rowBreaks>
  <drawing r:id="rId2"/>
  <tableParts count="1">
    <tablePart r:id="rId3"/>
  </tableParts>
  <extLst>
    <ext xmlns:x14="http://schemas.microsoft.com/office/spreadsheetml/2009/9/main" uri="{CCE6A557-97BC-4b89-ADB6-D9C93CAAB3DF}">
      <x14:dataValidations xmlns:xm="http://schemas.microsoft.com/office/excel/2006/main" xWindow="1014" yWindow="548" count="1">
        <x14:dataValidation type="list" allowBlank="1" showInputMessage="1" showErrorMessage="1" promptTitle="Código" prompt="Digitar/seleccionar el código del Objetivo Específico actual" xr:uid="{00000000-0002-0000-0000-00000F000000}">
          <x14:formula1>
            <xm:f>'Validacion datos'!$D$7:$D$64</xm:f>
          </x14:formula1>
          <xm:sqref>B22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A0071-5707-45B5-97C9-EFCECA33931A}">
  <sheetPr>
    <pageSetUpPr fitToPage="1"/>
  </sheetPr>
  <dimension ref="A1:N61"/>
  <sheetViews>
    <sheetView view="pageBreakPreview" zoomScale="112" zoomScaleNormal="100" zoomScaleSheetLayoutView="112" workbookViewId="0">
      <selection sqref="A1:H62"/>
    </sheetView>
  </sheetViews>
  <sheetFormatPr baseColWidth="10" defaultColWidth="11.42578125" defaultRowHeight="15" x14ac:dyDescent="0.25"/>
  <cols>
    <col min="1" max="1" width="32.85546875" style="76" customWidth="1"/>
    <col min="2" max="2" width="21.7109375" style="76" customWidth="1"/>
    <col min="3" max="3" width="12.7109375" style="76" customWidth="1"/>
    <col min="4" max="4" width="21.7109375" style="76" bestFit="1" customWidth="1"/>
    <col min="5" max="5" width="27.42578125" style="76" customWidth="1"/>
    <col min="6" max="6" width="25.5703125" style="76" customWidth="1"/>
    <col min="7" max="7" width="17.28515625" style="76" bestFit="1" customWidth="1"/>
    <col min="8" max="8" width="20.28515625" style="76" bestFit="1" customWidth="1"/>
    <col min="9" max="11" width="16" style="76" bestFit="1" customWidth="1"/>
    <col min="12" max="12" width="11.42578125" style="76"/>
    <col min="13" max="13" width="15.42578125" style="76" bestFit="1" customWidth="1"/>
    <col min="14" max="16384" width="11.42578125" style="76"/>
  </cols>
  <sheetData>
    <row r="1" spans="1:10" s="1" customFormat="1" ht="27.75" customHeight="1" thickBot="1" x14ac:dyDescent="0.3">
      <c r="A1" s="83"/>
      <c r="B1" s="208" t="s">
        <v>193</v>
      </c>
      <c r="C1" s="209"/>
      <c r="D1" s="209"/>
      <c r="E1" s="209"/>
      <c r="F1" s="209"/>
      <c r="G1" s="209"/>
      <c r="H1" s="210"/>
    </row>
    <row r="2" spans="1:10" s="1" customFormat="1" ht="21" customHeight="1" thickBot="1" x14ac:dyDescent="0.3">
      <c r="A2" s="85"/>
      <c r="B2" s="211" t="s">
        <v>17</v>
      </c>
      <c r="C2" s="212"/>
      <c r="D2" s="211" t="s">
        <v>18</v>
      </c>
      <c r="E2" s="212"/>
      <c r="F2" s="213"/>
      <c r="G2" s="86" t="s">
        <v>19</v>
      </c>
      <c r="H2" s="87" t="s">
        <v>20</v>
      </c>
    </row>
    <row r="3" spans="1:10" s="1" customFormat="1" ht="56.25" customHeight="1" thickBot="1" x14ac:dyDescent="0.3">
      <c r="A3" s="88"/>
      <c r="B3" s="214" t="s">
        <v>21</v>
      </c>
      <c r="C3" s="215"/>
      <c r="D3" s="214" t="s">
        <v>217</v>
      </c>
      <c r="E3" s="215"/>
      <c r="F3" s="216"/>
      <c r="G3" s="117" t="s">
        <v>194</v>
      </c>
      <c r="H3" s="118">
        <v>0</v>
      </c>
    </row>
    <row r="4" spans="1:10" s="1" customFormat="1" ht="3" customHeight="1" x14ac:dyDescent="0.25">
      <c r="A4" s="217"/>
      <c r="B4" s="218"/>
      <c r="C4" s="218"/>
      <c r="D4" s="219"/>
      <c r="E4" s="219"/>
      <c r="F4" s="219"/>
      <c r="G4" s="218"/>
      <c r="H4" s="220"/>
    </row>
    <row r="5" spans="1:10" s="1" customFormat="1" ht="3" customHeight="1" x14ac:dyDescent="0.25">
      <c r="A5" s="221"/>
      <c r="B5" s="222"/>
      <c r="C5" s="222"/>
      <c r="D5" s="222"/>
      <c r="E5" s="222"/>
      <c r="F5" s="222"/>
      <c r="G5" s="222"/>
      <c r="H5" s="223"/>
    </row>
    <row r="6" spans="1:10" s="1" customFormat="1" ht="3" customHeight="1" x14ac:dyDescent="0.25">
      <c r="A6" s="224"/>
      <c r="B6" s="219"/>
      <c r="C6" s="219"/>
      <c r="D6" s="219"/>
      <c r="E6" s="219"/>
      <c r="F6" s="219"/>
      <c r="G6" s="219"/>
      <c r="H6" s="225"/>
    </row>
    <row r="7" spans="1:10" s="1" customFormat="1" x14ac:dyDescent="0.25">
      <c r="A7" s="226" t="s">
        <v>22</v>
      </c>
      <c r="B7" s="227"/>
      <c r="C7" s="227"/>
      <c r="D7" s="227"/>
      <c r="E7" s="227"/>
      <c r="F7" s="227"/>
      <c r="G7" s="227"/>
      <c r="H7" s="228"/>
    </row>
    <row r="8" spans="1:10" s="1" customFormat="1" ht="3" customHeight="1" x14ac:dyDescent="0.25">
      <c r="A8" s="224"/>
      <c r="B8" s="219"/>
      <c r="C8" s="219"/>
      <c r="D8" s="219"/>
      <c r="E8" s="219"/>
      <c r="F8" s="219"/>
      <c r="G8" s="219"/>
      <c r="H8" s="225"/>
    </row>
    <row r="9" spans="1:10" s="1" customFormat="1" x14ac:dyDescent="0.25">
      <c r="A9" s="229" t="s">
        <v>23</v>
      </c>
      <c r="B9" s="230"/>
      <c r="C9" s="230"/>
      <c r="D9" s="230"/>
      <c r="E9" s="230"/>
      <c r="F9" s="230"/>
      <c r="G9" s="230"/>
      <c r="H9" s="231"/>
    </row>
    <row r="10" spans="1:10" s="1" customFormat="1" ht="3" customHeight="1" x14ac:dyDescent="0.25">
      <c r="A10" s="204"/>
      <c r="B10" s="207"/>
      <c r="C10" s="207"/>
      <c r="D10" s="207"/>
      <c r="E10" s="207"/>
      <c r="F10" s="207"/>
      <c r="G10" s="207"/>
      <c r="H10" s="206"/>
    </row>
    <row r="11" spans="1:10" x14ac:dyDescent="0.25">
      <c r="A11" s="92" t="s">
        <v>24</v>
      </c>
      <c r="B11" s="232" t="s">
        <v>197</v>
      </c>
      <c r="C11" s="233"/>
      <c r="D11" s="233"/>
      <c r="E11" s="233"/>
      <c r="F11" s="233"/>
      <c r="G11" s="233"/>
      <c r="H11" s="234"/>
      <c r="I11" s="1"/>
      <c r="J11" s="1"/>
    </row>
    <row r="12" spans="1:10" s="1" customFormat="1" ht="3" customHeight="1" x14ac:dyDescent="0.25">
      <c r="A12" s="119"/>
      <c r="H12" s="120"/>
    </row>
    <row r="13" spans="1:10" ht="41.25" customHeight="1" x14ac:dyDescent="0.25">
      <c r="A13" s="92" t="s">
        <v>191</v>
      </c>
      <c r="B13" s="235" t="s">
        <v>198</v>
      </c>
      <c r="C13" s="235"/>
      <c r="D13" s="235"/>
      <c r="E13" s="235"/>
      <c r="F13" s="235"/>
      <c r="G13" s="235"/>
      <c r="H13" s="147"/>
    </row>
    <row r="14" spans="1:10" ht="72.75" customHeight="1" x14ac:dyDescent="0.25">
      <c r="A14" s="92" t="s">
        <v>192</v>
      </c>
      <c r="B14" s="235" t="s">
        <v>199</v>
      </c>
      <c r="C14" s="235"/>
      <c r="D14" s="235"/>
      <c r="E14" s="235"/>
      <c r="F14" s="235"/>
      <c r="G14" s="235"/>
      <c r="H14" s="147"/>
    </row>
    <row r="15" spans="1:10" s="1" customFormat="1" ht="3" customHeight="1" x14ac:dyDescent="0.25">
      <c r="A15" s="121"/>
      <c r="H15" s="120"/>
    </row>
    <row r="16" spans="1:10" ht="18.75" customHeight="1" x14ac:dyDescent="0.25">
      <c r="A16" s="226" t="s">
        <v>25</v>
      </c>
      <c r="B16" s="227"/>
      <c r="C16" s="227"/>
      <c r="D16" s="227"/>
      <c r="E16" s="227"/>
      <c r="F16" s="227"/>
      <c r="G16" s="227"/>
      <c r="H16" s="228"/>
    </row>
    <row r="17" spans="1:14" s="1" customFormat="1" ht="3" customHeight="1" x14ac:dyDescent="0.25">
      <c r="A17" s="119"/>
      <c r="B17" s="122"/>
      <c r="C17" s="122"/>
      <c r="D17" s="122"/>
      <c r="E17" s="122"/>
      <c r="F17" s="122"/>
      <c r="G17" s="122"/>
      <c r="H17" s="123"/>
    </row>
    <row r="18" spans="1:14" x14ac:dyDescent="0.25">
      <c r="A18" s="92" t="s">
        <v>0</v>
      </c>
      <c r="B18" s="124">
        <f>_xlfn.NUMBERVALUE(LEFT($B$22,1))</f>
        <v>2</v>
      </c>
      <c r="C18" s="236" t="str">
        <f>IFERROR(VLOOKUP(B18,'[1]Validacion datos'!A2:B5,2,FALSE),"")</f>
        <v>DESARROLLO SOCIAL</v>
      </c>
      <c r="D18" s="236"/>
      <c r="E18" s="236"/>
      <c r="F18" s="236"/>
      <c r="G18" s="236"/>
      <c r="H18" s="236"/>
    </row>
    <row r="19" spans="1:14" s="1" customFormat="1" ht="3" customHeight="1" x14ac:dyDescent="0.25">
      <c r="A19" s="119"/>
      <c r="B19" s="125"/>
      <c r="C19" s="125"/>
      <c r="D19" s="125"/>
      <c r="E19" s="125"/>
      <c r="F19" s="125"/>
      <c r="G19" s="125"/>
      <c r="H19" s="126"/>
    </row>
    <row r="20" spans="1:14" x14ac:dyDescent="0.25">
      <c r="A20" s="92" t="s">
        <v>1</v>
      </c>
      <c r="B20" s="127">
        <f>_xlfn.NUMBERVALUE(LEFT(B22,3))</f>
        <v>2.5</v>
      </c>
      <c r="C20" s="236" t="str">
        <f>IFERROR(VLOOKUP(B20,'[1]Validacion datos'!A8:B26,2,FALSE),"")</f>
        <v>Vivienda digna en entornos saludables</v>
      </c>
      <c r="D20" s="236"/>
      <c r="E20" s="236"/>
      <c r="F20" s="236"/>
      <c r="G20" s="236"/>
      <c r="H20" s="236"/>
      <c r="J20" s="1"/>
      <c r="K20" s="1"/>
      <c r="L20" s="1"/>
      <c r="M20" s="1"/>
      <c r="N20" s="1"/>
    </row>
    <row r="21" spans="1:14" s="1" customFormat="1" ht="3" customHeight="1" x14ac:dyDescent="0.25">
      <c r="A21" s="121"/>
      <c r="B21" s="128"/>
      <c r="C21" s="128"/>
      <c r="D21" s="128"/>
      <c r="E21" s="128"/>
      <c r="F21" s="128"/>
      <c r="G21" s="128"/>
      <c r="H21" s="129"/>
    </row>
    <row r="22" spans="1:14" x14ac:dyDescent="0.25">
      <c r="A22" s="92" t="s">
        <v>2</v>
      </c>
      <c r="B22" s="130" t="s">
        <v>99</v>
      </c>
      <c r="C22" s="236" t="str">
        <f>IFERROR(VLOOKUP(B22,'[1]Validacion datos'!D8:E64,2,FALSE),"")</f>
        <v>Garantizar el acceso universal a servicios de agua potable y saneamiento, provistos con calidad y eficiencia</v>
      </c>
      <c r="D22" s="236"/>
      <c r="E22" s="236"/>
      <c r="F22" s="236"/>
      <c r="G22" s="236"/>
      <c r="H22" s="236"/>
    </row>
    <row r="23" spans="1:14" s="1" customFormat="1" ht="3" customHeight="1" x14ac:dyDescent="0.25">
      <c r="A23" s="119"/>
      <c r="H23" s="120"/>
    </row>
    <row r="24" spans="1:14" ht="63" customHeight="1" x14ac:dyDescent="0.25">
      <c r="A24" s="92" t="s">
        <v>15</v>
      </c>
      <c r="B24" s="237" t="s">
        <v>212</v>
      </c>
      <c r="C24" s="237"/>
      <c r="D24" s="237"/>
      <c r="E24" s="237"/>
      <c r="F24" s="237"/>
      <c r="G24" s="237"/>
      <c r="H24" s="238"/>
      <c r="I24" s="1"/>
      <c r="J24" s="1"/>
      <c r="K24" s="1"/>
      <c r="L24" s="1"/>
      <c r="M24" s="1"/>
      <c r="N24" s="1"/>
    </row>
    <row r="25" spans="1:14" s="1" customFormat="1" ht="3" customHeight="1" x14ac:dyDescent="0.25">
      <c r="A25" s="121"/>
      <c r="H25" s="120"/>
    </row>
    <row r="26" spans="1:14" ht="15.75" customHeight="1" x14ac:dyDescent="0.25">
      <c r="A26" s="226" t="s">
        <v>177</v>
      </c>
      <c r="B26" s="227"/>
      <c r="C26" s="227"/>
      <c r="D26" s="227"/>
      <c r="E26" s="227"/>
      <c r="F26" s="227"/>
      <c r="G26" s="227"/>
      <c r="H26" s="228"/>
    </row>
    <row r="27" spans="1:14" s="1" customFormat="1" ht="3" customHeight="1" x14ac:dyDescent="0.25">
      <c r="A27" s="119"/>
      <c r="B27" s="122"/>
      <c r="C27" s="122"/>
      <c r="D27" s="122"/>
      <c r="E27" s="122"/>
      <c r="F27" s="122"/>
      <c r="G27" s="122"/>
      <c r="H27" s="123"/>
    </row>
    <row r="28" spans="1:14" ht="26.25" customHeight="1" x14ac:dyDescent="0.25">
      <c r="A28" s="92" t="s">
        <v>188</v>
      </c>
      <c r="B28" s="235" t="s">
        <v>218</v>
      </c>
      <c r="C28" s="235"/>
      <c r="D28" s="235"/>
      <c r="E28" s="235"/>
      <c r="F28" s="235"/>
      <c r="G28" s="235"/>
      <c r="H28" s="147"/>
    </row>
    <row r="29" spans="1:14" ht="79.5" customHeight="1" x14ac:dyDescent="0.25">
      <c r="A29" s="100" t="s">
        <v>189</v>
      </c>
      <c r="B29" s="235" t="s">
        <v>219</v>
      </c>
      <c r="C29" s="235"/>
      <c r="D29" s="235"/>
      <c r="E29" s="235"/>
      <c r="F29" s="235"/>
      <c r="G29" s="235"/>
      <c r="H29" s="147"/>
    </row>
    <row r="30" spans="1:14" ht="26.25" customHeight="1" x14ac:dyDescent="0.25">
      <c r="A30" s="101" t="s">
        <v>231</v>
      </c>
      <c r="B30" s="176" t="s">
        <v>204</v>
      </c>
      <c r="C30" s="176"/>
      <c r="D30" s="176"/>
      <c r="E30" s="176"/>
      <c r="F30" s="176"/>
      <c r="G30" s="176"/>
      <c r="H30" s="177"/>
    </row>
    <row r="31" spans="1:14" s="1" customFormat="1" ht="3" customHeight="1" x14ac:dyDescent="0.25">
      <c r="A31" s="121"/>
      <c r="H31" s="120"/>
    </row>
    <row r="32" spans="1:14" ht="15.75" customHeight="1" x14ac:dyDescent="0.25">
      <c r="A32" s="226" t="s">
        <v>179</v>
      </c>
      <c r="B32" s="227"/>
      <c r="C32" s="227"/>
      <c r="D32" s="227"/>
      <c r="E32" s="227"/>
      <c r="F32" s="227"/>
      <c r="G32" s="227"/>
      <c r="H32" s="228"/>
    </row>
    <row r="33" spans="1:13" s="1" customFormat="1" ht="3" customHeight="1" x14ac:dyDescent="0.25">
      <c r="A33" s="119"/>
      <c r="B33" s="122"/>
      <c r="C33" s="122"/>
      <c r="D33" s="122"/>
      <c r="E33" s="122"/>
      <c r="F33" s="122"/>
      <c r="G33" s="122"/>
      <c r="H33" s="123"/>
    </row>
    <row r="34" spans="1:13" s="1" customFormat="1" x14ac:dyDescent="0.25">
      <c r="A34" s="229" t="s">
        <v>178</v>
      </c>
      <c r="B34" s="230"/>
      <c r="C34" s="230"/>
      <c r="D34" s="230"/>
      <c r="E34" s="230"/>
      <c r="F34" s="230"/>
      <c r="G34" s="230"/>
      <c r="H34" s="231"/>
    </row>
    <row r="35" spans="1:13" s="1" customFormat="1" ht="3" customHeight="1" x14ac:dyDescent="0.25">
      <c r="A35" s="119"/>
      <c r="B35" s="122"/>
      <c r="C35" s="122"/>
      <c r="D35" s="122"/>
      <c r="E35" s="122"/>
      <c r="F35" s="122"/>
      <c r="G35" s="122"/>
      <c r="H35" s="123"/>
    </row>
    <row r="36" spans="1:13" x14ac:dyDescent="0.25">
      <c r="A36" s="242" t="s">
        <v>3</v>
      </c>
      <c r="B36" s="243"/>
      <c r="C36" s="244" t="s">
        <v>12</v>
      </c>
      <c r="D36" s="243"/>
      <c r="E36" s="244" t="s">
        <v>4</v>
      </c>
      <c r="F36" s="243"/>
      <c r="G36" s="244" t="s">
        <v>14</v>
      </c>
      <c r="H36" s="245"/>
    </row>
    <row r="37" spans="1:13" x14ac:dyDescent="0.25">
      <c r="A37" s="157">
        <f>+D43+D44</f>
        <v>1239343727</v>
      </c>
      <c r="B37" s="158"/>
      <c r="C37" s="158">
        <f>+A37</f>
        <v>1239343727</v>
      </c>
      <c r="D37" s="158"/>
      <c r="E37" s="158">
        <f>74867963.55+F43+F44</f>
        <v>283391200.48000002</v>
      </c>
      <c r="F37" s="158"/>
      <c r="G37" s="159">
        <f>IF(E37&gt;0,E37/C37,0)</f>
        <v>0.22866231079087879</v>
      </c>
      <c r="H37" s="160"/>
      <c r="J37" s="72"/>
    </row>
    <row r="38" spans="1:13" s="1" customFormat="1" ht="3" customHeight="1" x14ac:dyDescent="0.25">
      <c r="A38" s="119"/>
      <c r="B38" s="122"/>
      <c r="C38" s="122"/>
      <c r="D38" s="122"/>
      <c r="E38" s="122"/>
      <c r="F38" s="122"/>
      <c r="G38" s="122"/>
      <c r="H38" s="123"/>
    </row>
    <row r="39" spans="1:13" s="1" customFormat="1" x14ac:dyDescent="0.25">
      <c r="A39" s="229" t="s">
        <v>180</v>
      </c>
      <c r="B39" s="230"/>
      <c r="C39" s="230"/>
      <c r="D39" s="230"/>
      <c r="E39" s="230"/>
      <c r="F39" s="230"/>
      <c r="G39" s="230"/>
      <c r="H39" s="231"/>
    </row>
    <row r="40" spans="1:13" s="1" customFormat="1" ht="3" customHeight="1" x14ac:dyDescent="0.25">
      <c r="A40" s="119"/>
      <c r="B40" s="122"/>
      <c r="C40" s="122"/>
      <c r="D40" s="122"/>
      <c r="E40" s="122"/>
      <c r="F40" s="122"/>
      <c r="G40" s="122"/>
      <c r="H40" s="123"/>
    </row>
    <row r="41" spans="1:13" ht="17.25" customHeight="1" x14ac:dyDescent="0.25">
      <c r="A41" s="119"/>
      <c r="B41" s="122"/>
      <c r="C41" s="239" t="s">
        <v>5</v>
      </c>
      <c r="D41" s="240"/>
      <c r="E41" s="239" t="s">
        <v>241</v>
      </c>
      <c r="F41" s="239"/>
      <c r="G41" s="239" t="s">
        <v>9</v>
      </c>
      <c r="H41" s="241"/>
    </row>
    <row r="42" spans="1:13" ht="54" customHeight="1" x14ac:dyDescent="0.25">
      <c r="A42" s="103" t="s">
        <v>30</v>
      </c>
      <c r="B42" s="104" t="s">
        <v>29</v>
      </c>
      <c r="C42" s="104" t="s">
        <v>10</v>
      </c>
      <c r="D42" s="104" t="s">
        <v>11</v>
      </c>
      <c r="E42" s="104" t="s">
        <v>239</v>
      </c>
      <c r="F42" s="104" t="s">
        <v>240</v>
      </c>
      <c r="G42" s="104" t="s">
        <v>13</v>
      </c>
      <c r="H42" s="105" t="s">
        <v>8</v>
      </c>
      <c r="J42" s="72"/>
    </row>
    <row r="43" spans="1:13" ht="90" x14ac:dyDescent="0.25">
      <c r="A43" s="131" t="s">
        <v>220</v>
      </c>
      <c r="B43" s="132" t="s">
        <v>221</v>
      </c>
      <c r="C43" s="133">
        <v>0.25</v>
      </c>
      <c r="D43" s="134">
        <v>479826831</v>
      </c>
      <c r="E43" s="135">
        <v>0.05</v>
      </c>
      <c r="F43" s="136">
        <v>77371155.63000001</v>
      </c>
      <c r="G43" s="137">
        <f>+Tabla13[[#This Row],[Ejecución Física Semestral 
(C)]]/Tabla13[[#This Row],[Metas
(A)]]</f>
        <v>0.2</v>
      </c>
      <c r="H43" s="138">
        <f>IF(F43&gt;0,F43/D43,0)</f>
        <v>0.16124808083106135</v>
      </c>
      <c r="I43" s="77"/>
      <c r="J43" s="115"/>
      <c r="K43" s="77"/>
      <c r="M43" s="78"/>
    </row>
    <row r="44" spans="1:13" ht="75" x14ac:dyDescent="0.25">
      <c r="A44" s="131" t="s">
        <v>222</v>
      </c>
      <c r="B44" s="139" t="s">
        <v>223</v>
      </c>
      <c r="C44" s="133">
        <v>0.35</v>
      </c>
      <c r="D44" s="140">
        <v>759516896</v>
      </c>
      <c r="E44" s="135">
        <v>0.02</v>
      </c>
      <c r="F44" s="141">
        <v>131152081.30000001</v>
      </c>
      <c r="G44" s="137">
        <f>+Tabla13[[#This Row],[Ejecución Física Semestral 
(C)]]/Tabla13[[#This Row],[Metas
(A)]]</f>
        <v>5.7142857142857148E-2</v>
      </c>
      <c r="H44" s="138">
        <f>IF(F44&gt;0,F44/D44,0)</f>
        <v>0.17267829325550649</v>
      </c>
      <c r="I44" s="142"/>
      <c r="J44" s="116"/>
      <c r="K44" s="77"/>
    </row>
    <row r="45" spans="1:13" s="1" customFormat="1" ht="3" customHeight="1" x14ac:dyDescent="0.25">
      <c r="A45" s="119"/>
      <c r="B45" s="122"/>
      <c r="C45" s="122"/>
      <c r="D45" s="122"/>
      <c r="E45" s="122"/>
      <c r="F45" s="122"/>
      <c r="G45" s="122"/>
      <c r="H45" s="123"/>
    </row>
    <row r="46" spans="1:13" s="1" customFormat="1" ht="1.5" customHeight="1" x14ac:dyDescent="0.25">
      <c r="A46" s="119"/>
      <c r="B46" s="122"/>
      <c r="C46" s="122"/>
      <c r="D46" s="122"/>
      <c r="E46" s="122"/>
      <c r="F46" s="122"/>
      <c r="G46" s="122"/>
      <c r="H46" s="123"/>
    </row>
    <row r="47" spans="1:13" ht="15.75" customHeight="1" x14ac:dyDescent="0.25">
      <c r="A47" s="226" t="s">
        <v>181</v>
      </c>
      <c r="B47" s="227"/>
      <c r="C47" s="227"/>
      <c r="D47" s="227"/>
      <c r="E47" s="227"/>
      <c r="F47" s="227"/>
      <c r="G47" s="227"/>
      <c r="H47" s="228"/>
      <c r="K47" s="77"/>
    </row>
    <row r="48" spans="1:13" s="1" customFormat="1" ht="3" customHeight="1" x14ac:dyDescent="0.25">
      <c r="A48" s="119"/>
      <c r="B48" s="122"/>
      <c r="C48" s="122"/>
      <c r="D48" s="122"/>
      <c r="E48" s="122"/>
      <c r="F48" s="122"/>
      <c r="G48" s="122"/>
      <c r="H48" s="123"/>
    </row>
    <row r="49" spans="1:9" s="1" customFormat="1" x14ac:dyDescent="0.25">
      <c r="A49" s="229" t="s">
        <v>182</v>
      </c>
      <c r="B49" s="230"/>
      <c r="C49" s="230"/>
      <c r="D49" s="230"/>
      <c r="E49" s="230"/>
      <c r="F49" s="230"/>
      <c r="G49" s="230"/>
      <c r="H49" s="231"/>
    </row>
    <row r="50" spans="1:9" s="1" customFormat="1" ht="3" customHeight="1" x14ac:dyDescent="0.25">
      <c r="A50" s="121"/>
      <c r="H50" s="120"/>
    </row>
    <row r="51" spans="1:9" ht="56.25" customHeight="1" x14ac:dyDescent="0.25">
      <c r="A51" s="44" t="s">
        <v>183</v>
      </c>
      <c r="B51" s="235" t="s">
        <v>242</v>
      </c>
      <c r="C51" s="235"/>
      <c r="D51" s="235"/>
      <c r="E51" s="235"/>
      <c r="F51" s="235"/>
      <c r="G51" s="235"/>
      <c r="H51" s="147"/>
      <c r="I51" s="79"/>
    </row>
    <row r="52" spans="1:9" ht="52.5" customHeight="1" x14ac:dyDescent="0.25">
      <c r="A52" s="143" t="s">
        <v>184</v>
      </c>
      <c r="B52" s="254" t="s">
        <v>224</v>
      </c>
      <c r="C52" s="254"/>
      <c r="D52" s="254"/>
      <c r="E52" s="254"/>
      <c r="F52" s="254"/>
      <c r="G52" s="254"/>
      <c r="H52" s="255"/>
      <c r="I52" s="80"/>
    </row>
    <row r="53" spans="1:9" ht="207.75" customHeight="1" x14ac:dyDescent="0.25">
      <c r="A53" s="143" t="s">
        <v>7</v>
      </c>
      <c r="B53" s="256" t="s">
        <v>225</v>
      </c>
      <c r="C53" s="256"/>
      <c r="D53" s="256"/>
      <c r="E53" s="256"/>
      <c r="F53" s="256"/>
      <c r="G53" s="256"/>
      <c r="H53" s="257"/>
      <c r="I53" s="80"/>
    </row>
    <row r="54" spans="1:9" ht="31.5" customHeight="1" x14ac:dyDescent="0.25">
      <c r="A54" s="143" t="s">
        <v>6</v>
      </c>
      <c r="B54" s="235" t="s">
        <v>226</v>
      </c>
      <c r="C54" s="235"/>
      <c r="D54" s="235"/>
      <c r="E54" s="235"/>
      <c r="F54" s="235"/>
      <c r="G54" s="235"/>
      <c r="H54" s="147"/>
      <c r="I54" s="80"/>
    </row>
    <row r="55" spans="1:9" s="1" customFormat="1" ht="3" customHeight="1" x14ac:dyDescent="0.25">
      <c r="A55" s="144"/>
      <c r="B55" s="128"/>
      <c r="C55" s="128"/>
      <c r="D55" s="128"/>
      <c r="E55" s="128"/>
      <c r="F55" s="128"/>
      <c r="G55" s="128"/>
      <c r="H55" s="129"/>
    </row>
    <row r="56" spans="1:9" ht="15.75" customHeight="1" x14ac:dyDescent="0.25">
      <c r="A56" s="246" t="s">
        <v>185</v>
      </c>
      <c r="B56" s="247"/>
      <c r="C56" s="247"/>
      <c r="D56" s="247"/>
      <c r="E56" s="247"/>
      <c r="F56" s="247"/>
      <c r="G56" s="247"/>
      <c r="H56" s="248"/>
    </row>
    <row r="57" spans="1:9" s="1" customFormat="1" ht="3" customHeight="1" x14ac:dyDescent="0.25">
      <c r="A57" s="145"/>
      <c r="B57" s="125"/>
      <c r="C57" s="125"/>
      <c r="D57" s="125"/>
      <c r="E57" s="125"/>
      <c r="F57" s="125"/>
      <c r="G57" s="125"/>
      <c r="H57" s="126"/>
    </row>
    <row r="58" spans="1:9" s="1" customFormat="1" ht="33" customHeight="1" x14ac:dyDescent="0.25">
      <c r="A58" s="249" t="s">
        <v>187</v>
      </c>
      <c r="B58" s="250"/>
      <c r="C58" s="250"/>
      <c r="D58" s="250"/>
      <c r="E58" s="250"/>
      <c r="F58" s="250"/>
      <c r="G58" s="250"/>
      <c r="H58" s="251"/>
    </row>
    <row r="59" spans="1:9" s="1" customFormat="1" ht="3" customHeight="1" x14ac:dyDescent="0.25">
      <c r="A59" s="144"/>
      <c r="B59" s="128"/>
      <c r="C59" s="128"/>
      <c r="D59" s="128"/>
      <c r="E59" s="128"/>
      <c r="F59" s="128"/>
      <c r="G59" s="128"/>
      <c r="H59" s="129"/>
    </row>
    <row r="60" spans="1:9" ht="80.25" customHeight="1" x14ac:dyDescent="0.25">
      <c r="A60" s="252" t="s">
        <v>227</v>
      </c>
      <c r="B60" s="176"/>
      <c r="C60" s="176"/>
      <c r="D60" s="176"/>
      <c r="E60" s="176"/>
      <c r="F60" s="176"/>
      <c r="G60" s="176"/>
      <c r="H60" s="177"/>
      <c r="I60" s="80"/>
    </row>
    <row r="61" spans="1:9" ht="14.25" customHeight="1" x14ac:dyDescent="0.25">
      <c r="A61" s="253" t="s">
        <v>243</v>
      </c>
      <c r="B61" s="253"/>
      <c r="C61" s="253"/>
      <c r="D61" s="253"/>
      <c r="E61" s="253"/>
      <c r="F61" s="253"/>
      <c r="G61" s="253"/>
      <c r="H61" s="253"/>
    </row>
  </sheetData>
  <mergeCells count="48">
    <mergeCell ref="A56:H56"/>
    <mergeCell ref="A58:H58"/>
    <mergeCell ref="A60:H60"/>
    <mergeCell ref="A61:H61"/>
    <mergeCell ref="A47:H47"/>
    <mergeCell ref="A49:H49"/>
    <mergeCell ref="B51:H51"/>
    <mergeCell ref="B52:H52"/>
    <mergeCell ref="B53:H53"/>
    <mergeCell ref="B54:H54"/>
    <mergeCell ref="C41:D41"/>
    <mergeCell ref="E41:F41"/>
    <mergeCell ref="G41:H41"/>
    <mergeCell ref="A32:H32"/>
    <mergeCell ref="A34:H34"/>
    <mergeCell ref="A36:B36"/>
    <mergeCell ref="C36:D36"/>
    <mergeCell ref="E36:F36"/>
    <mergeCell ref="G36:H36"/>
    <mergeCell ref="A37:B37"/>
    <mergeCell ref="C37:D37"/>
    <mergeCell ref="E37:F37"/>
    <mergeCell ref="G37:H37"/>
    <mergeCell ref="A39:H39"/>
    <mergeCell ref="B30:H30"/>
    <mergeCell ref="B11:H11"/>
    <mergeCell ref="B13:H13"/>
    <mergeCell ref="B14:H14"/>
    <mergeCell ref="A16:H16"/>
    <mergeCell ref="C18:H18"/>
    <mergeCell ref="C20:H20"/>
    <mergeCell ref="C22:H22"/>
    <mergeCell ref="B24:H24"/>
    <mergeCell ref="A26:H26"/>
    <mergeCell ref="B28:H28"/>
    <mergeCell ref="B29:H29"/>
    <mergeCell ref="A10:H10"/>
    <mergeCell ref="B1:H1"/>
    <mergeCell ref="B2:C2"/>
    <mergeCell ref="D2:F2"/>
    <mergeCell ref="B3:C3"/>
    <mergeCell ref="D3:F3"/>
    <mergeCell ref="A4:H4"/>
    <mergeCell ref="A5:H5"/>
    <mergeCell ref="A6:H6"/>
    <mergeCell ref="A7:H7"/>
    <mergeCell ref="A8:H8"/>
    <mergeCell ref="A9:H9"/>
  </mergeCells>
  <dataValidations count="16">
    <dataValidation allowBlank="1" showInputMessage="1" showErrorMessage="1" prompt="Monto ejecutado en el trimestre" sqref="F42:F44 J43:J44" xr:uid="{3963D1A7-2553-47B0-8543-BDC7A6A45EA1}"/>
    <dataValidation allowBlank="1" showInputMessage="1" showErrorMessage="1" prompt="Meta alcanzada en el trimestre" sqref="E42:E44" xr:uid="{6D2CFA12-7B98-4949-ACCE-D063F3ED05F2}"/>
    <dataValidation allowBlank="1" showInputMessage="1" showErrorMessage="1" prompt="Monto presupuestado para el producto" sqref="D42:D44" xr:uid="{D0359665-9214-4AAA-870D-A556D91F70EF}"/>
    <dataValidation allowBlank="1" showInputMessage="1" showErrorMessage="1" prompt="Meta anual del indicador" sqref="C42:C44" xr:uid="{40535427-D58B-4E9F-A982-3A46B7F39D11}"/>
    <dataValidation allowBlank="1" showInputMessage="1" showErrorMessage="1" prompt="Nombre del indicador" sqref="B42:B44" xr:uid="{A3132663-0186-4F26-8B7A-B43E09EDFBF9}"/>
    <dataValidation allowBlank="1" showInputMessage="1" showErrorMessage="1" prompt="Nombre de cada producto" sqref="A42:A44" xr:uid="{923785C3-0F8C-450B-B069-B22750479F71}"/>
    <dataValidation allowBlank="1" showInputMessage="1" showErrorMessage="1" prompt="¿En qué consiste el programa?" sqref="B29:H29" xr:uid="{7B6575EE-61BB-42F7-9E79-F184C56D6885}"/>
    <dataValidation allowBlank="1" showInputMessage="1" showErrorMessage="1" prompt="Presupuesto del programa" sqref="A37:F37" xr:uid="{6CEFFAA1-36F2-4BF7-9059-21925663DEA6}"/>
    <dataValidation allowBlank="1" showInputMessage="1" showErrorMessage="1" prompt="Oportunidades de mejora identificadas" sqref="A60:H60" xr:uid="{7D928054-8477-416D-8183-E3F34EA5F72C}"/>
    <dataValidation allowBlank="1" showInputMessage="1" showErrorMessage="1" prompt="De existir desvío, explicar razones." sqref="B54:H54" xr:uid="{17280644-A206-402B-BE15-E7144F50D70D}"/>
    <dataValidation allowBlank="1" showInputMessage="1" showErrorMessage="1" prompt="1. Describir lo plasmado en el presupuesto_x000a_2. Describir lo alcanzado en términos financieros y de producción " sqref="B53:H53" xr:uid="{54E98AF2-7E30-418B-90DF-157C949BAABE}"/>
    <dataValidation allowBlank="1" showInputMessage="1" showErrorMessage="1" prompt="¿En qué consiste el producto? su objetivo" sqref="B52:H52" xr:uid="{E53E683A-4B21-4D1C-83AB-43F71AE2BB3B}"/>
    <dataValidation allowBlank="1" showInputMessage="1" showErrorMessage="1" prompt="Nombre del producto" sqref="B51:H51" xr:uid="{86B96801-CEA3-4918-9A2E-70CA4643C9EB}"/>
    <dataValidation allowBlank="1" showInputMessage="1" showErrorMessage="1" prompt="¿A quién va dirigido el programa?, ¿qué característica tiene esta población que requiere ser beneficiada?" sqref="B30:H30" xr:uid="{35990BBF-C2CE-4A67-A2B3-7E8758908628}"/>
    <dataValidation allowBlank="1" showInputMessage="1" prompt="Nombre del capítulo" sqref="B11:H11" xr:uid="{F7CA619C-746E-45EE-8647-1080A5D4AD44}"/>
    <dataValidation allowBlank="1" sqref="A11" xr:uid="{C49A613A-74A0-49B4-8515-BE9956B94C4D}"/>
  </dataValidations>
  <pageMargins left="0.25" right="0.25" top="0.75" bottom="0.75" header="0.3" footer="0.3"/>
  <pageSetup scale="74" fitToHeight="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2B62D-14CF-463C-A1DD-A3E0E9BDCE82}">
  <sheetPr>
    <pageSetUpPr fitToPage="1"/>
  </sheetPr>
  <dimension ref="A1:Q59"/>
  <sheetViews>
    <sheetView tabSelected="1" view="pageBreakPreview" topLeftCell="C1" zoomScale="106" zoomScaleNormal="100" zoomScaleSheetLayoutView="106" workbookViewId="0">
      <selection activeCell="E43" sqref="E43"/>
    </sheetView>
  </sheetViews>
  <sheetFormatPr baseColWidth="10" defaultColWidth="11.42578125" defaultRowHeight="15" x14ac:dyDescent="0.25"/>
  <cols>
    <col min="1" max="1" width="24.85546875" style="76" customWidth="1"/>
    <col min="2" max="2" width="14.140625" style="76" customWidth="1"/>
    <col min="3" max="3" width="11.140625" style="76" customWidth="1"/>
    <col min="4" max="4" width="17.85546875" style="76" customWidth="1"/>
    <col min="5" max="5" width="12.7109375" style="76" customWidth="1"/>
    <col min="6" max="6" width="26.7109375" style="76" customWidth="1"/>
    <col min="7" max="7" width="25.85546875" style="76" customWidth="1"/>
    <col min="8" max="8" width="33.5703125" style="76" customWidth="1"/>
    <col min="9" max="9" width="28" style="94" customWidth="1"/>
    <col min="10" max="16384" width="11.42578125" style="76"/>
  </cols>
  <sheetData>
    <row r="1" spans="1:9" s="41" customFormat="1" ht="27.75" customHeight="1" thickBot="1" x14ac:dyDescent="0.3">
      <c r="A1" s="83"/>
      <c r="B1" s="208" t="s">
        <v>193</v>
      </c>
      <c r="C1" s="209"/>
      <c r="D1" s="209"/>
      <c r="E1" s="209"/>
      <c r="F1" s="209"/>
      <c r="G1" s="209"/>
      <c r="H1" s="210"/>
      <c r="I1" s="84"/>
    </row>
    <row r="2" spans="1:9" s="41" customFormat="1" ht="21" customHeight="1" thickBot="1" x14ac:dyDescent="0.3">
      <c r="A2" s="85"/>
      <c r="B2" s="211" t="s">
        <v>17</v>
      </c>
      <c r="C2" s="212"/>
      <c r="D2" s="211" t="s">
        <v>18</v>
      </c>
      <c r="E2" s="212"/>
      <c r="F2" s="213"/>
      <c r="G2" s="86" t="s">
        <v>19</v>
      </c>
      <c r="H2" s="87" t="s">
        <v>20</v>
      </c>
      <c r="I2" s="84"/>
    </row>
    <row r="3" spans="1:9" s="41" customFormat="1" ht="43.5" customHeight="1" thickBot="1" x14ac:dyDescent="0.3">
      <c r="A3" s="88"/>
      <c r="B3" s="261" t="s">
        <v>21</v>
      </c>
      <c r="C3" s="262"/>
      <c r="D3" s="261" t="s">
        <v>217</v>
      </c>
      <c r="E3" s="262"/>
      <c r="F3" s="263"/>
      <c r="G3" s="89" t="s">
        <v>194</v>
      </c>
      <c r="H3" s="90">
        <v>0</v>
      </c>
      <c r="I3" s="84"/>
    </row>
    <row r="4" spans="1:9" s="41" customFormat="1" ht="3" customHeight="1" x14ac:dyDescent="0.25">
      <c r="A4" s="264"/>
      <c r="B4" s="265"/>
      <c r="C4" s="265"/>
      <c r="D4" s="266"/>
      <c r="E4" s="266"/>
      <c r="F4" s="266"/>
      <c r="G4" s="265"/>
      <c r="H4" s="267"/>
      <c r="I4" s="91"/>
    </row>
    <row r="5" spans="1:9" s="41" customFormat="1" ht="3" customHeight="1" x14ac:dyDescent="0.25">
      <c r="A5" s="268"/>
      <c r="B5" s="269"/>
      <c r="C5" s="269"/>
      <c r="D5" s="269"/>
      <c r="E5" s="269"/>
      <c r="F5" s="269"/>
      <c r="G5" s="269"/>
      <c r="H5" s="270"/>
      <c r="I5" s="91"/>
    </row>
    <row r="6" spans="1:9" s="41" customFormat="1" ht="3" customHeight="1" x14ac:dyDescent="0.25">
      <c r="A6" s="271"/>
      <c r="B6" s="266"/>
      <c r="C6" s="266"/>
      <c r="D6" s="266"/>
      <c r="E6" s="266"/>
      <c r="F6" s="266"/>
      <c r="G6" s="266"/>
      <c r="H6" s="272"/>
      <c r="I6" s="91"/>
    </row>
    <row r="7" spans="1:9" s="41" customFormat="1" x14ac:dyDescent="0.25">
      <c r="A7" s="226" t="s">
        <v>22</v>
      </c>
      <c r="B7" s="227"/>
      <c r="C7" s="227"/>
      <c r="D7" s="227"/>
      <c r="E7" s="227"/>
      <c r="F7" s="227"/>
      <c r="G7" s="227"/>
      <c r="H7" s="228"/>
      <c r="I7" s="91"/>
    </row>
    <row r="8" spans="1:9" s="41" customFormat="1" ht="3" customHeight="1" x14ac:dyDescent="0.25">
      <c r="A8" s="271"/>
      <c r="B8" s="266"/>
      <c r="C8" s="266"/>
      <c r="D8" s="266"/>
      <c r="E8" s="266"/>
      <c r="F8" s="266"/>
      <c r="G8" s="266"/>
      <c r="H8" s="272"/>
      <c r="I8" s="91"/>
    </row>
    <row r="9" spans="1:9" s="41" customFormat="1" x14ac:dyDescent="0.25">
      <c r="A9" s="229" t="s">
        <v>23</v>
      </c>
      <c r="B9" s="230"/>
      <c r="C9" s="230"/>
      <c r="D9" s="230"/>
      <c r="E9" s="230"/>
      <c r="F9" s="230"/>
      <c r="G9" s="230"/>
      <c r="H9" s="231"/>
      <c r="I9" s="91"/>
    </row>
    <row r="10" spans="1:9" s="41" customFormat="1" ht="3" customHeight="1" x14ac:dyDescent="0.25">
      <c r="A10" s="258"/>
      <c r="B10" s="259"/>
      <c r="C10" s="259"/>
      <c r="D10" s="259"/>
      <c r="E10" s="259"/>
      <c r="F10" s="259"/>
      <c r="G10" s="259"/>
      <c r="H10" s="260"/>
      <c r="I10" s="91"/>
    </row>
    <row r="11" spans="1:9" ht="34.5" customHeight="1" x14ac:dyDescent="0.25">
      <c r="A11" s="92" t="s">
        <v>24</v>
      </c>
      <c r="B11" s="275" t="s">
        <v>197</v>
      </c>
      <c r="C11" s="276"/>
      <c r="D11" s="276"/>
      <c r="E11" s="276"/>
      <c r="F11" s="276"/>
      <c r="G11" s="276"/>
      <c r="H11" s="277"/>
      <c r="I11" s="84"/>
    </row>
    <row r="12" spans="1:9" s="41" customFormat="1" ht="3" customHeight="1" x14ac:dyDescent="0.25">
      <c r="A12" s="81"/>
      <c r="H12" s="93"/>
      <c r="I12" s="91"/>
    </row>
    <row r="13" spans="1:9" ht="55.5" customHeight="1" x14ac:dyDescent="0.25">
      <c r="A13" s="92" t="s">
        <v>191</v>
      </c>
      <c r="B13" s="278" t="s">
        <v>198</v>
      </c>
      <c r="C13" s="278"/>
      <c r="D13" s="278"/>
      <c r="E13" s="278"/>
      <c r="F13" s="278"/>
      <c r="G13" s="278"/>
      <c r="H13" s="279"/>
    </row>
    <row r="14" spans="1:9" ht="50.25" customHeight="1" x14ac:dyDescent="0.25">
      <c r="A14" s="92" t="s">
        <v>192</v>
      </c>
      <c r="B14" s="278" t="s">
        <v>199</v>
      </c>
      <c r="C14" s="278"/>
      <c r="D14" s="278"/>
      <c r="E14" s="278"/>
      <c r="F14" s="278"/>
      <c r="G14" s="278"/>
      <c r="H14" s="279"/>
    </row>
    <row r="15" spans="1:9" s="41" customFormat="1" ht="3.75" customHeight="1" x14ac:dyDescent="0.25">
      <c r="A15" s="95"/>
      <c r="H15" s="93"/>
      <c r="I15" s="91"/>
    </row>
    <row r="16" spans="1:9" ht="18.75" customHeight="1" x14ac:dyDescent="0.25">
      <c r="A16" s="226" t="s">
        <v>25</v>
      </c>
      <c r="B16" s="227"/>
      <c r="C16" s="227"/>
      <c r="D16" s="227"/>
      <c r="E16" s="227"/>
      <c r="F16" s="227"/>
      <c r="G16" s="227"/>
      <c r="H16" s="228"/>
    </row>
    <row r="17" spans="1:17" s="41" customFormat="1" ht="3" customHeight="1" x14ac:dyDescent="0.25">
      <c r="A17" s="81"/>
      <c r="B17"/>
      <c r="C17"/>
      <c r="D17"/>
      <c r="E17"/>
      <c r="F17"/>
      <c r="G17"/>
      <c r="H17" s="82"/>
      <c r="I17" s="84"/>
    </row>
    <row r="18" spans="1:17" ht="22.5" customHeight="1" x14ac:dyDescent="0.25">
      <c r="A18" s="92" t="s">
        <v>0</v>
      </c>
      <c r="B18" s="96">
        <f>_xlfn.NUMBERVALUE(LEFT($B$22,1))</f>
        <v>2</v>
      </c>
      <c r="C18" s="280" t="str">
        <f>IFERROR(VLOOKUP(B18,'[2]Validacion datos'!A2:B5,2,FALSE),"")</f>
        <v>DESARROLLO SOCIAL</v>
      </c>
      <c r="D18" s="280"/>
      <c r="E18" s="280"/>
      <c r="F18" s="280"/>
      <c r="G18" s="280"/>
      <c r="H18" s="280"/>
      <c r="J18" s="97"/>
      <c r="K18" s="97"/>
      <c r="L18" s="97"/>
      <c r="M18" s="97"/>
      <c r="N18" s="97"/>
      <c r="O18" s="97"/>
      <c r="P18" s="97"/>
      <c r="Q18" s="97"/>
    </row>
    <row r="19" spans="1:17" s="41" customFormat="1" ht="3" customHeight="1" x14ac:dyDescent="0.25">
      <c r="A19" s="81"/>
      <c r="B19"/>
      <c r="C19"/>
      <c r="D19"/>
      <c r="E19"/>
      <c r="F19"/>
      <c r="G19"/>
      <c r="H19" s="82"/>
      <c r="I19" s="84"/>
    </row>
    <row r="20" spans="1:17" ht="22.5" customHeight="1" x14ac:dyDescent="0.25">
      <c r="A20" s="92" t="s">
        <v>1</v>
      </c>
      <c r="B20" s="98">
        <f>_xlfn.NUMBERVALUE(LEFT(B22,3))</f>
        <v>2.5</v>
      </c>
      <c r="C20" s="280" t="str">
        <f>IFERROR(VLOOKUP(B20,'[2]Validacion datos'!A8:B26,2,FALSE),"")</f>
        <v>Vivienda digna en entornos saludables</v>
      </c>
      <c r="D20" s="280"/>
      <c r="E20" s="280"/>
      <c r="F20" s="280"/>
      <c r="G20" s="280"/>
      <c r="H20" s="280"/>
      <c r="J20" s="41"/>
    </row>
    <row r="21" spans="1:17" s="41" customFormat="1" ht="3" customHeight="1" x14ac:dyDescent="0.25">
      <c r="A21" s="95"/>
      <c r="H21" s="93"/>
      <c r="I21" s="84"/>
    </row>
    <row r="22" spans="1:17" ht="28.5" customHeight="1" x14ac:dyDescent="0.25">
      <c r="A22" s="92" t="s">
        <v>2</v>
      </c>
      <c r="B22" s="99" t="s">
        <v>99</v>
      </c>
      <c r="C22" s="280" t="str">
        <f>IFERROR(VLOOKUP(B22,'[2]Validacion datos'!D8:E64,2,FALSE),"")</f>
        <v>Garantizar el acceso universal a servicios de agua potable y saneamiento, provistos con calidad y eficiencia</v>
      </c>
      <c r="D22" s="280"/>
      <c r="E22" s="280"/>
      <c r="F22" s="280"/>
      <c r="G22" s="280"/>
      <c r="H22" s="280"/>
    </row>
    <row r="23" spans="1:17" s="41" customFormat="1" ht="3" customHeight="1" x14ac:dyDescent="0.25">
      <c r="A23" s="81"/>
      <c r="H23" s="93"/>
      <c r="I23" s="91"/>
    </row>
    <row r="24" spans="1:17" ht="54" customHeight="1" x14ac:dyDescent="0.25">
      <c r="A24" s="92" t="s">
        <v>15</v>
      </c>
      <c r="B24" s="281" t="s">
        <v>228</v>
      </c>
      <c r="C24" s="282"/>
      <c r="D24" s="282"/>
      <c r="E24" s="282"/>
      <c r="F24" s="282"/>
      <c r="G24" s="282"/>
      <c r="H24" s="283"/>
      <c r="J24" s="41"/>
    </row>
    <row r="25" spans="1:17" s="41" customFormat="1" ht="3" customHeight="1" x14ac:dyDescent="0.25">
      <c r="A25" s="95"/>
      <c r="H25" s="93"/>
      <c r="I25" s="91"/>
    </row>
    <row r="26" spans="1:17" ht="15.75" customHeight="1" x14ac:dyDescent="0.25">
      <c r="A26" s="226" t="s">
        <v>177</v>
      </c>
      <c r="B26" s="227"/>
      <c r="C26" s="227"/>
      <c r="D26" s="227"/>
      <c r="E26" s="227"/>
      <c r="F26" s="227"/>
      <c r="G26" s="227"/>
      <c r="H26" s="228"/>
    </row>
    <row r="27" spans="1:17" s="41" customFormat="1" ht="3" customHeight="1" x14ac:dyDescent="0.25">
      <c r="A27" s="81"/>
      <c r="B27"/>
      <c r="C27"/>
      <c r="D27"/>
      <c r="E27"/>
      <c r="F27"/>
      <c r="G27"/>
      <c r="H27" s="82"/>
      <c r="I27" s="91"/>
    </row>
    <row r="28" spans="1:17" ht="23.25" customHeight="1" x14ac:dyDescent="0.25">
      <c r="A28" s="92" t="s">
        <v>188</v>
      </c>
      <c r="B28" s="278" t="s">
        <v>229</v>
      </c>
      <c r="C28" s="278"/>
      <c r="D28" s="278"/>
      <c r="E28" s="278"/>
      <c r="F28" s="278"/>
      <c r="G28" s="278"/>
      <c r="H28" s="279"/>
    </row>
    <row r="29" spans="1:17" ht="51.75" customHeight="1" x14ac:dyDescent="0.25">
      <c r="A29" s="100" t="s">
        <v>189</v>
      </c>
      <c r="B29" s="278" t="s">
        <v>230</v>
      </c>
      <c r="C29" s="278"/>
      <c r="D29" s="278"/>
      <c r="E29" s="278"/>
      <c r="F29" s="278"/>
      <c r="G29" s="278"/>
      <c r="H29" s="279"/>
    </row>
    <row r="30" spans="1:17" ht="32.25" customHeight="1" x14ac:dyDescent="0.25">
      <c r="A30" s="101" t="s">
        <v>231</v>
      </c>
      <c r="B30" s="273" t="s">
        <v>204</v>
      </c>
      <c r="C30" s="273"/>
      <c r="D30" s="273"/>
      <c r="E30" s="273"/>
      <c r="F30" s="273"/>
      <c r="G30" s="273"/>
      <c r="H30" s="274"/>
    </row>
    <row r="31" spans="1:17" s="41" customFormat="1" ht="3" customHeight="1" x14ac:dyDescent="0.25">
      <c r="A31" s="95"/>
      <c r="H31" s="93"/>
      <c r="I31" s="91"/>
    </row>
    <row r="32" spans="1:17" ht="15.75" customHeight="1" x14ac:dyDescent="0.25">
      <c r="A32" s="226" t="s">
        <v>179</v>
      </c>
      <c r="B32" s="227"/>
      <c r="C32" s="227"/>
      <c r="D32" s="227"/>
      <c r="E32" s="227"/>
      <c r="F32" s="227"/>
      <c r="G32" s="227"/>
      <c r="H32" s="228"/>
    </row>
    <row r="33" spans="1:9" s="41" customFormat="1" ht="3" customHeight="1" x14ac:dyDescent="0.25">
      <c r="A33" s="81"/>
      <c r="B33"/>
      <c r="C33"/>
      <c r="D33"/>
      <c r="E33"/>
      <c r="F33"/>
      <c r="G33"/>
      <c r="H33" s="82"/>
      <c r="I33" s="91"/>
    </row>
    <row r="34" spans="1:9" s="41" customFormat="1" x14ac:dyDescent="0.25">
      <c r="A34" s="229" t="s">
        <v>178</v>
      </c>
      <c r="B34" s="230"/>
      <c r="C34" s="230"/>
      <c r="D34" s="230"/>
      <c r="E34" s="230"/>
      <c r="F34" s="230"/>
      <c r="G34" s="230"/>
      <c r="H34" s="231"/>
      <c r="I34" s="91"/>
    </row>
    <row r="35" spans="1:9" s="41" customFormat="1" ht="3" customHeight="1" x14ac:dyDescent="0.25">
      <c r="A35" s="81"/>
      <c r="B35"/>
      <c r="C35"/>
      <c r="D35"/>
      <c r="E35"/>
      <c r="F35"/>
      <c r="G35"/>
      <c r="H35" s="82"/>
      <c r="I35" s="91"/>
    </row>
    <row r="36" spans="1:9" x14ac:dyDescent="0.25">
      <c r="A36" s="242" t="s">
        <v>3</v>
      </c>
      <c r="B36" s="243"/>
      <c r="C36" s="244" t="s">
        <v>12</v>
      </c>
      <c r="D36" s="243"/>
      <c r="E36" s="244" t="s">
        <v>4</v>
      </c>
      <c r="F36" s="243"/>
      <c r="G36" s="244" t="s">
        <v>14</v>
      </c>
      <c r="H36" s="245"/>
      <c r="I36" s="102"/>
    </row>
    <row r="37" spans="1:9" x14ac:dyDescent="0.25">
      <c r="A37" s="157">
        <v>216081390</v>
      </c>
      <c r="B37" s="158"/>
      <c r="C37" s="158">
        <v>216081390</v>
      </c>
      <c r="D37" s="158"/>
      <c r="E37" s="158">
        <f>56202262.09+57234879.98</f>
        <v>113437142.06999999</v>
      </c>
      <c r="F37" s="158"/>
      <c r="G37" s="159">
        <f>IF(E37&gt;0,E37/C37,0)</f>
        <v>0.52497414085498062</v>
      </c>
      <c r="H37" s="160"/>
      <c r="I37" s="102"/>
    </row>
    <row r="38" spans="1:9" s="41" customFormat="1" ht="3" customHeight="1" x14ac:dyDescent="0.25">
      <c r="A38" s="81"/>
      <c r="B38"/>
      <c r="C38"/>
      <c r="D38"/>
      <c r="E38"/>
      <c r="F38"/>
      <c r="G38"/>
      <c r="H38" s="82"/>
      <c r="I38" s="91"/>
    </row>
    <row r="39" spans="1:9" s="41" customFormat="1" x14ac:dyDescent="0.25">
      <c r="A39" s="229" t="s">
        <v>180</v>
      </c>
      <c r="B39" s="230"/>
      <c r="C39" s="230"/>
      <c r="D39" s="230"/>
      <c r="E39" s="230"/>
      <c r="F39" s="230"/>
      <c r="G39" s="230"/>
      <c r="H39" s="231"/>
      <c r="I39" s="91"/>
    </row>
    <row r="40" spans="1:9" s="41" customFormat="1" ht="3" customHeight="1" x14ac:dyDescent="0.25">
      <c r="A40" s="81"/>
      <c r="B40"/>
      <c r="C40"/>
      <c r="D40"/>
      <c r="E40"/>
      <c r="F40"/>
      <c r="G40"/>
      <c r="H40" s="82"/>
      <c r="I40" s="91"/>
    </row>
    <row r="41" spans="1:9" x14ac:dyDescent="0.25">
      <c r="A41" s="81"/>
      <c r="B41"/>
      <c r="C41" s="239" t="s">
        <v>5</v>
      </c>
      <c r="D41" s="240"/>
      <c r="E41" s="239" t="s">
        <v>241</v>
      </c>
      <c r="F41" s="239"/>
      <c r="G41" s="239" t="s">
        <v>9</v>
      </c>
      <c r="H41" s="241"/>
    </row>
    <row r="42" spans="1:9" ht="60" x14ac:dyDescent="0.25">
      <c r="A42" s="103" t="s">
        <v>30</v>
      </c>
      <c r="B42" s="104" t="s">
        <v>29</v>
      </c>
      <c r="C42" s="104" t="s">
        <v>10</v>
      </c>
      <c r="D42" s="104" t="s">
        <v>11</v>
      </c>
      <c r="E42" s="104" t="s">
        <v>239</v>
      </c>
      <c r="F42" s="104" t="s">
        <v>240</v>
      </c>
      <c r="G42" s="104" t="s">
        <v>13</v>
      </c>
      <c r="H42" s="105" t="s">
        <v>8</v>
      </c>
    </row>
    <row r="43" spans="1:9" ht="75.75" customHeight="1" x14ac:dyDescent="0.25">
      <c r="A43" s="106" t="s">
        <v>232</v>
      </c>
      <c r="B43" s="107" t="s">
        <v>233</v>
      </c>
      <c r="C43" s="108">
        <v>0.2</v>
      </c>
      <c r="D43" s="109">
        <f>+C37</f>
        <v>216081390</v>
      </c>
      <c r="E43" s="110">
        <v>0.1</v>
      </c>
      <c r="F43" s="109">
        <v>113437142.06999999</v>
      </c>
      <c r="G43" s="111">
        <f>IF(E43&gt;0,E43/C43,0)</f>
        <v>0.5</v>
      </c>
      <c r="H43" s="112">
        <f>IF(F43&gt;0,F43/D43,0)</f>
        <v>0.52497414085498062</v>
      </c>
      <c r="I43" s="113"/>
    </row>
    <row r="44" spans="1:9" s="41" customFormat="1" ht="0.75" customHeight="1" x14ac:dyDescent="0.25">
      <c r="A44" s="81"/>
      <c r="B44"/>
      <c r="C44"/>
      <c r="D44"/>
      <c r="E44"/>
      <c r="F44"/>
      <c r="G44"/>
      <c r="H44" s="82"/>
      <c r="I44" s="91"/>
    </row>
    <row r="45" spans="1:9" ht="15.75" customHeight="1" x14ac:dyDescent="0.25">
      <c r="A45" s="226" t="s">
        <v>181</v>
      </c>
      <c r="B45" s="227"/>
      <c r="C45" s="227"/>
      <c r="D45" s="227"/>
      <c r="E45" s="227"/>
      <c r="F45" s="227"/>
      <c r="G45" s="227"/>
      <c r="H45" s="228"/>
      <c r="I45" s="114"/>
    </row>
    <row r="46" spans="1:9" s="41" customFormat="1" ht="3" customHeight="1" x14ac:dyDescent="0.25">
      <c r="A46" s="81"/>
      <c r="B46"/>
      <c r="C46"/>
      <c r="D46"/>
      <c r="E46"/>
      <c r="F46"/>
      <c r="G46"/>
      <c r="H46" s="82"/>
      <c r="I46" s="91"/>
    </row>
    <row r="47" spans="1:9" s="41" customFormat="1" x14ac:dyDescent="0.25">
      <c r="A47" s="229" t="s">
        <v>182</v>
      </c>
      <c r="B47" s="230"/>
      <c r="C47" s="230"/>
      <c r="D47" s="230"/>
      <c r="E47" s="230"/>
      <c r="F47" s="230"/>
      <c r="G47" s="230"/>
      <c r="H47" s="231"/>
      <c r="I47" s="91"/>
    </row>
    <row r="48" spans="1:9" s="41" customFormat="1" ht="3" customHeight="1" x14ac:dyDescent="0.25">
      <c r="A48" s="95"/>
      <c r="H48" s="93"/>
      <c r="I48" s="91"/>
    </row>
    <row r="49" spans="1:9" ht="22.5" customHeight="1" x14ac:dyDescent="0.25">
      <c r="A49" s="44" t="s">
        <v>183</v>
      </c>
      <c r="B49" s="278" t="s">
        <v>234</v>
      </c>
      <c r="C49" s="278"/>
      <c r="D49" s="278"/>
      <c r="E49" s="278"/>
      <c r="F49" s="278"/>
      <c r="G49" s="278"/>
      <c r="H49" s="279"/>
    </row>
    <row r="50" spans="1:9" ht="21.75" customHeight="1" x14ac:dyDescent="0.25">
      <c r="A50" s="44" t="s">
        <v>184</v>
      </c>
      <c r="B50" s="278" t="s">
        <v>235</v>
      </c>
      <c r="C50" s="278"/>
      <c r="D50" s="278"/>
      <c r="E50" s="278"/>
      <c r="F50" s="278"/>
      <c r="G50" s="278"/>
      <c r="H50" s="279"/>
    </row>
    <row r="51" spans="1:9" ht="90" customHeight="1" x14ac:dyDescent="0.25">
      <c r="A51" s="44" t="s">
        <v>7</v>
      </c>
      <c r="B51" s="256" t="s">
        <v>236</v>
      </c>
      <c r="C51" s="256"/>
      <c r="D51" s="256"/>
      <c r="E51" s="256"/>
      <c r="F51" s="256"/>
      <c r="G51" s="256"/>
      <c r="H51" s="257"/>
    </row>
    <row r="52" spans="1:9" ht="37.5" customHeight="1" x14ac:dyDescent="0.25">
      <c r="A52" s="44" t="s">
        <v>6</v>
      </c>
      <c r="B52" s="291" t="s">
        <v>237</v>
      </c>
      <c r="C52" s="291"/>
      <c r="D52" s="291"/>
      <c r="E52" s="291"/>
      <c r="F52" s="291"/>
      <c r="G52" s="291"/>
      <c r="H52" s="292"/>
    </row>
    <row r="53" spans="1:9" s="41" customFormat="1" ht="3" customHeight="1" x14ac:dyDescent="0.25">
      <c r="A53" s="95"/>
      <c r="H53" s="93"/>
      <c r="I53" s="91"/>
    </row>
    <row r="54" spans="1:9" ht="15.75" customHeight="1" x14ac:dyDescent="0.25">
      <c r="A54" s="226" t="s">
        <v>185</v>
      </c>
      <c r="B54" s="227"/>
      <c r="C54" s="227"/>
      <c r="D54" s="227"/>
      <c r="E54" s="227"/>
      <c r="F54" s="227"/>
      <c r="G54" s="227"/>
      <c r="H54" s="228"/>
    </row>
    <row r="55" spans="1:9" s="41" customFormat="1" ht="3" customHeight="1" x14ac:dyDescent="0.25">
      <c r="A55" s="81"/>
      <c r="B55"/>
      <c r="C55"/>
      <c r="D55"/>
      <c r="E55"/>
      <c r="F55"/>
      <c r="G55"/>
      <c r="H55" s="82"/>
      <c r="I55" s="91"/>
    </row>
    <row r="56" spans="1:9" s="41" customFormat="1" x14ac:dyDescent="0.25">
      <c r="A56" s="284" t="s">
        <v>187</v>
      </c>
      <c r="B56" s="285"/>
      <c r="C56" s="285"/>
      <c r="D56" s="285"/>
      <c r="E56" s="285"/>
      <c r="F56" s="285"/>
      <c r="G56" s="285"/>
      <c r="H56" s="286"/>
      <c r="I56" s="91"/>
    </row>
    <row r="57" spans="1:9" s="41" customFormat="1" ht="3" customHeight="1" x14ac:dyDescent="0.25">
      <c r="A57" s="95"/>
      <c r="H57" s="93"/>
      <c r="I57" s="91"/>
    </row>
    <row r="58" spans="1:9" ht="42.75" customHeight="1" x14ac:dyDescent="0.25">
      <c r="A58" s="287" t="s">
        <v>238</v>
      </c>
      <c r="B58" s="288"/>
      <c r="C58" s="288"/>
      <c r="D58" s="288"/>
      <c r="E58" s="288"/>
      <c r="F58" s="288"/>
      <c r="G58" s="288"/>
      <c r="H58" s="289"/>
    </row>
    <row r="59" spans="1:9" ht="14.25" customHeight="1" x14ac:dyDescent="0.25">
      <c r="A59" s="290" t="s">
        <v>186</v>
      </c>
      <c r="B59" s="290"/>
      <c r="C59" s="290"/>
      <c r="D59" s="290"/>
      <c r="E59" s="290"/>
      <c r="F59" s="290"/>
      <c r="G59" s="290"/>
      <c r="H59" s="290"/>
    </row>
  </sheetData>
  <mergeCells count="48">
    <mergeCell ref="A54:H54"/>
    <mergeCell ref="A56:H56"/>
    <mergeCell ref="A58:H58"/>
    <mergeCell ref="A59:H59"/>
    <mergeCell ref="A45:H45"/>
    <mergeCell ref="A47:H47"/>
    <mergeCell ref="B49:H49"/>
    <mergeCell ref="B50:H50"/>
    <mergeCell ref="B51:H51"/>
    <mergeCell ref="B52:H52"/>
    <mergeCell ref="C41:D41"/>
    <mergeCell ref="E41:F41"/>
    <mergeCell ref="G41:H41"/>
    <mergeCell ref="A32:H32"/>
    <mergeCell ref="A34:H34"/>
    <mergeCell ref="A36:B36"/>
    <mergeCell ref="C36:D36"/>
    <mergeCell ref="E36:F36"/>
    <mergeCell ref="G36:H36"/>
    <mergeCell ref="A37:B37"/>
    <mergeCell ref="C37:D37"/>
    <mergeCell ref="E37:F37"/>
    <mergeCell ref="G37:H37"/>
    <mergeCell ref="A39:H39"/>
    <mergeCell ref="B30:H30"/>
    <mergeCell ref="B11:H11"/>
    <mergeCell ref="B13:H13"/>
    <mergeCell ref="B14:H14"/>
    <mergeCell ref="A16:H16"/>
    <mergeCell ref="C18:H18"/>
    <mergeCell ref="C20:H20"/>
    <mergeCell ref="C22:H22"/>
    <mergeCell ref="B24:H24"/>
    <mergeCell ref="A26:H26"/>
    <mergeCell ref="B28:H28"/>
    <mergeCell ref="B29:H29"/>
    <mergeCell ref="A10:H10"/>
    <mergeCell ref="B1:H1"/>
    <mergeCell ref="B2:C2"/>
    <mergeCell ref="D2:F2"/>
    <mergeCell ref="B3:C3"/>
    <mergeCell ref="D3:F3"/>
    <mergeCell ref="A4:H4"/>
    <mergeCell ref="A5:H5"/>
    <mergeCell ref="A6:H6"/>
    <mergeCell ref="A7:H7"/>
    <mergeCell ref="A8:H8"/>
    <mergeCell ref="A9:H9"/>
  </mergeCells>
  <dataValidations count="16">
    <dataValidation allowBlank="1" showInputMessage="1" showErrorMessage="1" prompt="Monto ejecutado en el trimestre" sqref="F42" xr:uid="{B087F92F-F9F1-43EC-A071-69BAB05E228B}"/>
    <dataValidation allowBlank="1" showInputMessage="1" showErrorMessage="1" prompt="Meta alcanzada en el trimestre" sqref="E42" xr:uid="{02CE8C6B-2919-404B-B80A-899ADAD5B717}"/>
    <dataValidation allowBlank="1" showInputMessage="1" showErrorMessage="1" prompt="Monto presupuestado para el producto" sqref="D42" xr:uid="{1409C8C1-6802-408A-A72E-CEB7B236B6D3}"/>
    <dataValidation allowBlank="1" showInputMessage="1" showErrorMessage="1" prompt="Meta anual del indicador" sqref="C42" xr:uid="{04F19256-3473-49FA-91DE-55B0FA365D80}"/>
    <dataValidation allowBlank="1" showInputMessage="1" showErrorMessage="1" prompt="Nombre del indicador" sqref="B42" xr:uid="{299E13A3-2BB1-4749-BEB1-08440F4785F5}"/>
    <dataValidation allowBlank="1" showInputMessage="1" showErrorMessage="1" prompt="Nombre de cada producto" sqref="A42" xr:uid="{96FFD4F8-22B4-4A1A-8C09-DB9065ADECAC}"/>
    <dataValidation allowBlank="1" showInputMessage="1" showErrorMessage="1" prompt="¿En qué consiste el programa?" sqref="B29:H29" xr:uid="{21A7A27E-ABDE-45AD-9363-5CD56ACB947C}"/>
    <dataValidation allowBlank="1" showInputMessage="1" showErrorMessage="1" prompt="Presupuesto del programa" sqref="A37:F37" xr:uid="{57AE0BCC-E865-4BE9-86F1-2F971284CE61}"/>
    <dataValidation allowBlank="1" showInputMessage="1" showErrorMessage="1" prompt="Oportunidades de mejora identificadas" sqref="A58:H58" xr:uid="{4A2842C1-E724-4D6B-924A-2D51BECD7342}"/>
    <dataValidation allowBlank="1" showInputMessage="1" showErrorMessage="1" prompt="De existir desvío, explicar razones." sqref="B52:H52" xr:uid="{B3CB28A7-95E1-48F1-A5AF-B890A57DA8A5}"/>
    <dataValidation allowBlank="1" showInputMessage="1" showErrorMessage="1" prompt="1. Describir lo plasmado en el presupuesto_x000a_2. Describir lo alcanzado en términos financieros y de producción " sqref="B51:H51" xr:uid="{4F1B1802-7F12-403D-8EFF-383E26FDAECC}"/>
    <dataValidation allowBlank="1" showInputMessage="1" showErrorMessage="1" prompt="¿En qué consiste el producto? su objetivo" sqref="B50:H50" xr:uid="{B1185A47-9AA8-4674-9E45-EF8E338EA4A3}"/>
    <dataValidation allowBlank="1" showInputMessage="1" showErrorMessage="1" prompt="Nombre del producto" sqref="B49:H49" xr:uid="{42B1C097-02F8-4AF4-B541-267F393D2290}"/>
    <dataValidation allowBlank="1" showInputMessage="1" showErrorMessage="1" prompt="¿A quién va dirigido el programa?, ¿qué característica tiene esta población que requiere ser beneficiada?" sqref="B30:H30" xr:uid="{3B23585D-D039-45A5-9245-F8533F73B1AA}"/>
    <dataValidation allowBlank="1" showInputMessage="1" prompt="Nombre del capítulo" sqref="B11:H11" xr:uid="{3E815B31-ECB8-486C-B6AA-6C5953A62222}"/>
    <dataValidation allowBlank="1" sqref="A11" xr:uid="{2788A751-F22C-4B01-8C9E-D13526394481}"/>
  </dataValidations>
  <pageMargins left="0.25" right="0.25" top="0.75" bottom="0.75" header="0.3" footer="0.3"/>
  <pageSetup scale="80" fitToHeight="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F8"/>
  <sheetViews>
    <sheetView showGridLines="0" zoomScaleSheetLayoutView="100" workbookViewId="0">
      <selection activeCell="F12" sqref="F12"/>
    </sheetView>
  </sheetViews>
  <sheetFormatPr baseColWidth="10" defaultColWidth="5" defaultRowHeight="15" x14ac:dyDescent="0.25"/>
  <cols>
    <col min="1" max="1" width="10.42578125" style="5" customWidth="1"/>
    <col min="2" max="2" width="14" style="5" customWidth="1"/>
    <col min="3" max="3" width="10" style="5" customWidth="1"/>
    <col min="4" max="4" width="27.7109375" style="5" customWidth="1"/>
    <col min="5" max="5" width="13.85546875" style="5" customWidth="1"/>
    <col min="6" max="6" width="14.140625" style="5" customWidth="1"/>
    <col min="7" max="16384" width="5" style="5"/>
  </cols>
  <sheetData>
    <row r="1" spans="1:6" ht="16.5" customHeight="1" x14ac:dyDescent="0.25"/>
    <row r="2" spans="1:6" ht="16.5" customHeight="1" x14ac:dyDescent="0.25"/>
    <row r="3" spans="1:6" ht="16.5" customHeight="1" x14ac:dyDescent="0.25"/>
    <row r="4" spans="1:6" ht="16.5" customHeight="1" thickBot="1" x14ac:dyDescent="0.3"/>
    <row r="5" spans="1:6" ht="16.5" customHeight="1" thickBot="1" x14ac:dyDescent="0.3">
      <c r="A5" s="293" t="s">
        <v>31</v>
      </c>
      <c r="B5" s="294"/>
      <c r="C5" s="294"/>
      <c r="D5" s="294"/>
      <c r="E5" s="294"/>
      <c r="F5" s="295"/>
    </row>
    <row r="6" spans="1:6" ht="16.5" customHeight="1" thickBot="1" x14ac:dyDescent="0.3">
      <c r="D6" s="6"/>
    </row>
    <row r="7" spans="1:6" ht="16.5" customHeight="1" x14ac:dyDescent="0.25">
      <c r="A7" s="7" t="s">
        <v>32</v>
      </c>
      <c r="B7" s="7" t="s">
        <v>33</v>
      </c>
      <c r="C7" s="7" t="s">
        <v>34</v>
      </c>
      <c r="D7" s="7" t="s">
        <v>35</v>
      </c>
      <c r="E7" s="7" t="s">
        <v>36</v>
      </c>
      <c r="F7" s="8" t="s">
        <v>37</v>
      </c>
    </row>
    <row r="8" spans="1:6" ht="123.75" customHeight="1" thickBot="1" x14ac:dyDescent="0.3">
      <c r="A8" s="9">
        <v>0</v>
      </c>
      <c r="B8" s="10" t="s">
        <v>194</v>
      </c>
      <c r="C8" s="11" t="s">
        <v>38</v>
      </c>
      <c r="D8" s="12" t="s">
        <v>39</v>
      </c>
      <c r="E8" s="13" t="s">
        <v>195</v>
      </c>
      <c r="F8" s="13" t="s">
        <v>196</v>
      </c>
    </row>
  </sheetData>
  <sheetProtection sheet="1" objects="1" scenarios="1"/>
  <mergeCells count="1">
    <mergeCell ref="A5:F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E93"/>
  <sheetViews>
    <sheetView workbookViewId="0">
      <selection activeCell="B1" sqref="B1"/>
    </sheetView>
  </sheetViews>
  <sheetFormatPr baseColWidth="10" defaultColWidth="11.42578125" defaultRowHeight="15" x14ac:dyDescent="0.25"/>
  <cols>
    <col min="1" max="1" width="4" style="5" bestFit="1" customWidth="1"/>
    <col min="2" max="2" width="67.42578125" style="5" customWidth="1"/>
    <col min="3" max="3" width="6" style="5" customWidth="1"/>
    <col min="4" max="4" width="5.140625" style="5" bestFit="1" customWidth="1"/>
    <col min="5" max="5" width="170.5703125" style="5" bestFit="1" customWidth="1"/>
    <col min="6" max="6" width="11.85546875" style="5" bestFit="1" customWidth="1"/>
    <col min="7" max="16384" width="11.42578125" style="5"/>
  </cols>
  <sheetData>
    <row r="1" spans="1:5" x14ac:dyDescent="0.25">
      <c r="A1" s="16"/>
      <c r="B1" s="17" t="s">
        <v>26</v>
      </c>
    </row>
    <row r="2" spans="1:5" x14ac:dyDescent="0.25">
      <c r="A2" s="18">
        <v>1</v>
      </c>
      <c r="B2" s="19" t="s">
        <v>89</v>
      </c>
      <c r="C2"/>
      <c r="D2"/>
      <c r="E2"/>
    </row>
    <row r="3" spans="1:5" x14ac:dyDescent="0.25">
      <c r="A3" s="18">
        <v>2</v>
      </c>
      <c r="B3" s="19" t="s">
        <v>91</v>
      </c>
      <c r="C3"/>
      <c r="D3"/>
      <c r="E3"/>
    </row>
    <row r="4" spans="1:5" x14ac:dyDescent="0.25">
      <c r="A4" s="18">
        <v>3</v>
      </c>
      <c r="B4" s="19" t="s">
        <v>93</v>
      </c>
      <c r="C4"/>
      <c r="D4"/>
      <c r="E4"/>
    </row>
    <row r="5" spans="1:5" x14ac:dyDescent="0.25">
      <c r="A5" s="18">
        <v>4</v>
      </c>
      <c r="B5" s="19" t="s">
        <v>95</v>
      </c>
      <c r="C5"/>
      <c r="D5"/>
      <c r="E5"/>
    </row>
    <row r="7" spans="1:5" x14ac:dyDescent="0.25">
      <c r="A7" s="16"/>
      <c r="B7" s="20" t="s">
        <v>27</v>
      </c>
      <c r="C7" s="14"/>
      <c r="E7" s="14" t="s">
        <v>28</v>
      </c>
    </row>
    <row r="8" spans="1:5" ht="30" x14ac:dyDescent="0.25">
      <c r="A8" s="18">
        <v>1.1000000000000001</v>
      </c>
      <c r="B8" s="19" t="s">
        <v>176</v>
      </c>
      <c r="D8" s="5" t="s">
        <v>40</v>
      </c>
      <c r="E8" s="15" t="s">
        <v>153</v>
      </c>
    </row>
    <row r="9" spans="1:5" ht="30" x14ac:dyDescent="0.25">
      <c r="A9" s="18">
        <v>1.2</v>
      </c>
      <c r="B9" s="19" t="s">
        <v>41</v>
      </c>
      <c r="D9" s="5" t="s">
        <v>42</v>
      </c>
      <c r="E9" s="15" t="s">
        <v>154</v>
      </c>
    </row>
    <row r="10" spans="1:5" ht="30" x14ac:dyDescent="0.25">
      <c r="A10" s="18">
        <v>1.3</v>
      </c>
      <c r="B10" s="19" t="s">
        <v>43</v>
      </c>
      <c r="D10" s="5" t="s">
        <v>44</v>
      </c>
      <c r="E10" s="15" t="s">
        <v>45</v>
      </c>
    </row>
    <row r="11" spans="1:5" ht="30" x14ac:dyDescent="0.25">
      <c r="A11" s="18">
        <v>1.4</v>
      </c>
      <c r="B11" s="19" t="s">
        <v>46</v>
      </c>
      <c r="D11" s="5" t="s">
        <v>47</v>
      </c>
      <c r="E11" s="15" t="s">
        <v>48</v>
      </c>
    </row>
    <row r="12" spans="1:5" ht="30" x14ac:dyDescent="0.25">
      <c r="A12" s="18">
        <v>2.1</v>
      </c>
      <c r="B12" s="19" t="s">
        <v>152</v>
      </c>
      <c r="D12" s="5" t="s">
        <v>49</v>
      </c>
      <c r="E12" s="15" t="s">
        <v>155</v>
      </c>
    </row>
    <row r="13" spans="1:5" ht="30" x14ac:dyDescent="0.25">
      <c r="A13" s="18">
        <v>2.2000000000000002</v>
      </c>
      <c r="B13" s="19" t="s">
        <v>50</v>
      </c>
      <c r="D13" s="5" t="s">
        <v>51</v>
      </c>
      <c r="E13" s="15" t="s">
        <v>156</v>
      </c>
    </row>
    <row r="14" spans="1:5" x14ac:dyDescent="0.25">
      <c r="A14" s="18">
        <v>2.2999999999999998</v>
      </c>
      <c r="B14" s="19" t="s">
        <v>52</v>
      </c>
      <c r="D14" s="5" t="s">
        <v>53</v>
      </c>
      <c r="E14" s="15" t="s">
        <v>157</v>
      </c>
    </row>
    <row r="15" spans="1:5" x14ac:dyDescent="0.25">
      <c r="A15" s="18">
        <v>2.4</v>
      </c>
      <c r="B15" s="19" t="s">
        <v>54</v>
      </c>
      <c r="D15" s="5" t="s">
        <v>55</v>
      </c>
      <c r="E15" s="15" t="s">
        <v>56</v>
      </c>
    </row>
    <row r="16" spans="1:5" ht="30" x14ac:dyDescent="0.25">
      <c r="A16" s="18">
        <v>2.5</v>
      </c>
      <c r="B16" s="19" t="s">
        <v>57</v>
      </c>
      <c r="D16" s="5" t="s">
        <v>58</v>
      </c>
      <c r="E16" s="15" t="s">
        <v>158</v>
      </c>
    </row>
    <row r="17" spans="1:5" x14ac:dyDescent="0.25">
      <c r="A17" s="18">
        <v>2.6</v>
      </c>
      <c r="B17" s="19" t="s">
        <v>59</v>
      </c>
      <c r="D17" s="5" t="s">
        <v>60</v>
      </c>
      <c r="E17" s="15" t="s">
        <v>61</v>
      </c>
    </row>
    <row r="18" spans="1:5" x14ac:dyDescent="0.25">
      <c r="A18" s="18">
        <v>2.7</v>
      </c>
      <c r="B18" s="19" t="s">
        <v>62</v>
      </c>
      <c r="D18" s="5" t="s">
        <v>63</v>
      </c>
      <c r="E18" s="15" t="s">
        <v>64</v>
      </c>
    </row>
    <row r="19" spans="1:5" ht="52.5" customHeight="1" x14ac:dyDescent="0.25">
      <c r="A19" s="18">
        <v>3.1</v>
      </c>
      <c r="B19" s="19" t="s">
        <v>65</v>
      </c>
      <c r="D19" s="5" t="s">
        <v>66</v>
      </c>
      <c r="E19" s="15" t="s">
        <v>67</v>
      </c>
    </row>
    <row r="20" spans="1:5" x14ac:dyDescent="0.25">
      <c r="A20" s="18">
        <v>3.2</v>
      </c>
      <c r="B20" s="19" t="s">
        <v>68</v>
      </c>
      <c r="D20" s="5" t="s">
        <v>69</v>
      </c>
      <c r="E20" s="15" t="s">
        <v>70</v>
      </c>
    </row>
    <row r="21" spans="1:5" ht="30" x14ac:dyDescent="0.25">
      <c r="A21" s="18">
        <v>3.3</v>
      </c>
      <c r="B21" s="19" t="s">
        <v>71</v>
      </c>
      <c r="D21" s="5" t="s">
        <v>72</v>
      </c>
      <c r="E21" s="15" t="s">
        <v>73</v>
      </c>
    </row>
    <row r="22" spans="1:5" x14ac:dyDescent="0.25">
      <c r="A22" s="18">
        <v>3.4</v>
      </c>
      <c r="B22" s="19" t="s">
        <v>74</v>
      </c>
      <c r="D22" s="5" t="s">
        <v>75</v>
      </c>
      <c r="E22" s="15" t="s">
        <v>76</v>
      </c>
    </row>
    <row r="23" spans="1:5" ht="45" x14ac:dyDescent="0.25">
      <c r="A23" s="18">
        <v>3.5</v>
      </c>
      <c r="B23" s="19" t="s">
        <v>151</v>
      </c>
      <c r="D23" s="5" t="s">
        <v>77</v>
      </c>
      <c r="E23" s="15" t="s">
        <v>78</v>
      </c>
    </row>
    <row r="24" spans="1:5" x14ac:dyDescent="0.25">
      <c r="A24" s="18">
        <v>4.0999999999999996</v>
      </c>
      <c r="B24" s="19" t="s">
        <v>79</v>
      </c>
      <c r="D24" s="5" t="s">
        <v>80</v>
      </c>
      <c r="E24" s="15" t="s">
        <v>81</v>
      </c>
    </row>
    <row r="25" spans="1:5" ht="30" x14ac:dyDescent="0.25">
      <c r="A25" s="18">
        <v>4.2</v>
      </c>
      <c r="B25" s="19" t="s">
        <v>82</v>
      </c>
      <c r="D25" s="5" t="s">
        <v>83</v>
      </c>
      <c r="E25" s="15" t="s">
        <v>159</v>
      </c>
    </row>
    <row r="26" spans="1:5" x14ac:dyDescent="0.25">
      <c r="A26" s="18">
        <v>4.3</v>
      </c>
      <c r="B26" s="19" t="s">
        <v>150</v>
      </c>
      <c r="D26" s="5" t="s">
        <v>84</v>
      </c>
      <c r="E26" s="15" t="s">
        <v>85</v>
      </c>
    </row>
    <row r="27" spans="1:5" x14ac:dyDescent="0.25">
      <c r="D27" s="5" t="s">
        <v>86</v>
      </c>
      <c r="E27" s="15" t="s">
        <v>87</v>
      </c>
    </row>
    <row r="28" spans="1:5" x14ac:dyDescent="0.25">
      <c r="D28" s="5" t="s">
        <v>88</v>
      </c>
      <c r="E28" s="15" t="s">
        <v>160</v>
      </c>
    </row>
    <row r="29" spans="1:5" x14ac:dyDescent="0.25">
      <c r="D29" s="5" t="s">
        <v>90</v>
      </c>
      <c r="E29" s="15" t="s">
        <v>161</v>
      </c>
    </row>
    <row r="30" spans="1:5" x14ac:dyDescent="0.25">
      <c r="D30" s="5" t="s">
        <v>92</v>
      </c>
      <c r="E30" s="15" t="s">
        <v>162</v>
      </c>
    </row>
    <row r="31" spans="1:5" x14ac:dyDescent="0.25">
      <c r="D31" s="5" t="s">
        <v>94</v>
      </c>
      <c r="E31" s="15" t="s">
        <v>163</v>
      </c>
    </row>
    <row r="32" spans="1:5" x14ac:dyDescent="0.25">
      <c r="D32" s="5" t="s">
        <v>96</v>
      </c>
      <c r="E32" s="15" t="s">
        <v>97</v>
      </c>
    </row>
    <row r="33" spans="1:5" ht="30" x14ac:dyDescent="0.25">
      <c r="A33"/>
      <c r="B33"/>
      <c r="D33" s="5" t="s">
        <v>98</v>
      </c>
      <c r="E33" s="15" t="s">
        <v>164</v>
      </c>
    </row>
    <row r="34" spans="1:5" x14ac:dyDescent="0.25">
      <c r="A34"/>
      <c r="B34"/>
      <c r="D34" s="5" t="s">
        <v>99</v>
      </c>
      <c r="E34" s="15" t="s">
        <v>100</v>
      </c>
    </row>
    <row r="35" spans="1:5" ht="30" x14ac:dyDescent="0.25">
      <c r="A35"/>
      <c r="B35"/>
      <c r="D35" s="5" t="s">
        <v>101</v>
      </c>
      <c r="E35" s="15" t="s">
        <v>102</v>
      </c>
    </row>
    <row r="36" spans="1:5" x14ac:dyDescent="0.25">
      <c r="A36"/>
      <c r="B36"/>
      <c r="D36" s="5" t="s">
        <v>103</v>
      </c>
      <c r="E36" s="15" t="s">
        <v>104</v>
      </c>
    </row>
    <row r="37" spans="1:5" x14ac:dyDescent="0.25">
      <c r="A37"/>
      <c r="B37"/>
      <c r="D37" s="5" t="s">
        <v>105</v>
      </c>
      <c r="E37" s="15" t="s">
        <v>106</v>
      </c>
    </row>
    <row r="38" spans="1:5" ht="15" customHeight="1" x14ac:dyDescent="0.25">
      <c r="A38"/>
      <c r="B38"/>
      <c r="D38" s="5" t="s">
        <v>107</v>
      </c>
      <c r="E38" s="15" t="s">
        <v>165</v>
      </c>
    </row>
    <row r="39" spans="1:5" ht="30" x14ac:dyDescent="0.25">
      <c r="A39"/>
      <c r="B39"/>
      <c r="D39" s="5" t="s">
        <v>108</v>
      </c>
      <c r="E39" s="15" t="s">
        <v>166</v>
      </c>
    </row>
    <row r="40" spans="1:5" x14ac:dyDescent="0.25">
      <c r="A40"/>
      <c r="B40"/>
      <c r="D40" s="5" t="s">
        <v>109</v>
      </c>
      <c r="E40" s="15" t="s">
        <v>167</v>
      </c>
    </row>
    <row r="41" spans="1:5" x14ac:dyDescent="0.25">
      <c r="A41"/>
      <c r="B41"/>
      <c r="D41" s="5" t="s">
        <v>110</v>
      </c>
      <c r="E41" s="15" t="s">
        <v>168</v>
      </c>
    </row>
    <row r="42" spans="1:5" x14ac:dyDescent="0.25">
      <c r="A42"/>
      <c r="B42"/>
      <c r="D42" s="5" t="s">
        <v>111</v>
      </c>
      <c r="E42" s="15" t="s">
        <v>112</v>
      </c>
    </row>
    <row r="43" spans="1:5" ht="15" customHeight="1" x14ac:dyDescent="0.25">
      <c r="A43"/>
      <c r="B43"/>
      <c r="D43" s="5" t="s">
        <v>113</v>
      </c>
      <c r="E43" s="15" t="s">
        <v>114</v>
      </c>
    </row>
    <row r="44" spans="1:5" x14ac:dyDescent="0.25">
      <c r="A44"/>
      <c r="B44"/>
      <c r="D44" s="5" t="s">
        <v>115</v>
      </c>
      <c r="E44" s="15" t="s">
        <v>116</v>
      </c>
    </row>
    <row r="45" spans="1:5" x14ac:dyDescent="0.25">
      <c r="A45"/>
      <c r="B45"/>
      <c r="D45" s="5" t="s">
        <v>117</v>
      </c>
      <c r="E45" s="15" t="s">
        <v>118</v>
      </c>
    </row>
    <row r="46" spans="1:5" ht="30" x14ac:dyDescent="0.25">
      <c r="A46"/>
      <c r="B46"/>
      <c r="D46" s="5" t="s">
        <v>119</v>
      </c>
      <c r="E46" s="15" t="s">
        <v>169</v>
      </c>
    </row>
    <row r="47" spans="1:5" x14ac:dyDescent="0.25">
      <c r="A47"/>
      <c r="B47"/>
      <c r="D47" s="5" t="s">
        <v>120</v>
      </c>
      <c r="E47" s="15" t="s">
        <v>121</v>
      </c>
    </row>
    <row r="48" spans="1:5" ht="30" x14ac:dyDescent="0.25">
      <c r="A48"/>
      <c r="B48"/>
      <c r="D48" s="5" t="s">
        <v>122</v>
      </c>
      <c r="E48" s="15" t="s">
        <v>123</v>
      </c>
    </row>
    <row r="49" spans="1:5" x14ac:dyDescent="0.25">
      <c r="A49"/>
      <c r="B49"/>
      <c r="D49" s="5" t="s">
        <v>124</v>
      </c>
      <c r="E49" s="15" t="s">
        <v>170</v>
      </c>
    </row>
    <row r="50" spans="1:5" x14ac:dyDescent="0.25">
      <c r="A50"/>
      <c r="B50"/>
      <c r="D50" s="5" t="s">
        <v>125</v>
      </c>
      <c r="E50" s="15" t="s">
        <v>126</v>
      </c>
    </row>
    <row r="51" spans="1:5" ht="30" x14ac:dyDescent="0.25">
      <c r="A51"/>
      <c r="B51"/>
      <c r="D51" s="5" t="s">
        <v>127</v>
      </c>
      <c r="E51" s="15" t="s">
        <v>171</v>
      </c>
    </row>
    <row r="52" spans="1:5" x14ac:dyDescent="0.25">
      <c r="A52"/>
      <c r="B52"/>
      <c r="D52" s="5" t="s">
        <v>128</v>
      </c>
      <c r="E52" s="15" t="s">
        <v>129</v>
      </c>
    </row>
    <row r="53" spans="1:5" ht="15" customHeight="1" x14ac:dyDescent="0.25">
      <c r="A53"/>
      <c r="B53"/>
      <c r="D53" s="5" t="s">
        <v>130</v>
      </c>
      <c r="E53" s="15" t="s">
        <v>131</v>
      </c>
    </row>
    <row r="54" spans="1:5" ht="30" x14ac:dyDescent="0.25">
      <c r="A54"/>
      <c r="B54"/>
      <c r="D54" s="5" t="s">
        <v>132</v>
      </c>
      <c r="E54" s="15" t="s">
        <v>133</v>
      </c>
    </row>
    <row r="55" spans="1:5" ht="30" x14ac:dyDescent="0.25">
      <c r="A55"/>
      <c r="B55"/>
      <c r="D55" s="5" t="s">
        <v>134</v>
      </c>
      <c r="E55" s="15" t="s">
        <v>135</v>
      </c>
    </row>
    <row r="56" spans="1:5" ht="30" x14ac:dyDescent="0.25">
      <c r="A56"/>
      <c r="B56"/>
      <c r="D56" s="5" t="s">
        <v>136</v>
      </c>
      <c r="E56" s="15" t="s">
        <v>137</v>
      </c>
    </row>
    <row r="57" spans="1:5" x14ac:dyDescent="0.25">
      <c r="A57"/>
      <c r="B57"/>
      <c r="D57" s="5" t="s">
        <v>138</v>
      </c>
      <c r="E57" s="15" t="s">
        <v>172</v>
      </c>
    </row>
    <row r="58" spans="1:5" x14ac:dyDescent="0.25">
      <c r="A58"/>
      <c r="B58"/>
      <c r="D58" s="5" t="s">
        <v>139</v>
      </c>
      <c r="E58" s="15" t="s">
        <v>140</v>
      </c>
    </row>
    <row r="59" spans="1:5" x14ac:dyDescent="0.25">
      <c r="A59"/>
      <c r="B59"/>
      <c r="D59" s="5" t="s">
        <v>141</v>
      </c>
      <c r="E59" s="15" t="s">
        <v>142</v>
      </c>
    </row>
    <row r="60" spans="1:5" x14ac:dyDescent="0.25">
      <c r="A60"/>
      <c r="B60"/>
      <c r="D60" s="5" t="s">
        <v>143</v>
      </c>
      <c r="E60" s="15" t="s">
        <v>173</v>
      </c>
    </row>
    <row r="61" spans="1:5" x14ac:dyDescent="0.25">
      <c r="A61"/>
      <c r="B61"/>
      <c r="D61" s="5" t="s">
        <v>144</v>
      </c>
      <c r="E61" s="15" t="s">
        <v>174</v>
      </c>
    </row>
    <row r="62" spans="1:5" x14ac:dyDescent="0.25">
      <c r="A62"/>
      <c r="B62"/>
      <c r="D62" s="5" t="s">
        <v>145</v>
      </c>
      <c r="E62" s="15" t="s">
        <v>146</v>
      </c>
    </row>
    <row r="63" spans="1:5" ht="30" x14ac:dyDescent="0.25">
      <c r="A63"/>
      <c r="B63"/>
      <c r="D63" s="5" t="s">
        <v>147</v>
      </c>
      <c r="E63" s="15" t="s">
        <v>175</v>
      </c>
    </row>
    <row r="64" spans="1:5" x14ac:dyDescent="0.25">
      <c r="A64"/>
      <c r="B64"/>
      <c r="D64" s="5" t="s">
        <v>148</v>
      </c>
      <c r="E64" s="15" t="s">
        <v>149</v>
      </c>
    </row>
    <row r="65" spans="1:2" x14ac:dyDescent="0.25">
      <c r="A65"/>
      <c r="B65"/>
    </row>
    <row r="66" spans="1:2" x14ac:dyDescent="0.25">
      <c r="A66"/>
      <c r="B66"/>
    </row>
    <row r="67" spans="1:2" x14ac:dyDescent="0.25">
      <c r="A67"/>
      <c r="B67"/>
    </row>
    <row r="68" spans="1:2" x14ac:dyDescent="0.25">
      <c r="A68"/>
      <c r="B68"/>
    </row>
    <row r="69" spans="1:2" x14ac:dyDescent="0.25">
      <c r="A69"/>
      <c r="B69"/>
    </row>
    <row r="70" spans="1:2" x14ac:dyDescent="0.25">
      <c r="A70"/>
      <c r="B70"/>
    </row>
    <row r="71" spans="1:2" x14ac:dyDescent="0.25">
      <c r="A71"/>
      <c r="B71"/>
    </row>
    <row r="72" spans="1:2" x14ac:dyDescent="0.25">
      <c r="A72"/>
      <c r="B72"/>
    </row>
    <row r="73" spans="1:2" x14ac:dyDescent="0.25">
      <c r="A73"/>
      <c r="B73"/>
    </row>
    <row r="74" spans="1:2" x14ac:dyDescent="0.25">
      <c r="A74"/>
      <c r="B74"/>
    </row>
    <row r="75" spans="1:2" x14ac:dyDescent="0.25">
      <c r="A75"/>
      <c r="B75"/>
    </row>
    <row r="76" spans="1:2" x14ac:dyDescent="0.25">
      <c r="A76"/>
      <c r="B76"/>
    </row>
    <row r="77" spans="1:2" x14ac:dyDescent="0.25">
      <c r="A77"/>
      <c r="B77"/>
    </row>
    <row r="78" spans="1:2" x14ac:dyDescent="0.25">
      <c r="A78"/>
      <c r="B78"/>
    </row>
    <row r="79" spans="1:2" x14ac:dyDescent="0.25">
      <c r="A79"/>
      <c r="B79"/>
    </row>
    <row r="80" spans="1:2" x14ac:dyDescent="0.25">
      <c r="A80"/>
      <c r="B80"/>
    </row>
    <row r="81" spans="1:2" x14ac:dyDescent="0.25">
      <c r="A81"/>
      <c r="B81"/>
    </row>
    <row r="82" spans="1:2" x14ac:dyDescent="0.25">
      <c r="A82"/>
      <c r="B82"/>
    </row>
    <row r="83" spans="1:2" x14ac:dyDescent="0.25">
      <c r="A83"/>
      <c r="B83"/>
    </row>
    <row r="84" spans="1:2" x14ac:dyDescent="0.25">
      <c r="A84"/>
      <c r="B84"/>
    </row>
    <row r="85" spans="1:2" x14ac:dyDescent="0.25">
      <c r="A85"/>
      <c r="B85"/>
    </row>
    <row r="86" spans="1:2" x14ac:dyDescent="0.25">
      <c r="A86"/>
      <c r="B86"/>
    </row>
    <row r="87" spans="1:2" x14ac:dyDescent="0.25">
      <c r="A87"/>
      <c r="B87"/>
    </row>
    <row r="88" spans="1:2" x14ac:dyDescent="0.25">
      <c r="A88"/>
      <c r="B88"/>
    </row>
    <row r="89" spans="1:2" x14ac:dyDescent="0.25">
      <c r="A89"/>
      <c r="B89"/>
    </row>
    <row r="90" spans="1:2" x14ac:dyDescent="0.25">
      <c r="A90"/>
      <c r="B90"/>
    </row>
    <row r="91" spans="1:2" x14ac:dyDescent="0.25">
      <c r="A91"/>
      <c r="B91"/>
    </row>
    <row r="92" spans="1:2" x14ac:dyDescent="0.25">
      <c r="A92"/>
      <c r="B92"/>
    </row>
    <row r="93" spans="1:2" x14ac:dyDescent="0.25">
      <c r="A93"/>
      <c r="B9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11</vt:lpstr>
      <vt:lpstr>12</vt:lpstr>
      <vt:lpstr>13</vt:lpstr>
      <vt:lpstr>Historial de Cambios</vt:lpstr>
      <vt:lpstr>Validacion datos</vt:lpstr>
      <vt:lpstr>'11'!Área_de_impresión</vt:lpstr>
      <vt:lpstr>'12'!Área_de_impresión</vt:lpstr>
      <vt:lpstr>'Historial de Cambios'!Área_de_impresión</vt:lpstr>
      <vt:lpstr>'11'!Títulos_a_imprimir</vt:lpstr>
      <vt:lpstr>'Historial de Cambios'!Títulos_a_imprimir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DNMCG;Empresas Públicas</dc:creator>
  <cp:lastModifiedBy>Deyris Reyes Ramírez</cp:lastModifiedBy>
  <cp:lastPrinted>2022-02-18T20:17:48Z</cp:lastPrinted>
  <dcterms:created xsi:type="dcterms:W3CDTF">2018-02-28T12:31:13Z</dcterms:created>
  <dcterms:modified xsi:type="dcterms:W3CDTF">2022-02-18T20:17:51Z</dcterms:modified>
</cp:coreProperties>
</file>